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0.25.31.193\backup-nas\総務課\財政係\財政係\65 財政状況資料集（財政分析表（総務省)）\R2(R1分）\06_2回目公表\03_ファイル結合\★結合後\"/>
    </mc:Choice>
  </mc:AlternateContent>
  <xr:revisionPtr revIDLastSave="0" documentId="8_{87B1CA58-E15D-47A3-BB0E-56E5C158B2AF}" xr6:coauthVersionLast="45" xr6:coauthVersionMax="45" xr10:uidLastSave="{00000000-0000-0000-0000-000000000000}"/>
  <bookViews>
    <workbookView xWindow="-120" yWindow="-120" windowWidth="20730" windowHeight="11160" tabRatio="762" firstSheet="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E35" i="10" s="1"/>
</calcChain>
</file>

<file path=xl/sharedStrings.xml><?xml version="1.0" encoding="utf-8"?>
<sst xmlns="http://schemas.openxmlformats.org/spreadsheetml/2006/main" count="1142" uniqueCount="610">
  <si>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</si>
  <si>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</si>
  <si>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</si>
  <si>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</si>
  <si>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</si>
  <si>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</si>
  <si>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</si>
  <si>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</si>
  <si>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</si>
  <si>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</si>
  <si>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</si>
  <si>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</si>
  <si>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</si>
  <si>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</si>
  <si>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</si>
  <si>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</si>
  <si>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</si>
  <si>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</si>
  <si>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</si>
  <si>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</si>
  <si>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</si>
  <si>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</si>
  <si>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</si>
  <si>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</si>
  <si>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</si>
  <si>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</si>
  <si>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</si>
  <si>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</si>
  <si>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</si>
  <si>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</si>
  <si>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</si>
  <si>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</si>
  <si>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</si>
  <si>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</si>
  <si>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</si>
  <si>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</si>
  <si>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</si>
  <si>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</si>
  <si>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</si>
  <si>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</si>
  <si>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</si>
  <si>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</si>
  <si>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</si>
  <si>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</si>
  <si>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</si>
  <si>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</si>
  <si>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</si>
  <si>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</si>
  <si>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</si>
  <si>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</si>
  <si>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</si>
  <si>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</si>
  <si>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</si>
  <si>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</si>
  <si>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</si>
  <si>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</si>
  <si>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</si>
  <si>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</si>
  <si>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</si>
  <si>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</si>
  <si>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</si>
  <si>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</si>
  <si>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</si>
  <si>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</si>
  <si>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</si>
  <si>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</si>
  <si>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</si>
  <si>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</si>
  <si>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</si>
  <si>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</si>
  <si>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</si>
  <si>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</si>
  <si>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</si>
  <si>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</si>
  <si>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</si>
  <si>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</si>
  <si>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</si>
  <si>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</si>
  <si>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</si>
  <si>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</si>
  <si>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</si>
  <si>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</si>
  <si>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</si>
  <si>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</si>
  <si>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</si>
  <si>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</si>
  <si>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</si>
  <si>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</si>
  <si>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</si>
  <si>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</si>
  <si>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</si>
  <si>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</si>
  <si>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</si>
  <si>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</si>
  <si>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</si>
  <si>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</si>
  <si>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</si>
  <si>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塙町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</si>
  <si>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</si>
  <si>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</si>
  <si>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</si>
  <si>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</si>
  <si>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</si>
  <si>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</si>
  <si>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</si>
  <si>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</si>
  <si>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</si>
  <si>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</si>
  <si>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</si>
  <si>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</si>
  <si>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</si>
  <si>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</si>
  <si>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</si>
  <si>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</si>
  <si>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</si>
  <si>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</si>
  <si>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</si>
  <si>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</si>
  <si>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</si>
  <si>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</si>
  <si>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</si>
  <si>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</si>
  <si>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</si>
  <si>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</si>
  <si>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</si>
  <si>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</si>
  <si>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</si>
  <si>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</si>
  <si>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</si>
  <si>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</si>
  <si>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</si>
  <si>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</si>
  <si>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</si>
  <si>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</si>
  <si>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</si>
  <si>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</si>
  <si>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</si>
  <si>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</si>
  <si>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</si>
  <si>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</si>
  <si>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</si>
  <si>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</si>
  <si>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</si>
  <si>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</si>
  <si>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</si>
  <si>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</si>
  <si>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</si>
  <si>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</si>
  <si>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</si>
  <si>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</si>
  <si>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</si>
  <si>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</si>
  <si>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</si>
  <si>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</si>
  <si>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</si>
  <si>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</si>
  <si>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</si>
  <si>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</si>
  <si>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</si>
  <si>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</si>
  <si>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</si>
  <si>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</si>
  <si>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</si>
  <si>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</si>
  <si>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</si>
  <si>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</si>
  <si>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</si>
  <si>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</si>
  <si>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</si>
  <si>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</si>
  <si>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</si>
  <si>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</si>
  <si>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</si>
  <si>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</si>
  <si>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</si>
  <si>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</si>
  <si>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</si>
  <si>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</si>
  <si>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</si>
  <si>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</si>
  <si>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</si>
  <si>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</si>
  <si>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</si>
  <si>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</si>
  <si>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</si>
  <si>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</si>
  <si>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</si>
  <si>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</si>
  <si>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</si>
  <si>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</si>
  <si>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</si>
  <si>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</si>
  <si>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</si>
  <si>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</si>
  <si>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</si>
  <si>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</si>
  <si>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</si>
  <si>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</si>
  <si>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</si>
  <si>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</si>
  <si>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</si>
  <si>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</si>
  <si>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</si>
  <si>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</si>
  <si>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</si>
  <si>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</si>
  <si>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</si>
  <si>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</si>
  <si>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</si>
  <si>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福島県塙町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</si>
  <si>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</si>
  <si>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</si>
  <si>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</si>
  <si>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</si>
  <si>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</si>
  <si>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</si>
  <si>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</si>
  <si>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</si>
  <si>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</si>
  <si>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</si>
  <si>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</si>
  <si>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</si>
  <si>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</si>
  <si>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</si>
  <si>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</si>
  <si>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</si>
  <si>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</si>
  <si>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</si>
  <si>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</si>
  <si>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</si>
  <si>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</si>
  <si>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</si>
  <si>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</si>
  <si>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</si>
  <si>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</si>
  <si>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</si>
  <si>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</si>
  <si>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</si>
  <si>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</si>
  <si>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</si>
  <si>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</si>
  <si>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</si>
  <si>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</si>
  <si>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</si>
  <si>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</si>
  <si>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</si>
  <si>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</si>
  <si>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</si>
  <si>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</si>
  <si>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</si>
  <si>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</si>
  <si>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</si>
  <si>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</si>
  <si>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</si>
  <si>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</si>
  <si>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</si>
  <si>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</si>
  <si>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</si>
  <si>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</si>
  <si>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</si>
  <si>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</si>
  <si>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</si>
  <si>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</si>
  <si>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</si>
  <si>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</si>
  <si>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</si>
  <si>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</si>
  <si>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</si>
  <si>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</si>
  <si>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</si>
  <si>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</si>
  <si>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</si>
  <si>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</si>
  <si>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</si>
  <si>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</si>
  <si>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</si>
  <si>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</si>
  <si>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</si>
  <si>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</si>
  <si>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</si>
  <si>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</si>
  <si>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</si>
  <si>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</si>
  <si>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</si>
  <si>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</si>
  <si>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</si>
  <si>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</si>
  <si>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</si>
  <si>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</si>
  <si>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</si>
  <si>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</si>
  <si>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</si>
  <si>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</si>
  <si>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</si>
  <si>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</si>
  <si>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</si>
  <si>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</si>
  <si>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</si>
  <si>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</si>
  <si>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</si>
  <si>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</si>
  <si>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</si>
  <si>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</si>
  <si>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</si>
  <si>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</si>
  <si>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</si>
  <si>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</si>
  <si>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</si>
  <si>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</si>
  <si>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</si>
  <si>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</si>
  <si>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</si>
  <si>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</si>
  <si>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</si>
  <si>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</si>
  <si>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</si>
  <si>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</si>
  <si>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</si>
  <si>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</si>
  <si>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</si>
  <si>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</si>
  <si>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</si>
  <si>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</si>
  <si>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</si>
  <si>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</si>
  <si>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</si>
  <si>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</si>
  <si>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</si>
  <si>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</si>
  <si>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</si>
  <si>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</si>
  <si>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</si>
  <si>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</si>
  <si>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</si>
  <si>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</si>
  <si>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</si>
  <si>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</si>
  <si>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</si>
  <si>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</si>
  <si>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</si>
  <si>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</si>
  <si>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</si>
  <si>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</si>
  <si>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</si>
  <si>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</si>
  <si>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</si>
  <si>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</si>
  <si>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</si>
  <si>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</si>
  <si>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</si>
  <si>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</si>
  <si>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</si>
  <si>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</si>
  <si>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</si>
  <si>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</si>
  <si>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</si>
  <si>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</si>
  <si>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</si>
  <si>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</si>
  <si>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</si>
  <si>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</si>
  <si>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</si>
  <si>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</si>
  <si>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福島県塙町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</si>
  <si>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</si>
  <si>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</si>
  <si>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</si>
  <si>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</si>
  <si>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</si>
  <si>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</si>
  <si>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</si>
  <si>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</si>
  <si>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</si>
  <si>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</si>
  <si>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</si>
  <si>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</si>
  <si>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</si>
  <si>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</si>
  <si>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</si>
  <si>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</si>
  <si>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</si>
  <si>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</si>
  <si>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</si>
  <si>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</si>
  <si>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</si>
  <si>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</si>
  <si>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</si>
  <si>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</si>
  <si>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</si>
  <si>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</si>
  <si>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</si>
  <si>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</si>
  <si>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</si>
  <si>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</si>
  <si>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</si>
  <si>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</si>
  <si>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</si>
  <si>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</si>
  <si>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</si>
  <si>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</si>
  <si>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</si>
  <si>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t>
    <phoneticPr fontId="5"/>
  </si>
  <si>
    <t>法適用企業</t>
    <phoneticPr fontId="5"/>
  </si>
  <si>
    <t>農業集落排水処理事業</t>
    <phoneticPr fontId="5"/>
  </si>
  <si>
    <t>法非適用企業</t>
    <phoneticPr fontId="5"/>
  </si>
  <si>
    <t>公共下水道事業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</si>
  <si>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</si>
  <si>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</si>
  <si>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</si>
  <si>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</si>
  <si>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</si>
  <si>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</si>
  <si>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</si>
  <si>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</si>
  <si>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</si>
  <si>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</si>
  <si>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</si>
  <si>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</si>
  <si>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</si>
  <si>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</si>
  <si>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</si>
  <si>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</si>
  <si>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</si>
  <si>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</si>
  <si>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</si>
  <si>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</si>
  <si>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</si>
  <si>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</si>
  <si>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</si>
  <si>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</si>
  <si>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</si>
  <si>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</si>
  <si>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</si>
  <si>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</si>
  <si>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</si>
  <si>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</si>
  <si>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</si>
  <si>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</si>
  <si>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</si>
  <si>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</si>
  <si>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</si>
  <si>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</si>
  <si>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</si>
  <si>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</si>
  <si>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</si>
  <si>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</si>
  <si>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</si>
  <si>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</si>
  <si>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</si>
  <si>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</si>
  <si>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</si>
  <si>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</si>
  <si>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</si>
  <si>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</si>
  <si>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</si>
  <si>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</si>
  <si>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</si>
  <si>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</si>
  <si>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</si>
  <si>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</si>
  <si>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</si>
  <si>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</si>
  <si>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</si>
  <si>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</si>
  <si>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</si>
  <si>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</si>
  <si>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</si>
  <si>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</si>
  <si>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</si>
  <si>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</si>
  <si>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</si>
  <si>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</si>
  <si>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</si>
  <si>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農業集落排水処理事業</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</si>
  <si>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</si>
  <si>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</si>
  <si>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</si>
  <si>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</si>
  <si>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</si>
  <si>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</si>
  <si>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</si>
  <si>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</si>
  <si>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</si>
  <si>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</si>
  <si>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</si>
  <si>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</si>
  <si>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</si>
  <si>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</si>
  <si>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</si>
  <si>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</si>
  <si>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</si>
  <si>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</si>
  <si>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</si>
  <si>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</si>
  <si>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</si>
  <si>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</si>
  <si>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</si>
  <si>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</si>
  <si>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</si>
  <si>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</si>
  <si>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</si>
  <si>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</si>
  <si>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</si>
  <si>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</si>
  <si>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</si>
  <si>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</si>
  <si>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</si>
  <si>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</si>
  <si>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</si>
  <si>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</si>
  <si>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</si>
  <si>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</si>
  <si>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</si>
  <si>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</si>
  <si>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</si>
  <si>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</si>
  <si>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</si>
  <si>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</si>
  <si>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</si>
  <si>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</si>
  <si>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</si>
  <si>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</si>
  <si>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</si>
  <si>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</si>
  <si>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</si>
  <si>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</si>
  <si>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</si>
  <si>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</si>
  <si>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</si>
  <si>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</si>
  <si>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</si>
  <si>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</si>
  <si>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</si>
  <si>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</si>
  <si>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</si>
  <si>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</si>
  <si>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</si>
  <si>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</si>
  <si>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</si>
  <si>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</si>
  <si>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</si>
  <si>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</si>
  <si>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</si>
  <si>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</si>
  <si>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</si>
  <si>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</si>
  <si>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</si>
  <si>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</si>
  <si>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</si>
  <si>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</si>
  <si>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</si>
  <si>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</si>
  <si>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</si>
  <si>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</si>
  <si>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</si>
  <si>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</si>
  <si>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</si>
  <si>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</si>
  <si>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</si>
  <si>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</si>
  <si>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</si>
  <si>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</si>
  <si>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1.43</t>
  </si>
  <si>
    <t>▲ 5.27</t>
  </si>
  <si>
    <t>上水道事業</t>
  </si>
  <si>
    <t>一般会計</t>
  </si>
  <si>
    <t>介護保険特別会計</t>
  </si>
  <si>
    <t>公共下水道事業</t>
  </si>
  <si>
    <t>国民健康保険特別会計</t>
  </si>
  <si>
    <t>農業集落排水処理事業</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</si>
  <si>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</si>
  <si>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</si>
  <si>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</si>
  <si>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</si>
  <si>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</si>
  <si>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</si>
  <si>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</si>
  <si>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</si>
  <si>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</si>
  <si>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</si>
  <si>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</si>
  <si>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東白衛生組合</t>
    <rPh sb="0" eb="2">
      <t>トウハク</t>
    </rPh>
    <rPh sb="2" eb="4">
      <t>エイセイ</t>
    </rPh>
    <rPh sb="4" eb="6">
      <t>クミアイ</t>
    </rPh>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</si>
  <si>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</si>
  <si>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</si>
  <si>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</si>
  <si>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</si>
  <si>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</si>
  <si>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</si>
  <si>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</si>
  <si>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</si>
  <si>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白河地方土地開発公社</t>
    <rPh sb="0" eb="2">
      <t>シラカワ</t>
    </rPh>
    <rPh sb="2" eb="4">
      <t>チホウ</t>
    </rPh>
    <rPh sb="4" eb="6">
      <t>トチ</t>
    </rPh>
    <rPh sb="6" eb="8">
      <t>カイハツ</t>
    </rPh>
    <rPh sb="8" eb="10">
      <t>コウシャ</t>
    </rPh>
    <phoneticPr fontId="2"/>
  </si>
  <si>
    <t>塙町振興公社</t>
    <rPh sb="0" eb="2">
      <t>ハナワマチ</t>
    </rPh>
    <rPh sb="2" eb="4">
      <t>シンコウ</t>
    </rPh>
    <rPh sb="4" eb="6">
      <t>コウシャ</t>
    </rPh>
    <phoneticPr fontId="2"/>
  </si>
  <si>
    <t>-</t>
    <phoneticPr fontId="2"/>
  </si>
  <si>
    <t>公有施設等整備基金</t>
    <rPh sb="0" eb="9">
      <t>コウユウシセツトウセイビキキン</t>
    </rPh>
    <phoneticPr fontId="5"/>
  </si>
  <si>
    <t>福祉基金</t>
    <rPh sb="0" eb="2">
      <t>フクシ</t>
    </rPh>
    <rPh sb="2" eb="4">
      <t>キキン</t>
    </rPh>
    <phoneticPr fontId="5"/>
  </si>
  <si>
    <t>振興基金</t>
    <rPh sb="0" eb="2">
      <t>シンコウ</t>
    </rPh>
    <rPh sb="2" eb="4">
      <t>キキン</t>
    </rPh>
    <phoneticPr fontId="5"/>
  </si>
  <si>
    <t>ふるさと応援基金</t>
    <rPh sb="4" eb="6">
      <t>オウエン</t>
    </rPh>
    <rPh sb="6" eb="8">
      <t>キキン</t>
    </rPh>
    <phoneticPr fontId="5"/>
  </si>
  <si>
    <t>学校基金</t>
    <rPh sb="0" eb="2">
      <t>ガッコウ</t>
    </rPh>
    <rPh sb="2" eb="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</si>
  <si>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</si>
  <si>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</si>
  <si>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</si>
  <si>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に、はなわこども園建設事業が完了したことにより、将来負担比率が増加した。自主財源に乏しい当町では各種事業の財源として地方債や基金を充てていることが要因の一つだが、公共施設総合管理計画や個別施設計画をもとに、各種財政指標を注視しながら健全な財政運営に努めていく必要がある。</t>
    <rPh sb="1" eb="3">
      <t>レイワ</t>
    </rPh>
    <rPh sb="3" eb="5">
      <t>ガンネン</t>
    </rPh>
    <rPh sb="5" eb="6">
      <t>ド</t>
    </rPh>
    <rPh sb="14" eb="15">
      <t>エン</t>
    </rPh>
    <rPh sb="15" eb="17">
      <t>ケンセツ</t>
    </rPh>
    <rPh sb="17" eb="19">
      <t>ジギョウ</t>
    </rPh>
    <rPh sb="20" eb="22">
      <t>カンリョウ</t>
    </rPh>
    <rPh sb="30" eb="32">
      <t>ショウライ</t>
    </rPh>
    <rPh sb="32" eb="34">
      <t>フタン</t>
    </rPh>
    <rPh sb="34" eb="36">
      <t>ヒリツ</t>
    </rPh>
    <rPh sb="37" eb="39">
      <t>ゾウカ</t>
    </rPh>
    <rPh sb="42" eb="44">
      <t>ジシュ</t>
    </rPh>
    <rPh sb="44" eb="46">
      <t>ザイゲン</t>
    </rPh>
    <rPh sb="47" eb="48">
      <t>トボ</t>
    </rPh>
    <rPh sb="50" eb="52">
      <t>トウチョウ</t>
    </rPh>
    <rPh sb="54" eb="56">
      <t>カクシュ</t>
    </rPh>
    <rPh sb="56" eb="58">
      <t>ジギョウ</t>
    </rPh>
    <rPh sb="59" eb="61">
      <t>ザイゲン</t>
    </rPh>
    <rPh sb="64" eb="67">
      <t>チホウサイ</t>
    </rPh>
    <rPh sb="68" eb="70">
      <t>キキン</t>
    </rPh>
    <rPh sb="71" eb="72">
      <t>ア</t>
    </rPh>
    <rPh sb="79" eb="81">
      <t>ヨウイン</t>
    </rPh>
    <rPh sb="82" eb="83">
      <t>ヒト</t>
    </rPh>
    <rPh sb="87" eb="89">
      <t>コウキョウ</t>
    </rPh>
    <rPh sb="89" eb="91">
      <t>シセツ</t>
    </rPh>
    <rPh sb="91" eb="93">
      <t>ソウゴウ</t>
    </rPh>
    <rPh sb="93" eb="95">
      <t>カンリ</t>
    </rPh>
    <rPh sb="95" eb="97">
      <t>ケイカク</t>
    </rPh>
    <rPh sb="98" eb="100">
      <t>コベツ</t>
    </rPh>
    <rPh sb="100" eb="102">
      <t>シセツ</t>
    </rPh>
    <rPh sb="102" eb="104">
      <t>ケイカク</t>
    </rPh>
    <rPh sb="109" eb="111">
      <t>カクシュ</t>
    </rPh>
    <rPh sb="111" eb="113">
      <t>ザイセイ</t>
    </rPh>
    <rPh sb="113" eb="115">
      <t>シヒョウ</t>
    </rPh>
    <rPh sb="116" eb="118">
      <t>チュウシ</t>
    </rPh>
    <rPh sb="122" eb="124">
      <t>ケンゼン</t>
    </rPh>
    <rPh sb="125" eb="129">
      <t>ザイセイウンエイ</t>
    </rPh>
    <rPh sb="130" eb="131">
      <t>ツト</t>
    </rPh>
    <rPh sb="135" eb="13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</si>
  <si>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</si>
  <si>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</si>
  <si>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</si>
  <si>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</si>
  <si>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</si>
  <si>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</si>
  <si>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実質公債費比率は、類似団体内平均値をほぼ同値である。今後も充当率や交付税措置率の高い地方債を選択しながら各種事業を進めるとともに比率の維持改善に努める必要がある。</t>
    <rPh sb="1" eb="3">
      <t>ジッシツ</t>
    </rPh>
    <rPh sb="3" eb="6">
      <t>コウサイヒ</t>
    </rPh>
    <rPh sb="6" eb="8">
      <t>ヒリツ</t>
    </rPh>
    <rPh sb="10" eb="12">
      <t>ルイジ</t>
    </rPh>
    <rPh sb="12" eb="14">
      <t>ダンタイ</t>
    </rPh>
    <rPh sb="14" eb="15">
      <t>ナイ</t>
    </rPh>
    <rPh sb="15" eb="18">
      <t>ヘイキンチ</t>
    </rPh>
    <rPh sb="21" eb="23">
      <t>ドウチ</t>
    </rPh>
    <rPh sb="27" eb="29">
      <t>コンゴ</t>
    </rPh>
    <rPh sb="30" eb="32">
      <t>ジュウトウ</t>
    </rPh>
    <rPh sb="32" eb="33">
      <t>リツ</t>
    </rPh>
    <rPh sb="34" eb="37">
      <t>コウフゼイ</t>
    </rPh>
    <rPh sb="37" eb="39">
      <t>ソチ</t>
    </rPh>
    <rPh sb="39" eb="40">
      <t>リツ</t>
    </rPh>
    <rPh sb="41" eb="42">
      <t>タカ</t>
    </rPh>
    <rPh sb="43" eb="46">
      <t>チホウサイ</t>
    </rPh>
    <rPh sb="47" eb="49">
      <t>センタク</t>
    </rPh>
    <rPh sb="53" eb="55">
      <t>カクシュ</t>
    </rPh>
    <rPh sb="55" eb="57">
      <t>ジギョウ</t>
    </rPh>
    <rPh sb="58" eb="59">
      <t>スス</t>
    </rPh>
    <rPh sb="65" eb="67">
      <t>ヒリツ</t>
    </rPh>
    <rPh sb="68" eb="70">
      <t>イジ</t>
    </rPh>
    <rPh sb="70" eb="72">
      <t>カイゼン</t>
    </rPh>
    <rPh sb="73" eb="74">
      <t>ツト</t>
    </rPh>
    <rPh sb="76" eb="78">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</si>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</sst>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9FDA5EA-4494-4AAD-9B77-56FA31624D4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138651</c:v>
                </c:pt>
                <c:pt idx="2">
                  <c:v>122882</c:v>
                </c:pt>
                <c:pt idx="3">
                  <c:v>114790</c:v>
                </c:pt>
                <c:pt idx="4">
                  <c:v>126262</c:v>
                </c:pt>
              </c:numCache>
            </c:numRef>
          </c:val>
          <c:smooth val="0"/>
          <c:extLst>
            <c:ext xmlns:c16="http://schemas.microsoft.com/office/drawing/2014/chart" uri="{C3380CC4-5D6E-409C-BE32-E72D297353CC}">
              <c16:uniqueId val="{00000000-1AF8-43C0-A5EC-5342CC928A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144442</c:v>
                </c:pt>
                <c:pt idx="1">
                  <c:v>85682</c:v>
                </c:pt>
                <c:pt idx="2">
                  <c:v>145866</c:v>
                </c:pt>
                <c:pt idx="3">
                  <c:v>127613</c:v>
                </c:pt>
                <c:pt idx="4">
                  <c:v>149038</c:v>
                </c:pt>
              </c:numCache>
            </c:numRef>
          </c:val>
          <c:smooth val="0"/>
          <c:extLst>
            <c:ext xmlns:c16="http://schemas.microsoft.com/office/drawing/2014/chart" uri="{C3380CC4-5D6E-409C-BE32-E72D297353CC}">
              <c16:uniqueId val="{00000001-1AF8-43C0-A5EC-5342CC928AB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8.0299999999999994</c:v>
                </c:pt>
                <c:pt idx="1">
                  <c:v>4.13</c:v>
                </c:pt>
                <c:pt idx="2">
                  <c:v>4.57</c:v>
                </c:pt>
                <c:pt idx="3">
                  <c:v>3.2</c:v>
                </c:pt>
                <c:pt idx="4">
                  <c:v>4.17</c:v>
                </c:pt>
              </c:numCache>
            </c:numRef>
          </c:val>
          <c:extLst>
            <c:ext xmlns:c16="http://schemas.microsoft.com/office/drawing/2014/chart" uri="{C3380CC4-5D6E-409C-BE32-E72D297353CC}">
              <c16:uniqueId val="{00000000-BDFF-477B-AE3D-6628CC03BF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35.51</c:v>
                </c:pt>
                <c:pt idx="1">
                  <c:v>40.64</c:v>
                </c:pt>
                <c:pt idx="2">
                  <c:v>40.99</c:v>
                </c:pt>
                <c:pt idx="3">
                  <c:v>41.32</c:v>
                </c:pt>
                <c:pt idx="4">
                  <c:v>35.299999999999997</c:v>
                </c:pt>
              </c:numCache>
            </c:numRef>
          </c:val>
          <c:extLst>
            <c:ext xmlns:c16="http://schemas.microsoft.com/office/drawing/2014/chart" uri="{C3380CC4-5D6E-409C-BE32-E72D297353CC}">
              <c16:uniqueId val="{00000001-BDFF-477B-AE3D-6628CC03BF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2.64</c:v>
                </c:pt>
                <c:pt idx="1">
                  <c:v>0.02</c:v>
                </c:pt>
                <c:pt idx="2">
                  <c:v>0.52</c:v>
                </c:pt>
                <c:pt idx="3">
                  <c:v>-1.43</c:v>
                </c:pt>
                <c:pt idx="4">
                  <c:v>-5.27</c:v>
                </c:pt>
              </c:numCache>
            </c:numRef>
          </c:val>
          <c:smooth val="0"/>
          <c:extLst>
            <c:ext xmlns:c16="http://schemas.microsoft.com/office/drawing/2014/chart" uri="{C3380CC4-5D6E-409C-BE32-E72D297353CC}">
              <c16:uniqueId val="{00000002-BDFF-477B-AE3D-6628CC03BF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946-42CA-B30C-147AB50A8A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46-42CA-B30C-147AB50A8A6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46-42CA-B30C-147AB50A8A6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5946-42CA-B30C-147AB50A8A6E}"/>
            </c:ext>
          </c:extLst>
        </c:ser>
        <c:ser>
          <c:idx val="4"/>
          <c:order val="4"/>
          <c:tx>
            <c:strRef>
              <c:f>データシート!$A$31</c:f>
              <c:strCache>
                <c:ptCount val="1"/>
                <c:pt idx="0">
                  <c:v>農業集落排水処理事業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5946-42CA-B30C-147AB50A8A6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1.22</c:v>
                </c:pt>
                <c:pt idx="2">
                  <c:v>#N/A</c:v>
                </c:pt>
                <c:pt idx="3">
                  <c:v>1.76</c:v>
                </c:pt>
                <c:pt idx="4">
                  <c:v>#N/A</c:v>
                </c:pt>
                <c:pt idx="5">
                  <c:v>2.4</c:v>
                </c:pt>
                <c:pt idx="6">
                  <c:v>#N/A</c:v>
                </c:pt>
                <c:pt idx="7">
                  <c:v>0.32</c:v>
                </c:pt>
                <c:pt idx="8">
                  <c:v>#N/A</c:v>
                </c:pt>
                <c:pt idx="9">
                  <c:v>0.01</c:v>
                </c:pt>
              </c:numCache>
            </c:numRef>
          </c:val>
          <c:extLst>
            <c:ext xmlns:c16="http://schemas.microsoft.com/office/drawing/2014/chart" uri="{C3380CC4-5D6E-409C-BE32-E72D297353CC}">
              <c16:uniqueId val="{00000005-5946-42CA-B30C-147AB50A8A6E}"/>
            </c:ext>
          </c:extLst>
        </c:ser>
        <c:ser>
          <c:idx val="6"/>
          <c:order val="6"/>
          <c:tx>
            <c:strRef>
              <c:f>データシート!$A$33</c:f>
              <c:strCache>
                <c:ptCount val="1"/>
                <c:pt idx="0">
                  <c:v>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6-5946-42CA-B30C-147AB50A8A6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1.31</c:v>
                </c:pt>
                <c:pt idx="2">
                  <c:v>#N/A</c:v>
                </c:pt>
                <c:pt idx="3">
                  <c:v>2.08</c:v>
                </c:pt>
                <c:pt idx="4">
                  <c:v>#N/A</c:v>
                </c:pt>
                <c:pt idx="5">
                  <c:v>1.55</c:v>
                </c:pt>
                <c:pt idx="6">
                  <c:v>#N/A</c:v>
                </c:pt>
                <c:pt idx="7">
                  <c:v>1.41</c:v>
                </c:pt>
                <c:pt idx="8">
                  <c:v>#N/A</c:v>
                </c:pt>
                <c:pt idx="9">
                  <c:v>1.29</c:v>
                </c:pt>
              </c:numCache>
            </c:numRef>
          </c:val>
          <c:extLst>
            <c:ext xmlns:c16="http://schemas.microsoft.com/office/drawing/2014/chart" uri="{C3380CC4-5D6E-409C-BE32-E72D297353CC}">
              <c16:uniqueId val="{00000007-5946-42CA-B30C-147AB50A8A6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8.0299999999999994</c:v>
                </c:pt>
                <c:pt idx="2">
                  <c:v>#N/A</c:v>
                </c:pt>
                <c:pt idx="3">
                  <c:v>4.12</c:v>
                </c:pt>
                <c:pt idx="4">
                  <c:v>#N/A</c:v>
                </c:pt>
                <c:pt idx="5">
                  <c:v>4.5599999999999996</c:v>
                </c:pt>
                <c:pt idx="6">
                  <c:v>#N/A</c:v>
                </c:pt>
                <c:pt idx="7">
                  <c:v>3.2</c:v>
                </c:pt>
                <c:pt idx="8">
                  <c:v>#N/A</c:v>
                </c:pt>
                <c:pt idx="9">
                  <c:v>4.16</c:v>
                </c:pt>
              </c:numCache>
            </c:numRef>
          </c:val>
          <c:extLst>
            <c:ext xmlns:c16="http://schemas.microsoft.com/office/drawing/2014/chart" uri="{C3380CC4-5D6E-409C-BE32-E72D297353CC}">
              <c16:uniqueId val="{00000008-5946-42CA-B30C-147AB50A8A6E}"/>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4.99</c:v>
                </c:pt>
                <c:pt idx="2">
                  <c:v>#N/A</c:v>
                </c:pt>
                <c:pt idx="3">
                  <c:v>5.08</c:v>
                </c:pt>
                <c:pt idx="4">
                  <c:v>#N/A</c:v>
                </c:pt>
                <c:pt idx="5">
                  <c:v>5.56</c:v>
                </c:pt>
                <c:pt idx="6">
                  <c:v>#N/A</c:v>
                </c:pt>
                <c:pt idx="7">
                  <c:v>6.56</c:v>
                </c:pt>
                <c:pt idx="8">
                  <c:v>#N/A</c:v>
                </c:pt>
                <c:pt idx="9">
                  <c:v>7.84</c:v>
                </c:pt>
              </c:numCache>
            </c:numRef>
          </c:val>
          <c:extLst>
            <c:ext xmlns:c16="http://schemas.microsoft.com/office/drawing/2014/chart" uri="{C3380CC4-5D6E-409C-BE32-E72D297353CC}">
              <c16:uniqueId val="{00000009-5946-42CA-B30C-147AB50A8A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716</c:v>
                </c:pt>
                <c:pt idx="5">
                  <c:v>677</c:v>
                </c:pt>
                <c:pt idx="8">
                  <c:v>641</c:v>
                </c:pt>
                <c:pt idx="11">
                  <c:v>621</c:v>
                </c:pt>
                <c:pt idx="14">
                  <c:v>625</c:v>
                </c:pt>
              </c:numCache>
            </c:numRef>
          </c:val>
          <c:extLst>
            <c:ext xmlns:c16="http://schemas.microsoft.com/office/drawing/2014/chart" uri="{C3380CC4-5D6E-409C-BE32-E72D297353CC}">
              <c16:uniqueId val="{00000000-62F2-4AC3-AB20-D0E15B7F57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F2-4AC3-AB20-D0E15B7F57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2F2-4AC3-AB20-D0E15B7F57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48</c:v>
                </c:pt>
                <c:pt idx="3">
                  <c:v>7</c:v>
                </c:pt>
                <c:pt idx="6">
                  <c:v>8</c:v>
                </c:pt>
                <c:pt idx="9">
                  <c:v>10</c:v>
                </c:pt>
                <c:pt idx="12">
                  <c:v>13</c:v>
                </c:pt>
              </c:numCache>
            </c:numRef>
          </c:val>
          <c:extLst>
            <c:ext xmlns:c16="http://schemas.microsoft.com/office/drawing/2014/chart" uri="{C3380CC4-5D6E-409C-BE32-E72D297353CC}">
              <c16:uniqueId val="{00000003-62F2-4AC3-AB20-D0E15B7F57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252</c:v>
                </c:pt>
                <c:pt idx="3">
                  <c:v>239</c:v>
                </c:pt>
                <c:pt idx="6">
                  <c:v>254</c:v>
                </c:pt>
                <c:pt idx="9">
                  <c:v>230</c:v>
                </c:pt>
                <c:pt idx="12">
                  <c:v>228</c:v>
                </c:pt>
              </c:numCache>
            </c:numRef>
          </c:val>
          <c:extLst>
            <c:ext xmlns:c16="http://schemas.microsoft.com/office/drawing/2014/chart" uri="{C3380CC4-5D6E-409C-BE32-E72D297353CC}">
              <c16:uniqueId val="{00000004-62F2-4AC3-AB20-D0E15B7F57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F2-4AC3-AB20-D0E15B7F57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F2-4AC3-AB20-D0E15B7F57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632</c:v>
                </c:pt>
                <c:pt idx="3">
                  <c:v>605</c:v>
                </c:pt>
                <c:pt idx="6">
                  <c:v>591</c:v>
                </c:pt>
                <c:pt idx="9">
                  <c:v>617</c:v>
                </c:pt>
                <c:pt idx="12">
                  <c:v>636</c:v>
                </c:pt>
              </c:numCache>
            </c:numRef>
          </c:val>
          <c:extLst>
            <c:ext xmlns:c16="http://schemas.microsoft.com/office/drawing/2014/chart" uri="{C3380CC4-5D6E-409C-BE32-E72D297353CC}">
              <c16:uniqueId val="{00000007-62F2-4AC3-AB20-D0E15B7F57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216</c:v>
                </c:pt>
                <c:pt idx="2">
                  <c:v>#N/A</c:v>
                </c:pt>
                <c:pt idx="3">
                  <c:v>#N/A</c:v>
                </c:pt>
                <c:pt idx="4">
                  <c:v>174</c:v>
                </c:pt>
                <c:pt idx="5">
                  <c:v>#N/A</c:v>
                </c:pt>
                <c:pt idx="6">
                  <c:v>#N/A</c:v>
                </c:pt>
                <c:pt idx="7">
                  <c:v>212</c:v>
                </c:pt>
                <c:pt idx="8">
                  <c:v>#N/A</c:v>
                </c:pt>
                <c:pt idx="9">
                  <c:v>#N/A</c:v>
                </c:pt>
                <c:pt idx="10">
                  <c:v>236</c:v>
                </c:pt>
                <c:pt idx="11">
                  <c:v>#N/A</c:v>
                </c:pt>
                <c:pt idx="12">
                  <c:v>#N/A</c:v>
                </c:pt>
                <c:pt idx="13">
                  <c:v>252</c:v>
                </c:pt>
                <c:pt idx="14">
                  <c:v>#N/A</c:v>
                </c:pt>
              </c:numCache>
            </c:numRef>
          </c:val>
          <c:smooth val="0"/>
          <c:extLst>
            <c:ext xmlns:c16="http://schemas.microsoft.com/office/drawing/2014/chart" uri="{C3380CC4-5D6E-409C-BE32-E72D297353CC}">
              <c16:uniqueId val="{00000008-62F2-4AC3-AB20-D0E15B7F57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6320</c:v>
                </c:pt>
                <c:pt idx="5">
                  <c:v>6035</c:v>
                </c:pt>
                <c:pt idx="8">
                  <c:v>5860</c:v>
                </c:pt>
                <c:pt idx="11">
                  <c:v>5994</c:v>
                </c:pt>
                <c:pt idx="14">
                  <c:v>5703</c:v>
                </c:pt>
              </c:numCache>
            </c:numRef>
          </c:val>
          <c:extLst>
            <c:ext xmlns:c16="http://schemas.microsoft.com/office/drawing/2014/chart" uri="{C3380CC4-5D6E-409C-BE32-E72D297353CC}">
              <c16:uniqueId val="{00000000-2ED1-4A79-B607-87D703D4A6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61</c:v>
                </c:pt>
                <c:pt idx="5">
                  <c:v>55</c:v>
                </c:pt>
                <c:pt idx="8">
                  <c:v>60</c:v>
                </c:pt>
                <c:pt idx="11">
                  <c:v>50</c:v>
                </c:pt>
                <c:pt idx="14">
                  <c:v>43</c:v>
                </c:pt>
              </c:numCache>
            </c:numRef>
          </c:val>
          <c:extLst>
            <c:ext xmlns:c16="http://schemas.microsoft.com/office/drawing/2014/chart" uri="{C3380CC4-5D6E-409C-BE32-E72D297353CC}">
              <c16:uniqueId val="{00000001-2ED1-4A79-B607-87D703D4A6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2894</c:v>
                </c:pt>
                <c:pt idx="5">
                  <c:v>3065</c:v>
                </c:pt>
                <c:pt idx="8">
                  <c:v>3249</c:v>
                </c:pt>
                <c:pt idx="11">
                  <c:v>3291</c:v>
                </c:pt>
                <c:pt idx="14">
                  <c:v>3169</c:v>
                </c:pt>
              </c:numCache>
            </c:numRef>
          </c:val>
          <c:extLst>
            <c:ext xmlns:c16="http://schemas.microsoft.com/office/drawing/2014/chart" uri="{C3380CC4-5D6E-409C-BE32-E72D297353CC}">
              <c16:uniqueId val="{00000002-2ED1-4A79-B607-87D703D4A6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D1-4A79-B607-87D703D4A6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D1-4A79-B607-87D703D4A6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D1-4A79-B607-87D703D4A6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999</c:v>
                </c:pt>
                <c:pt idx="3">
                  <c:v>919</c:v>
                </c:pt>
                <c:pt idx="6">
                  <c:v>904</c:v>
                </c:pt>
                <c:pt idx="9">
                  <c:v>884</c:v>
                </c:pt>
                <c:pt idx="12">
                  <c:v>883</c:v>
                </c:pt>
              </c:numCache>
            </c:numRef>
          </c:val>
          <c:extLst>
            <c:ext xmlns:c16="http://schemas.microsoft.com/office/drawing/2014/chart" uri="{C3380CC4-5D6E-409C-BE32-E72D297353CC}">
              <c16:uniqueId val="{00000006-2ED1-4A79-B607-87D703D4A6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57</c:v>
                </c:pt>
                <c:pt idx="3">
                  <c:v>90</c:v>
                </c:pt>
                <c:pt idx="6">
                  <c:v>287</c:v>
                </c:pt>
                <c:pt idx="9">
                  <c:v>409</c:v>
                </c:pt>
                <c:pt idx="12">
                  <c:v>457</c:v>
                </c:pt>
              </c:numCache>
            </c:numRef>
          </c:val>
          <c:extLst>
            <c:ext xmlns:c16="http://schemas.microsoft.com/office/drawing/2014/chart" uri="{C3380CC4-5D6E-409C-BE32-E72D297353CC}">
              <c16:uniqueId val="{00000007-2ED1-4A79-B607-87D703D4A6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2794</c:v>
                </c:pt>
                <c:pt idx="3">
                  <c:v>2605</c:v>
                </c:pt>
                <c:pt idx="6">
                  <c:v>2486</c:v>
                </c:pt>
                <c:pt idx="9">
                  <c:v>2422</c:v>
                </c:pt>
                <c:pt idx="12">
                  <c:v>2282</c:v>
                </c:pt>
              </c:numCache>
            </c:numRef>
          </c:val>
          <c:extLst>
            <c:ext xmlns:c16="http://schemas.microsoft.com/office/drawing/2014/chart" uri="{C3380CC4-5D6E-409C-BE32-E72D297353CC}">
              <c16:uniqueId val="{00000008-2ED1-4A79-B607-87D703D4A6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ED1-4A79-B607-87D703D4A6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6007</c:v>
                </c:pt>
                <c:pt idx="3">
                  <c:v>5836</c:v>
                </c:pt>
                <c:pt idx="6">
                  <c:v>5729</c:v>
                </c:pt>
                <c:pt idx="9">
                  <c:v>5935</c:v>
                </c:pt>
                <c:pt idx="12">
                  <c:v>6392</c:v>
                </c:pt>
              </c:numCache>
            </c:numRef>
          </c:val>
          <c:extLst>
            <c:ext xmlns:c16="http://schemas.microsoft.com/office/drawing/2014/chart" uri="{C3380CC4-5D6E-409C-BE32-E72D297353CC}">
              <c16:uniqueId val="{0000000A-2ED1-4A79-B607-87D703D4A6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584</c:v>
                </c:pt>
                <c:pt idx="2">
                  <c:v>#N/A</c:v>
                </c:pt>
                <c:pt idx="3">
                  <c:v>#N/A</c:v>
                </c:pt>
                <c:pt idx="4">
                  <c:v>294</c:v>
                </c:pt>
                <c:pt idx="5">
                  <c:v>#N/A</c:v>
                </c:pt>
                <c:pt idx="6">
                  <c:v>#N/A</c:v>
                </c:pt>
                <c:pt idx="7">
                  <c:v>237</c:v>
                </c:pt>
                <c:pt idx="8">
                  <c:v>#N/A</c:v>
                </c:pt>
                <c:pt idx="9">
                  <c:v>#N/A</c:v>
                </c:pt>
                <c:pt idx="10">
                  <c:v>315</c:v>
                </c:pt>
                <c:pt idx="11">
                  <c:v>#N/A</c:v>
                </c:pt>
                <c:pt idx="12">
                  <c:v>#N/A</c:v>
                </c:pt>
                <c:pt idx="13">
                  <c:v>1099</c:v>
                </c:pt>
                <c:pt idx="14">
                  <c:v>#N/A</c:v>
                </c:pt>
              </c:numCache>
            </c:numRef>
          </c:val>
          <c:smooth val="0"/>
          <c:extLst>
            <c:ext xmlns:c16="http://schemas.microsoft.com/office/drawing/2014/chart" uri="{C3380CC4-5D6E-409C-BE32-E72D297353CC}">
              <c16:uniqueId val="{0000000B-2ED1-4A79-B607-87D703D4A6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1451</c:v>
                </c:pt>
                <c:pt idx="1">
                  <c:v>1450</c:v>
                </c:pt>
                <c:pt idx="2">
                  <c:v>1233</c:v>
                </c:pt>
              </c:numCache>
            </c:numRef>
          </c:val>
          <c:extLst>
            <c:ext xmlns:c16="http://schemas.microsoft.com/office/drawing/2014/chart" uri="{C3380CC4-5D6E-409C-BE32-E72D297353CC}">
              <c16:uniqueId val="{00000000-9700-4F32-AA33-E5339C86DD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33</c:v>
                </c:pt>
                <c:pt idx="1">
                  <c:v>33</c:v>
                </c:pt>
                <c:pt idx="2">
                  <c:v>33</c:v>
                </c:pt>
              </c:numCache>
            </c:numRef>
          </c:val>
          <c:extLst>
            <c:ext xmlns:c16="http://schemas.microsoft.com/office/drawing/2014/chart" uri="{C3380CC4-5D6E-409C-BE32-E72D297353CC}">
              <c16:uniqueId val="{00000001-9700-4F32-AA33-E5339C86DD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1509</c:v>
                </c:pt>
                <c:pt idx="1">
                  <c:v>1471</c:v>
                </c:pt>
                <c:pt idx="2">
                  <c:v>1572</c:v>
                </c:pt>
              </c:numCache>
            </c:numRef>
          </c:val>
          <c:extLst>
            <c:ext xmlns:c16="http://schemas.microsoft.com/office/drawing/2014/chart" uri="{C3380CC4-5D6E-409C-BE32-E72D297353CC}">
              <c16:uniqueId val="{00000002-9700-4F32-AA33-E5339C86DD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{9EB4B790-08A0-47BF-9D45-960DAE2D2A11}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9AC-4F84-8B13-3447B2FA6D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{7C7EC981-2DFE-49E6-9197-C56D04FBAD0B}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AC-4F84-8B13-3447B2FA6D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{F6F5BAAF-7C83-49C2-B3CE-C969E43A359A}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AC-4F84-8B13-3447B2FA6D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{F2D34EDA-2010-46E9-A0C3-DC2C893107C7}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AC-4F84-8B13-3447B2FA6D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{E0D58612-49DB-479C-A709-6FDA9B013B7E}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AC-4F84-8B13-3447B2FA6D66}"/>
                </c:ext>
              </c:extLst>
            </c:dLbl>
            <c:dLbl>
              <c:idx val="8"/>
              <c:layout>
                <c:manualLayout>
                  <c:x val="-1.9971748195784178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{F32C8910-B707-49E0-88DF-C0D7D00671DE}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9AC-4F84-8B13-3447B2FA6D66}"/>
                </c:ext>
              </c:extLst>
            </c:dLbl>
            <c:dLbl>
              <c:idx val="16"/>
              <c:layout>
                <c:manualLayout>
                  <c:x val="-4.4318652743360699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{E03E5F00-7156-4969-BB4C-D9C8BE086268}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9AC-4F84-8B13-3447B2FA6D6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{583E16D0-0A9E-419C-82D3-882853CDF7E2}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9AC-4F84-8B13-3447B2FA6D6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{C762D685-6C74-4B83-A7E8-17697B815737}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9AC-4F84-8B13-3447B2FA6D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38</c:v>
                </c:pt>
                <c:pt idx="8">
                  <c:v>55.8</c:v>
                </c:pt>
                <c:pt idx="16">
                  <c:v>55.7</c:v>
                </c:pt>
                <c:pt idx="24">
                  <c:v>57.4</c:v>
                </c:pt>
                <c:pt idx="32">
                  <c:v>56.3</c:v>
                </c:pt>
              </c:numCache>
            </c:numRef>
          </c:xVal>
          <c:yVal>
            <c:numRef>
              <c:f>公会計指標分析・財政指標組合せ分析表!$BP$51:$DC$51</c:f>
              <c:numCache>
                <c:formatCode>#,##0.0;"▲ "#,##0.0</c:formatCode>
                <c:ptCount val="40"/>
                <c:pt idx="0">
                  <c:v>19.7</c:v>
                </c:pt>
                <c:pt idx="8">
                  <c:v>10.1</c:v>
                </c:pt>
                <c:pt idx="16">
                  <c:v>8.1</c:v>
                </c:pt>
                <c:pt idx="24">
                  <c:v>10.8</c:v>
                </c:pt>
                <c:pt idx="32">
                  <c:v>38.1</c:v>
                </c:pt>
              </c:numCache>
            </c:numRef>
          </c:yVal>
          <c:smooth val="0"/>
          <c:extLst>
            <c:ext xmlns:c16="http://schemas.microsoft.com/office/drawing/2014/chart" uri="{C3380CC4-5D6E-409C-BE32-E72D297353CC}">
              <c16:uniqueId val="{00000009-A9AC-4F84-8B13-3447B2FA6D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{3D4955E8-1798-4AD6-9782-D307477785AA}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9AC-4F84-8B13-3447B2FA6D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{CB303408-97EB-45B1-A6F5-8ADD34481A23}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AC-4F84-8B13-3447B2FA6D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{C72FCC4D-D87F-4F91-8E71-78082BA7797E}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AC-4F84-8B13-3447B2FA6D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{36054B34-B144-4CE5-A2CC-CC5450551954}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AC-4F84-8B13-3447B2FA6D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{34FE2753-C569-47C2-BAEB-13A3F114BDBF}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AC-4F84-8B13-3447B2FA6D66}"/>
                </c:ext>
              </c:extLst>
            </c:dLbl>
            <c:dLbl>
              <c:idx val="8"/>
              <c:layout>
                <c:manualLayout>
                  <c:x val="-3.840305810272883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{0874790B-8C8D-4B3C-8477-0B996C575B45}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9AC-4F84-8B13-3447B2FA6D66}"/>
                </c:ext>
              </c:extLst>
            </c:dLbl>
            <c:dLbl>
              <c:idx val="16"/>
              <c:layout>
                <c:manualLayout>
                  <c:x val="-2.588734283641604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{2C540694-2FAD-42A3-8138-77B5827BC3AD}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9AC-4F84-8B13-3447B2FA6D6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{66A6F905-F547-4441-907A-208C5528DEA2}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9AC-4F84-8B13-3447B2FA6D6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{C52A7F8C-D9A7-4682-AEDB-ED8F0845DE6D}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9AC-4F84-8B13-3447B2FA6D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58.6</c:v>
                </c:pt>
                <c:pt idx="16">
                  <c:v>59.1</c:v>
                </c:pt>
                <c:pt idx="24">
                  <c:v>61.3</c:v>
                </c:pt>
                <c:pt idx="32">
                  <c:v>62.9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9AC-4F84-8B13-3447B2FA6D66}"/>
            </c:ext>
          </c:extLst>
        </c:ser>
        <c:dLbls>
          <c:showLegendKey val="0"/>
          <c:showVal val="1"/>
          <c:showCatName val="0"/>
          <c:showSerName val="0"/>
          <c:showPercent val="0"/>
          <c:showBubbleSize val="0"/>
        </c:dLbls>
        <c:axId val="46179840"/>
        <c:axId val="46181760"/>
      </c:scatterChart>
      <c:valAx>
        <c:axId val="46179840"/>
        <c:scaling>
          <c:orientation val="minMax"/>
          <c:max val="65"/>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{8ABD0DD9-BA43-40B3-844A-17236DCC3B20}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ABA-4CEC-8847-E00AC732AA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{56EBA426-20FF-49F3-B546-07B3959C51DB}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BA-4CEC-8847-E00AC732AA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{A9F900BE-0E10-491F-BE15-1DBA1B999BAF}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BA-4CEC-8847-E00AC732AA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{50FFD250-B10B-488D-9C0F-458F4937B8E2}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BA-4CEC-8847-E00AC732AA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{266C4F02-F2C6-4B9B-B922-5C6FCB168242}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BA-4CEC-8847-E00AC732AA39}"/>
                </c:ext>
              </c:extLst>
            </c:dLbl>
            <c:dLbl>
              <c:idx val="8"/>
              <c:layout>
                <c:manualLayout>
                  <c:x val="-4.5160355153971272E-2"/>
                  <c:y val="-4.894986461466389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{33998849-552B-4B26-90F7-B2F27A87689D}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ABA-4CEC-8847-E00AC732AA3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{0EA2BC3A-CA77-4949-935D-2BE43B37D4D3}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ABA-4CEC-8847-E00AC732AA39}"/>
                </c:ext>
              </c:extLst>
            </c:dLbl>
            <c:dLbl>
              <c:idx val="24"/>
              <c:layout>
                <c:manualLayout>
                  <c:x val="-1.8235628084250027E-2"/>
                  <c:y val="-7.588342956092408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{27A640D8-A73D-401D-A688-9DE156DB9907}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ABA-4CEC-8847-E00AC732AA3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{72119BB1-525B-4495-BCCD-6012AF5D7BDD}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ABA-4CEC-8847-E00AC732AA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7.1</c:v>
                </c:pt>
                <c:pt idx="16">
                  <c:v>6.8</c:v>
                </c:pt>
                <c:pt idx="24">
                  <c:v>7.1</c:v>
                </c:pt>
                <c:pt idx="32">
                  <c:v>8</c:v>
                </c:pt>
              </c:numCache>
            </c:numRef>
          </c:xVal>
          <c:yVal>
            <c:numRef>
              <c:f>公会計指標分析・財政指標組合せ分析表!$BP$73:$DC$73</c:f>
              <c:numCache>
                <c:formatCode>#,##0.0;"▲ "#,##0.0</c:formatCode>
                <c:ptCount val="40"/>
                <c:pt idx="0">
                  <c:v>19.7</c:v>
                </c:pt>
                <c:pt idx="8">
                  <c:v>10.1</c:v>
                </c:pt>
                <c:pt idx="16">
                  <c:v>8.1</c:v>
                </c:pt>
                <c:pt idx="24">
                  <c:v>10.8</c:v>
                </c:pt>
                <c:pt idx="32">
                  <c:v>38.1</c:v>
                </c:pt>
              </c:numCache>
            </c:numRef>
          </c:yVal>
          <c:smooth val="0"/>
          <c:extLst>
            <c:ext xmlns:c16="http://schemas.microsoft.com/office/drawing/2014/chart" uri="{C3380CC4-5D6E-409C-BE32-E72D297353CC}">
              <c16:uniqueId val="{00000009-CABA-4CEC-8847-E00AC732AA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{1EB02FD5-44DE-4B28-A16D-D4888C4B232B}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ABA-4CEC-8847-E00AC732AA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{8489B34E-58A6-4913-BBD5-1F85068C2CCB}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BA-4CEC-8847-E00AC732AA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{8FF41AF5-841E-4D59-A8FF-C3F66A81BDB9}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BA-4CEC-8847-E00AC732AA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{2DD856AB-27BF-48FC-95CE-288774106970}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BA-4CEC-8847-E00AC732AA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{273A30C4-79DB-48E8-A0E2-62C7E1FCE8E3}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BA-4CEC-8847-E00AC732AA39}"/>
                </c:ext>
              </c:extLst>
            </c:dLbl>
            <c:dLbl>
              <c:idx val="8"/>
              <c:layout>
                <c:manualLayout>
                  <c:x val="-3.169799161911063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{4D7E1F64-4A29-4F17-988A-01AFB336D70D}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ABA-4CEC-8847-E00AC732AA39}"/>
                </c:ext>
              </c:extLst>
            </c:dLbl>
            <c:dLbl>
              <c:idx val="16"/>
              <c:layout>
                <c:manualLayout>
                  <c:x val="-4.5160355153971272E-2"/>
                  <c:y val="-5.295628420166482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{85894AD9-2318-4E01-BEAC-A09314689C50}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ABA-4CEC-8847-E00AC732AA39}"/>
                </c:ext>
              </c:extLst>
            </c:dLbl>
            <c:dLbl>
              <c:idx val="24"/>
              <c:layout>
                <c:manualLayout>
                  <c:x val="-1.8235628084250059E-2"/>
                  <c:y val="-9.079773574618117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{D5A5845E-CA91-4621-9E8F-F69AD481C396}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ABA-4CEC-8847-E00AC732AA3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{2215EEC8-71C0-481E-AFF9-870C0F6F383D}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ABA-4CEC-8847-E00AC732AA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7.3</c:v>
                </c:pt>
                <c:pt idx="16">
                  <c:v>7.2</c:v>
                </c:pt>
                <c:pt idx="24">
                  <c:v>7.2</c:v>
                </c:pt>
                <c:pt idx="32">
                  <c:v>7.7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ABA-4CEC-8847-E00AC732AA39}"/>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令和元年度は、元利償還金が増加しているため、実質公債費比率の分子は悪化している。今後も新規の地方債を発行する予定であるため、注視が必要である。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幼保一体型のはなわこども園の整備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完了したことにより将来負担額（一般会計等に係る地方債の残高）が増加することになり、将来負担比率は悪化した。数値は低いものの、今後も新規事業などが見込まれるので、今後も引き続き注視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福島県塙町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当初予算編成時に各種事業の財源として多額の取り崩し額を予算化しているが、その後の事業確定による歳出の減少や新たな財源の確保により当初予算化していた額よりも取り崩しを行わないことが多いため、地方財政法の規定による積立金を行っている状況である。結果として大幅な増減はなく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基金残高は、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不測の事態に対応できる備えが整っている一方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塩漬けにすることなく、財政状況を鑑みて計画的に利用していくことが必要である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年度に策定した塙町基金活用方針に基づき、適切な運用を図っていく。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公有施設等整備基金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庁舎を含む公有施設及び物品の整備、補修等の財源</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高齢者等の在宅福祉の向上及び健康の保持に資する事業、高齢者等に係るボランティア活動の活発化に資する事業の財源</a:t>
          </a:r>
          <a:endParaRPr lang="en-US" altLang="ja-JP" sz="130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地域の振興施策と町民の創造的活動、自主的福祉活動及び快適な生活環境促進の財源</a:t>
          </a:r>
          <a:endParaRPr lang="en-US" altLang="ja-JP" sz="130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pPr latinLnBrk="1"/>
          <a:r>
            <a:rPr kumimoji="1"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en-US" altLang="ja-JP"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ふるさと納税を原資として</a:t>
          </a:r>
          <a:r>
            <a:rPr lang="en-US" altLang="ja-JP"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自然環境及び地域景観の保全、利用及び整備に関する事業</a:t>
          </a:r>
          <a:r>
            <a:rPr lang="en-US" altLang="ja-JP"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地域産業の振興及び定住の促進に関する事業</a:t>
          </a:r>
          <a:endParaRPr lang="en-US" altLang="ja-JP" sz="130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pPr latinLnBrk="1"/>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未来を担う子育て支援に関する事業</a:t>
          </a:r>
          <a:r>
            <a:rPr lang="en-US" altLang="ja-JP"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健康で自立した暮らしの実現に関する事業</a:t>
          </a:r>
          <a:r>
            <a:rPr lang="en-US" altLang="ja-JP"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その他目的達成のために町長が必要と認めた事業の財源</a:t>
          </a:r>
          <a:endParaRPr lang="en-US" altLang="ja-JP" sz="130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pPr latinLnBrk="1"/>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学校基金</a:t>
          </a:r>
          <a:r>
            <a:rPr lang="en-US" altLang="ja-JP"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町立小中学校整備に係る財源</a:t>
          </a:r>
          <a:endParaRPr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各基金の目的に沿った取り崩しを行っている一方、積立をしているためほぼ横ばいの状態である。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年度に策定した塙町基金活用方針に基づき、適切な運用を図っていく。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％を積み立てており、適正とされている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％程度以上の残高を有しています。不測の事態に対応できる備えが整っている一方、塩漬けにすることなく、財政状況を鑑みて計画的に利用していくことが必要である。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繰上償還を行っていないため、利息による増加のみである。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年度に策定した塙町基金活用方針に基づき、適切な運用を図っていく。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51A83BA-215B-4C83-92FC-0B53F72A64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56E4171-9FCA-4BBF-B558-13AD9F3CE9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14F3229-5904-4551-8EF9-B27E401F5E5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F5720CD-F66E-4E11-A36D-93B6569E5FA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5C19A50-63F4-43ED-B7AE-4285553F9E2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1637DF3-E94C-4086-9A77-C7AC766B746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4FBA4AF-AD2A-4ABC-BE8E-A3ACD0D6892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3A94BE4-5125-4E39-8F9E-C3B236A806D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C9176B0-D334-4F11-83F9-F086A78F8B8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ED4B4E2-5DA2-4B7D-8DB7-38908908EA9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ECBA965-174B-418E-8812-22863A08E21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9F1678D-5F38-46BC-89C3-691D964BD43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8,517
211.41
7,003,592
6,709,283
145,550
3,494,240
6,391,508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DCA0FF9-B3BB-48B7-91EB-9E469636203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0FFF499-060A-4147-A946-927B932547B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753F3CE-8DD4-4CD8-893C-3F5F467A6C3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0D7DF02-85DE-448C-B004-C5EDC2B81DD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CEF7AC3-B79C-4579-B543-3F1114B8FEF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A121F6E-1C9D-49B0-906A-E6CED87CB1B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48019F3-4FF1-46F8-9DCE-0050A480184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74AF5F4-A388-4671-B080-F3C8EF2F22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60691CF-D94F-4A15-B17A-9E933241144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A4DF8ED-8BFB-4CEE-AE1A-FC07261D148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6FA55AE-376F-4870-8AFE-F534F4A38C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43370CC-B6D2-4054-B98E-8977A611E0D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1E6D339-3650-47B3-90DC-FC70861A22F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D60A7D0-0AF0-4343-BB3A-F90289DBFE1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D3B1790-80EA-4F3F-BD40-A8DEA105DDC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665C6BB-7B12-479F-ADF1-54103AF2A73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1C0AD72-83A8-477A-A0B2-23274C23197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6D707DB-62F0-4163-A521-0BCFF018882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1AB7316-7B31-4362-A5CB-4BCF90E7732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E422E10F-88BF-4574-89FA-F82BF12A7DFD}"/>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DDA39B8-5951-4E16-96DC-E7BE5305DE9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DFA433C-25DF-4863-838A-B3D1FD5C2A5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A382475-F6DD-4BDA-9291-1E751F0D5E1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F21B112-542F-4C60-A8DC-BB86F94AF52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F13FE75-690E-4F54-A860-820E12E796D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8CA153C-BC18-4040-88CA-090A311F7E1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8A8006E-73A0-417D-A06A-8831E222827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BFB3D83-5133-4C42-BF2B-20716331132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E66361D-C119-47A9-AC55-43D5D238E70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504A1E7-B406-4371-9ADF-741B3FC612C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552E4AE-F1CC-48C9-A7F6-7C2DDA1CE41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80A0853-D321-4948-87F4-E3C248CFC25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2963A25-6AEF-4FF8-9CD0-2C4F6962268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2DD68A1-CE7D-4964-A2ED-F6336F8F9C8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778F988-D0D8-40A0-9D1D-BC9E7F85A48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a:t>
          </a:r>
          <a:r>
            <a:rPr kumimoji="1" lang="en-US" altLang="ja-JP" sz="1100">
              <a:latin typeface="ＭＳ Ｐゴシック" panose="020B0600070205080204" pitchFamily="50" charset="-128"/>
              <a:ea typeface="ＭＳ Ｐゴシック" panose="020B0600070205080204" pitchFamily="50" charset="-128"/>
            </a:rPr>
            <a:t>62.9</a:t>
          </a:r>
          <a:r>
            <a:rPr kumimoji="1" lang="ja-JP" altLang="en-US" sz="1100">
              <a:latin typeface="ＭＳ Ｐゴシック" panose="020B0600070205080204" pitchFamily="50" charset="-128"/>
              <a:ea typeface="ＭＳ Ｐゴシック" panose="020B0600070205080204" pitchFamily="50" charset="-128"/>
            </a:rPr>
            <a:t>％）、福島県平均（</a:t>
          </a:r>
          <a:r>
            <a:rPr kumimoji="1" lang="en-US" altLang="ja-JP" sz="1100">
              <a:latin typeface="ＭＳ Ｐゴシック" panose="020B0600070205080204" pitchFamily="50" charset="-128"/>
              <a:ea typeface="ＭＳ Ｐゴシック" panose="020B0600070205080204" pitchFamily="50" charset="-128"/>
            </a:rPr>
            <a:t>58.5</a:t>
          </a:r>
          <a:r>
            <a:rPr kumimoji="1" lang="ja-JP" altLang="en-US" sz="1100">
              <a:latin typeface="ＭＳ Ｐゴシック" panose="020B0600070205080204" pitchFamily="50" charset="-128"/>
              <a:ea typeface="ＭＳ Ｐゴシック" panose="020B0600070205080204" pitchFamily="50" charset="-128"/>
            </a:rPr>
            <a:t>％）よりも若干低い状況にある。今後も、計画的な施設の修繕や更新が必要になることが見込まれるため、公共施設総合管理計画や個別施設計画を参考に適切に維持管理を進めていく必要がある。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60CE974-83B6-4081-8DBD-42FBD97EED1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ACCB994-444F-40AD-8A25-975C6341FD5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568A7EC6-9C9B-4D0D-B474-6734701E61B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7C285AA-65E5-4BB1-9E2B-D88956DE1EE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946F98C1-14E6-47D2-9411-B690121CC43D}"/>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D5EA7EC1-9E13-4DAA-B91B-7FDD8D4E912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3243321-591F-4FA7-B6CB-6EADC7BEC0C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B0F69A9B-E092-45E2-930E-35BB68F7E82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E010179-277B-4935-A4C4-CC9FDD30FDA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459E7550-80A1-4AAB-97D0-8CB13FA9DB2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65A952E-C5F1-47D5-A85D-013041C31F4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856AC97-11D3-49E4-A6E8-680E259C1AC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F56FB1A7-140C-4FF9-9581-9A085654FAA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442B332-69A1-4252-8488-DD22EAF7250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716EEA97-D255-4BB5-9A91-9589D1C5E6CF}"/>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166D045-AA9A-41DE-AC8F-8D70C16BFFE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a:extLst>
            <a:ext uri="{FF2B5EF4-FFF2-40B4-BE49-F238E27FC236}">
              <a16:creationId xmlns:a16="http://schemas.microsoft.com/office/drawing/2014/main" id="{9EE09692-9936-48CD-B099-181E6C342BA6}"/>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a:extLst>
            <a:ext uri="{FF2B5EF4-FFF2-40B4-BE49-F238E27FC236}">
              <a16:creationId xmlns:a16="http://schemas.microsoft.com/office/drawing/2014/main" id="{D5114BE3-60EE-4271-998D-5A0D1962A0C2}"/>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a:extLst>
            <a:ext uri="{FF2B5EF4-FFF2-40B4-BE49-F238E27FC236}">
              <a16:creationId xmlns:a16="http://schemas.microsoft.com/office/drawing/2014/main" id="{4BC24680-64CA-40DB-9852-9257A98BE1D1}"/>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a:extLst>
            <a:ext uri="{FF2B5EF4-FFF2-40B4-BE49-F238E27FC236}">
              <a16:creationId xmlns:a16="http://schemas.microsoft.com/office/drawing/2014/main" id="{89455208-29E2-4090-A7D1-CC807D5C0E2D}"/>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a:extLst>
            <a:ext uri="{FF2B5EF4-FFF2-40B4-BE49-F238E27FC236}">
              <a16:creationId xmlns:a16="http://schemas.microsoft.com/office/drawing/2014/main" id="{44BE9343-298A-4F74-8E36-00EA1BAA6CA1}"/>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a:extLst>
            <a:ext uri="{FF2B5EF4-FFF2-40B4-BE49-F238E27FC236}">
              <a16:creationId xmlns:a16="http://schemas.microsoft.com/office/drawing/2014/main" id="{1DA32B67-1435-4B57-81FB-1E2EC54E1DDC}"/>
            </a:ext>
          </a:extLst>
        </xdr:cNvPr>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a:extLst>
            <a:ext uri="{FF2B5EF4-FFF2-40B4-BE49-F238E27FC236}">
              <a16:creationId xmlns:a16="http://schemas.microsoft.com/office/drawing/2014/main" id="{9E69A44C-B5D5-4DB3-96FD-A2D3D65E8708}"/>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a:extLst>
            <a:ext uri="{FF2B5EF4-FFF2-40B4-BE49-F238E27FC236}">
              <a16:creationId xmlns:a16="http://schemas.microsoft.com/office/drawing/2014/main" id="{191F1B28-388A-4781-B4A0-A4D51468DF29}"/>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a:extLst>
            <a:ext uri="{FF2B5EF4-FFF2-40B4-BE49-F238E27FC236}">
              <a16:creationId xmlns:a16="http://schemas.microsoft.com/office/drawing/2014/main" id="{FF431EDF-7736-4066-A4C5-578C16220CF4}"/>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A3C058B9-B501-418F-89A7-CD26C52114AE}"/>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a:extLst>
            <a:ext uri="{FF2B5EF4-FFF2-40B4-BE49-F238E27FC236}">
              <a16:creationId xmlns:a16="http://schemas.microsoft.com/office/drawing/2014/main" id="{A58C7B68-F2BE-4E45-988F-1774962DEB4B}"/>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DF25A98-7F56-47A1-BA71-C7F60830689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E26B781-EF1D-4C15-B725-0065C054507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D811FDA-9D6A-4737-8455-BF610775C20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A85BAE1-303E-40F4-A11A-4685ADA8CEA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439ED7E-1433-45B4-A673-B14B1D1FA7E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xdr:rowOff>
    </xdr:from>
    <xdr:to>
      <xdr:col>23</xdr:col>
      <xdr:colOff>136525</xdr:colOff>
      <xdr:row>30</xdr:row>
      <xdr:rowOff>101706</xdr:rowOff>
    </xdr:to>
    <xdr:sp macro="" textlink="">
      <xdr:nvSpPr>
        <xdr:cNvPr id="81" name="楕円 80">
          <a:extLst>
            <a:ext uri="{FF2B5EF4-FFF2-40B4-BE49-F238E27FC236}">
              <a16:creationId xmlns:a16="http://schemas.microsoft.com/office/drawing/2014/main" id="{13A1AD8E-EE04-4D00-B902-A76DBCBD8AF6}"/>
            </a:ext>
          </a:extLst>
        </xdr:cNvPr>
        <xdr:cNvSpPr/>
      </xdr:nvSpPr>
      <xdr:spPr>
        <a:xfrm>
          <a:off x="4711700" y="59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22983</xdr:rowOff>
    </xdr:from>
    <xdr:ext cx="405111" cy="259045"/>
    <xdr:sp macro="" textlink="">
      <xdr:nvSpPr>
        <xdr:cNvPr id="82" name="有形固定資産減価償却率該当値テキスト">
          <a:extLst>
            <a:ext uri="{FF2B5EF4-FFF2-40B4-BE49-F238E27FC236}">
              <a16:creationId xmlns:a16="http://schemas.microsoft.com/office/drawing/2014/main" id="{586EFE5D-F4B3-463F-B4D0-12FBD8EE95B7}"/>
            </a:ext>
          </a:extLst>
        </xdr:cNvPr>
        <xdr:cNvSpPr txBox="1"/>
      </xdr:nvSpPr>
      <xdr:spPr>
        <a:xfrm>
          <a:off x="4813300" y="576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19897</xdr:rowOff>
    </xdr:from>
    <xdr:to>
      <xdr:col>19</xdr:col>
      <xdr:colOff>187325</xdr:colOff>
      <xdr:row>30</xdr:row>
      <xdr:rowOff>121497</xdr:rowOff>
    </xdr:to>
    <xdr:sp macro="" textlink="">
      <xdr:nvSpPr>
        <xdr:cNvPr id="83" name="楕円 82">
          <a:extLst>
            <a:ext uri="{FF2B5EF4-FFF2-40B4-BE49-F238E27FC236}">
              <a16:creationId xmlns:a16="http://schemas.microsoft.com/office/drawing/2014/main" id="{053DA9CE-6D6A-4BBE-838F-B94FCA18AB04}"/>
            </a:ext>
          </a:extLst>
        </xdr:cNvPr>
        <xdr:cNvSpPr/>
      </xdr:nvSpPr>
      <xdr:spPr>
        <a:xfrm>
          <a:off x="4000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50906</xdr:rowOff>
    </xdr:from>
    <xdr:to>
      <xdr:col>23</xdr:col>
      <xdr:colOff>85725</xdr:colOff>
      <xdr:row>30</xdr:row>
      <xdr:rowOff>70697</xdr:rowOff>
    </xdr:to>
    <xdr:cxnSp macro="">
      <xdr:nvCxnSpPr>
        <xdr:cNvPr id="84" name="直線コネクタ 83">
          <a:extLst>
            <a:ext uri="{FF2B5EF4-FFF2-40B4-BE49-F238E27FC236}">
              <a16:creationId xmlns:a16="http://schemas.microsoft.com/office/drawing/2014/main" id="{4E9FD0E9-AEE6-4EBD-B73E-0A749E600BA9}"/>
            </a:ext>
          </a:extLst>
        </xdr:cNvPr>
        <xdr:cNvCxnSpPr/>
      </xdr:nvCxnSpPr>
      <xdr:spPr>
        <a:xfrm flipV="1">
          <a:off x="4051300" y="5965931"/>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160761</xdr:rowOff>
    </xdr:from>
    <xdr:to>
      <xdr:col>15</xdr:col>
      <xdr:colOff>187325</xdr:colOff>
      <xdr:row>30</xdr:row>
      <xdr:rowOff>90911</xdr:rowOff>
    </xdr:to>
    <xdr:sp macro="" textlink="">
      <xdr:nvSpPr>
        <xdr:cNvPr id="85" name="楕円 84">
          <a:extLst>
            <a:ext uri="{FF2B5EF4-FFF2-40B4-BE49-F238E27FC236}">
              <a16:creationId xmlns:a16="http://schemas.microsoft.com/office/drawing/2014/main" id="{D908637E-9070-4308-B9B0-1DDB6225A9BB}"/>
            </a:ext>
          </a:extLst>
        </xdr:cNvPr>
        <xdr:cNvSpPr/>
      </xdr:nvSpPr>
      <xdr:spPr>
        <a:xfrm>
          <a:off x="3238500" y="59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40111</xdr:rowOff>
    </xdr:from>
    <xdr:to>
      <xdr:col>19</xdr:col>
      <xdr:colOff>136525</xdr:colOff>
      <xdr:row>30</xdr:row>
      <xdr:rowOff>70697</xdr:rowOff>
    </xdr:to>
    <xdr:cxnSp macro="">
      <xdr:nvCxnSpPr>
        <xdr:cNvPr id="86" name="直線コネクタ 85">
          <a:extLst>
            <a:ext uri="{FF2B5EF4-FFF2-40B4-BE49-F238E27FC236}">
              <a16:creationId xmlns:a16="http://schemas.microsoft.com/office/drawing/2014/main" id="{DEA75AE6-0417-4D55-B7B5-25ACF9A4BEDA}"/>
            </a:ext>
          </a:extLst>
        </xdr:cNvPr>
        <xdr:cNvCxnSpPr/>
      </xdr:nvCxnSpPr>
      <xdr:spPr>
        <a:xfrm>
          <a:off x="3289300" y="5955136"/>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7" name="楕円 86">
          <a:extLst>
            <a:ext uri="{FF2B5EF4-FFF2-40B4-BE49-F238E27FC236}">
              <a16:creationId xmlns:a16="http://schemas.microsoft.com/office/drawing/2014/main" id="{EE8195AA-F10E-4E20-B252-676160CE6804}"/>
            </a:ext>
          </a:extLst>
        </xdr:cNvPr>
        <xdr:cNvSpPr/>
      </xdr:nvSpPr>
      <xdr:spPr>
        <a:xfrm>
          <a:off x="2476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40111</xdr:rowOff>
    </xdr:from>
    <xdr:to>
      <xdr:col>15</xdr:col>
      <xdr:colOff>136525</xdr:colOff>
      <xdr:row>30</xdr:row>
      <xdr:rowOff>41910</xdr:rowOff>
    </xdr:to>
    <xdr:cxnSp macro="">
      <xdr:nvCxnSpPr>
        <xdr:cNvPr id="88" name="直線コネクタ 87">
          <a:extLst>
            <a:ext uri="{FF2B5EF4-FFF2-40B4-BE49-F238E27FC236}">
              <a16:creationId xmlns:a16="http://schemas.microsoft.com/office/drawing/2014/main" id="{51479741-9761-431A-A69F-6CC2D9120D36}"/>
            </a:ext>
          </a:extLst>
        </xdr:cNvPr>
        <xdr:cNvCxnSpPr/>
      </xdr:nvCxnSpPr>
      <xdr:spPr>
        <a:xfrm flipV="1">
          <a:off x="2527300" y="5955136"/>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13758</xdr:rowOff>
    </xdr:from>
    <xdr:to>
      <xdr:col>7</xdr:col>
      <xdr:colOff>187325</xdr:colOff>
      <xdr:row>28</xdr:row>
      <xdr:rowOff>115358</xdr:rowOff>
    </xdr:to>
    <xdr:sp macro="" textlink="">
      <xdr:nvSpPr>
        <xdr:cNvPr id="89" name="楕円 88">
          <a:extLst>
            <a:ext uri="{FF2B5EF4-FFF2-40B4-BE49-F238E27FC236}">
              <a16:creationId xmlns:a16="http://schemas.microsoft.com/office/drawing/2014/main" id="{35860712-4A5B-4A9A-B66B-38F902F83575}"/>
            </a:ext>
          </a:extLst>
        </xdr:cNvPr>
        <xdr:cNvSpPr/>
      </xdr:nvSpPr>
      <xdr:spPr>
        <a:xfrm>
          <a:off x="1714500" y="55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64558</xdr:rowOff>
    </xdr:from>
    <xdr:to>
      <xdr:col>11</xdr:col>
      <xdr:colOff>136525</xdr:colOff>
      <xdr:row>30</xdr:row>
      <xdr:rowOff>41910</xdr:rowOff>
    </xdr:to>
    <xdr:cxnSp macro="">
      <xdr:nvCxnSpPr>
        <xdr:cNvPr id="90" name="直線コネクタ 89">
          <a:extLst>
            <a:ext uri="{FF2B5EF4-FFF2-40B4-BE49-F238E27FC236}">
              <a16:creationId xmlns:a16="http://schemas.microsoft.com/office/drawing/2014/main" id="{A3E86CF5-12DC-4B2B-90BA-DF2EC490CE45}"/>
            </a:ext>
          </a:extLst>
        </xdr:cNvPr>
        <xdr:cNvCxnSpPr/>
      </xdr:nvCxnSpPr>
      <xdr:spPr>
        <a:xfrm>
          <a:off x="1765300" y="5636683"/>
          <a:ext cx="762000" cy="32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1" name="n_1aveValue有形固定資産減価償却率">
          <a:extLst>
            <a:ext uri="{FF2B5EF4-FFF2-40B4-BE49-F238E27FC236}">
              <a16:creationId xmlns:a16="http://schemas.microsoft.com/office/drawing/2014/main" id="{11C85F64-2F94-4A59-BF86-635A045F8482}"/>
            </a:ext>
          </a:extLst>
        </xdr:cNvPr>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2" name="n_2aveValue有形固定資産減価償却率">
          <a:extLst>
            <a:ext uri="{FF2B5EF4-FFF2-40B4-BE49-F238E27FC236}">
              <a16:creationId xmlns:a16="http://schemas.microsoft.com/office/drawing/2014/main" id="{7D2CA737-C8B4-451C-AAD3-04C5F63A8BD2}"/>
            </a:ext>
          </a:extLst>
        </xdr:cNvPr>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a:extLst>
            <a:ext uri="{FF2B5EF4-FFF2-40B4-BE49-F238E27FC236}">
              <a16:creationId xmlns:a16="http://schemas.microsoft.com/office/drawing/2014/main" id="{D766319B-D970-4BE0-B352-FA6F1A59C279}"/>
            </a:ext>
          </a:extLst>
        </xdr:cNvPr>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94" name="n_4aveValue有形固定資産減価償却率">
          <a:extLst>
            <a:ext uri="{FF2B5EF4-FFF2-40B4-BE49-F238E27FC236}">
              <a16:creationId xmlns:a16="http://schemas.microsoft.com/office/drawing/2014/main" id="{89F22BED-B4DF-438F-99A9-53A3B54DBCB0}"/>
            </a:ext>
          </a:extLst>
        </xdr:cNvPr>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138024</xdr:rowOff>
    </xdr:from>
    <xdr:ext cx="405111" cy="259045"/>
    <xdr:sp macro="" textlink="">
      <xdr:nvSpPr>
        <xdr:cNvPr id="95" name="n_1mainValue有形固定資産減価償却率">
          <a:extLst>
            <a:ext uri="{FF2B5EF4-FFF2-40B4-BE49-F238E27FC236}">
              <a16:creationId xmlns:a16="http://schemas.microsoft.com/office/drawing/2014/main" id="{6A9CEC99-7951-4A8F-A25A-B3B2906423E9}"/>
            </a:ext>
          </a:extLst>
        </xdr:cNvPr>
        <xdr:cNvSpPr txBox="1"/>
      </xdr:nvSpPr>
      <xdr:spPr>
        <a:xfrm>
          <a:off x="38360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107438</xdr:rowOff>
    </xdr:from>
    <xdr:ext cx="405111" cy="259045"/>
    <xdr:sp macro="" textlink="">
      <xdr:nvSpPr>
        <xdr:cNvPr id="96" name="n_2mainValue有形固定資産減価償却率">
          <a:extLst>
            <a:ext uri="{FF2B5EF4-FFF2-40B4-BE49-F238E27FC236}">
              <a16:creationId xmlns:a16="http://schemas.microsoft.com/office/drawing/2014/main" id="{21059F3D-D308-44E4-8B50-3D88EDF69407}"/>
            </a:ext>
          </a:extLst>
        </xdr:cNvPr>
        <xdr:cNvSpPr txBox="1"/>
      </xdr:nvSpPr>
      <xdr:spPr>
        <a:xfrm>
          <a:off x="3086744" y="567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7" name="n_3mainValue有形固定資産減価償却率">
          <a:extLst>
            <a:ext uri="{FF2B5EF4-FFF2-40B4-BE49-F238E27FC236}">
              <a16:creationId xmlns:a16="http://schemas.microsoft.com/office/drawing/2014/main" id="{2A3850AA-B1BB-4431-97DF-DAE78420ABD4}"/>
            </a:ext>
          </a:extLst>
        </xdr:cNvPr>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131885</xdr:rowOff>
    </xdr:from>
    <xdr:ext cx="405111" cy="259045"/>
    <xdr:sp macro="" textlink="">
      <xdr:nvSpPr>
        <xdr:cNvPr id="98" name="n_4mainValue有形固定資産減価償却率">
          <a:extLst>
            <a:ext uri="{FF2B5EF4-FFF2-40B4-BE49-F238E27FC236}">
              <a16:creationId xmlns:a16="http://schemas.microsoft.com/office/drawing/2014/main" id="{85E1D4BF-4507-4F57-A144-9CDE9D952BB1}"/>
            </a:ext>
          </a:extLst>
        </xdr:cNvPr>
        <xdr:cNvSpPr txBox="1"/>
      </xdr:nvSpPr>
      <xdr:spPr>
        <a:xfrm>
          <a:off x="1562744" y="536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7119E935-66DE-473F-A304-58887242F84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A69DF94-D765-41C9-B62A-0B04C10B230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46AA5360-50F5-42DD-B948-7FE7AC0A900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9EE29FA-98F3-4F1D-A645-88EC708797C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49A2A8E7-2C80-4843-B8AE-CB514C75D5F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BF09C9F-80C0-45C7-B1CC-298F0FB5AED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D6C46D8-93E6-4A4D-A665-BD0944AF66A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C72ABC20-9C2B-4DCB-AD48-536D37C61F3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52DB2290-1AE6-47E1-9ADB-1882CFD47A9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E9DC6613-9041-4120-971E-29AF14AC53E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8E26FAD9-5E5C-4261-9A6C-C61FE053D9A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9713E4C3-41ED-4F1D-B286-830A5EC4957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3C264F5-CCDB-4F18-98A4-E7FA78B2B88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a:t>
          </a:r>
          <a:r>
            <a:rPr kumimoji="1" lang="en-US" altLang="ja-JP" sz="1100">
              <a:latin typeface="ＭＳ Ｐゴシック" panose="020B0600070205080204" pitchFamily="50" charset="-128"/>
              <a:ea typeface="ＭＳ Ｐゴシック" panose="020B0600070205080204" pitchFamily="50" charset="-128"/>
            </a:rPr>
            <a:t>473.2</a:t>
          </a:r>
          <a:r>
            <a:rPr kumimoji="1" lang="ja-JP" altLang="en-US" sz="1100">
              <a:latin typeface="ＭＳ Ｐゴシック" panose="020B0600070205080204" pitchFamily="50" charset="-128"/>
              <a:ea typeface="ＭＳ Ｐゴシック" panose="020B0600070205080204" pitchFamily="50" charset="-128"/>
            </a:rPr>
            <a:t>％）、福島県平均値（</a:t>
          </a:r>
          <a:r>
            <a:rPr kumimoji="1" lang="en-US" altLang="ja-JP" sz="1100">
              <a:latin typeface="ＭＳ Ｐゴシック" panose="020B0600070205080204" pitchFamily="50" charset="-128"/>
              <a:ea typeface="ＭＳ Ｐゴシック" panose="020B0600070205080204" pitchFamily="50" charset="-128"/>
            </a:rPr>
            <a:t>491.0</a:t>
          </a:r>
          <a:r>
            <a:rPr kumimoji="1" lang="ja-JP" altLang="en-US" sz="1100">
              <a:latin typeface="ＭＳ Ｐゴシック" panose="020B0600070205080204" pitchFamily="50" charset="-128"/>
              <a:ea typeface="ＭＳ Ｐゴシック" panose="020B0600070205080204" pitchFamily="50" charset="-128"/>
            </a:rPr>
            <a:t>％）のいずれよりも高い状況にある。毎年度、地方債を財源とした事業を多く実施しており、今後もその傾向は続くと思われるので、充当率、交付税措置率の高い地方債を選択しながら、負担の平準化を図って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45621DE-51CF-40D4-866D-686B44885A9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C17B256-B70A-4474-8439-00ACD0D4DAE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3EAEBB56-8E5A-4510-8DCE-7243F3E2AEC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9A9391BE-480B-4B3E-94F0-BA92DE3A785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6B71B974-EF61-4367-8139-F6DB63885CA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C2B9D684-9351-4221-850C-656810EA304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B0F47849-8515-4B6E-8EBA-E5C1881A600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F2E3A052-2247-4030-ACA4-9657363CFC4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582F34FF-384B-4019-9E98-ACD8E2C70F9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FCE2F19D-07DE-46BD-81E4-A2CAD2D374B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B8CF8320-17D7-4AAB-8898-F433EC799EC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941346B4-6E0D-437C-BDAC-0164E7BC45B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AB7A2077-66C1-4C70-A999-B8238D90566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C52DB947-A6FD-4379-BFAC-C2D1A5BF2B6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31EE26F0-EDA4-4112-8EB0-85FF10733A9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7" name="直線コネクタ 126">
          <a:extLst>
            <a:ext uri="{FF2B5EF4-FFF2-40B4-BE49-F238E27FC236}">
              <a16:creationId xmlns:a16="http://schemas.microsoft.com/office/drawing/2014/main" id="{14F8B9C0-8757-4651-9A15-57A235E55189}"/>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8" name="債務償還比率最小値テキスト">
          <a:extLst>
            <a:ext uri="{FF2B5EF4-FFF2-40B4-BE49-F238E27FC236}">
              <a16:creationId xmlns:a16="http://schemas.microsoft.com/office/drawing/2014/main" id="{24CF616D-37E3-48B8-85D2-EA39FB48964B}"/>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9" name="直線コネクタ 128">
          <a:extLst>
            <a:ext uri="{FF2B5EF4-FFF2-40B4-BE49-F238E27FC236}">
              <a16:creationId xmlns:a16="http://schemas.microsoft.com/office/drawing/2014/main" id="{C4D7B044-159C-4153-8F24-193421D7343D}"/>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829A9864-9395-4DCF-B2EC-44AE8F3B5A7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3532453A-C1C2-4C29-89E6-22D4146C9D2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2" name="債務償還比率平均値テキスト">
          <a:extLst>
            <a:ext uri="{FF2B5EF4-FFF2-40B4-BE49-F238E27FC236}">
              <a16:creationId xmlns:a16="http://schemas.microsoft.com/office/drawing/2014/main" id="{3C232104-64F8-4282-96D2-0FE39FABB1F4}"/>
            </a:ext>
          </a:extLst>
        </xdr:cNvPr>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3" name="フローチャート: 判断 132">
          <a:extLst>
            <a:ext uri="{FF2B5EF4-FFF2-40B4-BE49-F238E27FC236}">
              <a16:creationId xmlns:a16="http://schemas.microsoft.com/office/drawing/2014/main" id="{69594E13-DD5F-4312-96CA-2666822B880D}"/>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4" name="フローチャート: 判断 133">
          <a:extLst>
            <a:ext uri="{FF2B5EF4-FFF2-40B4-BE49-F238E27FC236}">
              <a16:creationId xmlns:a16="http://schemas.microsoft.com/office/drawing/2014/main" id="{A5437F80-C692-47C6-B339-D0AC142C6BA1}"/>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5" name="フローチャート: 判断 134">
          <a:extLst>
            <a:ext uri="{FF2B5EF4-FFF2-40B4-BE49-F238E27FC236}">
              <a16:creationId xmlns:a16="http://schemas.microsoft.com/office/drawing/2014/main" id="{E29FC68D-FDB5-49BC-8839-0236DB41AC64}"/>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6" name="フローチャート: 判断 135">
          <a:extLst>
            <a:ext uri="{FF2B5EF4-FFF2-40B4-BE49-F238E27FC236}">
              <a16:creationId xmlns:a16="http://schemas.microsoft.com/office/drawing/2014/main" id="{25E08AA7-2363-4481-A2BB-B636149A4DEA}"/>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132743</xdr:rowOff>
    </xdr:from>
    <xdr:to>
      <xdr:col>60</xdr:col>
      <xdr:colOff>123825</xdr:colOff>
      <xdr:row>29</xdr:row>
      <xdr:rowOff>62893</xdr:rowOff>
    </xdr:to>
    <xdr:sp macro="" textlink="">
      <xdr:nvSpPr>
        <xdr:cNvPr id="137" name="フローチャート: 判断 136">
          <a:extLst>
            <a:ext uri="{FF2B5EF4-FFF2-40B4-BE49-F238E27FC236}">
              <a16:creationId xmlns:a16="http://schemas.microsoft.com/office/drawing/2014/main" id="{3E84872C-6E26-4F2A-B089-EED359CFFAA4}"/>
            </a:ext>
          </a:extLst>
        </xdr:cNvPr>
        <xdr:cNvSpPr/>
      </xdr:nvSpPr>
      <xdr:spPr>
        <a:xfrm>
          <a:off x="11747500" y="570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5C339E4-5116-4372-8199-A1F8A9E344A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3E670E0-5611-42E9-9CF0-8382C065D93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ED79327-4B3A-4A26-A07C-A03E3F468E1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9B8C9C7-A869-4E13-8C71-EC1CF8CF14B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29084DA-2D5A-4855-AF56-D50DF566C2C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46284</xdr:rowOff>
    </xdr:from>
    <xdr:to>
      <xdr:col>76</xdr:col>
      <xdr:colOff>73025</xdr:colOff>
      <xdr:row>30</xdr:row>
      <xdr:rowOff>147884</xdr:rowOff>
    </xdr:to>
    <xdr:sp macro="" textlink="">
      <xdr:nvSpPr>
        <xdr:cNvPr id="143" name="楕円 142">
          <a:extLst>
            <a:ext uri="{FF2B5EF4-FFF2-40B4-BE49-F238E27FC236}">
              <a16:creationId xmlns:a16="http://schemas.microsoft.com/office/drawing/2014/main" id="{B0330EAC-EA29-4D7E-8015-5C188051126C}"/>
            </a:ext>
          </a:extLst>
        </xdr:cNvPr>
        <xdr:cNvSpPr/>
      </xdr:nvSpPr>
      <xdr:spPr>
        <a:xfrm>
          <a:off x="14744700" y="59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24711</xdr:rowOff>
    </xdr:from>
    <xdr:ext cx="469744" cy="259045"/>
    <xdr:sp macro="" textlink="">
      <xdr:nvSpPr>
        <xdr:cNvPr id="144" name="債務償還比率該当値テキスト">
          <a:extLst>
            <a:ext uri="{FF2B5EF4-FFF2-40B4-BE49-F238E27FC236}">
              <a16:creationId xmlns:a16="http://schemas.microsoft.com/office/drawing/2014/main" id="{DEDE30F1-0B3C-4E86-99BC-3423DA2B39AE}"/>
            </a:ext>
          </a:extLst>
        </xdr:cNvPr>
        <xdr:cNvSpPr txBox="1"/>
      </xdr:nvSpPr>
      <xdr:spPr>
        <a:xfrm>
          <a:off x="14846300" y="593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22655</xdr:rowOff>
    </xdr:from>
    <xdr:to>
      <xdr:col>72</xdr:col>
      <xdr:colOff>123825</xdr:colOff>
      <xdr:row>30</xdr:row>
      <xdr:rowOff>124255</xdr:rowOff>
    </xdr:to>
    <xdr:sp macro="" textlink="">
      <xdr:nvSpPr>
        <xdr:cNvPr id="145" name="楕円 144">
          <a:extLst>
            <a:ext uri="{FF2B5EF4-FFF2-40B4-BE49-F238E27FC236}">
              <a16:creationId xmlns:a16="http://schemas.microsoft.com/office/drawing/2014/main" id="{A725B6D1-EC06-4B52-91B0-59ECBA792202}"/>
            </a:ext>
          </a:extLst>
        </xdr:cNvPr>
        <xdr:cNvSpPr/>
      </xdr:nvSpPr>
      <xdr:spPr>
        <a:xfrm>
          <a:off x="14033500" y="59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73455</xdr:rowOff>
    </xdr:from>
    <xdr:to>
      <xdr:col>76</xdr:col>
      <xdr:colOff>22225</xdr:colOff>
      <xdr:row>30</xdr:row>
      <xdr:rowOff>97084</xdr:rowOff>
    </xdr:to>
    <xdr:cxnSp macro="">
      <xdr:nvCxnSpPr>
        <xdr:cNvPr id="146" name="直線コネクタ 145">
          <a:extLst>
            <a:ext uri="{FF2B5EF4-FFF2-40B4-BE49-F238E27FC236}">
              <a16:creationId xmlns:a16="http://schemas.microsoft.com/office/drawing/2014/main" id="{1303BB06-F25F-497A-815B-6CC0F1C39B51}"/>
            </a:ext>
          </a:extLst>
        </xdr:cNvPr>
        <xdr:cNvCxnSpPr/>
      </xdr:nvCxnSpPr>
      <xdr:spPr>
        <a:xfrm>
          <a:off x="14084300" y="5988480"/>
          <a:ext cx="711200" cy="2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131854</xdr:rowOff>
    </xdr:from>
    <xdr:to>
      <xdr:col>68</xdr:col>
      <xdr:colOff>123825</xdr:colOff>
      <xdr:row>30</xdr:row>
      <xdr:rowOff>62004</xdr:rowOff>
    </xdr:to>
    <xdr:sp macro="" textlink="">
      <xdr:nvSpPr>
        <xdr:cNvPr id="147" name="楕円 146">
          <a:extLst>
            <a:ext uri="{FF2B5EF4-FFF2-40B4-BE49-F238E27FC236}">
              <a16:creationId xmlns:a16="http://schemas.microsoft.com/office/drawing/2014/main" id="{B472ADEB-AD1B-4F01-B4D7-F36AB7B44311}"/>
            </a:ext>
          </a:extLst>
        </xdr:cNvPr>
        <xdr:cNvSpPr/>
      </xdr:nvSpPr>
      <xdr:spPr>
        <a:xfrm>
          <a:off x="13271500" y="58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11204</xdr:rowOff>
    </xdr:from>
    <xdr:to>
      <xdr:col>72</xdr:col>
      <xdr:colOff>73025</xdr:colOff>
      <xdr:row>30</xdr:row>
      <xdr:rowOff>73455</xdr:rowOff>
    </xdr:to>
    <xdr:cxnSp macro="">
      <xdr:nvCxnSpPr>
        <xdr:cNvPr id="148" name="直線コネクタ 147">
          <a:extLst>
            <a:ext uri="{FF2B5EF4-FFF2-40B4-BE49-F238E27FC236}">
              <a16:creationId xmlns:a16="http://schemas.microsoft.com/office/drawing/2014/main" id="{8B6480FB-BB08-4F71-BDFC-22D6D82FC139}"/>
            </a:ext>
          </a:extLst>
        </xdr:cNvPr>
        <xdr:cNvCxnSpPr/>
      </xdr:nvCxnSpPr>
      <xdr:spPr>
        <a:xfrm>
          <a:off x="13322300" y="5926229"/>
          <a:ext cx="762000" cy="6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114462</xdr:rowOff>
    </xdr:from>
    <xdr:to>
      <xdr:col>64</xdr:col>
      <xdr:colOff>123825</xdr:colOff>
      <xdr:row>30</xdr:row>
      <xdr:rowOff>44612</xdr:rowOff>
    </xdr:to>
    <xdr:sp macro="" textlink="">
      <xdr:nvSpPr>
        <xdr:cNvPr id="149" name="楕円 148">
          <a:extLst>
            <a:ext uri="{FF2B5EF4-FFF2-40B4-BE49-F238E27FC236}">
              <a16:creationId xmlns:a16="http://schemas.microsoft.com/office/drawing/2014/main" id="{6BF56117-1A01-41A3-BEAC-1D7F94705A84}"/>
            </a:ext>
          </a:extLst>
        </xdr:cNvPr>
        <xdr:cNvSpPr/>
      </xdr:nvSpPr>
      <xdr:spPr>
        <a:xfrm>
          <a:off x="12509500" y="58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165262</xdr:rowOff>
    </xdr:from>
    <xdr:to>
      <xdr:col>68</xdr:col>
      <xdr:colOff>73025</xdr:colOff>
      <xdr:row>30</xdr:row>
      <xdr:rowOff>11204</xdr:rowOff>
    </xdr:to>
    <xdr:cxnSp macro="">
      <xdr:nvCxnSpPr>
        <xdr:cNvPr id="150" name="直線コネクタ 149">
          <a:extLst>
            <a:ext uri="{FF2B5EF4-FFF2-40B4-BE49-F238E27FC236}">
              <a16:creationId xmlns:a16="http://schemas.microsoft.com/office/drawing/2014/main" id="{2B0C9D77-242A-442E-A19D-4149B9A5DE75}"/>
            </a:ext>
          </a:extLst>
        </xdr:cNvPr>
        <xdr:cNvCxnSpPr/>
      </xdr:nvCxnSpPr>
      <xdr:spPr>
        <a:xfrm>
          <a:off x="12560300" y="5908837"/>
          <a:ext cx="762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79749</xdr:rowOff>
    </xdr:from>
    <xdr:to>
      <xdr:col>60</xdr:col>
      <xdr:colOff>123825</xdr:colOff>
      <xdr:row>31</xdr:row>
      <xdr:rowOff>9899</xdr:rowOff>
    </xdr:to>
    <xdr:sp macro="" textlink="">
      <xdr:nvSpPr>
        <xdr:cNvPr id="151" name="楕円 150">
          <a:extLst>
            <a:ext uri="{FF2B5EF4-FFF2-40B4-BE49-F238E27FC236}">
              <a16:creationId xmlns:a16="http://schemas.microsoft.com/office/drawing/2014/main" id="{01A9C903-D2EB-4633-8F1A-E7D6E4855F0D}"/>
            </a:ext>
          </a:extLst>
        </xdr:cNvPr>
        <xdr:cNvSpPr/>
      </xdr:nvSpPr>
      <xdr:spPr>
        <a:xfrm>
          <a:off x="11747500" y="599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165262</xdr:rowOff>
    </xdr:from>
    <xdr:to>
      <xdr:col>64</xdr:col>
      <xdr:colOff>73025</xdr:colOff>
      <xdr:row>30</xdr:row>
      <xdr:rowOff>130549</xdr:rowOff>
    </xdr:to>
    <xdr:cxnSp macro="">
      <xdr:nvCxnSpPr>
        <xdr:cNvPr id="152" name="直線コネクタ 151">
          <a:extLst>
            <a:ext uri="{FF2B5EF4-FFF2-40B4-BE49-F238E27FC236}">
              <a16:creationId xmlns:a16="http://schemas.microsoft.com/office/drawing/2014/main" id="{08AE8109-92B9-4754-BB33-A55161A7E0E0}"/>
            </a:ext>
          </a:extLst>
        </xdr:cNvPr>
        <xdr:cNvCxnSpPr/>
      </xdr:nvCxnSpPr>
      <xdr:spPr>
        <a:xfrm flipV="1">
          <a:off x="11798300" y="5908837"/>
          <a:ext cx="762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3" name="n_1aveValue債務償還比率">
          <a:extLst>
            <a:ext uri="{FF2B5EF4-FFF2-40B4-BE49-F238E27FC236}">
              <a16:creationId xmlns:a16="http://schemas.microsoft.com/office/drawing/2014/main" id="{6E81D23A-23BA-4EF5-8F6C-DDB7AF48A8EF}"/>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a:extLst>
            <a:ext uri="{FF2B5EF4-FFF2-40B4-BE49-F238E27FC236}">
              <a16:creationId xmlns:a16="http://schemas.microsoft.com/office/drawing/2014/main" id="{6416F7F2-5021-456F-94C2-C7678D3F91E3}"/>
            </a:ext>
          </a:extLst>
        </xdr:cNvPr>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a:extLst>
            <a:ext uri="{FF2B5EF4-FFF2-40B4-BE49-F238E27FC236}">
              <a16:creationId xmlns:a16="http://schemas.microsoft.com/office/drawing/2014/main" id="{DC5D1531-5993-4D7D-A800-CCE8FC0D7910}"/>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79420</xdr:rowOff>
    </xdr:from>
    <xdr:ext cx="469744" cy="259045"/>
    <xdr:sp macro="" textlink="">
      <xdr:nvSpPr>
        <xdr:cNvPr id="156" name="n_4aveValue債務償還比率">
          <a:extLst>
            <a:ext uri="{FF2B5EF4-FFF2-40B4-BE49-F238E27FC236}">
              <a16:creationId xmlns:a16="http://schemas.microsoft.com/office/drawing/2014/main" id="{45D69004-0C4B-48C0-8D2B-51A5EC8F91B2}"/>
            </a:ext>
          </a:extLst>
        </xdr:cNvPr>
        <xdr:cNvSpPr txBox="1"/>
      </xdr:nvSpPr>
      <xdr:spPr>
        <a:xfrm>
          <a:off x="11563427" y="548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115382</xdr:rowOff>
    </xdr:from>
    <xdr:ext cx="469744" cy="259045"/>
    <xdr:sp macro="" textlink="">
      <xdr:nvSpPr>
        <xdr:cNvPr id="157" name="n_1mainValue債務償還比率">
          <a:extLst>
            <a:ext uri="{FF2B5EF4-FFF2-40B4-BE49-F238E27FC236}">
              <a16:creationId xmlns:a16="http://schemas.microsoft.com/office/drawing/2014/main" id="{C3D71A53-397E-4F8F-A05C-C23EB35BE211}"/>
            </a:ext>
          </a:extLst>
        </xdr:cNvPr>
        <xdr:cNvSpPr txBox="1"/>
      </xdr:nvSpPr>
      <xdr:spPr>
        <a:xfrm>
          <a:off x="13836727" y="60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53131</xdr:rowOff>
    </xdr:from>
    <xdr:ext cx="469744" cy="259045"/>
    <xdr:sp macro="" textlink="">
      <xdr:nvSpPr>
        <xdr:cNvPr id="158" name="n_2mainValue債務償還比率">
          <a:extLst>
            <a:ext uri="{FF2B5EF4-FFF2-40B4-BE49-F238E27FC236}">
              <a16:creationId xmlns:a16="http://schemas.microsoft.com/office/drawing/2014/main" id="{C1DF7552-B2B1-4776-9423-873409EB3ED7}"/>
            </a:ext>
          </a:extLst>
        </xdr:cNvPr>
        <xdr:cNvSpPr txBox="1"/>
      </xdr:nvSpPr>
      <xdr:spPr>
        <a:xfrm>
          <a:off x="13087427" y="596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35739</xdr:rowOff>
    </xdr:from>
    <xdr:ext cx="469744" cy="259045"/>
    <xdr:sp macro="" textlink="">
      <xdr:nvSpPr>
        <xdr:cNvPr id="159" name="n_3mainValue債務償還比率">
          <a:extLst>
            <a:ext uri="{FF2B5EF4-FFF2-40B4-BE49-F238E27FC236}">
              <a16:creationId xmlns:a16="http://schemas.microsoft.com/office/drawing/2014/main" id="{54F9D1E1-88FB-491C-9C10-138A48034E86}"/>
            </a:ext>
          </a:extLst>
        </xdr:cNvPr>
        <xdr:cNvSpPr txBox="1"/>
      </xdr:nvSpPr>
      <xdr:spPr>
        <a:xfrm>
          <a:off x="12325427" y="595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1026</xdr:rowOff>
    </xdr:from>
    <xdr:ext cx="469744" cy="259045"/>
    <xdr:sp macro="" textlink="">
      <xdr:nvSpPr>
        <xdr:cNvPr id="160" name="n_4mainValue債務償還比率">
          <a:extLst>
            <a:ext uri="{FF2B5EF4-FFF2-40B4-BE49-F238E27FC236}">
              <a16:creationId xmlns:a16="http://schemas.microsoft.com/office/drawing/2014/main" id="{ACF6075F-659C-41F2-9D1E-315FCB45EA6F}"/>
            </a:ext>
          </a:extLst>
        </xdr:cNvPr>
        <xdr:cNvSpPr txBox="1"/>
      </xdr:nvSpPr>
      <xdr:spPr>
        <a:xfrm>
          <a:off x="11563427" y="608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80078AA9-7543-4D66-B3BB-38C0926BF64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1206642-404B-4CD5-8352-393B7AC4F57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F5FD4F63-0D42-481A-9BB8-1C458A384DD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751B431E-2FCB-4317-9712-EA0F3FF045D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CEEF6BE-8300-445B-A35F-52A3C1143A0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2C68A084-CFD4-43BC-B19C-0916F170059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6930D5F-40CC-4902-93AF-6BF6DB04F83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7B64C2-3FE8-4B07-BB34-E79D40EA79D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4182ED3-F4C9-4650-A1C4-300610715BE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07229E9-0C4C-4053-B855-295E02BEC44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429FA6-11F2-41F2-84B0-4E36FBC9FFB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A0155D1-6159-41CA-98C5-50811FC137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4F53C4-C04B-4ADD-AB8C-6F4E0E931C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04F340D-0A7C-47A3-8429-D2C7F1BE80F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28958E-1389-4A97-8B2E-AA018E8A127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70BE8ED-3571-4DA3-AB9E-DDA657A4852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8,517
211.41
7,003,592
6,709,283
145,550
3,494,240
6,391,508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453D1E4-CA46-462B-9E7C-BA116ECA537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92F588A-6E56-4BA9-B513-09322831ED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947646-BB93-4B8E-9572-65BF3A33262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0497796-F7A3-4062-9688-0B490446AB1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11273E1-FE31-4360-A00E-7890809292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50B0B9E-A17E-4CD5-A18B-A3CDA9AE37B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178484-7FC2-4DCA-B1AD-83344155050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EBF47C5-A793-4706-93FC-22DD89E564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12DEEC8-5039-4061-9E71-300D61B9CCF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496A8B9-CE0E-4879-9DD5-6DA67687935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8FB3CB-805C-44FD-A739-2FEA403F9E1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7ABFEA7-01D6-4331-8635-B1F3B14B3C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17355B2-9F25-4871-BE7C-5750C760A0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C8D067-59CE-4810-BCEA-6C5E121B225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FE7852D-E568-4162-BA44-B7E660A8DC8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9C4DB30-47B7-4F26-B57A-0269C936DF4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A9CFCC-5710-4E5C-9C8A-3FD544DA93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578407D-CF6D-4B0E-A911-97C5A49791C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2729768-4A4D-468B-8936-5FE4C357E8A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CCA94B6-73F9-4B66-BE0C-AB3D1E72D12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9B05D70-3775-4190-80DE-51CE1A60159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BF23C16-0B50-4C25-B3EE-E0D226E4D96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FC74CE4-D62E-4E14-88BC-2DE4248A589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4C4572D-C138-4DE9-A425-69C6525CDCB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24D4BDA-C9BA-4EF6-A194-F4172FDB5B1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6AE4968-27AD-4E2A-8464-693CCC45B2B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18657AE-24D8-4E59-BAA8-92D3002535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89EBAF8-3297-4F6A-998E-C43D08E32F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90E335F-61F7-4A1A-AF69-6983D311BCF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28FF98E-861F-4180-8F95-1E5882555C3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3C0067D-569E-4452-B233-F2BEB8F0D5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21AC7F1-0FCB-468A-A37E-C0942C5F7B0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8757E83-3B0E-4F1D-8E46-76702641B2D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7EAF306-AEF5-44A5-99D1-D713ED2592C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D768480-8EDD-4608-A347-C49A0EC4485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9D293F6-2344-4C2F-8EC3-08D4F2C7840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36FDC24-8104-4010-AEF0-0716A1EDA70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A34E3D3-55BB-44CA-B597-6D68A1228CF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9D3BF9A-0691-49E2-AF30-15694DC673B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0A1FA9B-5626-4F3F-BD72-8E83C5064FC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73E6FDD-335F-41EF-8EC8-8267B1734DE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C6FA239-338D-4BBB-BE10-AD6CA3F00B2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3F2756A-2C02-46C4-A20C-2AB005AF356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FCC81C7-6E68-4CAC-A14B-F248700695C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3145615-057D-4BD2-B876-E1CC027093D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D57A058E-E837-4072-9604-414037AFFC6F}"/>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F2CC477A-13E8-4859-9101-B7CDDE28109C}"/>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7E7B3AF1-2E10-432D-B90C-2091714D090D}"/>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E61FF4AC-9F5E-4411-8E46-5C7180CD67A0}"/>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19EC5B01-5E1B-4A39-A202-577F1A0F482A}"/>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id="{D3E7F6DF-DBBA-4A80-981B-C22A2300489C}"/>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076ECD13-6519-4322-ACCF-B3BD86C4B2E4}"/>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B08FB00B-EDF5-4C01-86BE-321CA24D5DCB}"/>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E0A4FD6D-22AB-4B74-AC20-D8F372ED6D23}"/>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1CFD0380-EE78-46E7-A3AF-7E1008A24B06}"/>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6350</xdr:rowOff>
    </xdr:from>
    <xdr:to>
      <xdr:col>6</xdr:col>
      <xdr:colOff>38100</xdr:colOff>
      <xdr:row>37</xdr:row>
      <xdr:rowOff>107950</xdr:rowOff>
    </xdr:to>
    <xdr:sp macro="" textlink="">
      <xdr:nvSpPr>
        <xdr:cNvPr id="67" name="フローチャート: 判断 66">
          <a:extLst>
            <a:ext uri="{FF2B5EF4-FFF2-40B4-BE49-F238E27FC236}">
              <a16:creationId xmlns:a16="http://schemas.microsoft.com/office/drawing/2014/main" id="{A7A2BA12-C7E7-4401-B314-3627AE582920}"/>
            </a:ext>
          </a:extLst>
        </xdr:cNvPr>
        <xdr:cNvSpPr/>
      </xdr:nvSpPr>
      <xdr:spPr>
        <a:xfrm>
          <a:off x="107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D8A913C-3979-4769-A820-5D79D8E9DB8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6F6F906-99F6-40DC-9868-6F1B18648EC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130249C-B4A6-43A1-A15A-919E6731697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CED6408-84D8-41D3-8520-A4322BFC04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E1AD013-B7EE-441C-B773-2CFAC58FE12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38735</xdr:rowOff>
    </xdr:from>
    <xdr:to>
      <xdr:col>24</xdr:col>
      <xdr:colOff>114300</xdr:colOff>
      <xdr:row>37</xdr:row>
      <xdr:rowOff>140335</xdr:rowOff>
    </xdr:to>
    <xdr:sp macro="" textlink="">
      <xdr:nvSpPr>
        <xdr:cNvPr id="73" name="楕円 72">
          <a:extLst>
            <a:ext uri="{FF2B5EF4-FFF2-40B4-BE49-F238E27FC236}">
              <a16:creationId xmlns:a16="http://schemas.microsoft.com/office/drawing/2014/main" id="{6E49FC7A-F229-4F4C-90F6-ECB5A37458DD}"/>
            </a:ext>
          </a:extLst>
        </xdr:cNvPr>
        <xdr:cNvSpPr/>
      </xdr:nvSpPr>
      <xdr:spPr>
        <a:xfrm>
          <a:off x="4584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61612</xdr:rowOff>
    </xdr:from>
    <xdr:ext cx="405111" cy="259045"/>
    <xdr:sp macro="" textlink="">
      <xdr:nvSpPr>
        <xdr:cNvPr id="74" name="【道路】&#10;有形固定資産減価償却率該当値テキスト">
          <a:extLst>
            <a:ext uri="{FF2B5EF4-FFF2-40B4-BE49-F238E27FC236}">
              <a16:creationId xmlns:a16="http://schemas.microsoft.com/office/drawing/2014/main" id="{36EE31D6-BF38-431C-BFA3-B5BDB362D7DA}"/>
            </a:ext>
          </a:extLst>
        </xdr:cNvPr>
        <xdr:cNvSpPr txBox="1"/>
      </xdr:nvSpPr>
      <xdr:spPr>
        <a:xfrm>
          <a:off x="4673600"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5" name="楕円 74">
          <a:extLst>
            <a:ext uri="{FF2B5EF4-FFF2-40B4-BE49-F238E27FC236}">
              <a16:creationId xmlns:a16="http://schemas.microsoft.com/office/drawing/2014/main" id="{26454328-29F2-4E4A-8524-3F8D528C5E77}"/>
            </a:ext>
          </a:extLst>
        </xdr:cNvPr>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66675</xdr:rowOff>
    </xdr:from>
    <xdr:to>
      <xdr:col>24</xdr:col>
      <xdr:colOff>63500</xdr:colOff>
      <xdr:row>37</xdr:row>
      <xdr:rowOff>89535</xdr:rowOff>
    </xdr:to>
    <xdr:cxnSp macro="">
      <xdr:nvCxnSpPr>
        <xdr:cNvPr id="76" name="直線コネクタ 75">
          <a:extLst>
            <a:ext uri="{FF2B5EF4-FFF2-40B4-BE49-F238E27FC236}">
              <a16:creationId xmlns:a16="http://schemas.microsoft.com/office/drawing/2014/main" id="{F1BEB43D-8D39-443A-9557-44A3D56061B2}"/>
            </a:ext>
          </a:extLst>
        </xdr:cNvPr>
        <xdr:cNvCxnSpPr/>
      </xdr:nvCxnSpPr>
      <xdr:spPr>
        <a:xfrm>
          <a:off x="3797300" y="64103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160655</xdr:rowOff>
    </xdr:from>
    <xdr:to>
      <xdr:col>15</xdr:col>
      <xdr:colOff>101600</xdr:colOff>
      <xdr:row>37</xdr:row>
      <xdr:rowOff>90805</xdr:rowOff>
    </xdr:to>
    <xdr:sp macro="" textlink="">
      <xdr:nvSpPr>
        <xdr:cNvPr id="77" name="楕円 76">
          <a:extLst>
            <a:ext uri="{FF2B5EF4-FFF2-40B4-BE49-F238E27FC236}">
              <a16:creationId xmlns:a16="http://schemas.microsoft.com/office/drawing/2014/main" id="{AC1D3E6F-4DA2-4954-96BA-BDBC9F0A4B36}"/>
            </a:ext>
          </a:extLst>
        </xdr:cNvPr>
        <xdr:cNvSpPr/>
      </xdr:nvSpPr>
      <xdr:spPr>
        <a:xfrm>
          <a:off x="2857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40005</xdr:rowOff>
    </xdr:from>
    <xdr:to>
      <xdr:col>19</xdr:col>
      <xdr:colOff>177800</xdr:colOff>
      <xdr:row>37</xdr:row>
      <xdr:rowOff>66675</xdr:rowOff>
    </xdr:to>
    <xdr:cxnSp macro="">
      <xdr:nvCxnSpPr>
        <xdr:cNvPr id="78" name="直線コネクタ 77">
          <a:extLst>
            <a:ext uri="{FF2B5EF4-FFF2-40B4-BE49-F238E27FC236}">
              <a16:creationId xmlns:a16="http://schemas.microsoft.com/office/drawing/2014/main" id="{2AC24D73-9E2E-4ED8-BCEE-B961681B6046}"/>
            </a:ext>
          </a:extLst>
        </xdr:cNvPr>
        <xdr:cNvCxnSpPr/>
      </xdr:nvCxnSpPr>
      <xdr:spPr>
        <a:xfrm>
          <a:off x="2908300" y="63836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40640</xdr:rowOff>
    </xdr:from>
    <xdr:to>
      <xdr:col>10</xdr:col>
      <xdr:colOff>165100</xdr:colOff>
      <xdr:row>37</xdr:row>
      <xdr:rowOff>142240</xdr:rowOff>
    </xdr:to>
    <xdr:sp macro="" textlink="">
      <xdr:nvSpPr>
        <xdr:cNvPr id="79" name="楕円 78">
          <a:extLst>
            <a:ext uri="{FF2B5EF4-FFF2-40B4-BE49-F238E27FC236}">
              <a16:creationId xmlns:a16="http://schemas.microsoft.com/office/drawing/2014/main" id="{2657E665-D7E9-426F-8D20-81B08B4184AB}"/>
            </a:ext>
          </a:extLst>
        </xdr:cNvPr>
        <xdr:cNvSpPr/>
      </xdr:nvSpPr>
      <xdr:spPr>
        <a:xfrm>
          <a:off x="1968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40005</xdr:rowOff>
    </xdr:from>
    <xdr:to>
      <xdr:col>15</xdr:col>
      <xdr:colOff>50800</xdr:colOff>
      <xdr:row>37</xdr:row>
      <xdr:rowOff>91440</xdr:rowOff>
    </xdr:to>
    <xdr:cxnSp macro="">
      <xdr:nvCxnSpPr>
        <xdr:cNvPr id="80" name="直線コネクタ 79">
          <a:extLst>
            <a:ext uri="{FF2B5EF4-FFF2-40B4-BE49-F238E27FC236}">
              <a16:creationId xmlns:a16="http://schemas.microsoft.com/office/drawing/2014/main" id="{B6C8D28A-0FFB-4394-AC4F-3BA0896A1F4C}"/>
            </a:ext>
          </a:extLst>
        </xdr:cNvPr>
        <xdr:cNvCxnSpPr/>
      </xdr:nvCxnSpPr>
      <xdr:spPr>
        <a:xfrm flipV="1">
          <a:off x="2019300" y="63836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73025</xdr:rowOff>
    </xdr:from>
    <xdr:to>
      <xdr:col>6</xdr:col>
      <xdr:colOff>38100</xdr:colOff>
      <xdr:row>34</xdr:row>
      <xdr:rowOff>3175</xdr:rowOff>
    </xdr:to>
    <xdr:sp macro="" textlink="">
      <xdr:nvSpPr>
        <xdr:cNvPr id="81" name="楕円 80">
          <a:extLst>
            <a:ext uri="{FF2B5EF4-FFF2-40B4-BE49-F238E27FC236}">
              <a16:creationId xmlns:a16="http://schemas.microsoft.com/office/drawing/2014/main" id="{9830C74A-3FD6-4EE6-90FC-9F5D24D980B2}"/>
            </a:ext>
          </a:extLst>
        </xdr:cNvPr>
        <xdr:cNvSpPr/>
      </xdr:nvSpPr>
      <xdr:spPr>
        <a:xfrm>
          <a:off x="10795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123825</xdr:rowOff>
    </xdr:from>
    <xdr:to>
      <xdr:col>10</xdr:col>
      <xdr:colOff>114300</xdr:colOff>
      <xdr:row>37</xdr:row>
      <xdr:rowOff>91440</xdr:rowOff>
    </xdr:to>
    <xdr:cxnSp macro="">
      <xdr:nvCxnSpPr>
        <xdr:cNvPr id="82" name="直線コネクタ 81">
          <a:extLst>
            <a:ext uri="{FF2B5EF4-FFF2-40B4-BE49-F238E27FC236}">
              <a16:creationId xmlns:a16="http://schemas.microsoft.com/office/drawing/2014/main" id="{1F0428E8-E438-4934-9B0C-FB4C25134745}"/>
            </a:ext>
          </a:extLst>
        </xdr:cNvPr>
        <xdr:cNvCxnSpPr/>
      </xdr:nvCxnSpPr>
      <xdr:spPr>
        <a:xfrm>
          <a:off x="1130300" y="5781675"/>
          <a:ext cx="889000" cy="6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a:extLst>
            <a:ext uri="{FF2B5EF4-FFF2-40B4-BE49-F238E27FC236}">
              <a16:creationId xmlns:a16="http://schemas.microsoft.com/office/drawing/2014/main" id="{E4287DC0-5A4E-452E-9E2C-033BF96B3F08}"/>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7EF05E70-3F5D-4943-9B95-22EB91E5A6A9}"/>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a:extLst>
            <a:ext uri="{FF2B5EF4-FFF2-40B4-BE49-F238E27FC236}">
              <a16:creationId xmlns:a16="http://schemas.microsoft.com/office/drawing/2014/main" id="{DB045BB3-37D8-49A1-8CE7-0A65DCDA1CC4}"/>
            </a:ext>
          </a:extLst>
        </xdr:cNvPr>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99077</xdr:rowOff>
    </xdr:from>
    <xdr:ext cx="405111" cy="259045"/>
    <xdr:sp macro="" textlink="">
      <xdr:nvSpPr>
        <xdr:cNvPr id="86" name="n_4aveValue【道路】&#10;有形固定資産減価償却率">
          <a:extLst>
            <a:ext uri="{FF2B5EF4-FFF2-40B4-BE49-F238E27FC236}">
              <a16:creationId xmlns:a16="http://schemas.microsoft.com/office/drawing/2014/main" id="{EEBAD978-4AEF-4E14-A3F9-B627070D0735}"/>
            </a:ext>
          </a:extLst>
        </xdr:cNvPr>
        <xdr:cNvSpPr txBox="1"/>
      </xdr:nvSpPr>
      <xdr:spPr>
        <a:xfrm>
          <a:off x="927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134002</xdr:rowOff>
    </xdr:from>
    <xdr:ext cx="405111" cy="259045"/>
    <xdr:sp macro="" textlink="">
      <xdr:nvSpPr>
        <xdr:cNvPr id="87" name="n_1mainValue【道路】&#10;有形固定資産減価償却率">
          <a:extLst>
            <a:ext uri="{FF2B5EF4-FFF2-40B4-BE49-F238E27FC236}">
              <a16:creationId xmlns:a16="http://schemas.microsoft.com/office/drawing/2014/main" id="{3266A35B-B773-4C9B-9D58-567F30F3A630}"/>
            </a:ext>
          </a:extLst>
        </xdr:cNvPr>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107332</xdr:rowOff>
    </xdr:from>
    <xdr:ext cx="405111" cy="259045"/>
    <xdr:sp macro="" textlink="">
      <xdr:nvSpPr>
        <xdr:cNvPr id="88" name="n_2mainValue【道路】&#10;有形固定資産減価償却率">
          <a:extLst>
            <a:ext uri="{FF2B5EF4-FFF2-40B4-BE49-F238E27FC236}">
              <a16:creationId xmlns:a16="http://schemas.microsoft.com/office/drawing/2014/main" id="{76BB7897-E698-45F8-8A7B-09C4D1769751}"/>
            </a:ext>
          </a:extLst>
        </xdr:cNvPr>
        <xdr:cNvSpPr txBox="1"/>
      </xdr:nvSpPr>
      <xdr:spPr>
        <a:xfrm>
          <a:off x="2705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158767</xdr:rowOff>
    </xdr:from>
    <xdr:ext cx="405111" cy="259045"/>
    <xdr:sp macro="" textlink="">
      <xdr:nvSpPr>
        <xdr:cNvPr id="89" name="n_3mainValue【道路】&#10;有形固定資産減価償却率">
          <a:extLst>
            <a:ext uri="{FF2B5EF4-FFF2-40B4-BE49-F238E27FC236}">
              <a16:creationId xmlns:a16="http://schemas.microsoft.com/office/drawing/2014/main" id="{0091FDF7-868F-4DF1-9671-F512016D5053}"/>
            </a:ext>
          </a:extLst>
        </xdr:cNvPr>
        <xdr:cNvSpPr txBox="1"/>
      </xdr:nvSpPr>
      <xdr:spPr>
        <a:xfrm>
          <a:off x="1816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19702</xdr:rowOff>
    </xdr:from>
    <xdr:ext cx="405111" cy="259045"/>
    <xdr:sp macro="" textlink="">
      <xdr:nvSpPr>
        <xdr:cNvPr id="90" name="n_4mainValue【道路】&#10;有形固定資産減価償却率">
          <a:extLst>
            <a:ext uri="{FF2B5EF4-FFF2-40B4-BE49-F238E27FC236}">
              <a16:creationId xmlns:a16="http://schemas.microsoft.com/office/drawing/2014/main" id="{29B57954-DF8F-4C87-A8C3-EE80ED5A3B02}"/>
            </a:ext>
          </a:extLst>
        </xdr:cNvPr>
        <xdr:cNvSpPr txBox="1"/>
      </xdr:nvSpPr>
      <xdr:spPr>
        <a:xfrm>
          <a:off x="927744" y="55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803D5A9-65F3-44E3-B780-AB42AF2F0F8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3312031-E56D-4C0F-ABDA-172828A3F02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3236288-7B16-464E-9358-EE366BA6C5C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5D1CE1B-2E89-44D4-839F-433F74FB47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F9B32DE-8908-4084-974B-E44ACB97D43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13B0CB9-603F-4975-A9BD-F27CDA49115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352EA89-7666-4531-B80F-38612F7399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A7C7187-EDC0-4BFF-B404-36D0AF5948F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DEE24B7-217F-47B9-B5FA-D35506F728B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232DA51-CB4E-46D3-884A-CD1EFFDDCD7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D9019BBE-7B39-4F28-ADDC-B887A2F60C0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845F6616-2AE2-44A6-9CE4-A81D18C7D7C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E86D0AB-29F4-4953-9D11-E5F130F5550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E5C3D159-C645-4AB5-BD36-15682BA8DD99}"/>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45DCD79-DB56-423C-91E1-A9675E110B3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BA67284C-C87A-4074-A91D-FFF2AD7A1188}"/>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7E78654-2A17-4AC2-A820-3E0286F3E48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1168CABF-7B3C-4243-B943-466657513189}"/>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62D7EB0-FA8C-4A00-B477-6DE58364620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BAFE28C2-D827-441E-8012-40134B64A72C}"/>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6703705F-2249-4D60-9C27-E42406C6F2B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0F1D36A5-490B-480E-84C3-461611DC4392}"/>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8F8D797-CA09-47CB-82BA-8DFCB7830FA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a:extLst>
            <a:ext uri="{FF2B5EF4-FFF2-40B4-BE49-F238E27FC236}">
              <a16:creationId xmlns:a16="http://schemas.microsoft.com/office/drawing/2014/main" id="{61A514E2-1353-421D-87A5-55FB5FB7D7B3}"/>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a:extLst>
            <a:ext uri="{FF2B5EF4-FFF2-40B4-BE49-F238E27FC236}">
              <a16:creationId xmlns:a16="http://schemas.microsoft.com/office/drawing/2014/main" id="{57B05B86-748D-418F-A993-BFD5B7889147}"/>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a:extLst>
            <a:ext uri="{FF2B5EF4-FFF2-40B4-BE49-F238E27FC236}">
              <a16:creationId xmlns:a16="http://schemas.microsoft.com/office/drawing/2014/main" id="{2DAC7E2B-3B7C-4A17-9D0F-3B80257D1078}"/>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a:extLst>
            <a:ext uri="{FF2B5EF4-FFF2-40B4-BE49-F238E27FC236}">
              <a16:creationId xmlns:a16="http://schemas.microsoft.com/office/drawing/2014/main" id="{C2CAFCF0-7ED8-477A-9B0B-4CE3A745F19C}"/>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a:extLst>
            <a:ext uri="{FF2B5EF4-FFF2-40B4-BE49-F238E27FC236}">
              <a16:creationId xmlns:a16="http://schemas.microsoft.com/office/drawing/2014/main" id="{24CDA592-50B7-4401-A8D5-FFA5EDBFE201}"/>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a:extLst>
            <a:ext uri="{FF2B5EF4-FFF2-40B4-BE49-F238E27FC236}">
              <a16:creationId xmlns:a16="http://schemas.microsoft.com/office/drawing/2014/main" id="{940757E8-757B-4505-8597-7334D26CB1A5}"/>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a:extLst>
            <a:ext uri="{FF2B5EF4-FFF2-40B4-BE49-F238E27FC236}">
              <a16:creationId xmlns:a16="http://schemas.microsoft.com/office/drawing/2014/main" id="{F914661D-3C02-4287-A943-8D0F5269B8F2}"/>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a:extLst>
            <a:ext uri="{FF2B5EF4-FFF2-40B4-BE49-F238E27FC236}">
              <a16:creationId xmlns:a16="http://schemas.microsoft.com/office/drawing/2014/main" id="{42E79302-C26A-4D14-BDD6-9475E2C80DB2}"/>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a:extLst>
            <a:ext uri="{FF2B5EF4-FFF2-40B4-BE49-F238E27FC236}">
              <a16:creationId xmlns:a16="http://schemas.microsoft.com/office/drawing/2014/main" id="{BAA0B861-FB9F-4F2F-A5A7-E0115F33F2D5}"/>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a:extLst>
            <a:ext uri="{FF2B5EF4-FFF2-40B4-BE49-F238E27FC236}">
              <a16:creationId xmlns:a16="http://schemas.microsoft.com/office/drawing/2014/main" id="{05672FAC-8DBB-41AB-A35E-CB87B7AD2CEC}"/>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148291</xdr:rowOff>
    </xdr:from>
    <xdr:to>
      <xdr:col>36</xdr:col>
      <xdr:colOff>165100</xdr:colOff>
      <xdr:row>42</xdr:row>
      <xdr:rowOff>78441</xdr:rowOff>
    </xdr:to>
    <xdr:sp macro="" textlink="">
      <xdr:nvSpPr>
        <xdr:cNvPr id="124" name="フローチャート: 判断 123">
          <a:extLst>
            <a:ext uri="{FF2B5EF4-FFF2-40B4-BE49-F238E27FC236}">
              <a16:creationId xmlns:a16="http://schemas.microsoft.com/office/drawing/2014/main" id="{21D64E5A-CD87-4253-864D-089EA3B7352E}"/>
            </a:ext>
          </a:extLst>
        </xdr:cNvPr>
        <xdr:cNvSpPr/>
      </xdr:nvSpPr>
      <xdr:spPr>
        <a:xfrm>
          <a:off x="6921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B99085E-AB62-475D-B58C-979BA0ED388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F1A590A-953A-4017-A8B4-15679D95CFD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C8627FD-81EE-4ABF-BE4B-D53E73DAA01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8407275-5F69-43FE-B194-954E7C8EBDE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F95133E-A5D5-4313-A6F4-EC7B925D8B4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151617</xdr:rowOff>
    </xdr:from>
    <xdr:to>
      <xdr:col>55</xdr:col>
      <xdr:colOff>50800</xdr:colOff>
      <xdr:row>42</xdr:row>
      <xdr:rowOff>81767</xdr:rowOff>
    </xdr:to>
    <xdr:sp macro="" textlink="">
      <xdr:nvSpPr>
        <xdr:cNvPr id="130" name="楕円 129">
          <a:extLst>
            <a:ext uri="{FF2B5EF4-FFF2-40B4-BE49-F238E27FC236}">
              <a16:creationId xmlns:a16="http://schemas.microsoft.com/office/drawing/2014/main" id="{EBAF78FF-F7C5-4FA2-8270-633DC8A8A65E}"/>
            </a:ext>
          </a:extLst>
        </xdr:cNvPr>
        <xdr:cNvSpPr/>
      </xdr:nvSpPr>
      <xdr:spPr>
        <a:xfrm>
          <a:off x="10426700" y="718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a:extLst>
            <a:ext uri="{FF2B5EF4-FFF2-40B4-BE49-F238E27FC236}">
              <a16:creationId xmlns:a16="http://schemas.microsoft.com/office/drawing/2014/main" id="{311DBEEE-E0D5-47C4-B1D1-A08718E2A17D}"/>
            </a:ext>
          </a:extLst>
        </xdr:cNvPr>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151754</xdr:rowOff>
    </xdr:from>
    <xdr:to>
      <xdr:col>50</xdr:col>
      <xdr:colOff>165100</xdr:colOff>
      <xdr:row>42</xdr:row>
      <xdr:rowOff>81904</xdr:rowOff>
    </xdr:to>
    <xdr:sp macro="" textlink="">
      <xdr:nvSpPr>
        <xdr:cNvPr id="132" name="楕円 131">
          <a:extLst>
            <a:ext uri="{FF2B5EF4-FFF2-40B4-BE49-F238E27FC236}">
              <a16:creationId xmlns:a16="http://schemas.microsoft.com/office/drawing/2014/main" id="{24CA589A-AF3B-40B7-81B2-3D5E770BBAF4}"/>
            </a:ext>
          </a:extLst>
        </xdr:cNvPr>
        <xdr:cNvSpPr/>
      </xdr:nvSpPr>
      <xdr:spPr>
        <a:xfrm>
          <a:off x="9588500" y="71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30967</xdr:rowOff>
    </xdr:from>
    <xdr:to>
      <xdr:col>55</xdr:col>
      <xdr:colOff>0</xdr:colOff>
      <xdr:row>42</xdr:row>
      <xdr:rowOff>31104</xdr:rowOff>
    </xdr:to>
    <xdr:cxnSp macro="">
      <xdr:nvCxnSpPr>
        <xdr:cNvPr id="133" name="直線コネクタ 132">
          <a:extLst>
            <a:ext uri="{FF2B5EF4-FFF2-40B4-BE49-F238E27FC236}">
              <a16:creationId xmlns:a16="http://schemas.microsoft.com/office/drawing/2014/main" id="{C462F7C6-5EF5-4B2C-8279-F4DD6E90ABBD}"/>
            </a:ext>
          </a:extLst>
        </xdr:cNvPr>
        <xdr:cNvCxnSpPr/>
      </xdr:nvCxnSpPr>
      <xdr:spPr>
        <a:xfrm flipV="1">
          <a:off x="9639300" y="7231867"/>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151926</xdr:rowOff>
    </xdr:from>
    <xdr:to>
      <xdr:col>46</xdr:col>
      <xdr:colOff>38100</xdr:colOff>
      <xdr:row>42</xdr:row>
      <xdr:rowOff>82076</xdr:rowOff>
    </xdr:to>
    <xdr:sp macro="" textlink="">
      <xdr:nvSpPr>
        <xdr:cNvPr id="134" name="楕円 133">
          <a:extLst>
            <a:ext uri="{FF2B5EF4-FFF2-40B4-BE49-F238E27FC236}">
              <a16:creationId xmlns:a16="http://schemas.microsoft.com/office/drawing/2014/main" id="{BBB8E66B-3D7B-42D9-B6FB-C3315D675E12}"/>
            </a:ext>
          </a:extLst>
        </xdr:cNvPr>
        <xdr:cNvSpPr/>
      </xdr:nvSpPr>
      <xdr:spPr>
        <a:xfrm>
          <a:off x="8699500" y="718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31104</xdr:rowOff>
    </xdr:from>
    <xdr:to>
      <xdr:col>50</xdr:col>
      <xdr:colOff>114300</xdr:colOff>
      <xdr:row>42</xdr:row>
      <xdr:rowOff>31276</xdr:rowOff>
    </xdr:to>
    <xdr:cxnSp macro="">
      <xdr:nvCxnSpPr>
        <xdr:cNvPr id="135" name="直線コネクタ 134">
          <a:extLst>
            <a:ext uri="{FF2B5EF4-FFF2-40B4-BE49-F238E27FC236}">
              <a16:creationId xmlns:a16="http://schemas.microsoft.com/office/drawing/2014/main" id="{394B5B58-33E2-4814-9AFC-21F16EF9BF95}"/>
            </a:ext>
          </a:extLst>
        </xdr:cNvPr>
        <xdr:cNvCxnSpPr/>
      </xdr:nvCxnSpPr>
      <xdr:spPr>
        <a:xfrm flipV="1">
          <a:off x="8750300" y="7232004"/>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152091</xdr:rowOff>
    </xdr:from>
    <xdr:to>
      <xdr:col>41</xdr:col>
      <xdr:colOff>101600</xdr:colOff>
      <xdr:row>42</xdr:row>
      <xdr:rowOff>82241</xdr:rowOff>
    </xdr:to>
    <xdr:sp macro="" textlink="">
      <xdr:nvSpPr>
        <xdr:cNvPr id="136" name="楕円 135">
          <a:extLst>
            <a:ext uri="{FF2B5EF4-FFF2-40B4-BE49-F238E27FC236}">
              <a16:creationId xmlns:a16="http://schemas.microsoft.com/office/drawing/2014/main" id="{1360087F-4D30-4A5D-9D30-6A1DE8B5686E}"/>
            </a:ext>
          </a:extLst>
        </xdr:cNvPr>
        <xdr:cNvSpPr/>
      </xdr:nvSpPr>
      <xdr:spPr>
        <a:xfrm>
          <a:off x="7810500" y="71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31276</xdr:rowOff>
    </xdr:from>
    <xdr:to>
      <xdr:col>45</xdr:col>
      <xdr:colOff>177800</xdr:colOff>
      <xdr:row>42</xdr:row>
      <xdr:rowOff>31441</xdr:rowOff>
    </xdr:to>
    <xdr:cxnSp macro="">
      <xdr:nvCxnSpPr>
        <xdr:cNvPr id="137" name="直線コネクタ 136">
          <a:extLst>
            <a:ext uri="{FF2B5EF4-FFF2-40B4-BE49-F238E27FC236}">
              <a16:creationId xmlns:a16="http://schemas.microsoft.com/office/drawing/2014/main" id="{F5731A00-F0F9-493F-8BAC-C2329175D642}"/>
            </a:ext>
          </a:extLst>
        </xdr:cNvPr>
        <xdr:cNvCxnSpPr/>
      </xdr:nvCxnSpPr>
      <xdr:spPr>
        <a:xfrm flipV="1">
          <a:off x="7861300" y="7232176"/>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154333</xdr:rowOff>
    </xdr:from>
    <xdr:to>
      <xdr:col>36</xdr:col>
      <xdr:colOff>165100</xdr:colOff>
      <xdr:row>42</xdr:row>
      <xdr:rowOff>84483</xdr:rowOff>
    </xdr:to>
    <xdr:sp macro="" textlink="">
      <xdr:nvSpPr>
        <xdr:cNvPr id="138" name="楕円 137">
          <a:extLst>
            <a:ext uri="{FF2B5EF4-FFF2-40B4-BE49-F238E27FC236}">
              <a16:creationId xmlns:a16="http://schemas.microsoft.com/office/drawing/2014/main" id="{46A34023-D7D2-40E4-9895-9A1BCADD7F06}"/>
            </a:ext>
          </a:extLst>
        </xdr:cNvPr>
        <xdr:cNvSpPr/>
      </xdr:nvSpPr>
      <xdr:spPr>
        <a:xfrm>
          <a:off x="6921500" y="71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31441</xdr:rowOff>
    </xdr:from>
    <xdr:to>
      <xdr:col>41</xdr:col>
      <xdr:colOff>50800</xdr:colOff>
      <xdr:row>42</xdr:row>
      <xdr:rowOff>33683</xdr:rowOff>
    </xdr:to>
    <xdr:cxnSp macro="">
      <xdr:nvCxnSpPr>
        <xdr:cNvPr id="139" name="直線コネクタ 138">
          <a:extLst>
            <a:ext uri="{FF2B5EF4-FFF2-40B4-BE49-F238E27FC236}">
              <a16:creationId xmlns:a16="http://schemas.microsoft.com/office/drawing/2014/main" id="{2466126D-DA03-4C81-BFF9-687E570B0226}"/>
            </a:ext>
          </a:extLst>
        </xdr:cNvPr>
        <xdr:cNvCxnSpPr/>
      </xdr:nvCxnSpPr>
      <xdr:spPr>
        <a:xfrm flipV="1">
          <a:off x="6972300" y="7232341"/>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a:extLst>
            <a:ext uri="{FF2B5EF4-FFF2-40B4-BE49-F238E27FC236}">
              <a16:creationId xmlns:a16="http://schemas.microsoft.com/office/drawing/2014/main" id="{B388406A-DD46-4809-991C-EC3CD5273A0B}"/>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a:extLst>
            <a:ext uri="{FF2B5EF4-FFF2-40B4-BE49-F238E27FC236}">
              <a16:creationId xmlns:a16="http://schemas.microsoft.com/office/drawing/2014/main" id="{80372C6D-20B2-4CF3-9244-F7864FF8497B}"/>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73982</xdr:rowOff>
    </xdr:from>
    <xdr:ext cx="534377" cy="259045"/>
    <xdr:sp macro="" textlink="">
      <xdr:nvSpPr>
        <xdr:cNvPr id="142" name="n_3aveValue【道路】&#10;一人当たり延長">
          <a:extLst>
            <a:ext uri="{FF2B5EF4-FFF2-40B4-BE49-F238E27FC236}">
              <a16:creationId xmlns:a16="http://schemas.microsoft.com/office/drawing/2014/main" id="{7BBC4955-C702-47BB-8366-1A19007DE618}"/>
            </a:ext>
          </a:extLst>
        </xdr:cNvPr>
        <xdr:cNvSpPr txBox="1"/>
      </xdr:nvSpPr>
      <xdr:spPr>
        <a:xfrm>
          <a:off x="7594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94968</xdr:rowOff>
    </xdr:from>
    <xdr:ext cx="534377" cy="259045"/>
    <xdr:sp macro="" textlink="">
      <xdr:nvSpPr>
        <xdr:cNvPr id="143" name="n_4aveValue【道路】&#10;一人当たり延長">
          <a:extLst>
            <a:ext uri="{FF2B5EF4-FFF2-40B4-BE49-F238E27FC236}">
              <a16:creationId xmlns:a16="http://schemas.microsoft.com/office/drawing/2014/main" id="{0602854B-51F8-4848-90A3-EC3506A3671E}"/>
            </a:ext>
          </a:extLst>
        </xdr:cNvPr>
        <xdr:cNvSpPr txBox="1"/>
      </xdr:nvSpPr>
      <xdr:spPr>
        <a:xfrm>
          <a:off x="6705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73031</xdr:rowOff>
    </xdr:from>
    <xdr:ext cx="534377" cy="259045"/>
    <xdr:sp macro="" textlink="">
      <xdr:nvSpPr>
        <xdr:cNvPr id="144" name="n_1mainValue【道路】&#10;一人当たり延長">
          <a:extLst>
            <a:ext uri="{FF2B5EF4-FFF2-40B4-BE49-F238E27FC236}">
              <a16:creationId xmlns:a16="http://schemas.microsoft.com/office/drawing/2014/main" id="{C3CF3C7B-E014-49B2-B2A8-37BF4AAFC74B}"/>
            </a:ext>
          </a:extLst>
        </xdr:cNvPr>
        <xdr:cNvSpPr txBox="1"/>
      </xdr:nvSpPr>
      <xdr:spPr>
        <a:xfrm>
          <a:off x="9359411" y="72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73203</xdr:rowOff>
    </xdr:from>
    <xdr:ext cx="534377" cy="259045"/>
    <xdr:sp macro="" textlink="">
      <xdr:nvSpPr>
        <xdr:cNvPr id="145" name="n_2mainValue【道路】&#10;一人当たり延長">
          <a:extLst>
            <a:ext uri="{FF2B5EF4-FFF2-40B4-BE49-F238E27FC236}">
              <a16:creationId xmlns:a16="http://schemas.microsoft.com/office/drawing/2014/main" id="{79102790-A125-4DF9-9C86-67FC0A6D78AD}"/>
            </a:ext>
          </a:extLst>
        </xdr:cNvPr>
        <xdr:cNvSpPr txBox="1"/>
      </xdr:nvSpPr>
      <xdr:spPr>
        <a:xfrm>
          <a:off x="8483111" y="727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98768</xdr:rowOff>
    </xdr:from>
    <xdr:ext cx="534377" cy="259045"/>
    <xdr:sp macro="" textlink="">
      <xdr:nvSpPr>
        <xdr:cNvPr id="146" name="n_3mainValue【道路】&#10;一人当たり延長">
          <a:extLst>
            <a:ext uri="{FF2B5EF4-FFF2-40B4-BE49-F238E27FC236}">
              <a16:creationId xmlns:a16="http://schemas.microsoft.com/office/drawing/2014/main" id="{5F81587C-77E4-4A54-A872-3B3813A66281}"/>
            </a:ext>
          </a:extLst>
        </xdr:cNvPr>
        <xdr:cNvSpPr txBox="1"/>
      </xdr:nvSpPr>
      <xdr:spPr>
        <a:xfrm>
          <a:off x="7594111" y="69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75610</xdr:rowOff>
    </xdr:from>
    <xdr:ext cx="534377" cy="259045"/>
    <xdr:sp macro="" textlink="">
      <xdr:nvSpPr>
        <xdr:cNvPr id="147" name="n_4mainValue【道路】&#10;一人当たり延長">
          <a:extLst>
            <a:ext uri="{FF2B5EF4-FFF2-40B4-BE49-F238E27FC236}">
              <a16:creationId xmlns:a16="http://schemas.microsoft.com/office/drawing/2014/main" id="{C03A4AB3-CD8B-414C-A085-7E05E60FA258}"/>
            </a:ext>
          </a:extLst>
        </xdr:cNvPr>
        <xdr:cNvSpPr txBox="1"/>
      </xdr:nvSpPr>
      <xdr:spPr>
        <a:xfrm>
          <a:off x="6705111" y="72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6A0AC1E-140E-4A38-AEC1-D052705BD1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E88BBA4-D1A3-4CA0-BB84-35C20B3AAE9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9B19496-FBEC-4335-96C1-E979D7A32A1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A6282D7-4124-4057-BB94-EE59A9772BE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5EA9DBB-9CB9-461A-B9FA-07D213CD235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05AB626-9833-4A2B-A2B2-5BDDBD37D67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ADCFF0E-79F4-4C80-A269-D44AD6636DC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EEA32C1-46E0-4558-8F80-AE5F5D1423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A252CE30-67AC-432C-8953-E1F808AAB51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97F83F8-E67D-415D-B23E-AA148890BA6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73B6E79-F7E5-4C26-AF82-FB681D6479C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7E64D6B7-6AA8-423A-A3E2-6547C16944E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B6361981-109B-4185-820E-231346CC3AC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870F2331-991D-47C9-84D7-39460E4F138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B8BCD161-06ED-41AA-AC3F-60717E7C704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3B2987A6-A5E9-43B6-916F-30495F7B159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D95FEBDB-25B7-4CE8-ABDA-E61929B6363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C3CC68AB-53A5-44ED-98A4-E943DF47CDC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82DFDF53-AA6A-4A5F-9129-53344D38723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8ADFB995-677B-4224-B4A4-8811903AD27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5E9AF4C-BA74-4A42-A263-6B53B9630AE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683E2AA0-22F7-446D-BB92-5F34E1A445C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83FFABB0-623C-470E-8CD9-B995D4AB4BA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E6607E7-3685-4F9B-820C-1C66AC7174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4BBF313E-1556-46EC-99E3-A8C763D8192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a:extLst>
            <a:ext uri="{FF2B5EF4-FFF2-40B4-BE49-F238E27FC236}">
              <a16:creationId xmlns:a16="http://schemas.microsoft.com/office/drawing/2014/main" id="{82B4FC89-5841-4E09-B432-D8E6D023F8CA}"/>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7B499397-08EF-4DCF-B561-58979AC45C84}"/>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a:extLst>
            <a:ext uri="{FF2B5EF4-FFF2-40B4-BE49-F238E27FC236}">
              <a16:creationId xmlns:a16="http://schemas.microsoft.com/office/drawing/2014/main" id="{B80FF65F-3ACD-4508-BEBC-448013ED526B}"/>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0FC1F9C-ED10-4838-9D52-59359009D86B}"/>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a:extLst>
            <a:ext uri="{FF2B5EF4-FFF2-40B4-BE49-F238E27FC236}">
              <a16:creationId xmlns:a16="http://schemas.microsoft.com/office/drawing/2014/main" id="{53BE8DEE-E964-4B08-8E94-3B7E6A9B8F2D}"/>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DE4AEDA-03D7-47D5-9969-11258AD75926}"/>
            </a:ext>
          </a:extLst>
        </xdr:cNvPr>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a:extLst>
            <a:ext uri="{FF2B5EF4-FFF2-40B4-BE49-F238E27FC236}">
              <a16:creationId xmlns:a16="http://schemas.microsoft.com/office/drawing/2014/main" id="{D0A943E9-2A13-4D4B-8001-1BE8D1070AA2}"/>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98F8EFE2-8F07-48D8-9362-3F6D4D21B6E7}"/>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a:extLst>
            <a:ext uri="{FF2B5EF4-FFF2-40B4-BE49-F238E27FC236}">
              <a16:creationId xmlns:a16="http://schemas.microsoft.com/office/drawing/2014/main" id="{56BD179A-F546-4FAA-97A2-31D7009310DD}"/>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07CCBCA4-EFC5-4967-AC11-E6FE7FF0FB46}"/>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3" name="フローチャート: 判断 182">
          <a:extLst>
            <a:ext uri="{FF2B5EF4-FFF2-40B4-BE49-F238E27FC236}">
              <a16:creationId xmlns:a16="http://schemas.microsoft.com/office/drawing/2014/main" id="{33CC843E-F251-4E64-9AAE-802A417068F1}"/>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8735CFC-878F-4CFF-ACE2-D4B2794CE2A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B6B13CE-8846-46BF-B044-30DAEB5A1EA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94A0087-A784-4A00-8CB0-DBC0EBC872C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14B47F9-BDD0-4AF0-92C1-35E1795BFC7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3F41697-7FC9-48ED-B779-6A7DCE66950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115751</xdr:rowOff>
    </xdr:from>
    <xdr:to>
      <xdr:col>24</xdr:col>
      <xdr:colOff>114300</xdr:colOff>
      <xdr:row>62</xdr:row>
      <xdr:rowOff>45901</xdr:rowOff>
    </xdr:to>
    <xdr:sp macro="" textlink="">
      <xdr:nvSpPr>
        <xdr:cNvPr id="189" name="楕円 188">
          <a:extLst>
            <a:ext uri="{FF2B5EF4-FFF2-40B4-BE49-F238E27FC236}">
              <a16:creationId xmlns:a16="http://schemas.microsoft.com/office/drawing/2014/main" id="{22524F65-EAB5-4B42-ABAC-F7983F5D551A}"/>
            </a:ext>
          </a:extLst>
        </xdr:cNvPr>
        <xdr:cNvSpPr/>
      </xdr:nvSpPr>
      <xdr:spPr>
        <a:xfrm>
          <a:off x="45847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94178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1194742-D1C5-40C1-9494-87073DC5B279}"/>
            </a:ext>
          </a:extLst>
        </xdr:cNvPr>
        <xdr:cNvSpPr txBox="1"/>
      </xdr:nvSpPr>
      <xdr:spPr>
        <a:xfrm>
          <a:off x="4673600"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83094</xdr:rowOff>
    </xdr:from>
    <xdr:to>
      <xdr:col>20</xdr:col>
      <xdr:colOff>38100</xdr:colOff>
      <xdr:row>62</xdr:row>
      <xdr:rowOff>13244</xdr:rowOff>
    </xdr:to>
    <xdr:sp macro="" textlink="">
      <xdr:nvSpPr>
        <xdr:cNvPr id="191" name="楕円 190">
          <a:extLst>
            <a:ext uri="{FF2B5EF4-FFF2-40B4-BE49-F238E27FC236}">
              <a16:creationId xmlns:a16="http://schemas.microsoft.com/office/drawing/2014/main" id="{13C98FE3-03C9-4E8C-BE6C-5762B4E9C591}"/>
            </a:ext>
          </a:extLst>
        </xdr:cNvPr>
        <xdr:cNvSpPr/>
      </xdr:nvSpPr>
      <xdr:spPr>
        <a:xfrm>
          <a:off x="3746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133894</xdr:rowOff>
    </xdr:from>
    <xdr:to>
      <xdr:col>24</xdr:col>
      <xdr:colOff>63500</xdr:colOff>
      <xdr:row>61</xdr:row>
      <xdr:rowOff>166551</xdr:rowOff>
    </xdr:to>
    <xdr:cxnSp macro="">
      <xdr:nvCxnSpPr>
        <xdr:cNvPr id="192" name="直線コネクタ 191">
          <a:extLst>
            <a:ext uri="{FF2B5EF4-FFF2-40B4-BE49-F238E27FC236}">
              <a16:creationId xmlns:a16="http://schemas.microsoft.com/office/drawing/2014/main" id="{26B6DF3D-50FE-472C-910D-1E1A9FA2C2D9}"/>
            </a:ext>
          </a:extLst>
        </xdr:cNvPr>
        <xdr:cNvCxnSpPr/>
      </xdr:nvCxnSpPr>
      <xdr:spPr>
        <a:xfrm>
          <a:off x="3797300" y="105923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39007</xdr:rowOff>
    </xdr:from>
    <xdr:to>
      <xdr:col>15</xdr:col>
      <xdr:colOff>101600</xdr:colOff>
      <xdr:row>58</xdr:row>
      <xdr:rowOff>140607</xdr:rowOff>
    </xdr:to>
    <xdr:sp macro="" textlink="">
      <xdr:nvSpPr>
        <xdr:cNvPr id="193" name="楕円 192">
          <a:extLst>
            <a:ext uri="{FF2B5EF4-FFF2-40B4-BE49-F238E27FC236}">
              <a16:creationId xmlns:a16="http://schemas.microsoft.com/office/drawing/2014/main" id="{BBF447BF-0275-4AC0-8011-20EBB9B620A5}"/>
            </a:ext>
          </a:extLst>
        </xdr:cNvPr>
        <xdr:cNvSpPr/>
      </xdr:nvSpPr>
      <xdr:spPr>
        <a:xfrm>
          <a:off x="2857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89807</xdr:rowOff>
    </xdr:from>
    <xdr:to>
      <xdr:col>19</xdr:col>
      <xdr:colOff>177800</xdr:colOff>
      <xdr:row>61</xdr:row>
      <xdr:rowOff>133894</xdr:rowOff>
    </xdr:to>
    <xdr:cxnSp macro="">
      <xdr:nvCxnSpPr>
        <xdr:cNvPr id="194" name="直線コネクタ 193">
          <a:extLst>
            <a:ext uri="{FF2B5EF4-FFF2-40B4-BE49-F238E27FC236}">
              <a16:creationId xmlns:a16="http://schemas.microsoft.com/office/drawing/2014/main" id="{DDDC59F3-47A6-4E08-B584-8902AF5B767C}"/>
            </a:ext>
          </a:extLst>
        </xdr:cNvPr>
        <xdr:cNvCxnSpPr/>
      </xdr:nvCxnSpPr>
      <xdr:spPr>
        <a:xfrm>
          <a:off x="2908300" y="10033907"/>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5" name="楕円 194">
          <a:extLst>
            <a:ext uri="{FF2B5EF4-FFF2-40B4-BE49-F238E27FC236}">
              <a16:creationId xmlns:a16="http://schemas.microsoft.com/office/drawing/2014/main" id="{2842EFF4-2EE0-4442-91DF-5B5BD18B7705}"/>
            </a:ext>
          </a:extLst>
        </xdr:cNvPr>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89807</xdr:rowOff>
    </xdr:from>
    <xdr:to>
      <xdr:col>15</xdr:col>
      <xdr:colOff>50800</xdr:colOff>
      <xdr:row>61</xdr:row>
      <xdr:rowOff>68580</xdr:rowOff>
    </xdr:to>
    <xdr:cxnSp macro="">
      <xdr:nvCxnSpPr>
        <xdr:cNvPr id="196" name="直線コネクタ 195">
          <a:extLst>
            <a:ext uri="{FF2B5EF4-FFF2-40B4-BE49-F238E27FC236}">
              <a16:creationId xmlns:a16="http://schemas.microsoft.com/office/drawing/2014/main" id="{FDBC6046-309D-4A2E-9D5F-AFAE62D47434}"/>
            </a:ext>
          </a:extLst>
        </xdr:cNvPr>
        <xdr:cNvCxnSpPr/>
      </xdr:nvCxnSpPr>
      <xdr:spPr>
        <a:xfrm flipV="1">
          <a:off x="2019300" y="10033907"/>
          <a:ext cx="889000" cy="4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114119</xdr:rowOff>
    </xdr:from>
    <xdr:to>
      <xdr:col>6</xdr:col>
      <xdr:colOff>38100</xdr:colOff>
      <xdr:row>59</xdr:row>
      <xdr:rowOff>44269</xdr:rowOff>
    </xdr:to>
    <xdr:sp macro="" textlink="">
      <xdr:nvSpPr>
        <xdr:cNvPr id="197" name="楕円 196">
          <a:extLst>
            <a:ext uri="{FF2B5EF4-FFF2-40B4-BE49-F238E27FC236}">
              <a16:creationId xmlns:a16="http://schemas.microsoft.com/office/drawing/2014/main" id="{4E416438-3235-4509-AD06-AAA933D2B706}"/>
            </a:ext>
          </a:extLst>
        </xdr:cNvPr>
        <xdr:cNvSpPr/>
      </xdr:nvSpPr>
      <xdr:spPr>
        <a:xfrm>
          <a:off x="1079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164919</xdr:rowOff>
    </xdr:from>
    <xdr:to>
      <xdr:col>10</xdr:col>
      <xdr:colOff>114300</xdr:colOff>
      <xdr:row>61</xdr:row>
      <xdr:rowOff>68580</xdr:rowOff>
    </xdr:to>
    <xdr:cxnSp macro="">
      <xdr:nvCxnSpPr>
        <xdr:cNvPr id="198" name="直線コネクタ 197">
          <a:extLst>
            <a:ext uri="{FF2B5EF4-FFF2-40B4-BE49-F238E27FC236}">
              <a16:creationId xmlns:a16="http://schemas.microsoft.com/office/drawing/2014/main" id="{A9E2D58D-F04B-4974-83D4-C9201885CC1F}"/>
            </a:ext>
          </a:extLst>
        </xdr:cNvPr>
        <xdr:cNvCxnSpPr/>
      </xdr:nvCxnSpPr>
      <xdr:spPr>
        <a:xfrm>
          <a:off x="1130300" y="10109019"/>
          <a:ext cx="8890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D7C9B4C-B471-45C3-8605-9743FE71C38A}"/>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8D9B73C-8CBE-4C0F-A048-87CCAB607726}"/>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99041AFA-B1D2-4B51-863A-1CED881C7785}"/>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7B1F072-02D0-4412-B439-B23CA31C3FF6}"/>
            </a:ext>
          </a:extLst>
        </xdr:cNvPr>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4371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91D00F5-142B-464B-A3A5-6FB827BEB445}"/>
            </a:ext>
          </a:extLst>
        </xdr:cNvPr>
        <xdr:cNvSpPr txBox="1"/>
      </xdr:nvSpPr>
      <xdr:spPr>
        <a:xfrm>
          <a:off x="35820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157134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79419D4A-DDD3-4F0E-8F68-B4CAE4990751}"/>
            </a:ext>
          </a:extLst>
        </xdr:cNvPr>
        <xdr:cNvSpPr txBox="1"/>
      </xdr:nvSpPr>
      <xdr:spPr>
        <a:xfrm>
          <a:off x="2705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D6A08792-7AC1-46E6-877E-7D99E62082F7}"/>
            </a:ext>
          </a:extLst>
        </xdr:cNvPr>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60796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4583DECC-8D49-40D0-BD24-D4D133C1DC15}"/>
            </a:ext>
          </a:extLst>
        </xdr:cNvPr>
        <xdr:cNvSpPr txBox="1"/>
      </xdr:nvSpPr>
      <xdr:spPr>
        <a:xfrm>
          <a:off x="927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6DB2F51-95A7-4141-820A-54B28F49364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797A801E-7727-4E23-B920-B4C9100344D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0FB4A99-7040-4636-916D-503E24BB475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431C726-E6A5-4C0E-99A9-31EA079EBAF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6EB6B7F-B3D5-4563-B45B-A2165CA2620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69B92C5-B680-4ACB-9A56-6F9D216B05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BAF7569-F7CC-4DCA-85E0-D642E0E987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75A1277-B48F-4D47-8185-13139DCBA8F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841DFC7-DF4B-4C92-ADA8-1ECCB42CE98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32EFCE4-DC2B-4F18-8501-437959C8F64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EA766934-DBA3-4AA0-8C75-C5FF58CA5D9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84A909FF-6936-4BAB-82AB-DFFAF8611DB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7BA80628-8273-4D7E-B8FD-293CACCF86E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5F283E19-897C-48FA-A0E5-4968BB1C00B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8EA3C08F-1AEC-4C2A-A700-F6725113001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EE2FD762-A06E-44F6-8147-1EFBA581691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18879C54-00A6-43B3-9075-1C0A9039F71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AB71AF56-4372-4504-A6C9-86C98B669B21}"/>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CFD4617B-EAC8-429B-A83F-798A1BAAE82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B341A2A3-96E3-46DE-851C-A48A1377E90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212F73C8-240D-496F-886D-A4025564BF4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a:extLst>
            <a:ext uri="{FF2B5EF4-FFF2-40B4-BE49-F238E27FC236}">
              <a16:creationId xmlns:a16="http://schemas.microsoft.com/office/drawing/2014/main" id="{30F6E915-2815-4747-82D7-C3750083D791}"/>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E590B81A-5D87-4D2E-AF49-90037FB9FFF8}"/>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a:extLst>
            <a:ext uri="{FF2B5EF4-FFF2-40B4-BE49-F238E27FC236}">
              <a16:creationId xmlns:a16="http://schemas.microsoft.com/office/drawing/2014/main" id="{FC1C7EFA-16A7-4E81-BC36-D2DCF63346F8}"/>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CCC3DFED-FE25-4991-8AED-1D78E36C0BE3}"/>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a:extLst>
            <a:ext uri="{FF2B5EF4-FFF2-40B4-BE49-F238E27FC236}">
              <a16:creationId xmlns:a16="http://schemas.microsoft.com/office/drawing/2014/main" id="{1C9DF51F-B7D6-480F-9888-7B7D2E6F1EC0}"/>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815B873E-EC13-4D12-9B55-F1130204E255}"/>
            </a:ext>
          </a:extLst>
        </xdr:cNvPr>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a:extLst>
            <a:ext uri="{FF2B5EF4-FFF2-40B4-BE49-F238E27FC236}">
              <a16:creationId xmlns:a16="http://schemas.microsoft.com/office/drawing/2014/main" id="{B84E14A2-6391-4E0C-A723-5966F4D39F39}"/>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a:extLst>
            <a:ext uri="{FF2B5EF4-FFF2-40B4-BE49-F238E27FC236}">
              <a16:creationId xmlns:a16="http://schemas.microsoft.com/office/drawing/2014/main" id="{190B17DC-78EC-4232-865A-2EC9403B6F88}"/>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a:extLst>
            <a:ext uri="{FF2B5EF4-FFF2-40B4-BE49-F238E27FC236}">
              <a16:creationId xmlns:a16="http://schemas.microsoft.com/office/drawing/2014/main" id="{3264661F-98C7-4CF2-8D88-B659BF31439F}"/>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a:extLst>
            <a:ext uri="{FF2B5EF4-FFF2-40B4-BE49-F238E27FC236}">
              <a16:creationId xmlns:a16="http://schemas.microsoft.com/office/drawing/2014/main" id="{C90017C2-69C3-44AA-910D-9815C9B23769}"/>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144233</xdr:rowOff>
    </xdr:from>
    <xdr:to>
      <xdr:col>36</xdr:col>
      <xdr:colOff>165100</xdr:colOff>
      <xdr:row>62</xdr:row>
      <xdr:rowOff>74383</xdr:rowOff>
    </xdr:to>
    <xdr:sp macro="" textlink="">
      <xdr:nvSpPr>
        <xdr:cNvPr id="238" name="フローチャート: 判断 237">
          <a:extLst>
            <a:ext uri="{FF2B5EF4-FFF2-40B4-BE49-F238E27FC236}">
              <a16:creationId xmlns:a16="http://schemas.microsoft.com/office/drawing/2014/main" id="{9B2DEAB7-CD80-473D-A5E0-641238A02ADA}"/>
            </a:ext>
          </a:extLst>
        </xdr:cNvPr>
        <xdr:cNvSpPr/>
      </xdr:nvSpPr>
      <xdr:spPr>
        <a:xfrm>
          <a:off x="6921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7EA15DF-DFAE-40C7-B149-4CE33E00076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921C813-90CB-4CBB-8CCE-0B2981B8DF7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73F6940-9667-4702-A7B6-318C9A94E0B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1D7E500-C2BB-4662-BDCC-DA6B834F351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53D5A64-3259-4E02-9B26-24308AE6BB4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74140</xdr:rowOff>
    </xdr:from>
    <xdr:to>
      <xdr:col>55</xdr:col>
      <xdr:colOff>50800</xdr:colOff>
      <xdr:row>64</xdr:row>
      <xdr:rowOff>4290</xdr:rowOff>
    </xdr:to>
    <xdr:sp macro="" textlink="">
      <xdr:nvSpPr>
        <xdr:cNvPr id="244" name="楕円 243">
          <a:extLst>
            <a:ext uri="{FF2B5EF4-FFF2-40B4-BE49-F238E27FC236}">
              <a16:creationId xmlns:a16="http://schemas.microsoft.com/office/drawing/2014/main" id="{9E9E6C32-9850-4167-98B7-376977CE5C26}"/>
            </a:ext>
          </a:extLst>
        </xdr:cNvPr>
        <xdr:cNvSpPr/>
      </xdr:nvSpPr>
      <xdr:spPr>
        <a:xfrm>
          <a:off x="10426700" y="108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160517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B0C58A4E-5BA7-44E6-8116-AED8F45D20B9}"/>
            </a:ext>
          </a:extLst>
        </xdr:cNvPr>
        <xdr:cNvSpPr txBox="1"/>
      </xdr:nvSpPr>
      <xdr:spPr>
        <a:xfrm>
          <a:off x="10515600" y="1079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75040</xdr:rowOff>
    </xdr:from>
    <xdr:to>
      <xdr:col>50</xdr:col>
      <xdr:colOff>165100</xdr:colOff>
      <xdr:row>64</xdr:row>
      <xdr:rowOff>5190</xdr:rowOff>
    </xdr:to>
    <xdr:sp macro="" textlink="">
      <xdr:nvSpPr>
        <xdr:cNvPr id="246" name="楕円 245">
          <a:extLst>
            <a:ext uri="{FF2B5EF4-FFF2-40B4-BE49-F238E27FC236}">
              <a16:creationId xmlns:a16="http://schemas.microsoft.com/office/drawing/2014/main" id="{DED3B778-E5A1-4DF3-9923-F0A5BB74096E}"/>
            </a:ext>
          </a:extLst>
        </xdr:cNvPr>
        <xdr:cNvSpPr/>
      </xdr:nvSpPr>
      <xdr:spPr>
        <a:xfrm>
          <a:off x="9588500" y="108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124940</xdr:rowOff>
    </xdr:from>
    <xdr:to>
      <xdr:col>55</xdr:col>
      <xdr:colOff>0</xdr:colOff>
      <xdr:row>63</xdr:row>
      <xdr:rowOff>125840</xdr:rowOff>
    </xdr:to>
    <xdr:cxnSp macro="">
      <xdr:nvCxnSpPr>
        <xdr:cNvPr id="247" name="直線コネクタ 246">
          <a:extLst>
            <a:ext uri="{FF2B5EF4-FFF2-40B4-BE49-F238E27FC236}">
              <a16:creationId xmlns:a16="http://schemas.microsoft.com/office/drawing/2014/main" id="{D235BB89-35C2-4C40-A15B-2F5978FEC880}"/>
            </a:ext>
          </a:extLst>
        </xdr:cNvPr>
        <xdr:cNvCxnSpPr/>
      </xdr:nvCxnSpPr>
      <xdr:spPr>
        <a:xfrm flipV="1">
          <a:off x="9639300" y="10926290"/>
          <a:ext cx="838200" cy="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34548</xdr:rowOff>
    </xdr:from>
    <xdr:to>
      <xdr:col>46</xdr:col>
      <xdr:colOff>38100</xdr:colOff>
      <xdr:row>63</xdr:row>
      <xdr:rowOff>136148</xdr:rowOff>
    </xdr:to>
    <xdr:sp macro="" textlink="">
      <xdr:nvSpPr>
        <xdr:cNvPr id="248" name="楕円 247">
          <a:extLst>
            <a:ext uri="{FF2B5EF4-FFF2-40B4-BE49-F238E27FC236}">
              <a16:creationId xmlns:a16="http://schemas.microsoft.com/office/drawing/2014/main" id="{C36E8F73-D7E3-48CB-BB04-93294D0F2CDC}"/>
            </a:ext>
          </a:extLst>
        </xdr:cNvPr>
        <xdr:cNvSpPr/>
      </xdr:nvSpPr>
      <xdr:spPr>
        <a:xfrm>
          <a:off x="8699500" y="108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85348</xdr:rowOff>
    </xdr:from>
    <xdr:to>
      <xdr:col>50</xdr:col>
      <xdr:colOff>114300</xdr:colOff>
      <xdr:row>63</xdr:row>
      <xdr:rowOff>125840</xdr:rowOff>
    </xdr:to>
    <xdr:cxnSp macro="">
      <xdr:nvCxnSpPr>
        <xdr:cNvPr id="249" name="直線コネクタ 248">
          <a:extLst>
            <a:ext uri="{FF2B5EF4-FFF2-40B4-BE49-F238E27FC236}">
              <a16:creationId xmlns:a16="http://schemas.microsoft.com/office/drawing/2014/main" id="{253DD66D-96EF-4683-8622-D4656869E870}"/>
            </a:ext>
          </a:extLst>
        </xdr:cNvPr>
        <xdr:cNvCxnSpPr/>
      </xdr:nvCxnSpPr>
      <xdr:spPr>
        <a:xfrm>
          <a:off x="8750300" y="10886698"/>
          <a:ext cx="889000" cy="4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77165</xdr:rowOff>
    </xdr:from>
    <xdr:to>
      <xdr:col>41</xdr:col>
      <xdr:colOff>101600</xdr:colOff>
      <xdr:row>64</xdr:row>
      <xdr:rowOff>7315</xdr:rowOff>
    </xdr:to>
    <xdr:sp macro="" textlink="">
      <xdr:nvSpPr>
        <xdr:cNvPr id="250" name="楕円 249">
          <a:extLst>
            <a:ext uri="{FF2B5EF4-FFF2-40B4-BE49-F238E27FC236}">
              <a16:creationId xmlns:a16="http://schemas.microsoft.com/office/drawing/2014/main" id="{6FA38A94-72F2-4BA3-B978-D9776595E99B}"/>
            </a:ext>
          </a:extLst>
        </xdr:cNvPr>
        <xdr:cNvSpPr/>
      </xdr:nvSpPr>
      <xdr:spPr>
        <a:xfrm>
          <a:off x="7810500" y="108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85348</xdr:rowOff>
    </xdr:from>
    <xdr:to>
      <xdr:col>45</xdr:col>
      <xdr:colOff>177800</xdr:colOff>
      <xdr:row>63</xdr:row>
      <xdr:rowOff>127965</xdr:rowOff>
    </xdr:to>
    <xdr:cxnSp macro="">
      <xdr:nvCxnSpPr>
        <xdr:cNvPr id="251" name="直線コネクタ 250">
          <a:extLst>
            <a:ext uri="{FF2B5EF4-FFF2-40B4-BE49-F238E27FC236}">
              <a16:creationId xmlns:a16="http://schemas.microsoft.com/office/drawing/2014/main" id="{4C7864BB-9498-4986-B3FA-4F97B29FD7F2}"/>
            </a:ext>
          </a:extLst>
        </xdr:cNvPr>
        <xdr:cNvCxnSpPr/>
      </xdr:nvCxnSpPr>
      <xdr:spPr>
        <a:xfrm flipV="1">
          <a:off x="7861300" y="10886698"/>
          <a:ext cx="8890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77794</xdr:rowOff>
    </xdr:from>
    <xdr:to>
      <xdr:col>36</xdr:col>
      <xdr:colOff>165100</xdr:colOff>
      <xdr:row>64</xdr:row>
      <xdr:rowOff>7944</xdr:rowOff>
    </xdr:to>
    <xdr:sp macro="" textlink="">
      <xdr:nvSpPr>
        <xdr:cNvPr id="252" name="楕円 251">
          <a:extLst>
            <a:ext uri="{FF2B5EF4-FFF2-40B4-BE49-F238E27FC236}">
              <a16:creationId xmlns:a16="http://schemas.microsoft.com/office/drawing/2014/main" id="{DEB4F2D4-A2A1-49F2-ACFE-61851E4932CF}"/>
            </a:ext>
          </a:extLst>
        </xdr:cNvPr>
        <xdr:cNvSpPr/>
      </xdr:nvSpPr>
      <xdr:spPr>
        <a:xfrm>
          <a:off x="6921500" y="108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127965</xdr:rowOff>
    </xdr:from>
    <xdr:to>
      <xdr:col>41</xdr:col>
      <xdr:colOff>50800</xdr:colOff>
      <xdr:row>63</xdr:row>
      <xdr:rowOff>128594</xdr:rowOff>
    </xdr:to>
    <xdr:cxnSp macro="">
      <xdr:nvCxnSpPr>
        <xdr:cNvPr id="253" name="直線コネクタ 252">
          <a:extLst>
            <a:ext uri="{FF2B5EF4-FFF2-40B4-BE49-F238E27FC236}">
              <a16:creationId xmlns:a16="http://schemas.microsoft.com/office/drawing/2014/main" id="{9B12DEAA-603F-42D8-8A02-4A5A0DD3BA32}"/>
            </a:ext>
          </a:extLst>
        </xdr:cNvPr>
        <xdr:cNvCxnSpPr/>
      </xdr:nvCxnSpPr>
      <xdr:spPr>
        <a:xfrm flipV="1">
          <a:off x="6972300" y="10929315"/>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32447304-C7DF-4C8C-8B70-CB77D9A95E9B}"/>
            </a:ext>
          </a:extLst>
        </xdr:cNvPr>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C1E52D00-4A9D-40B9-A224-EDE97747D52C}"/>
            </a:ext>
          </a:extLst>
        </xdr:cNvPr>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7F530A60-2A98-48BD-A9C5-5FA2779D8679}"/>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90910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68FEA046-2568-4A30-8337-84847A8F4D70}"/>
            </a:ext>
          </a:extLst>
        </xdr:cNvPr>
        <xdr:cNvSpPr txBox="1"/>
      </xdr:nvSpPr>
      <xdr:spPr>
        <a:xfrm>
          <a:off x="6672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167767</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77F3027F-06D2-4A5D-8C83-2946CEBF0378}"/>
            </a:ext>
          </a:extLst>
        </xdr:cNvPr>
        <xdr:cNvSpPr txBox="1"/>
      </xdr:nvSpPr>
      <xdr:spPr>
        <a:xfrm>
          <a:off x="9359411" y="1096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127275</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E6FC3697-0D78-4A9F-A668-DCEB1CE2F727}"/>
            </a:ext>
          </a:extLst>
        </xdr:cNvPr>
        <xdr:cNvSpPr txBox="1"/>
      </xdr:nvSpPr>
      <xdr:spPr>
        <a:xfrm>
          <a:off x="8450795" y="1092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169892</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218816E7-349A-4B39-861F-487DE54546C9}"/>
            </a:ext>
          </a:extLst>
        </xdr:cNvPr>
        <xdr:cNvSpPr txBox="1"/>
      </xdr:nvSpPr>
      <xdr:spPr>
        <a:xfrm>
          <a:off x="7594111" y="109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170521</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33DA4BAE-4C7C-4E38-8F03-C7614501BDD0}"/>
            </a:ext>
          </a:extLst>
        </xdr:cNvPr>
        <xdr:cNvSpPr txBox="1"/>
      </xdr:nvSpPr>
      <xdr:spPr>
        <a:xfrm>
          <a:off x="6705111" y="1097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75A9CFF-C7E4-4506-8EC2-4A1FD40A139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EB825AC-819E-463D-A74C-A0142E54D39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DDD2C05-9885-4E1F-B737-BB6811F4F45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299981C-8197-47C7-8594-1B5BE561C52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C5918C7F-32C9-4D6A-B5E8-C3C8E1D7F0A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BE8C69F-85A1-4A44-91E1-55C90C3702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A6A00C8-D846-4005-80C0-1E86922C846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120ECBC-9804-4FF3-8C52-B795EC583CB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2436AF4-78C7-4FA1-AD69-601086BFB07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7E254A9E-4DD9-48C2-8A8F-3C8D084D608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4628F714-82B2-42ED-A840-A07B8D89F8E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1157BFFE-1B84-4B14-937C-09AD09CD3C7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36381A3A-A9DB-497B-8A9C-B3B4D571D9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94418C2A-2B8C-49B8-9A80-5EFDBD0251F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74DFE5B-E590-4981-AD89-057E232782B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6671D739-B4ED-48F8-9804-D359E8140A2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CE21BBDB-87A5-4A04-8486-0C2BE7BE9FE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CBDD1404-72BA-48BF-B402-A2C9DA9F875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D9F63748-06DC-49AB-9ADB-159440B9B50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538E890E-DC9D-410E-82B6-2ABE08F1749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BA869A8-CBCA-4CE1-8F32-C8160798145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7BD794F7-952F-4849-9D07-0AC3BB247E7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D7CD276F-D8A9-4D14-A388-68CC2B57CFE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2A73EE7E-403C-4FF3-AE44-2195E1812D1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9305BBC1-808F-44E4-BAE9-78C47968F8D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F1A9B8CA-1B22-45A6-A365-3E4C31D71948}"/>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C8404717-DB12-4711-9C03-34E4347689E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9D8282E8-9400-4C3A-981E-77D74F974B4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1D5320BB-75C2-4743-9FF4-EEBA1FF6D739}"/>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a:extLst>
            <a:ext uri="{FF2B5EF4-FFF2-40B4-BE49-F238E27FC236}">
              <a16:creationId xmlns:a16="http://schemas.microsoft.com/office/drawing/2014/main" id="{5C14345B-4EE9-4EA0-AA68-FED1E3EB3F43}"/>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DC412838-1745-4C4B-BB3D-1368753F455F}"/>
            </a:ext>
          </a:extLst>
        </xdr:cNvPr>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a:extLst>
            <a:ext uri="{FF2B5EF4-FFF2-40B4-BE49-F238E27FC236}">
              <a16:creationId xmlns:a16="http://schemas.microsoft.com/office/drawing/2014/main" id="{69577A74-5A7E-45D8-B876-58FCA6AEAF00}"/>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a:extLst>
            <a:ext uri="{FF2B5EF4-FFF2-40B4-BE49-F238E27FC236}">
              <a16:creationId xmlns:a16="http://schemas.microsoft.com/office/drawing/2014/main" id="{95462838-069E-4E9B-AA32-62EBE8FE7ABA}"/>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661E579B-8AE2-40D1-9140-216B33956A82}"/>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a:extLst>
            <a:ext uri="{FF2B5EF4-FFF2-40B4-BE49-F238E27FC236}">
              <a16:creationId xmlns:a16="http://schemas.microsoft.com/office/drawing/2014/main" id="{CB474291-B402-4DE1-8EE1-4EFE9A8B64C1}"/>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97" name="フローチャート: 判断 296">
          <a:extLst>
            <a:ext uri="{FF2B5EF4-FFF2-40B4-BE49-F238E27FC236}">
              <a16:creationId xmlns:a16="http://schemas.microsoft.com/office/drawing/2014/main" id="{C88B3B8B-6028-4209-AEF2-637DB28A9BD9}"/>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1322C61-0C48-4B0F-A1DF-791BDFAC00B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B60B0DA-0479-4A4F-9848-1D480F0D852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56EF3CC-D6A0-4423-BADC-AAF708E04BF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FB92680-E8C3-42C2-989D-49631800358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D6DB754-E9BA-4E15-8EEF-EFC37FBC8AC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134257</xdr:rowOff>
    </xdr:from>
    <xdr:to>
      <xdr:col>24</xdr:col>
      <xdr:colOff>114300</xdr:colOff>
      <xdr:row>85</xdr:row>
      <xdr:rowOff>64407</xdr:rowOff>
    </xdr:to>
    <xdr:sp macro="" textlink="">
      <xdr:nvSpPr>
        <xdr:cNvPr id="303" name="楕円 302">
          <a:extLst>
            <a:ext uri="{FF2B5EF4-FFF2-40B4-BE49-F238E27FC236}">
              <a16:creationId xmlns:a16="http://schemas.microsoft.com/office/drawing/2014/main" id="{CB4B666C-EE09-4F2F-BA74-B54E26AC07F8}"/>
            </a:ext>
          </a:extLst>
        </xdr:cNvPr>
        <xdr:cNvSpPr/>
      </xdr:nvSpPr>
      <xdr:spPr>
        <a:xfrm>
          <a:off x="4584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112684</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D7DF2526-ADA6-44F1-BD63-4768DCD136CB}"/>
            </a:ext>
          </a:extLst>
        </xdr:cNvPr>
        <xdr:cNvSpPr txBox="1"/>
      </xdr:nvSpPr>
      <xdr:spPr>
        <a:xfrm>
          <a:off x="4673600"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305" name="楕円 304">
          <a:extLst>
            <a:ext uri="{FF2B5EF4-FFF2-40B4-BE49-F238E27FC236}">
              <a16:creationId xmlns:a16="http://schemas.microsoft.com/office/drawing/2014/main" id="{F0FE5F78-D679-4A71-A61D-004DD5563D67}"/>
            </a:ext>
          </a:extLst>
        </xdr:cNvPr>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13607</xdr:rowOff>
    </xdr:to>
    <xdr:cxnSp macro="">
      <xdr:nvCxnSpPr>
        <xdr:cNvPr id="306" name="直線コネクタ 305">
          <a:extLst>
            <a:ext uri="{FF2B5EF4-FFF2-40B4-BE49-F238E27FC236}">
              <a16:creationId xmlns:a16="http://schemas.microsoft.com/office/drawing/2014/main" id="{10FE45E5-F870-4232-B1A1-91F6BC308A00}"/>
            </a:ext>
          </a:extLst>
        </xdr:cNvPr>
        <xdr:cNvCxnSpPr/>
      </xdr:nvCxnSpPr>
      <xdr:spPr>
        <a:xfrm>
          <a:off x="3797300" y="1455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65677</xdr:rowOff>
    </xdr:from>
    <xdr:to>
      <xdr:col>15</xdr:col>
      <xdr:colOff>101600</xdr:colOff>
      <xdr:row>84</xdr:row>
      <xdr:rowOff>167277</xdr:rowOff>
    </xdr:to>
    <xdr:sp macro="" textlink="">
      <xdr:nvSpPr>
        <xdr:cNvPr id="307" name="楕円 306">
          <a:extLst>
            <a:ext uri="{FF2B5EF4-FFF2-40B4-BE49-F238E27FC236}">
              <a16:creationId xmlns:a16="http://schemas.microsoft.com/office/drawing/2014/main" id="{6C929DD6-4AA5-4950-8A2C-5E56106571F8}"/>
            </a:ext>
          </a:extLst>
        </xdr:cNvPr>
        <xdr:cNvSpPr/>
      </xdr:nvSpPr>
      <xdr:spPr>
        <a:xfrm>
          <a:off x="2857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116477</xdr:rowOff>
    </xdr:from>
    <xdr:to>
      <xdr:col>19</xdr:col>
      <xdr:colOff>177800</xdr:colOff>
      <xdr:row>84</xdr:row>
      <xdr:rowOff>152400</xdr:rowOff>
    </xdr:to>
    <xdr:cxnSp macro="">
      <xdr:nvCxnSpPr>
        <xdr:cNvPr id="308" name="直線コネクタ 307">
          <a:extLst>
            <a:ext uri="{FF2B5EF4-FFF2-40B4-BE49-F238E27FC236}">
              <a16:creationId xmlns:a16="http://schemas.microsoft.com/office/drawing/2014/main" id="{43BF3862-F128-43A1-ADF2-0DB5DF48DCBC}"/>
            </a:ext>
          </a:extLst>
        </xdr:cNvPr>
        <xdr:cNvCxnSpPr/>
      </xdr:nvCxnSpPr>
      <xdr:spPr>
        <a:xfrm>
          <a:off x="2908300" y="145182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60779</xdr:rowOff>
    </xdr:from>
    <xdr:to>
      <xdr:col>10</xdr:col>
      <xdr:colOff>165100</xdr:colOff>
      <xdr:row>84</xdr:row>
      <xdr:rowOff>162379</xdr:rowOff>
    </xdr:to>
    <xdr:sp macro="" textlink="">
      <xdr:nvSpPr>
        <xdr:cNvPr id="309" name="楕円 308">
          <a:extLst>
            <a:ext uri="{FF2B5EF4-FFF2-40B4-BE49-F238E27FC236}">
              <a16:creationId xmlns:a16="http://schemas.microsoft.com/office/drawing/2014/main" id="{42E7F170-C67A-4194-B617-DB2F7A355E64}"/>
            </a:ext>
          </a:extLst>
        </xdr:cNvPr>
        <xdr:cNvSpPr/>
      </xdr:nvSpPr>
      <xdr:spPr>
        <a:xfrm>
          <a:off x="1968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111579</xdr:rowOff>
    </xdr:from>
    <xdr:to>
      <xdr:col>15</xdr:col>
      <xdr:colOff>50800</xdr:colOff>
      <xdr:row>84</xdr:row>
      <xdr:rowOff>116477</xdr:rowOff>
    </xdr:to>
    <xdr:cxnSp macro="">
      <xdr:nvCxnSpPr>
        <xdr:cNvPr id="310" name="直線コネクタ 309">
          <a:extLst>
            <a:ext uri="{FF2B5EF4-FFF2-40B4-BE49-F238E27FC236}">
              <a16:creationId xmlns:a16="http://schemas.microsoft.com/office/drawing/2014/main" id="{1274E9C9-783F-41A1-B9E6-3C1CF64DCBF7}"/>
            </a:ext>
          </a:extLst>
        </xdr:cNvPr>
        <xdr:cNvCxnSpPr/>
      </xdr:nvCxnSpPr>
      <xdr:spPr>
        <a:xfrm>
          <a:off x="2019300" y="1451337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19957</xdr:rowOff>
    </xdr:from>
    <xdr:to>
      <xdr:col>6</xdr:col>
      <xdr:colOff>38100</xdr:colOff>
      <xdr:row>84</xdr:row>
      <xdr:rowOff>121557</xdr:rowOff>
    </xdr:to>
    <xdr:sp macro="" textlink="">
      <xdr:nvSpPr>
        <xdr:cNvPr id="311" name="楕円 310">
          <a:extLst>
            <a:ext uri="{FF2B5EF4-FFF2-40B4-BE49-F238E27FC236}">
              <a16:creationId xmlns:a16="http://schemas.microsoft.com/office/drawing/2014/main" id="{FABD2AA1-E8AD-474A-A77F-1F479B97CF12}"/>
            </a:ext>
          </a:extLst>
        </xdr:cNvPr>
        <xdr:cNvSpPr/>
      </xdr:nvSpPr>
      <xdr:spPr>
        <a:xfrm>
          <a:off x="1079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70757</xdr:rowOff>
    </xdr:from>
    <xdr:to>
      <xdr:col>10</xdr:col>
      <xdr:colOff>114300</xdr:colOff>
      <xdr:row>84</xdr:row>
      <xdr:rowOff>111579</xdr:rowOff>
    </xdr:to>
    <xdr:cxnSp macro="">
      <xdr:nvCxnSpPr>
        <xdr:cNvPr id="312" name="直線コネクタ 311">
          <a:extLst>
            <a:ext uri="{FF2B5EF4-FFF2-40B4-BE49-F238E27FC236}">
              <a16:creationId xmlns:a16="http://schemas.microsoft.com/office/drawing/2014/main" id="{099384C5-D088-415D-9A7D-EB75F00FF73D}"/>
            </a:ext>
          </a:extLst>
        </xdr:cNvPr>
        <xdr:cNvCxnSpPr/>
      </xdr:nvCxnSpPr>
      <xdr:spPr>
        <a:xfrm>
          <a:off x="1130300" y="1447255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313" name="n_1aveValue【公営住宅】&#10;有形固定資産減価償却率">
          <a:extLst>
            <a:ext uri="{FF2B5EF4-FFF2-40B4-BE49-F238E27FC236}">
              <a16:creationId xmlns:a16="http://schemas.microsoft.com/office/drawing/2014/main" id="{3072A17F-24B7-4AD6-A42F-F9CC240C3750}"/>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0B348CA4-8C7D-402B-BF9F-C7A8552F3B76}"/>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a:extLst>
            <a:ext uri="{FF2B5EF4-FFF2-40B4-BE49-F238E27FC236}">
              <a16:creationId xmlns:a16="http://schemas.microsoft.com/office/drawing/2014/main" id="{E572AC6C-5D27-4822-A68F-0AA9F40BAE44}"/>
            </a:ext>
          </a:extLst>
        </xdr:cNvPr>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6" name="n_4aveValue【公営住宅】&#10;有形固定資産減価償却率">
          <a:extLst>
            <a:ext uri="{FF2B5EF4-FFF2-40B4-BE49-F238E27FC236}">
              <a16:creationId xmlns:a16="http://schemas.microsoft.com/office/drawing/2014/main" id="{C98B560B-E872-49CA-B169-461D15B03D58}"/>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317" name="n_1mainValue【公営住宅】&#10;有形固定資産減価償却率">
          <a:extLst>
            <a:ext uri="{FF2B5EF4-FFF2-40B4-BE49-F238E27FC236}">
              <a16:creationId xmlns:a16="http://schemas.microsoft.com/office/drawing/2014/main" id="{C9200902-6E25-48AB-B317-C26F33FE007B}"/>
            </a:ext>
          </a:extLst>
        </xdr:cNvPr>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158404</xdr:rowOff>
    </xdr:from>
    <xdr:ext cx="405111" cy="259045"/>
    <xdr:sp macro="" textlink="">
      <xdr:nvSpPr>
        <xdr:cNvPr id="318" name="n_2mainValue【公営住宅】&#10;有形固定資産減価償却率">
          <a:extLst>
            <a:ext uri="{FF2B5EF4-FFF2-40B4-BE49-F238E27FC236}">
              <a16:creationId xmlns:a16="http://schemas.microsoft.com/office/drawing/2014/main" id="{A1C9C634-FC95-48BA-8C61-F1A14E86A1C1}"/>
            </a:ext>
          </a:extLst>
        </xdr:cNvPr>
        <xdr:cNvSpPr txBox="1"/>
      </xdr:nvSpPr>
      <xdr:spPr>
        <a:xfrm>
          <a:off x="2705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7456</xdr:rowOff>
    </xdr:from>
    <xdr:ext cx="405111" cy="259045"/>
    <xdr:sp macro="" textlink="">
      <xdr:nvSpPr>
        <xdr:cNvPr id="319" name="n_3mainValue【公営住宅】&#10;有形固定資産減価償却率">
          <a:extLst>
            <a:ext uri="{FF2B5EF4-FFF2-40B4-BE49-F238E27FC236}">
              <a16:creationId xmlns:a16="http://schemas.microsoft.com/office/drawing/2014/main" id="{50ED0838-0B0F-4110-8325-AE0932DE1A22}"/>
            </a:ext>
          </a:extLst>
        </xdr:cNvPr>
        <xdr:cNvSpPr txBox="1"/>
      </xdr:nvSpPr>
      <xdr:spPr>
        <a:xfrm>
          <a:off x="1816744" y="14237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112684</xdr:rowOff>
    </xdr:from>
    <xdr:ext cx="405111" cy="259045"/>
    <xdr:sp macro="" textlink="">
      <xdr:nvSpPr>
        <xdr:cNvPr id="320" name="n_4mainValue【公営住宅】&#10;有形固定資産減価償却率">
          <a:extLst>
            <a:ext uri="{FF2B5EF4-FFF2-40B4-BE49-F238E27FC236}">
              <a16:creationId xmlns:a16="http://schemas.microsoft.com/office/drawing/2014/main" id="{B12E91D3-15A4-4D19-BE27-092FAB760D97}"/>
            </a:ext>
          </a:extLst>
        </xdr:cNvPr>
        <xdr:cNvSpPr txBox="1"/>
      </xdr:nvSpPr>
      <xdr:spPr>
        <a:xfrm>
          <a:off x="9277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524F948F-D027-417E-A9A1-7110F85ACA2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2036AEA3-A0E9-493B-A8FC-471D7CCDAD1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8648F263-8C9A-415A-AF36-FF7FC5B2E84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DA67E494-6FB9-495C-A5A6-39AED8BD517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495BECC9-9E8D-4CEF-B7C2-EA8209020F1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3F9827C5-12BB-4157-B748-BC8E5FEFB0E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D9227364-CABF-4956-BEE3-CF7E412B765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9CB773C7-9CBC-4994-BE17-FA142AEB0E3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360FFA45-E722-4B11-ADF1-FAFDB141FDE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3E80B8AA-F304-45F2-921F-CB0B8C4FD1F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CC9EC010-6A7B-49DB-940A-501B0AE1AE8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235126DB-DB4B-4041-A0CD-C10FB93F0EE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7960A613-62B1-406F-8FF4-17A9FAC5284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9E982D2-BCCF-4149-9FA5-B85EA970288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5CF2B580-BBB8-4791-B304-74D34F766E7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D5E093FF-6732-4196-AC06-F368EC06974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7F122E4A-85F4-4CF1-9C99-23B11D2E856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DA52099F-296C-427E-B426-5D6CA89CF4B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9B8C45E-541C-486C-A776-4F4D04CDEAA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2D793A45-136B-457A-9E45-632336A6A0D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5BB6BF8D-76EA-4E9F-A5E2-0D08EE78121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B0AA99FC-3A71-41B6-A45E-A516F8911D2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6940D2B6-C9FF-439A-B682-69E45CC47DF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a:extLst>
            <a:ext uri="{FF2B5EF4-FFF2-40B4-BE49-F238E27FC236}">
              <a16:creationId xmlns:a16="http://schemas.microsoft.com/office/drawing/2014/main" id="{C4AC7B1A-93D7-4465-ADDF-78EB96756E61}"/>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a:extLst>
            <a:ext uri="{FF2B5EF4-FFF2-40B4-BE49-F238E27FC236}">
              <a16:creationId xmlns:a16="http://schemas.microsoft.com/office/drawing/2014/main" id="{49AB4230-B11F-450C-8CB5-FF480BD30BD8}"/>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a:extLst>
            <a:ext uri="{FF2B5EF4-FFF2-40B4-BE49-F238E27FC236}">
              <a16:creationId xmlns:a16="http://schemas.microsoft.com/office/drawing/2014/main" id="{6A98DC8C-1EA8-472E-80C2-E6FA68B5CE6E}"/>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a:extLst>
            <a:ext uri="{FF2B5EF4-FFF2-40B4-BE49-F238E27FC236}">
              <a16:creationId xmlns:a16="http://schemas.microsoft.com/office/drawing/2014/main" id="{F02AA680-7CC6-4A64-B31B-C1ACCEF4E38E}"/>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a:extLst>
            <a:ext uri="{FF2B5EF4-FFF2-40B4-BE49-F238E27FC236}">
              <a16:creationId xmlns:a16="http://schemas.microsoft.com/office/drawing/2014/main" id="{78F4EC49-B55B-403D-B04D-D0A05EE30C2F}"/>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49" name="【公営住宅】&#10;一人当たり面積平均値テキスト">
          <a:extLst>
            <a:ext uri="{FF2B5EF4-FFF2-40B4-BE49-F238E27FC236}">
              <a16:creationId xmlns:a16="http://schemas.microsoft.com/office/drawing/2014/main" id="{9CB87F4B-DB78-4D46-9A4F-822035151904}"/>
            </a:ext>
          </a:extLst>
        </xdr:cNvPr>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a:extLst>
            <a:ext uri="{FF2B5EF4-FFF2-40B4-BE49-F238E27FC236}">
              <a16:creationId xmlns:a16="http://schemas.microsoft.com/office/drawing/2014/main" id="{F9FAB9AF-6084-45FE-99C5-D620B1FABE96}"/>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a:extLst>
            <a:ext uri="{FF2B5EF4-FFF2-40B4-BE49-F238E27FC236}">
              <a16:creationId xmlns:a16="http://schemas.microsoft.com/office/drawing/2014/main" id="{5DC42208-51C0-4E20-92F7-469C54415F2E}"/>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a:extLst>
            <a:ext uri="{FF2B5EF4-FFF2-40B4-BE49-F238E27FC236}">
              <a16:creationId xmlns:a16="http://schemas.microsoft.com/office/drawing/2014/main" id="{36901E89-B3D7-43B8-99DF-575E1E0EBF10}"/>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a:extLst>
            <a:ext uri="{FF2B5EF4-FFF2-40B4-BE49-F238E27FC236}">
              <a16:creationId xmlns:a16="http://schemas.microsoft.com/office/drawing/2014/main" id="{97B38016-AF58-445F-8B95-A2DA1A8DCD83}"/>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75312</xdr:rowOff>
    </xdr:from>
    <xdr:to>
      <xdr:col>36</xdr:col>
      <xdr:colOff>165100</xdr:colOff>
      <xdr:row>85</xdr:row>
      <xdr:rowOff>5462</xdr:rowOff>
    </xdr:to>
    <xdr:sp macro="" textlink="">
      <xdr:nvSpPr>
        <xdr:cNvPr id="354" name="フローチャート: 判断 353">
          <a:extLst>
            <a:ext uri="{FF2B5EF4-FFF2-40B4-BE49-F238E27FC236}">
              <a16:creationId xmlns:a16="http://schemas.microsoft.com/office/drawing/2014/main" id="{2EC35245-3E9F-44CE-80E0-DF46FB935409}"/>
            </a:ext>
          </a:extLst>
        </xdr:cNvPr>
        <xdr:cNvSpPr/>
      </xdr:nvSpPr>
      <xdr:spPr>
        <a:xfrm>
          <a:off x="6921500" y="1447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5A3DCB7-46A3-4A74-AAD9-D72AB4535EF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7EA50E4-1B4F-4A2E-A0FF-ADA3F3D959D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3B83C24-48B7-40D0-8B85-36029774C90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C69B689-F64E-4426-AAA4-6D466FEFD9C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33E043D-77D5-4D1B-BCA8-14A55F6CF18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41911</xdr:rowOff>
    </xdr:from>
    <xdr:to>
      <xdr:col>55</xdr:col>
      <xdr:colOff>50800</xdr:colOff>
      <xdr:row>85</xdr:row>
      <xdr:rowOff>143511</xdr:rowOff>
    </xdr:to>
    <xdr:sp macro="" textlink="">
      <xdr:nvSpPr>
        <xdr:cNvPr id="360" name="楕円 359">
          <a:extLst>
            <a:ext uri="{FF2B5EF4-FFF2-40B4-BE49-F238E27FC236}">
              <a16:creationId xmlns:a16="http://schemas.microsoft.com/office/drawing/2014/main" id="{0D30560C-B210-431F-8A58-883C6F79AC43}"/>
            </a:ext>
          </a:extLst>
        </xdr:cNvPr>
        <xdr:cNvSpPr/>
      </xdr:nvSpPr>
      <xdr:spPr>
        <a:xfrm>
          <a:off x="10426700" y="146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64788</xdr:rowOff>
    </xdr:from>
    <xdr:ext cx="469744" cy="259045"/>
    <xdr:sp macro="" textlink="">
      <xdr:nvSpPr>
        <xdr:cNvPr id="361" name="【公営住宅】&#10;一人当たり面積該当値テキスト">
          <a:extLst>
            <a:ext uri="{FF2B5EF4-FFF2-40B4-BE49-F238E27FC236}">
              <a16:creationId xmlns:a16="http://schemas.microsoft.com/office/drawing/2014/main" id="{32F079D9-270D-40E6-A2A2-711A00C132B4}"/>
            </a:ext>
          </a:extLst>
        </xdr:cNvPr>
        <xdr:cNvSpPr txBox="1"/>
      </xdr:nvSpPr>
      <xdr:spPr>
        <a:xfrm>
          <a:off x="10515600"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45593</xdr:rowOff>
    </xdr:from>
    <xdr:to>
      <xdr:col>50</xdr:col>
      <xdr:colOff>165100</xdr:colOff>
      <xdr:row>85</xdr:row>
      <xdr:rowOff>147193</xdr:rowOff>
    </xdr:to>
    <xdr:sp macro="" textlink="">
      <xdr:nvSpPr>
        <xdr:cNvPr id="362" name="楕円 361">
          <a:extLst>
            <a:ext uri="{FF2B5EF4-FFF2-40B4-BE49-F238E27FC236}">
              <a16:creationId xmlns:a16="http://schemas.microsoft.com/office/drawing/2014/main" id="{1D7D060C-EA43-4EBF-8159-F288A0FB4269}"/>
            </a:ext>
          </a:extLst>
        </xdr:cNvPr>
        <xdr:cNvSpPr/>
      </xdr:nvSpPr>
      <xdr:spPr>
        <a:xfrm>
          <a:off x="9588500" y="146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92711</xdr:rowOff>
    </xdr:from>
    <xdr:to>
      <xdr:col>55</xdr:col>
      <xdr:colOff>0</xdr:colOff>
      <xdr:row>85</xdr:row>
      <xdr:rowOff>96393</xdr:rowOff>
    </xdr:to>
    <xdr:cxnSp macro="">
      <xdr:nvCxnSpPr>
        <xdr:cNvPr id="363" name="直線コネクタ 362">
          <a:extLst>
            <a:ext uri="{FF2B5EF4-FFF2-40B4-BE49-F238E27FC236}">
              <a16:creationId xmlns:a16="http://schemas.microsoft.com/office/drawing/2014/main" id="{CB3E7C7A-DEAA-467C-B5F9-8085BB2786F6}"/>
            </a:ext>
          </a:extLst>
        </xdr:cNvPr>
        <xdr:cNvCxnSpPr/>
      </xdr:nvCxnSpPr>
      <xdr:spPr>
        <a:xfrm flipV="1">
          <a:off x="9639300" y="14665961"/>
          <a:ext cx="8382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50292</xdr:rowOff>
    </xdr:from>
    <xdr:to>
      <xdr:col>46</xdr:col>
      <xdr:colOff>38100</xdr:colOff>
      <xdr:row>85</xdr:row>
      <xdr:rowOff>151892</xdr:rowOff>
    </xdr:to>
    <xdr:sp macro="" textlink="">
      <xdr:nvSpPr>
        <xdr:cNvPr id="364" name="楕円 363">
          <a:extLst>
            <a:ext uri="{FF2B5EF4-FFF2-40B4-BE49-F238E27FC236}">
              <a16:creationId xmlns:a16="http://schemas.microsoft.com/office/drawing/2014/main" id="{89B3A1DE-A0A4-4519-8858-48BBF78E211A}"/>
            </a:ext>
          </a:extLst>
        </xdr:cNvPr>
        <xdr:cNvSpPr/>
      </xdr:nvSpPr>
      <xdr:spPr>
        <a:xfrm>
          <a:off x="8699500" y="146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96393</xdr:rowOff>
    </xdr:from>
    <xdr:to>
      <xdr:col>50</xdr:col>
      <xdr:colOff>114300</xdr:colOff>
      <xdr:row>85</xdr:row>
      <xdr:rowOff>101092</xdr:rowOff>
    </xdr:to>
    <xdr:cxnSp macro="">
      <xdr:nvCxnSpPr>
        <xdr:cNvPr id="365" name="直線コネクタ 364">
          <a:extLst>
            <a:ext uri="{FF2B5EF4-FFF2-40B4-BE49-F238E27FC236}">
              <a16:creationId xmlns:a16="http://schemas.microsoft.com/office/drawing/2014/main" id="{9E5CF613-E86C-4DA7-B567-17ACA1D3C68D}"/>
            </a:ext>
          </a:extLst>
        </xdr:cNvPr>
        <xdr:cNvCxnSpPr/>
      </xdr:nvCxnSpPr>
      <xdr:spPr>
        <a:xfrm flipV="1">
          <a:off x="8750300" y="14669643"/>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59562</xdr:rowOff>
    </xdr:from>
    <xdr:to>
      <xdr:col>41</xdr:col>
      <xdr:colOff>101600</xdr:colOff>
      <xdr:row>85</xdr:row>
      <xdr:rowOff>161162</xdr:rowOff>
    </xdr:to>
    <xdr:sp macro="" textlink="">
      <xdr:nvSpPr>
        <xdr:cNvPr id="366" name="楕円 365">
          <a:extLst>
            <a:ext uri="{FF2B5EF4-FFF2-40B4-BE49-F238E27FC236}">
              <a16:creationId xmlns:a16="http://schemas.microsoft.com/office/drawing/2014/main" id="{5ABB8E14-78BD-4835-9857-97D60FE9FEEB}"/>
            </a:ext>
          </a:extLst>
        </xdr:cNvPr>
        <xdr:cNvSpPr/>
      </xdr:nvSpPr>
      <xdr:spPr>
        <a:xfrm>
          <a:off x="7810500" y="1463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101092</xdr:rowOff>
    </xdr:from>
    <xdr:to>
      <xdr:col>45</xdr:col>
      <xdr:colOff>177800</xdr:colOff>
      <xdr:row>85</xdr:row>
      <xdr:rowOff>110362</xdr:rowOff>
    </xdr:to>
    <xdr:cxnSp macro="">
      <xdr:nvCxnSpPr>
        <xdr:cNvPr id="367" name="直線コネクタ 366">
          <a:extLst>
            <a:ext uri="{FF2B5EF4-FFF2-40B4-BE49-F238E27FC236}">
              <a16:creationId xmlns:a16="http://schemas.microsoft.com/office/drawing/2014/main" id="{24B42616-87AB-492F-834A-071ACAECBBF0}"/>
            </a:ext>
          </a:extLst>
        </xdr:cNvPr>
        <xdr:cNvCxnSpPr/>
      </xdr:nvCxnSpPr>
      <xdr:spPr>
        <a:xfrm flipV="1">
          <a:off x="7861300" y="14674342"/>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63246</xdr:rowOff>
    </xdr:from>
    <xdr:to>
      <xdr:col>36</xdr:col>
      <xdr:colOff>165100</xdr:colOff>
      <xdr:row>85</xdr:row>
      <xdr:rowOff>164846</xdr:rowOff>
    </xdr:to>
    <xdr:sp macro="" textlink="">
      <xdr:nvSpPr>
        <xdr:cNvPr id="368" name="楕円 367">
          <a:extLst>
            <a:ext uri="{FF2B5EF4-FFF2-40B4-BE49-F238E27FC236}">
              <a16:creationId xmlns:a16="http://schemas.microsoft.com/office/drawing/2014/main" id="{96C65D8A-BF58-4491-9456-B6A837041AA8}"/>
            </a:ext>
          </a:extLst>
        </xdr:cNvPr>
        <xdr:cNvSpPr/>
      </xdr:nvSpPr>
      <xdr:spPr>
        <a:xfrm>
          <a:off x="6921500" y="146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110362</xdr:rowOff>
    </xdr:from>
    <xdr:to>
      <xdr:col>41</xdr:col>
      <xdr:colOff>50800</xdr:colOff>
      <xdr:row>85</xdr:row>
      <xdr:rowOff>114046</xdr:rowOff>
    </xdr:to>
    <xdr:cxnSp macro="">
      <xdr:nvCxnSpPr>
        <xdr:cNvPr id="369" name="直線コネクタ 368">
          <a:extLst>
            <a:ext uri="{FF2B5EF4-FFF2-40B4-BE49-F238E27FC236}">
              <a16:creationId xmlns:a16="http://schemas.microsoft.com/office/drawing/2014/main" id="{B442A82F-CA95-48CB-B922-4E83ECA6F0B0}"/>
            </a:ext>
          </a:extLst>
        </xdr:cNvPr>
        <xdr:cNvCxnSpPr/>
      </xdr:nvCxnSpPr>
      <xdr:spPr>
        <a:xfrm flipV="1">
          <a:off x="6972300" y="14683612"/>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70" name="n_1aveValue【公営住宅】&#10;一人当たり面積">
          <a:extLst>
            <a:ext uri="{FF2B5EF4-FFF2-40B4-BE49-F238E27FC236}">
              <a16:creationId xmlns:a16="http://schemas.microsoft.com/office/drawing/2014/main" id="{6A6446AE-1F51-4BFE-BEC6-8DFF1D848B0B}"/>
            </a:ext>
          </a:extLst>
        </xdr:cNvPr>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71" name="n_2aveValue【公営住宅】&#10;一人当たり面積">
          <a:extLst>
            <a:ext uri="{FF2B5EF4-FFF2-40B4-BE49-F238E27FC236}">
              <a16:creationId xmlns:a16="http://schemas.microsoft.com/office/drawing/2014/main" id="{65EFE8AB-B163-4051-8D25-BCE1F04CF457}"/>
            </a:ext>
          </a:extLst>
        </xdr:cNvPr>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72" name="n_3aveValue【公営住宅】&#10;一人当たり面積">
          <a:extLst>
            <a:ext uri="{FF2B5EF4-FFF2-40B4-BE49-F238E27FC236}">
              <a16:creationId xmlns:a16="http://schemas.microsoft.com/office/drawing/2014/main" id="{2FC88177-994F-4FCA-BACF-423793C8EF04}"/>
            </a:ext>
          </a:extLst>
        </xdr:cNvPr>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21989</xdr:rowOff>
    </xdr:from>
    <xdr:ext cx="469744" cy="259045"/>
    <xdr:sp macro="" textlink="">
      <xdr:nvSpPr>
        <xdr:cNvPr id="373" name="n_4aveValue【公営住宅】&#10;一人当たり面積">
          <a:extLst>
            <a:ext uri="{FF2B5EF4-FFF2-40B4-BE49-F238E27FC236}">
              <a16:creationId xmlns:a16="http://schemas.microsoft.com/office/drawing/2014/main" id="{82DB863A-2642-48D7-9501-D5C320526C57}"/>
            </a:ext>
          </a:extLst>
        </xdr:cNvPr>
        <xdr:cNvSpPr txBox="1"/>
      </xdr:nvSpPr>
      <xdr:spPr>
        <a:xfrm>
          <a:off x="6737427" y="1425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163720</xdr:rowOff>
    </xdr:from>
    <xdr:ext cx="469744" cy="259045"/>
    <xdr:sp macro="" textlink="">
      <xdr:nvSpPr>
        <xdr:cNvPr id="374" name="n_1mainValue【公営住宅】&#10;一人当たり面積">
          <a:extLst>
            <a:ext uri="{FF2B5EF4-FFF2-40B4-BE49-F238E27FC236}">
              <a16:creationId xmlns:a16="http://schemas.microsoft.com/office/drawing/2014/main" id="{7F9526F9-72C6-4555-AD0E-DE76148CD92D}"/>
            </a:ext>
          </a:extLst>
        </xdr:cNvPr>
        <xdr:cNvSpPr txBox="1"/>
      </xdr:nvSpPr>
      <xdr:spPr>
        <a:xfrm>
          <a:off x="9391727" y="1439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168419</xdr:rowOff>
    </xdr:from>
    <xdr:ext cx="469744" cy="259045"/>
    <xdr:sp macro="" textlink="">
      <xdr:nvSpPr>
        <xdr:cNvPr id="375" name="n_2mainValue【公営住宅】&#10;一人当たり面積">
          <a:extLst>
            <a:ext uri="{FF2B5EF4-FFF2-40B4-BE49-F238E27FC236}">
              <a16:creationId xmlns:a16="http://schemas.microsoft.com/office/drawing/2014/main" id="{0A8E2B4D-FBB8-465E-9248-FE7121419D5B}"/>
            </a:ext>
          </a:extLst>
        </xdr:cNvPr>
        <xdr:cNvSpPr txBox="1"/>
      </xdr:nvSpPr>
      <xdr:spPr>
        <a:xfrm>
          <a:off x="8515427" y="1439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6239</xdr:rowOff>
    </xdr:from>
    <xdr:ext cx="469744" cy="259045"/>
    <xdr:sp macro="" textlink="">
      <xdr:nvSpPr>
        <xdr:cNvPr id="376" name="n_3mainValue【公営住宅】&#10;一人当たり面積">
          <a:extLst>
            <a:ext uri="{FF2B5EF4-FFF2-40B4-BE49-F238E27FC236}">
              <a16:creationId xmlns:a16="http://schemas.microsoft.com/office/drawing/2014/main" id="{77EABE4E-71B6-490A-95DB-D8FBC20E71DF}"/>
            </a:ext>
          </a:extLst>
        </xdr:cNvPr>
        <xdr:cNvSpPr txBox="1"/>
      </xdr:nvSpPr>
      <xdr:spPr>
        <a:xfrm>
          <a:off x="7626427" y="1440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155973</xdr:rowOff>
    </xdr:from>
    <xdr:ext cx="469744" cy="259045"/>
    <xdr:sp macro="" textlink="">
      <xdr:nvSpPr>
        <xdr:cNvPr id="377" name="n_4mainValue【公営住宅】&#10;一人当たり面積">
          <a:extLst>
            <a:ext uri="{FF2B5EF4-FFF2-40B4-BE49-F238E27FC236}">
              <a16:creationId xmlns:a16="http://schemas.microsoft.com/office/drawing/2014/main" id="{80693E6C-A833-4FDF-9349-87ECF4125402}"/>
            </a:ext>
          </a:extLst>
        </xdr:cNvPr>
        <xdr:cNvSpPr txBox="1"/>
      </xdr:nvSpPr>
      <xdr:spPr>
        <a:xfrm>
          <a:off x="6737427" y="1472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837BA3DB-46DF-42CC-BEDE-302F0AD452C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D70032EA-7675-4603-9A10-D7ABA90A77F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1C6CBF72-924F-4ED4-9C82-DDEF899A0C6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981AE74B-B490-4099-A2F5-3D363A18BC4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F88E8BB2-6FCE-4C22-964C-00B1D42FE42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85F71462-71DC-4915-A078-643C4029C04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3EB98A11-A838-4650-BFA8-20197359891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FC020100-8971-4DE9-BFF7-3557DF72F76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8F21CDD7-071D-4BE0-BBF5-4DDEE26BA66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D003F4F0-1A7C-4150-B03E-EB6CBC28A99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15B89E39-6DEB-427E-8147-3D90118BC0B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42B2CC32-FA3D-4632-BAE6-169B944382C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B3BD2189-7707-427C-8383-F5AB21B6FBE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21B4D849-D569-47C7-BD29-66973EB87F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574B7F6C-101F-44D4-B814-664E499BC6A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604016D5-0855-43FA-AECC-5C52581BF6E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38549CB1-1CE1-4D89-BDA6-CFDAF0B7045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17B62E35-878A-4D5E-B2E5-0163319271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6464A223-6666-48EC-841C-6B4E0D5D355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4CC4CB56-D8DC-4810-ADA4-0B451229FE0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CE260BBF-3E22-46B8-A957-AE9AA4D4E62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5904BF6B-B931-48D9-ABB2-A48B023F86C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87E7D4E8-CB35-478B-ABAC-9D74E956EA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DF0F63A3-06FE-4A6B-B1B2-BCD1C6D5AE3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229282AE-2091-42FD-B34D-02F9C71E0B8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BCB7499-CE38-4A21-8928-B7159AD07DF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9061A749-2F47-48F4-A4B0-F04534749E5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8306CB23-661A-418E-897C-6630FBD4FD2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E9509CDA-4094-4BEA-A129-90850A5090F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ED0FF0CE-CC40-4601-A3F6-BA234F086E8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F35F0C74-3920-4654-B78D-3BED63B7505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F5B520F7-BA5B-4B4D-9FD8-7AB064AAE90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BA1B6F01-A7D1-4DB4-8791-4FE48DB74C4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377D411E-36AB-4BCA-BA23-5B5462D1289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2DC18DF1-2B77-41DF-9B4F-CE7C86C0237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C28A620E-B268-4CAB-B757-EC8AFEAF371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2A0108D5-5014-42DF-85FB-3151B60584F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943575AB-4877-494E-83C0-89766296633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390501AC-CF0C-436B-A42A-3399BD6EA2E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8F37BC68-D772-4ECD-A558-CDBF0355930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7F7A68CD-F862-422D-A1B7-4F06AE9FED3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A2D24DF9-46C6-4003-8CDF-9B0B9AFC7A65}"/>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1423565B-E8D0-445C-A61C-D80C5C25AD8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68CA4358-E2F3-48FF-B9B1-69F4305B705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47FC0D9A-6349-46B7-8964-7D3C8A51A61A}"/>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a:extLst>
            <a:ext uri="{FF2B5EF4-FFF2-40B4-BE49-F238E27FC236}">
              <a16:creationId xmlns:a16="http://schemas.microsoft.com/office/drawing/2014/main" id="{CDF34E10-1C81-4F53-8EDF-714CC8F54B2F}"/>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22DB7081-89CB-47AE-A2B0-B22263EB6553}"/>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a:extLst>
            <a:ext uri="{FF2B5EF4-FFF2-40B4-BE49-F238E27FC236}">
              <a16:creationId xmlns:a16="http://schemas.microsoft.com/office/drawing/2014/main" id="{46344CA0-8741-4EAD-9A9B-58DEE8261969}"/>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a:extLst>
            <a:ext uri="{FF2B5EF4-FFF2-40B4-BE49-F238E27FC236}">
              <a16:creationId xmlns:a16="http://schemas.microsoft.com/office/drawing/2014/main" id="{8D799321-BD29-4649-885A-4CC50A64C83B}"/>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a:extLst>
            <a:ext uri="{FF2B5EF4-FFF2-40B4-BE49-F238E27FC236}">
              <a16:creationId xmlns:a16="http://schemas.microsoft.com/office/drawing/2014/main" id="{6C716BED-5913-42D9-BDA8-939613BCD7FD}"/>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a:extLst>
            <a:ext uri="{FF2B5EF4-FFF2-40B4-BE49-F238E27FC236}">
              <a16:creationId xmlns:a16="http://schemas.microsoft.com/office/drawing/2014/main" id="{743D7387-D932-4206-8F66-D3D4ECD9F036}"/>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29" name="フローチャート: 判断 428">
          <a:extLst>
            <a:ext uri="{FF2B5EF4-FFF2-40B4-BE49-F238E27FC236}">
              <a16:creationId xmlns:a16="http://schemas.microsoft.com/office/drawing/2014/main" id="{85019CC7-4275-4C49-A1E6-F58BE6DD03D4}"/>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2D6E2E6-694C-4F6C-828A-8F99A7565BE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FF3767B-D6F3-479E-8385-41B13D5F3FA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9374D9D-A48B-48E4-B474-522ADCCEC76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6AA8ABC-1BF0-4FAB-9C78-6C053B70226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66AD468-A49D-45C3-9C9D-D9A1B77B187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160927</xdr:rowOff>
    </xdr:from>
    <xdr:to>
      <xdr:col>85</xdr:col>
      <xdr:colOff>177800</xdr:colOff>
      <xdr:row>34</xdr:row>
      <xdr:rowOff>91077</xdr:rowOff>
    </xdr:to>
    <xdr:sp macro="" textlink="">
      <xdr:nvSpPr>
        <xdr:cNvPr id="435" name="楕円 434">
          <a:extLst>
            <a:ext uri="{FF2B5EF4-FFF2-40B4-BE49-F238E27FC236}">
              <a16:creationId xmlns:a16="http://schemas.microsoft.com/office/drawing/2014/main" id="{2045B028-8E73-4A85-AD06-8082CDDEBA76}"/>
            </a:ext>
          </a:extLst>
        </xdr:cNvPr>
        <xdr:cNvSpPr/>
      </xdr:nvSpPr>
      <xdr:spPr>
        <a:xfrm>
          <a:off x="162687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113954</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173D132C-1FFE-4423-BF76-8D9542D2CBB3}"/>
            </a:ext>
          </a:extLst>
        </xdr:cNvPr>
        <xdr:cNvSpPr txBox="1"/>
      </xdr:nvSpPr>
      <xdr:spPr>
        <a:xfrm>
          <a:off x="16357600" y="577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133169</xdr:rowOff>
    </xdr:from>
    <xdr:to>
      <xdr:col>81</xdr:col>
      <xdr:colOff>101600</xdr:colOff>
      <xdr:row>39</xdr:row>
      <xdr:rowOff>63319</xdr:rowOff>
    </xdr:to>
    <xdr:sp macro="" textlink="">
      <xdr:nvSpPr>
        <xdr:cNvPr id="437" name="楕円 436">
          <a:extLst>
            <a:ext uri="{FF2B5EF4-FFF2-40B4-BE49-F238E27FC236}">
              <a16:creationId xmlns:a16="http://schemas.microsoft.com/office/drawing/2014/main" id="{B391B807-F265-4957-BD3D-B0876C05D67A}"/>
            </a:ext>
          </a:extLst>
        </xdr:cNvPr>
        <xdr:cNvSpPr/>
      </xdr:nvSpPr>
      <xdr:spPr>
        <a:xfrm>
          <a:off x="15430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40277</xdr:rowOff>
    </xdr:from>
    <xdr:to>
      <xdr:col>85</xdr:col>
      <xdr:colOff>127000</xdr:colOff>
      <xdr:row>39</xdr:row>
      <xdr:rowOff>12519</xdr:rowOff>
    </xdr:to>
    <xdr:cxnSp macro="">
      <xdr:nvCxnSpPr>
        <xdr:cNvPr id="438" name="直線コネクタ 437">
          <a:extLst>
            <a:ext uri="{FF2B5EF4-FFF2-40B4-BE49-F238E27FC236}">
              <a16:creationId xmlns:a16="http://schemas.microsoft.com/office/drawing/2014/main" id="{5599F089-58FC-461D-A2B3-DE9BC8AC616E}"/>
            </a:ext>
          </a:extLst>
        </xdr:cNvPr>
        <xdr:cNvCxnSpPr/>
      </xdr:nvCxnSpPr>
      <xdr:spPr>
        <a:xfrm flipV="1">
          <a:off x="15481300" y="5869577"/>
          <a:ext cx="838200" cy="8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90715</xdr:rowOff>
    </xdr:from>
    <xdr:to>
      <xdr:col>76</xdr:col>
      <xdr:colOff>165100</xdr:colOff>
      <xdr:row>39</xdr:row>
      <xdr:rowOff>20865</xdr:rowOff>
    </xdr:to>
    <xdr:sp macro="" textlink="">
      <xdr:nvSpPr>
        <xdr:cNvPr id="439" name="楕円 438">
          <a:extLst>
            <a:ext uri="{FF2B5EF4-FFF2-40B4-BE49-F238E27FC236}">
              <a16:creationId xmlns:a16="http://schemas.microsoft.com/office/drawing/2014/main" id="{4500E3E3-4206-41E3-AF34-FD3D512C81DE}"/>
            </a:ext>
          </a:extLst>
        </xdr:cNvPr>
        <xdr:cNvSpPr/>
      </xdr:nvSpPr>
      <xdr:spPr>
        <a:xfrm>
          <a:off x="14541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141515</xdr:rowOff>
    </xdr:from>
    <xdr:to>
      <xdr:col>81</xdr:col>
      <xdr:colOff>50800</xdr:colOff>
      <xdr:row>39</xdr:row>
      <xdr:rowOff>12519</xdr:rowOff>
    </xdr:to>
    <xdr:cxnSp macro="">
      <xdr:nvCxnSpPr>
        <xdr:cNvPr id="440" name="直線コネクタ 439">
          <a:extLst>
            <a:ext uri="{FF2B5EF4-FFF2-40B4-BE49-F238E27FC236}">
              <a16:creationId xmlns:a16="http://schemas.microsoft.com/office/drawing/2014/main" id="{F6072725-9919-43C2-9D2A-81528070610B}"/>
            </a:ext>
          </a:extLst>
        </xdr:cNvPr>
        <xdr:cNvCxnSpPr/>
      </xdr:nvCxnSpPr>
      <xdr:spPr>
        <a:xfrm>
          <a:off x="14592300" y="665661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105410</xdr:rowOff>
    </xdr:from>
    <xdr:to>
      <xdr:col>72</xdr:col>
      <xdr:colOff>38100</xdr:colOff>
      <xdr:row>39</xdr:row>
      <xdr:rowOff>35560</xdr:rowOff>
    </xdr:to>
    <xdr:sp macro="" textlink="">
      <xdr:nvSpPr>
        <xdr:cNvPr id="441" name="楕円 440">
          <a:extLst>
            <a:ext uri="{FF2B5EF4-FFF2-40B4-BE49-F238E27FC236}">
              <a16:creationId xmlns:a16="http://schemas.microsoft.com/office/drawing/2014/main" id="{C6B8DEA0-2F08-4F80-951F-3AF12A00C27E}"/>
            </a:ext>
          </a:extLst>
        </xdr:cNvPr>
        <xdr:cNvSpPr/>
      </xdr:nvSpPr>
      <xdr:spPr>
        <a:xfrm>
          <a:off x="1365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141515</xdr:rowOff>
    </xdr:from>
    <xdr:to>
      <xdr:col>76</xdr:col>
      <xdr:colOff>114300</xdr:colOff>
      <xdr:row>38</xdr:row>
      <xdr:rowOff>156210</xdr:rowOff>
    </xdr:to>
    <xdr:cxnSp macro="">
      <xdr:nvCxnSpPr>
        <xdr:cNvPr id="442" name="直線コネクタ 441">
          <a:extLst>
            <a:ext uri="{FF2B5EF4-FFF2-40B4-BE49-F238E27FC236}">
              <a16:creationId xmlns:a16="http://schemas.microsoft.com/office/drawing/2014/main" id="{2C664A92-3483-4686-924C-17D4C623FA8E}"/>
            </a:ext>
          </a:extLst>
        </xdr:cNvPr>
        <xdr:cNvCxnSpPr/>
      </xdr:nvCxnSpPr>
      <xdr:spPr>
        <a:xfrm flipV="1">
          <a:off x="13703300" y="665661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110309</xdr:rowOff>
    </xdr:from>
    <xdr:to>
      <xdr:col>67</xdr:col>
      <xdr:colOff>101600</xdr:colOff>
      <xdr:row>39</xdr:row>
      <xdr:rowOff>40459</xdr:rowOff>
    </xdr:to>
    <xdr:sp macro="" textlink="">
      <xdr:nvSpPr>
        <xdr:cNvPr id="443" name="楕円 442">
          <a:extLst>
            <a:ext uri="{FF2B5EF4-FFF2-40B4-BE49-F238E27FC236}">
              <a16:creationId xmlns:a16="http://schemas.microsoft.com/office/drawing/2014/main" id="{CEBE42A1-8770-43F7-943C-9E9CE34C4236}"/>
            </a:ext>
          </a:extLst>
        </xdr:cNvPr>
        <xdr:cNvSpPr/>
      </xdr:nvSpPr>
      <xdr:spPr>
        <a:xfrm>
          <a:off x="12763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156210</xdr:rowOff>
    </xdr:from>
    <xdr:to>
      <xdr:col>71</xdr:col>
      <xdr:colOff>177800</xdr:colOff>
      <xdr:row>38</xdr:row>
      <xdr:rowOff>161109</xdr:rowOff>
    </xdr:to>
    <xdr:cxnSp macro="">
      <xdr:nvCxnSpPr>
        <xdr:cNvPr id="444" name="直線コネクタ 443">
          <a:extLst>
            <a:ext uri="{FF2B5EF4-FFF2-40B4-BE49-F238E27FC236}">
              <a16:creationId xmlns:a16="http://schemas.microsoft.com/office/drawing/2014/main" id="{A2BD2576-4212-4F22-9DB3-2770757D5724}"/>
            </a:ext>
          </a:extLst>
        </xdr:cNvPr>
        <xdr:cNvCxnSpPr/>
      </xdr:nvCxnSpPr>
      <xdr:spPr>
        <a:xfrm flipV="1">
          <a:off x="12814300" y="667131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73D7404C-9FC9-49BB-A10E-9783F72659BE}"/>
            </a:ext>
          </a:extLst>
        </xdr:cNvPr>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65BD30BC-A205-4589-A873-25C15701C7A7}"/>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12303D72-F88E-4B90-919A-6287FDA8C78F}"/>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E87791B4-C527-4043-85BD-4B797975870A}"/>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54446</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9BB4F697-FCA5-4556-B887-5BB3EE51755C}"/>
            </a:ext>
          </a:extLst>
        </xdr:cNvPr>
        <xdr:cNvSpPr txBox="1"/>
      </xdr:nvSpPr>
      <xdr:spPr>
        <a:xfrm>
          <a:off x="15266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11992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DC37C93C-12DB-423E-95D2-57AD380CF7E0}"/>
            </a:ext>
          </a:extLst>
        </xdr:cNvPr>
        <xdr:cNvSpPr txBox="1"/>
      </xdr:nvSpPr>
      <xdr:spPr>
        <a:xfrm>
          <a:off x="14389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26687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1B38B771-1AF1-4D80-B897-1F86AB52CDB7}"/>
            </a:ext>
          </a:extLst>
        </xdr:cNvPr>
        <xdr:cNvSpPr txBox="1"/>
      </xdr:nvSpPr>
      <xdr:spPr>
        <a:xfrm>
          <a:off x="13500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31586</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2BC96A2E-09F7-44D7-B440-990C055B18D7}"/>
            </a:ext>
          </a:extLst>
        </xdr:cNvPr>
        <xdr:cNvSpPr txBox="1"/>
      </xdr:nvSpPr>
      <xdr:spPr>
        <a:xfrm>
          <a:off x="12611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5EE3294C-C506-486B-A4D7-134EBD5462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44BF5BAC-D278-4873-B6A7-DFF50CD241E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721668E4-091A-4259-9D6F-1BBD696DEDF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9E86A66C-1C44-4243-83C6-4D1591D676F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458F1475-EB9D-48EF-A0B1-CC13344A963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449E5FA4-2456-4ABC-B56B-B03717136EA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1D6EC319-24BC-438E-8DAF-E6730AA22EA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49E619D6-8989-4430-AB2C-5D77DE0BE1C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B381701F-83CF-46EC-8B91-C95EF7EF071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DD748F80-D8D2-41D3-B88A-2FC36143C26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ADF30D98-E480-42B6-B36B-AB69DF94073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a:extLst>
            <a:ext uri="{FF2B5EF4-FFF2-40B4-BE49-F238E27FC236}">
              <a16:creationId xmlns:a16="http://schemas.microsoft.com/office/drawing/2014/main" id="{6F03E192-7B21-4397-9CC4-4EC7AD614E4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593B03D5-72AD-44A6-8765-CF5E37F4CB2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a:extLst>
            <a:ext uri="{FF2B5EF4-FFF2-40B4-BE49-F238E27FC236}">
              <a16:creationId xmlns:a16="http://schemas.microsoft.com/office/drawing/2014/main" id="{69A065A2-13E0-4037-BDCC-62DCC4776F8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4B274A3B-8591-4428-8DBB-D6A41EEF7E1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a:extLst>
            <a:ext uri="{FF2B5EF4-FFF2-40B4-BE49-F238E27FC236}">
              <a16:creationId xmlns:a16="http://schemas.microsoft.com/office/drawing/2014/main" id="{AADD6D72-7A87-4953-94C4-97174288B74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E841FB50-DBD8-4ECB-91FE-0095D582653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a:extLst>
            <a:ext uri="{FF2B5EF4-FFF2-40B4-BE49-F238E27FC236}">
              <a16:creationId xmlns:a16="http://schemas.microsoft.com/office/drawing/2014/main" id="{139DE954-5BB0-4F84-B630-6084407171E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F45C1A4E-C20E-45F9-843A-7D63EE56A40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a:extLst>
            <a:ext uri="{FF2B5EF4-FFF2-40B4-BE49-F238E27FC236}">
              <a16:creationId xmlns:a16="http://schemas.microsoft.com/office/drawing/2014/main" id="{727AF09F-A11F-436E-9C0E-F5BE7B4329F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7DA1503A-8A87-4B91-A685-A0481CFE39E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0AB92447-D303-4A8C-90BF-12142996247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6CB3291B-E4B5-40CE-8BBF-4F893A71A25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BAA00354-0C34-406C-9B5F-42945AA906E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44FEF3F9-2B9B-4170-9B87-2534E2F693D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a:extLst>
            <a:ext uri="{FF2B5EF4-FFF2-40B4-BE49-F238E27FC236}">
              <a16:creationId xmlns:a16="http://schemas.microsoft.com/office/drawing/2014/main" id="{EF22C3F9-7E26-4050-AE1E-7BC1370E746F}"/>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FB03707D-9A3C-44DE-9E07-206748C2F045}"/>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a:extLst>
            <a:ext uri="{FF2B5EF4-FFF2-40B4-BE49-F238E27FC236}">
              <a16:creationId xmlns:a16="http://schemas.microsoft.com/office/drawing/2014/main" id="{A1DC4031-A08D-4EA4-A4B2-B1816FD9B25B}"/>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46CABFDC-DB83-43B2-84A9-343D81DE5197}"/>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a:extLst>
            <a:ext uri="{FF2B5EF4-FFF2-40B4-BE49-F238E27FC236}">
              <a16:creationId xmlns:a16="http://schemas.microsoft.com/office/drawing/2014/main" id="{FC98DBE9-1C6E-45B4-A0AC-FDFB0C7E9529}"/>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E31F3C97-80A4-4B4B-BAE2-ADA563DD08B7}"/>
            </a:ext>
          </a:extLst>
        </xdr:cNvPr>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a:extLst>
            <a:ext uri="{FF2B5EF4-FFF2-40B4-BE49-F238E27FC236}">
              <a16:creationId xmlns:a16="http://schemas.microsoft.com/office/drawing/2014/main" id="{9660B8E5-E82F-47F6-BDF1-A9E86BA4705A}"/>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a:extLst>
            <a:ext uri="{FF2B5EF4-FFF2-40B4-BE49-F238E27FC236}">
              <a16:creationId xmlns:a16="http://schemas.microsoft.com/office/drawing/2014/main" id="{670B8087-F286-4428-BC16-932AC7F17A4A}"/>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a:extLst>
            <a:ext uri="{FF2B5EF4-FFF2-40B4-BE49-F238E27FC236}">
              <a16:creationId xmlns:a16="http://schemas.microsoft.com/office/drawing/2014/main" id="{29957952-C88B-4BC7-ACAE-4ACEE03C2F87}"/>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a:extLst>
            <a:ext uri="{FF2B5EF4-FFF2-40B4-BE49-F238E27FC236}">
              <a16:creationId xmlns:a16="http://schemas.microsoft.com/office/drawing/2014/main" id="{9CF012F6-04EC-4156-AAA2-421E2E174D8F}"/>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8" name="フローチャート: 判断 487">
          <a:extLst>
            <a:ext uri="{FF2B5EF4-FFF2-40B4-BE49-F238E27FC236}">
              <a16:creationId xmlns:a16="http://schemas.microsoft.com/office/drawing/2014/main" id="{DF541FD6-3516-450B-B8CF-CD09039CD559}"/>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DFF7BE2-6E5E-45F6-BDAD-96C9DFC06E8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8024DC8-AAAA-4E93-9802-D17AEA1258B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5D89A2C-34D9-4CAC-A0DA-49DB50C0BC8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E05DC65-E909-475E-A952-3CAFC4A2546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928D7891-20DA-4B14-8069-6FCA32B8313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20501</xdr:rowOff>
    </xdr:from>
    <xdr:to>
      <xdr:col>116</xdr:col>
      <xdr:colOff>114300</xdr:colOff>
      <xdr:row>36</xdr:row>
      <xdr:rowOff>122101</xdr:rowOff>
    </xdr:to>
    <xdr:sp macro="" textlink="">
      <xdr:nvSpPr>
        <xdr:cNvPr id="494" name="楕円 493">
          <a:extLst>
            <a:ext uri="{FF2B5EF4-FFF2-40B4-BE49-F238E27FC236}">
              <a16:creationId xmlns:a16="http://schemas.microsoft.com/office/drawing/2014/main" id="{D4C30AE9-10E3-43DA-B014-6B373986AAB9}"/>
            </a:ext>
          </a:extLst>
        </xdr:cNvPr>
        <xdr:cNvSpPr/>
      </xdr:nvSpPr>
      <xdr:spPr>
        <a:xfrm>
          <a:off x="221107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43378</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F0F1943D-458A-4FC9-9F17-2FF8E676CCE8}"/>
            </a:ext>
          </a:extLst>
        </xdr:cNvPr>
        <xdr:cNvSpPr txBox="1"/>
      </xdr:nvSpPr>
      <xdr:spPr>
        <a:xfrm>
          <a:off x="22199600" y="604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121738</xdr:rowOff>
    </xdr:from>
    <xdr:to>
      <xdr:col>112</xdr:col>
      <xdr:colOff>38100</xdr:colOff>
      <xdr:row>39</xdr:row>
      <xdr:rowOff>51888</xdr:rowOff>
    </xdr:to>
    <xdr:sp macro="" textlink="">
      <xdr:nvSpPr>
        <xdr:cNvPr id="496" name="楕円 495">
          <a:extLst>
            <a:ext uri="{FF2B5EF4-FFF2-40B4-BE49-F238E27FC236}">
              <a16:creationId xmlns:a16="http://schemas.microsoft.com/office/drawing/2014/main" id="{925E7EDD-40D1-4125-90BB-7CA0889B9FA5}"/>
            </a:ext>
          </a:extLst>
        </xdr:cNvPr>
        <xdr:cNvSpPr/>
      </xdr:nvSpPr>
      <xdr:spPr>
        <a:xfrm>
          <a:off x="21272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71301</xdr:rowOff>
    </xdr:from>
    <xdr:to>
      <xdr:col>116</xdr:col>
      <xdr:colOff>63500</xdr:colOff>
      <xdr:row>39</xdr:row>
      <xdr:rowOff>1088</xdr:rowOff>
    </xdr:to>
    <xdr:cxnSp macro="">
      <xdr:nvCxnSpPr>
        <xdr:cNvPr id="497" name="直線コネクタ 496">
          <a:extLst>
            <a:ext uri="{FF2B5EF4-FFF2-40B4-BE49-F238E27FC236}">
              <a16:creationId xmlns:a16="http://schemas.microsoft.com/office/drawing/2014/main" id="{A5623EA1-5FA1-4DD7-8657-9E2C61911D12}"/>
            </a:ext>
          </a:extLst>
        </xdr:cNvPr>
        <xdr:cNvCxnSpPr/>
      </xdr:nvCxnSpPr>
      <xdr:spPr>
        <a:xfrm flipV="1">
          <a:off x="21323300" y="6243501"/>
          <a:ext cx="8382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136434</xdr:rowOff>
    </xdr:from>
    <xdr:to>
      <xdr:col>107</xdr:col>
      <xdr:colOff>101600</xdr:colOff>
      <xdr:row>39</xdr:row>
      <xdr:rowOff>66584</xdr:rowOff>
    </xdr:to>
    <xdr:sp macro="" textlink="">
      <xdr:nvSpPr>
        <xdr:cNvPr id="498" name="楕円 497">
          <a:extLst>
            <a:ext uri="{FF2B5EF4-FFF2-40B4-BE49-F238E27FC236}">
              <a16:creationId xmlns:a16="http://schemas.microsoft.com/office/drawing/2014/main" id="{A7C64FB3-AD3D-4980-B177-5EA46938D91F}"/>
            </a:ext>
          </a:extLst>
        </xdr:cNvPr>
        <xdr:cNvSpPr/>
      </xdr:nvSpPr>
      <xdr:spPr>
        <a:xfrm>
          <a:off x="20383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1088</xdr:rowOff>
    </xdr:from>
    <xdr:to>
      <xdr:col>111</xdr:col>
      <xdr:colOff>177800</xdr:colOff>
      <xdr:row>39</xdr:row>
      <xdr:rowOff>15784</xdr:rowOff>
    </xdr:to>
    <xdr:cxnSp macro="">
      <xdr:nvCxnSpPr>
        <xdr:cNvPr id="499" name="直線コネクタ 498">
          <a:extLst>
            <a:ext uri="{FF2B5EF4-FFF2-40B4-BE49-F238E27FC236}">
              <a16:creationId xmlns:a16="http://schemas.microsoft.com/office/drawing/2014/main" id="{1E0F24B2-A664-437D-A91D-37EE3593169D}"/>
            </a:ext>
          </a:extLst>
        </xdr:cNvPr>
        <xdr:cNvCxnSpPr/>
      </xdr:nvCxnSpPr>
      <xdr:spPr>
        <a:xfrm flipV="1">
          <a:off x="20434300" y="66876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35197</xdr:rowOff>
    </xdr:from>
    <xdr:to>
      <xdr:col>102</xdr:col>
      <xdr:colOff>165100</xdr:colOff>
      <xdr:row>38</xdr:row>
      <xdr:rowOff>136797</xdr:rowOff>
    </xdr:to>
    <xdr:sp macro="" textlink="">
      <xdr:nvSpPr>
        <xdr:cNvPr id="500" name="楕円 499">
          <a:extLst>
            <a:ext uri="{FF2B5EF4-FFF2-40B4-BE49-F238E27FC236}">
              <a16:creationId xmlns:a16="http://schemas.microsoft.com/office/drawing/2014/main" id="{70874C58-0D21-4AC9-9D7F-350DFDE83BAD}"/>
            </a:ext>
          </a:extLst>
        </xdr:cNvPr>
        <xdr:cNvSpPr/>
      </xdr:nvSpPr>
      <xdr:spPr>
        <a:xfrm>
          <a:off x="19494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85997</xdr:rowOff>
    </xdr:from>
    <xdr:to>
      <xdr:col>107</xdr:col>
      <xdr:colOff>50800</xdr:colOff>
      <xdr:row>39</xdr:row>
      <xdr:rowOff>15784</xdr:rowOff>
    </xdr:to>
    <xdr:cxnSp macro="">
      <xdr:nvCxnSpPr>
        <xdr:cNvPr id="501" name="直線コネクタ 500">
          <a:extLst>
            <a:ext uri="{FF2B5EF4-FFF2-40B4-BE49-F238E27FC236}">
              <a16:creationId xmlns:a16="http://schemas.microsoft.com/office/drawing/2014/main" id="{B49AB4C8-71CC-4B28-9CAD-1553F9AE5CC1}"/>
            </a:ext>
          </a:extLst>
        </xdr:cNvPr>
        <xdr:cNvCxnSpPr/>
      </xdr:nvCxnSpPr>
      <xdr:spPr>
        <a:xfrm>
          <a:off x="19545300" y="660109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15603</xdr:rowOff>
    </xdr:from>
    <xdr:to>
      <xdr:col>98</xdr:col>
      <xdr:colOff>38100</xdr:colOff>
      <xdr:row>40</xdr:row>
      <xdr:rowOff>117203</xdr:rowOff>
    </xdr:to>
    <xdr:sp macro="" textlink="">
      <xdr:nvSpPr>
        <xdr:cNvPr id="502" name="楕円 501">
          <a:extLst>
            <a:ext uri="{FF2B5EF4-FFF2-40B4-BE49-F238E27FC236}">
              <a16:creationId xmlns:a16="http://schemas.microsoft.com/office/drawing/2014/main" id="{F0B91165-8E1B-4E66-8842-877E392C31B6}"/>
            </a:ext>
          </a:extLst>
        </xdr:cNvPr>
        <xdr:cNvSpPr/>
      </xdr:nvSpPr>
      <xdr:spPr>
        <a:xfrm>
          <a:off x="18605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85997</xdr:rowOff>
    </xdr:from>
    <xdr:to>
      <xdr:col>102</xdr:col>
      <xdr:colOff>114300</xdr:colOff>
      <xdr:row>40</xdr:row>
      <xdr:rowOff>66403</xdr:rowOff>
    </xdr:to>
    <xdr:cxnSp macro="">
      <xdr:nvCxnSpPr>
        <xdr:cNvPr id="503" name="直線コネクタ 502">
          <a:extLst>
            <a:ext uri="{FF2B5EF4-FFF2-40B4-BE49-F238E27FC236}">
              <a16:creationId xmlns:a16="http://schemas.microsoft.com/office/drawing/2014/main" id="{32399B11-F0C1-432B-A58E-644FA1F8ACBB}"/>
            </a:ext>
          </a:extLst>
        </xdr:cNvPr>
        <xdr:cNvCxnSpPr/>
      </xdr:nvCxnSpPr>
      <xdr:spPr>
        <a:xfrm flipV="1">
          <a:off x="18656300" y="6601097"/>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C50E5231-089D-4B4E-92B2-0A389EEAD82E}"/>
            </a:ext>
          </a:extLst>
        </xdr:cNvPr>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88C1B1F8-CD68-40DE-9C82-D3983A21BE9B}"/>
            </a:ext>
          </a:extLst>
        </xdr:cNvPr>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28320</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330231-5A57-4E8B-A6D1-F739EEB6B545}"/>
            </a:ext>
          </a:extLst>
        </xdr:cNvPr>
        <xdr:cNvSpPr txBox="1"/>
      </xdr:nvSpPr>
      <xdr:spPr>
        <a:xfrm>
          <a:off x="19310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63A4A4D5-F1BD-4F73-B6FC-BBB78CD3DE03}"/>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68416</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734586C4-42D5-4D68-835E-5EEA4E3A61AB}"/>
            </a:ext>
          </a:extLst>
        </xdr:cNvPr>
        <xdr:cNvSpPr txBox="1"/>
      </xdr:nvSpPr>
      <xdr:spPr>
        <a:xfrm>
          <a:off x="21075727" y="641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83111</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1804963C-7289-41C5-9DBA-1CEB0C7F1C78}"/>
            </a:ext>
          </a:extLst>
        </xdr:cNvPr>
        <xdr:cNvSpPr txBox="1"/>
      </xdr:nvSpPr>
      <xdr:spPr>
        <a:xfrm>
          <a:off x="20199427" y="64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153324</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529E53B-1626-4F53-9A05-762824098AE4}"/>
            </a:ext>
          </a:extLst>
        </xdr:cNvPr>
        <xdr:cNvSpPr txBox="1"/>
      </xdr:nvSpPr>
      <xdr:spPr>
        <a:xfrm>
          <a:off x="19310427"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108330</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7EA06C22-A988-4D04-A968-56192B6C9250}"/>
            </a:ext>
          </a:extLst>
        </xdr:cNvPr>
        <xdr:cNvSpPr txBox="1"/>
      </xdr:nvSpPr>
      <xdr:spPr>
        <a:xfrm>
          <a:off x="18421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FA6AD47F-59C9-415B-93AB-F731334418E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5DF398EE-A4D1-4076-9568-100EAFB241C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5E4BC49B-2117-4DB3-8464-D8D7A6C3BA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DFE2DB04-37EB-4A38-B656-4B507FAE3C3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7017B86D-FAE5-48C4-87E4-E6299DCAC07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FE624A2B-3F72-4849-B65C-71A9689ECD6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96D3F42C-EE0D-4798-A062-6B9A674251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C4080688-A950-4474-918B-FFEC17FD67E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58A35048-8399-459D-ADF0-BDE43C83BA5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85BC3CB-E68A-4875-A082-86CC70F93FC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616D64B7-372B-4600-8495-48B8F8B3442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604CA68D-FD53-43E7-A9BC-11FE0222C12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466439D2-1CD9-4433-AA43-242EFA12130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18E9E42-2FCD-493F-BDB6-AD0DA14573B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D166EE25-DCD3-4016-A517-D2F7058F517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F44BE10E-33A5-4887-806E-12C844A4CE6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501B4AD0-506B-4075-9E82-B87063291F5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B579C114-DED1-4469-816B-EFC01FA1DAE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BA56921A-F684-453C-A381-17999CD98F1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FCB0277A-754A-466B-A257-AB9DF70FE0A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992570E7-5AAD-413B-94A0-A6D7218AA37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54DAEC18-E940-454F-8959-1A4AEB54590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C3CFC194-24D8-46AD-A57F-331702BF178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8AE66890-D942-4A2A-8484-820407C91A5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a:extLst>
            <a:ext uri="{FF2B5EF4-FFF2-40B4-BE49-F238E27FC236}">
              <a16:creationId xmlns:a16="http://schemas.microsoft.com/office/drawing/2014/main" id="{596B6E1D-A5A6-4EA5-9204-22F17CD9C15C}"/>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CABD9028-948C-41B0-83CB-6567CEACA1D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a:extLst>
            <a:ext uri="{FF2B5EF4-FFF2-40B4-BE49-F238E27FC236}">
              <a16:creationId xmlns:a16="http://schemas.microsoft.com/office/drawing/2014/main" id="{3120130E-6803-48E4-8B72-BC1210848D62}"/>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E97988FE-0D73-40C8-94C3-41A5305D6A8E}"/>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a:extLst>
            <a:ext uri="{FF2B5EF4-FFF2-40B4-BE49-F238E27FC236}">
              <a16:creationId xmlns:a16="http://schemas.microsoft.com/office/drawing/2014/main" id="{91A5E479-77EE-46CA-9B1C-E2D89619ED1F}"/>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868244A4-04A0-471A-9597-D88B364FA6C1}"/>
            </a:ext>
          </a:extLst>
        </xdr:cNvPr>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a:extLst>
            <a:ext uri="{FF2B5EF4-FFF2-40B4-BE49-F238E27FC236}">
              <a16:creationId xmlns:a16="http://schemas.microsoft.com/office/drawing/2014/main" id="{8BB5343F-BA3F-4397-A3E3-4817E5ECB707}"/>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a:extLst>
            <a:ext uri="{FF2B5EF4-FFF2-40B4-BE49-F238E27FC236}">
              <a16:creationId xmlns:a16="http://schemas.microsoft.com/office/drawing/2014/main" id="{D4FEAF3C-AD29-4CDC-9BAF-23A4F131023C}"/>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a:extLst>
            <a:ext uri="{FF2B5EF4-FFF2-40B4-BE49-F238E27FC236}">
              <a16:creationId xmlns:a16="http://schemas.microsoft.com/office/drawing/2014/main" id="{A91140B7-EF17-48DA-BE7A-7C00594AE554}"/>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a:extLst>
            <a:ext uri="{FF2B5EF4-FFF2-40B4-BE49-F238E27FC236}">
              <a16:creationId xmlns:a16="http://schemas.microsoft.com/office/drawing/2014/main" id="{4C395F10-5C9F-4C55-A6E9-566C008D5C8E}"/>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6" name="フローチャート: 判断 545">
          <a:extLst>
            <a:ext uri="{FF2B5EF4-FFF2-40B4-BE49-F238E27FC236}">
              <a16:creationId xmlns:a16="http://schemas.microsoft.com/office/drawing/2014/main" id="{193F6126-2EEC-4371-99A5-860802F408E2}"/>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104658A-44DD-4F96-9692-C00313B1E94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8CC6848-47B0-4E56-B2C1-3807A7B3AF7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41F64B7-3DCD-401D-AA77-4F123FBF23B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6E0818E-88DD-4D29-8F37-22BB88E53BC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52E7A31C-66C0-4DB7-AFE6-EE8058395C2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50165</xdr:rowOff>
    </xdr:from>
    <xdr:to>
      <xdr:col>85</xdr:col>
      <xdr:colOff>177800</xdr:colOff>
      <xdr:row>59</xdr:row>
      <xdr:rowOff>151765</xdr:rowOff>
    </xdr:to>
    <xdr:sp macro="" textlink="">
      <xdr:nvSpPr>
        <xdr:cNvPr id="552" name="楕円 551">
          <a:extLst>
            <a:ext uri="{FF2B5EF4-FFF2-40B4-BE49-F238E27FC236}">
              <a16:creationId xmlns:a16="http://schemas.microsoft.com/office/drawing/2014/main" id="{D226A354-5F91-45AD-A54F-AEFF9AE8F405}"/>
            </a:ext>
          </a:extLst>
        </xdr:cNvPr>
        <xdr:cNvSpPr/>
      </xdr:nvSpPr>
      <xdr:spPr>
        <a:xfrm>
          <a:off x="16268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73042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22E7D815-0801-414D-AA67-1C9ACF3597E7}"/>
            </a:ext>
          </a:extLst>
        </xdr:cNvPr>
        <xdr:cNvSpPr txBox="1"/>
      </xdr:nvSpPr>
      <xdr:spPr>
        <a:xfrm>
          <a:off x="16357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xdr:rowOff>
    </xdr:from>
    <xdr:to>
      <xdr:col>81</xdr:col>
      <xdr:colOff>101600</xdr:colOff>
      <xdr:row>59</xdr:row>
      <xdr:rowOff>111760</xdr:rowOff>
    </xdr:to>
    <xdr:sp macro="" textlink="">
      <xdr:nvSpPr>
        <xdr:cNvPr id="554" name="楕円 553">
          <a:extLst>
            <a:ext uri="{FF2B5EF4-FFF2-40B4-BE49-F238E27FC236}">
              <a16:creationId xmlns:a16="http://schemas.microsoft.com/office/drawing/2014/main" id="{08D0DA9C-0519-4D71-83BA-A8C69CDC2FD0}"/>
            </a:ext>
          </a:extLst>
        </xdr:cNvPr>
        <xdr:cNvSpPr/>
      </xdr:nvSpPr>
      <xdr:spPr>
        <a:xfrm>
          <a:off x="15430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60960</xdr:rowOff>
    </xdr:from>
    <xdr:to>
      <xdr:col>85</xdr:col>
      <xdr:colOff>127000</xdr:colOff>
      <xdr:row>59</xdr:row>
      <xdr:rowOff>100965</xdr:rowOff>
    </xdr:to>
    <xdr:cxnSp macro="">
      <xdr:nvCxnSpPr>
        <xdr:cNvPr id="555" name="直線コネクタ 554">
          <a:extLst>
            <a:ext uri="{FF2B5EF4-FFF2-40B4-BE49-F238E27FC236}">
              <a16:creationId xmlns:a16="http://schemas.microsoft.com/office/drawing/2014/main" id="{57B8F248-498C-49CB-A094-5E860F908022}"/>
            </a:ext>
          </a:extLst>
        </xdr:cNvPr>
        <xdr:cNvCxnSpPr/>
      </xdr:nvCxnSpPr>
      <xdr:spPr>
        <a:xfrm>
          <a:off x="15481300" y="101765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67310</xdr:rowOff>
    </xdr:from>
    <xdr:to>
      <xdr:col>76</xdr:col>
      <xdr:colOff>165100</xdr:colOff>
      <xdr:row>59</xdr:row>
      <xdr:rowOff>168910</xdr:rowOff>
    </xdr:to>
    <xdr:sp macro="" textlink="">
      <xdr:nvSpPr>
        <xdr:cNvPr id="556" name="楕円 555">
          <a:extLst>
            <a:ext uri="{FF2B5EF4-FFF2-40B4-BE49-F238E27FC236}">
              <a16:creationId xmlns:a16="http://schemas.microsoft.com/office/drawing/2014/main" id="{7A2C48CE-8D84-4A1C-9880-AB7BCB7002DC}"/>
            </a:ext>
          </a:extLst>
        </xdr:cNvPr>
        <xdr:cNvSpPr/>
      </xdr:nvSpPr>
      <xdr:spPr>
        <a:xfrm>
          <a:off x="14541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60960</xdr:rowOff>
    </xdr:from>
    <xdr:to>
      <xdr:col>81</xdr:col>
      <xdr:colOff>50800</xdr:colOff>
      <xdr:row>59</xdr:row>
      <xdr:rowOff>118110</xdr:rowOff>
    </xdr:to>
    <xdr:cxnSp macro="">
      <xdr:nvCxnSpPr>
        <xdr:cNvPr id="557" name="直線コネクタ 556">
          <a:extLst>
            <a:ext uri="{FF2B5EF4-FFF2-40B4-BE49-F238E27FC236}">
              <a16:creationId xmlns:a16="http://schemas.microsoft.com/office/drawing/2014/main" id="{31334541-C577-49FF-92EA-825CD40EE2D4}"/>
            </a:ext>
          </a:extLst>
        </xdr:cNvPr>
        <xdr:cNvCxnSpPr/>
      </xdr:nvCxnSpPr>
      <xdr:spPr>
        <a:xfrm flipV="1">
          <a:off x="14592300" y="101765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23495</xdr:rowOff>
    </xdr:from>
    <xdr:to>
      <xdr:col>72</xdr:col>
      <xdr:colOff>38100</xdr:colOff>
      <xdr:row>59</xdr:row>
      <xdr:rowOff>125095</xdr:rowOff>
    </xdr:to>
    <xdr:sp macro="" textlink="">
      <xdr:nvSpPr>
        <xdr:cNvPr id="558" name="楕円 557">
          <a:extLst>
            <a:ext uri="{FF2B5EF4-FFF2-40B4-BE49-F238E27FC236}">
              <a16:creationId xmlns:a16="http://schemas.microsoft.com/office/drawing/2014/main" id="{D8E6B8E2-CD2C-4127-B7B6-7A8527EDB9F5}"/>
            </a:ext>
          </a:extLst>
        </xdr:cNvPr>
        <xdr:cNvSpPr/>
      </xdr:nvSpPr>
      <xdr:spPr>
        <a:xfrm>
          <a:off x="13652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74295</xdr:rowOff>
    </xdr:from>
    <xdr:to>
      <xdr:col>76</xdr:col>
      <xdr:colOff>114300</xdr:colOff>
      <xdr:row>59</xdr:row>
      <xdr:rowOff>118110</xdr:rowOff>
    </xdr:to>
    <xdr:cxnSp macro="">
      <xdr:nvCxnSpPr>
        <xdr:cNvPr id="559" name="直線コネクタ 558">
          <a:extLst>
            <a:ext uri="{FF2B5EF4-FFF2-40B4-BE49-F238E27FC236}">
              <a16:creationId xmlns:a16="http://schemas.microsoft.com/office/drawing/2014/main" id="{EEA5CEEB-BC40-43F7-81EC-1533F4819077}"/>
            </a:ext>
          </a:extLst>
        </xdr:cNvPr>
        <xdr:cNvCxnSpPr/>
      </xdr:nvCxnSpPr>
      <xdr:spPr>
        <a:xfrm>
          <a:off x="13703300" y="101898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80645</xdr:rowOff>
    </xdr:from>
    <xdr:to>
      <xdr:col>67</xdr:col>
      <xdr:colOff>101600</xdr:colOff>
      <xdr:row>60</xdr:row>
      <xdr:rowOff>10795</xdr:rowOff>
    </xdr:to>
    <xdr:sp macro="" textlink="">
      <xdr:nvSpPr>
        <xdr:cNvPr id="560" name="楕円 559">
          <a:extLst>
            <a:ext uri="{FF2B5EF4-FFF2-40B4-BE49-F238E27FC236}">
              <a16:creationId xmlns:a16="http://schemas.microsoft.com/office/drawing/2014/main" id="{20EC9B07-4160-43BD-8C66-ABA3CCB505FB}"/>
            </a:ext>
          </a:extLst>
        </xdr:cNvPr>
        <xdr:cNvSpPr/>
      </xdr:nvSpPr>
      <xdr:spPr>
        <a:xfrm>
          <a:off x="12763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74295</xdr:rowOff>
    </xdr:from>
    <xdr:to>
      <xdr:col>71</xdr:col>
      <xdr:colOff>177800</xdr:colOff>
      <xdr:row>59</xdr:row>
      <xdr:rowOff>131445</xdr:rowOff>
    </xdr:to>
    <xdr:cxnSp macro="">
      <xdr:nvCxnSpPr>
        <xdr:cNvPr id="561" name="直線コネクタ 560">
          <a:extLst>
            <a:ext uri="{FF2B5EF4-FFF2-40B4-BE49-F238E27FC236}">
              <a16:creationId xmlns:a16="http://schemas.microsoft.com/office/drawing/2014/main" id="{98ABA202-7B2E-493C-A5C5-C731AAB3BAEB}"/>
            </a:ext>
          </a:extLst>
        </xdr:cNvPr>
        <xdr:cNvCxnSpPr/>
      </xdr:nvCxnSpPr>
      <xdr:spPr>
        <a:xfrm flipV="1">
          <a:off x="12814300" y="101898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562" name="n_1aveValue【学校施設】&#10;有形固定資産減価償却率">
          <a:extLst>
            <a:ext uri="{FF2B5EF4-FFF2-40B4-BE49-F238E27FC236}">
              <a16:creationId xmlns:a16="http://schemas.microsoft.com/office/drawing/2014/main" id="{C24C685E-B562-41E0-89B6-A3C5569E3E97}"/>
            </a:ext>
          </a:extLst>
        </xdr:cNvPr>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63" name="n_2aveValue【学校施設】&#10;有形固定資産減価償却率">
          <a:extLst>
            <a:ext uri="{FF2B5EF4-FFF2-40B4-BE49-F238E27FC236}">
              <a16:creationId xmlns:a16="http://schemas.microsoft.com/office/drawing/2014/main" id="{88A5D1B8-2F2E-4127-8D88-2AE225A3D07A}"/>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142892</xdr:rowOff>
    </xdr:from>
    <xdr:ext cx="405111" cy="259045"/>
    <xdr:sp macro="" textlink="">
      <xdr:nvSpPr>
        <xdr:cNvPr id="564" name="n_3aveValue【学校施設】&#10;有形固定資産減価償却率">
          <a:extLst>
            <a:ext uri="{FF2B5EF4-FFF2-40B4-BE49-F238E27FC236}">
              <a16:creationId xmlns:a16="http://schemas.microsoft.com/office/drawing/2014/main" id="{37F1A0CF-8FD2-44F4-8205-544B5684FA18}"/>
            </a:ext>
          </a:extLst>
        </xdr:cNvPr>
        <xdr:cNvSpPr txBox="1"/>
      </xdr:nvSpPr>
      <xdr:spPr>
        <a:xfrm>
          <a:off x="13500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5" name="n_4aveValue【学校施設】&#10;有形固定資産減価償却率">
          <a:extLst>
            <a:ext uri="{FF2B5EF4-FFF2-40B4-BE49-F238E27FC236}">
              <a16:creationId xmlns:a16="http://schemas.microsoft.com/office/drawing/2014/main" id="{AEFC2D70-AAF2-47F2-A7D2-2F6C632BB9F7}"/>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128287</xdr:rowOff>
    </xdr:from>
    <xdr:ext cx="405111" cy="259045"/>
    <xdr:sp macro="" textlink="">
      <xdr:nvSpPr>
        <xdr:cNvPr id="566" name="n_1mainValue【学校施設】&#10;有形固定資産減価償却率">
          <a:extLst>
            <a:ext uri="{FF2B5EF4-FFF2-40B4-BE49-F238E27FC236}">
              <a16:creationId xmlns:a16="http://schemas.microsoft.com/office/drawing/2014/main" id="{0B4FAC1E-45E9-4A67-88CD-CA983D8757E3}"/>
            </a:ext>
          </a:extLst>
        </xdr:cNvPr>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160037</xdr:rowOff>
    </xdr:from>
    <xdr:ext cx="405111" cy="259045"/>
    <xdr:sp macro="" textlink="">
      <xdr:nvSpPr>
        <xdr:cNvPr id="567" name="n_2mainValue【学校施設】&#10;有形固定資産減価償却率">
          <a:extLst>
            <a:ext uri="{FF2B5EF4-FFF2-40B4-BE49-F238E27FC236}">
              <a16:creationId xmlns:a16="http://schemas.microsoft.com/office/drawing/2014/main" id="{33B09BF8-A547-4958-98BF-C0FDAC63685F}"/>
            </a:ext>
          </a:extLst>
        </xdr:cNvPr>
        <xdr:cNvSpPr txBox="1"/>
      </xdr:nvSpPr>
      <xdr:spPr>
        <a:xfrm>
          <a:off x="14389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141622</xdr:rowOff>
    </xdr:from>
    <xdr:ext cx="405111" cy="259045"/>
    <xdr:sp macro="" textlink="">
      <xdr:nvSpPr>
        <xdr:cNvPr id="568" name="n_3mainValue【学校施設】&#10;有形固定資産減価償却率">
          <a:extLst>
            <a:ext uri="{FF2B5EF4-FFF2-40B4-BE49-F238E27FC236}">
              <a16:creationId xmlns:a16="http://schemas.microsoft.com/office/drawing/2014/main" id="{F3E91B5C-1068-4475-B1AB-03B23DB674AF}"/>
            </a:ext>
          </a:extLst>
        </xdr:cNvPr>
        <xdr:cNvSpPr txBox="1"/>
      </xdr:nvSpPr>
      <xdr:spPr>
        <a:xfrm>
          <a:off x="13500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1922</xdr:rowOff>
    </xdr:from>
    <xdr:ext cx="405111" cy="259045"/>
    <xdr:sp macro="" textlink="">
      <xdr:nvSpPr>
        <xdr:cNvPr id="569" name="n_4mainValue【学校施設】&#10;有形固定資産減価償却率">
          <a:extLst>
            <a:ext uri="{FF2B5EF4-FFF2-40B4-BE49-F238E27FC236}">
              <a16:creationId xmlns:a16="http://schemas.microsoft.com/office/drawing/2014/main" id="{91D7E08F-205A-440E-AC4B-F0C256BA28AD}"/>
            </a:ext>
          </a:extLst>
        </xdr:cNvPr>
        <xdr:cNvSpPr txBox="1"/>
      </xdr:nvSpPr>
      <xdr:spPr>
        <a:xfrm>
          <a:off x="12611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7CBFA9C9-85FF-4E7D-91A1-5639FB72E2E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AE3C545D-382E-4F4A-A45A-655F2C162BA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7151334C-962C-4684-AF6C-79A5E917BF1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25D9D0CE-05FB-4520-890C-C8C15F55CC4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FE7E1321-E1B8-42EE-8A08-766AEC21A15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1441E30D-CB12-44D5-BFCE-EB92E52753E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23567A57-F523-452E-AC38-72E49535785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A3C8E872-F005-420C-B09B-AA14B79A807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BE3F46E-E532-4996-87E7-9E5FC3A631A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284D6FA1-13AF-407E-99A6-46C7F9821CE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a:extLst>
            <a:ext uri="{FF2B5EF4-FFF2-40B4-BE49-F238E27FC236}">
              <a16:creationId xmlns:a16="http://schemas.microsoft.com/office/drawing/2014/main" id="{3B00573C-EBBF-4DD2-98F4-274A3747BEE5}"/>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1" name="テキスト ボックス 580">
          <a:extLst>
            <a:ext uri="{FF2B5EF4-FFF2-40B4-BE49-F238E27FC236}">
              <a16:creationId xmlns:a16="http://schemas.microsoft.com/office/drawing/2014/main" id="{D4BA8DF2-A449-49D9-AC60-6BCB2041286D}"/>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a:extLst>
            <a:ext uri="{FF2B5EF4-FFF2-40B4-BE49-F238E27FC236}">
              <a16:creationId xmlns:a16="http://schemas.microsoft.com/office/drawing/2014/main" id="{A11785F3-AD12-4CAB-98E7-BC9A6FB53314}"/>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a:extLst>
            <a:ext uri="{FF2B5EF4-FFF2-40B4-BE49-F238E27FC236}">
              <a16:creationId xmlns:a16="http://schemas.microsoft.com/office/drawing/2014/main" id="{42D98BD6-E960-4F29-AA20-7859288CE43C}"/>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a:extLst>
            <a:ext uri="{FF2B5EF4-FFF2-40B4-BE49-F238E27FC236}">
              <a16:creationId xmlns:a16="http://schemas.microsoft.com/office/drawing/2014/main" id="{6FAE6A21-1FE3-4C6E-99FC-6F4411DFF6D4}"/>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5" name="テキスト ボックス 584">
          <a:extLst>
            <a:ext uri="{FF2B5EF4-FFF2-40B4-BE49-F238E27FC236}">
              <a16:creationId xmlns:a16="http://schemas.microsoft.com/office/drawing/2014/main" id="{82098B9F-E496-4CFC-A7B7-283032AB1B9E}"/>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CD80B07E-004B-4A23-9F13-8FF66E4582C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1803A3BD-1176-4B1C-A0D2-58C55392AE1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a:extLst>
            <a:ext uri="{FF2B5EF4-FFF2-40B4-BE49-F238E27FC236}">
              <a16:creationId xmlns:a16="http://schemas.microsoft.com/office/drawing/2014/main" id="{B8AB5AC7-7919-4A98-B61A-AB5C243E6023}"/>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9" name="テキスト ボックス 588">
          <a:extLst>
            <a:ext uri="{FF2B5EF4-FFF2-40B4-BE49-F238E27FC236}">
              <a16:creationId xmlns:a16="http://schemas.microsoft.com/office/drawing/2014/main" id="{0D28B820-83CA-4F88-ACF5-2719E907B81C}"/>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a:extLst>
            <a:ext uri="{FF2B5EF4-FFF2-40B4-BE49-F238E27FC236}">
              <a16:creationId xmlns:a16="http://schemas.microsoft.com/office/drawing/2014/main" id="{BE096A4F-92FA-41F5-9167-A60DCAADC4E1}"/>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a:extLst>
            <a:ext uri="{FF2B5EF4-FFF2-40B4-BE49-F238E27FC236}">
              <a16:creationId xmlns:a16="http://schemas.microsoft.com/office/drawing/2014/main" id="{92AE6A0C-B022-4085-BB51-15DDE0FB903D}"/>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a:extLst>
            <a:ext uri="{FF2B5EF4-FFF2-40B4-BE49-F238E27FC236}">
              <a16:creationId xmlns:a16="http://schemas.microsoft.com/office/drawing/2014/main" id="{5D044034-9EEE-4237-83A2-37EE5C055A04}"/>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3" name="テキスト ボックス 592">
          <a:extLst>
            <a:ext uri="{FF2B5EF4-FFF2-40B4-BE49-F238E27FC236}">
              <a16:creationId xmlns:a16="http://schemas.microsoft.com/office/drawing/2014/main" id="{DDCB714F-7DE8-45D2-8C00-2369C9029206}"/>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7CE06644-B2DA-43EE-B12F-ECCFBFFFE04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4A5EB59E-A41C-4834-9977-85CDB04716C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a:extLst>
            <a:ext uri="{FF2B5EF4-FFF2-40B4-BE49-F238E27FC236}">
              <a16:creationId xmlns:a16="http://schemas.microsoft.com/office/drawing/2014/main" id="{9FE9A06E-2BA8-4F5A-B772-6E0321C5BA8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7" name="直線コネクタ 596">
          <a:extLst>
            <a:ext uri="{FF2B5EF4-FFF2-40B4-BE49-F238E27FC236}">
              <a16:creationId xmlns:a16="http://schemas.microsoft.com/office/drawing/2014/main" id="{D48A36B2-C1FF-4023-A301-6633F9A680B4}"/>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8" name="【学校施設】&#10;一人当たり面積最小値テキスト">
          <a:extLst>
            <a:ext uri="{FF2B5EF4-FFF2-40B4-BE49-F238E27FC236}">
              <a16:creationId xmlns:a16="http://schemas.microsoft.com/office/drawing/2014/main" id="{DA6B360B-2BF6-472C-8539-98D59027B4A7}"/>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9" name="直線コネクタ 598">
          <a:extLst>
            <a:ext uri="{FF2B5EF4-FFF2-40B4-BE49-F238E27FC236}">
              <a16:creationId xmlns:a16="http://schemas.microsoft.com/office/drawing/2014/main" id="{3F96C1C8-7640-4CB5-B569-F9D9E5945203}"/>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00" name="【学校施設】&#10;一人当たり面積最大値テキスト">
          <a:extLst>
            <a:ext uri="{FF2B5EF4-FFF2-40B4-BE49-F238E27FC236}">
              <a16:creationId xmlns:a16="http://schemas.microsoft.com/office/drawing/2014/main" id="{AC84AE98-5197-4776-96F0-A9ED7605F351}"/>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01" name="直線コネクタ 600">
          <a:extLst>
            <a:ext uri="{FF2B5EF4-FFF2-40B4-BE49-F238E27FC236}">
              <a16:creationId xmlns:a16="http://schemas.microsoft.com/office/drawing/2014/main" id="{95A73400-0976-4F9C-9EB3-B8CC45F5EBF1}"/>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602" name="【学校施設】&#10;一人当たり面積平均値テキスト">
          <a:extLst>
            <a:ext uri="{FF2B5EF4-FFF2-40B4-BE49-F238E27FC236}">
              <a16:creationId xmlns:a16="http://schemas.microsoft.com/office/drawing/2014/main" id="{D8E50C40-5BD9-4D3B-9F0E-F0E5AFB5A3E0}"/>
            </a:ext>
          </a:extLst>
        </xdr:cNvPr>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3" name="フローチャート: 判断 602">
          <a:extLst>
            <a:ext uri="{FF2B5EF4-FFF2-40B4-BE49-F238E27FC236}">
              <a16:creationId xmlns:a16="http://schemas.microsoft.com/office/drawing/2014/main" id="{A2354F34-89DD-4078-A4FE-3A724CC4147C}"/>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4" name="フローチャート: 判断 603">
          <a:extLst>
            <a:ext uri="{FF2B5EF4-FFF2-40B4-BE49-F238E27FC236}">
              <a16:creationId xmlns:a16="http://schemas.microsoft.com/office/drawing/2014/main" id="{E2EA91CF-6053-4A63-B7E9-69C27CA8CEBC}"/>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5" name="フローチャート: 判断 604">
          <a:extLst>
            <a:ext uri="{FF2B5EF4-FFF2-40B4-BE49-F238E27FC236}">
              <a16:creationId xmlns:a16="http://schemas.microsoft.com/office/drawing/2014/main" id="{004A2782-E609-4C2F-A644-E8A7FF7E181E}"/>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6" name="フローチャート: 判断 605">
          <a:extLst>
            <a:ext uri="{FF2B5EF4-FFF2-40B4-BE49-F238E27FC236}">
              <a16:creationId xmlns:a16="http://schemas.microsoft.com/office/drawing/2014/main" id="{5412EA16-DFFD-4511-9AAC-FEC6DCD6A31C}"/>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81502</xdr:rowOff>
    </xdr:from>
    <xdr:to>
      <xdr:col>98</xdr:col>
      <xdr:colOff>38100</xdr:colOff>
      <xdr:row>60</xdr:row>
      <xdr:rowOff>11652</xdr:rowOff>
    </xdr:to>
    <xdr:sp macro="" textlink="">
      <xdr:nvSpPr>
        <xdr:cNvPr id="607" name="フローチャート: 判断 606">
          <a:extLst>
            <a:ext uri="{FF2B5EF4-FFF2-40B4-BE49-F238E27FC236}">
              <a16:creationId xmlns:a16="http://schemas.microsoft.com/office/drawing/2014/main" id="{378857EA-4878-47EA-93F5-6D11DC462F5C}"/>
            </a:ext>
          </a:extLst>
        </xdr:cNvPr>
        <xdr:cNvSpPr/>
      </xdr:nvSpPr>
      <xdr:spPr>
        <a:xfrm>
          <a:off x="18605500" y="101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24BDF6BE-43C8-4D8B-A947-9D44A1CFF7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69B7DDE-B013-4E49-BC56-B628B8CD0CA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8D152D78-1A51-4939-99E0-4723F77F5EB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255F0010-363F-4397-A011-DA4DC016260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D8F89B18-F473-4E9B-AC2C-273D6FC0837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xdr:rowOff>
    </xdr:from>
    <xdr:to>
      <xdr:col>116</xdr:col>
      <xdr:colOff>114300</xdr:colOff>
      <xdr:row>62</xdr:row>
      <xdr:rowOff>102235</xdr:rowOff>
    </xdr:to>
    <xdr:sp macro="" textlink="">
      <xdr:nvSpPr>
        <xdr:cNvPr id="613" name="楕円 612">
          <a:extLst>
            <a:ext uri="{FF2B5EF4-FFF2-40B4-BE49-F238E27FC236}">
              <a16:creationId xmlns:a16="http://schemas.microsoft.com/office/drawing/2014/main" id="{E8AABA34-56F1-489C-BEFA-80CE4EDCA364}"/>
            </a:ext>
          </a:extLst>
        </xdr:cNvPr>
        <xdr:cNvSpPr/>
      </xdr:nvSpPr>
      <xdr:spPr>
        <a:xfrm>
          <a:off x="221107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150512</xdr:rowOff>
    </xdr:from>
    <xdr:ext cx="469744" cy="259045"/>
    <xdr:sp macro="" textlink="">
      <xdr:nvSpPr>
        <xdr:cNvPr id="614" name="【学校施設】&#10;一人当たり面積該当値テキスト">
          <a:extLst>
            <a:ext uri="{FF2B5EF4-FFF2-40B4-BE49-F238E27FC236}">
              <a16:creationId xmlns:a16="http://schemas.microsoft.com/office/drawing/2014/main" id="{9D1A9732-BDAF-4CB0-971F-D3E13E570213}"/>
            </a:ext>
          </a:extLst>
        </xdr:cNvPr>
        <xdr:cNvSpPr txBox="1"/>
      </xdr:nvSpPr>
      <xdr:spPr>
        <a:xfrm>
          <a:off x="22199600" y="1060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9493</xdr:rowOff>
    </xdr:from>
    <xdr:to>
      <xdr:col>112</xdr:col>
      <xdr:colOff>38100</xdr:colOff>
      <xdr:row>62</xdr:row>
      <xdr:rowOff>111093</xdr:rowOff>
    </xdr:to>
    <xdr:sp macro="" textlink="">
      <xdr:nvSpPr>
        <xdr:cNvPr id="615" name="楕円 614">
          <a:extLst>
            <a:ext uri="{FF2B5EF4-FFF2-40B4-BE49-F238E27FC236}">
              <a16:creationId xmlns:a16="http://schemas.microsoft.com/office/drawing/2014/main" id="{AB2C963B-E61C-4DCE-8949-E1BC8E381FF5}"/>
            </a:ext>
          </a:extLst>
        </xdr:cNvPr>
        <xdr:cNvSpPr/>
      </xdr:nvSpPr>
      <xdr:spPr>
        <a:xfrm>
          <a:off x="21272500" y="1063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51435</xdr:rowOff>
    </xdr:from>
    <xdr:to>
      <xdr:col>116</xdr:col>
      <xdr:colOff>63500</xdr:colOff>
      <xdr:row>62</xdr:row>
      <xdr:rowOff>60293</xdr:rowOff>
    </xdr:to>
    <xdr:cxnSp macro="">
      <xdr:nvCxnSpPr>
        <xdr:cNvPr id="616" name="直線コネクタ 615">
          <a:extLst>
            <a:ext uri="{FF2B5EF4-FFF2-40B4-BE49-F238E27FC236}">
              <a16:creationId xmlns:a16="http://schemas.microsoft.com/office/drawing/2014/main" id="{35E41EDD-2DC7-45F8-99F0-072EF897A224}"/>
            </a:ext>
          </a:extLst>
        </xdr:cNvPr>
        <xdr:cNvCxnSpPr/>
      </xdr:nvCxnSpPr>
      <xdr:spPr>
        <a:xfrm flipV="1">
          <a:off x="21323300" y="10681335"/>
          <a:ext cx="8382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89789</xdr:rowOff>
    </xdr:from>
    <xdr:to>
      <xdr:col>107</xdr:col>
      <xdr:colOff>101600</xdr:colOff>
      <xdr:row>62</xdr:row>
      <xdr:rowOff>19939</xdr:rowOff>
    </xdr:to>
    <xdr:sp macro="" textlink="">
      <xdr:nvSpPr>
        <xdr:cNvPr id="617" name="楕円 616">
          <a:extLst>
            <a:ext uri="{FF2B5EF4-FFF2-40B4-BE49-F238E27FC236}">
              <a16:creationId xmlns:a16="http://schemas.microsoft.com/office/drawing/2014/main" id="{04073385-CD67-48F9-B25F-1466D491CE88}"/>
            </a:ext>
          </a:extLst>
        </xdr:cNvPr>
        <xdr:cNvSpPr/>
      </xdr:nvSpPr>
      <xdr:spPr>
        <a:xfrm>
          <a:off x="20383500" y="1054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140589</xdr:rowOff>
    </xdr:from>
    <xdr:to>
      <xdr:col>111</xdr:col>
      <xdr:colOff>177800</xdr:colOff>
      <xdr:row>62</xdr:row>
      <xdr:rowOff>60293</xdr:rowOff>
    </xdr:to>
    <xdr:cxnSp macro="">
      <xdr:nvCxnSpPr>
        <xdr:cNvPr id="618" name="直線コネクタ 617">
          <a:extLst>
            <a:ext uri="{FF2B5EF4-FFF2-40B4-BE49-F238E27FC236}">
              <a16:creationId xmlns:a16="http://schemas.microsoft.com/office/drawing/2014/main" id="{1F13CB5C-6FC7-4300-BE5A-1274931DB85F}"/>
            </a:ext>
          </a:extLst>
        </xdr:cNvPr>
        <xdr:cNvCxnSpPr/>
      </xdr:nvCxnSpPr>
      <xdr:spPr>
        <a:xfrm>
          <a:off x="20434300" y="10599039"/>
          <a:ext cx="889000" cy="9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102076</xdr:rowOff>
    </xdr:from>
    <xdr:to>
      <xdr:col>102</xdr:col>
      <xdr:colOff>165100</xdr:colOff>
      <xdr:row>62</xdr:row>
      <xdr:rowOff>32226</xdr:rowOff>
    </xdr:to>
    <xdr:sp macro="" textlink="">
      <xdr:nvSpPr>
        <xdr:cNvPr id="619" name="楕円 618">
          <a:extLst>
            <a:ext uri="{FF2B5EF4-FFF2-40B4-BE49-F238E27FC236}">
              <a16:creationId xmlns:a16="http://schemas.microsoft.com/office/drawing/2014/main" id="{BB394BBA-AC83-459A-B0BB-042A5702146F}"/>
            </a:ext>
          </a:extLst>
        </xdr:cNvPr>
        <xdr:cNvSpPr/>
      </xdr:nvSpPr>
      <xdr:spPr>
        <a:xfrm>
          <a:off x="19494500" y="105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140589</xdr:rowOff>
    </xdr:from>
    <xdr:to>
      <xdr:col>107</xdr:col>
      <xdr:colOff>50800</xdr:colOff>
      <xdr:row>61</xdr:row>
      <xdr:rowOff>152876</xdr:rowOff>
    </xdr:to>
    <xdr:cxnSp macro="">
      <xdr:nvCxnSpPr>
        <xdr:cNvPr id="620" name="直線コネクタ 619">
          <a:extLst>
            <a:ext uri="{FF2B5EF4-FFF2-40B4-BE49-F238E27FC236}">
              <a16:creationId xmlns:a16="http://schemas.microsoft.com/office/drawing/2014/main" id="{8C4A2170-9890-48F5-856B-06D87A8628D1}"/>
            </a:ext>
          </a:extLst>
        </xdr:cNvPr>
        <xdr:cNvCxnSpPr/>
      </xdr:nvCxnSpPr>
      <xdr:spPr>
        <a:xfrm flipV="1">
          <a:off x="19545300" y="10599039"/>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127794</xdr:rowOff>
    </xdr:from>
    <xdr:to>
      <xdr:col>98</xdr:col>
      <xdr:colOff>38100</xdr:colOff>
      <xdr:row>62</xdr:row>
      <xdr:rowOff>57944</xdr:rowOff>
    </xdr:to>
    <xdr:sp macro="" textlink="">
      <xdr:nvSpPr>
        <xdr:cNvPr id="621" name="楕円 620">
          <a:extLst>
            <a:ext uri="{FF2B5EF4-FFF2-40B4-BE49-F238E27FC236}">
              <a16:creationId xmlns:a16="http://schemas.microsoft.com/office/drawing/2014/main" id="{350E3EA5-36FE-4024-A25E-529530138F18}"/>
            </a:ext>
          </a:extLst>
        </xdr:cNvPr>
        <xdr:cNvSpPr/>
      </xdr:nvSpPr>
      <xdr:spPr>
        <a:xfrm>
          <a:off x="18605500" y="1058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152876</xdr:rowOff>
    </xdr:from>
    <xdr:to>
      <xdr:col>102</xdr:col>
      <xdr:colOff>114300</xdr:colOff>
      <xdr:row>62</xdr:row>
      <xdr:rowOff>7144</xdr:rowOff>
    </xdr:to>
    <xdr:cxnSp macro="">
      <xdr:nvCxnSpPr>
        <xdr:cNvPr id="622" name="直線コネクタ 621">
          <a:extLst>
            <a:ext uri="{FF2B5EF4-FFF2-40B4-BE49-F238E27FC236}">
              <a16:creationId xmlns:a16="http://schemas.microsoft.com/office/drawing/2014/main" id="{A4C42D44-3191-4B4E-97C7-701C73C6FA7D}"/>
            </a:ext>
          </a:extLst>
        </xdr:cNvPr>
        <xdr:cNvCxnSpPr/>
      </xdr:nvCxnSpPr>
      <xdr:spPr>
        <a:xfrm flipV="1">
          <a:off x="18656300" y="10611326"/>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623" name="n_1aveValue【学校施設】&#10;一人当たり面積">
          <a:extLst>
            <a:ext uri="{FF2B5EF4-FFF2-40B4-BE49-F238E27FC236}">
              <a16:creationId xmlns:a16="http://schemas.microsoft.com/office/drawing/2014/main" id="{6F804E75-62E6-4196-B567-C6A455DCD390}"/>
            </a:ext>
          </a:extLst>
        </xdr:cNvPr>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624" name="n_2aveValue【学校施設】&#10;一人当たり面積">
          <a:extLst>
            <a:ext uri="{FF2B5EF4-FFF2-40B4-BE49-F238E27FC236}">
              <a16:creationId xmlns:a16="http://schemas.microsoft.com/office/drawing/2014/main" id="{F3E05886-7A53-4AC8-B02D-643E282C9740}"/>
            </a:ext>
          </a:extLst>
        </xdr:cNvPr>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625" name="n_3aveValue【学校施設】&#10;一人当たり面積">
          <a:extLst>
            <a:ext uri="{FF2B5EF4-FFF2-40B4-BE49-F238E27FC236}">
              <a16:creationId xmlns:a16="http://schemas.microsoft.com/office/drawing/2014/main" id="{67CFAA36-0702-46F8-A292-47BCF0A25DC1}"/>
            </a:ext>
          </a:extLst>
        </xdr:cNvPr>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28179</xdr:rowOff>
    </xdr:from>
    <xdr:ext cx="469744" cy="259045"/>
    <xdr:sp macro="" textlink="">
      <xdr:nvSpPr>
        <xdr:cNvPr id="626" name="n_4aveValue【学校施設】&#10;一人当たり面積">
          <a:extLst>
            <a:ext uri="{FF2B5EF4-FFF2-40B4-BE49-F238E27FC236}">
              <a16:creationId xmlns:a16="http://schemas.microsoft.com/office/drawing/2014/main" id="{05155FD1-1E8D-4C93-8080-4A1F37B1A054}"/>
            </a:ext>
          </a:extLst>
        </xdr:cNvPr>
        <xdr:cNvSpPr txBox="1"/>
      </xdr:nvSpPr>
      <xdr:spPr>
        <a:xfrm>
          <a:off x="18421427" y="997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102220</xdr:rowOff>
    </xdr:from>
    <xdr:ext cx="469744" cy="259045"/>
    <xdr:sp macro="" textlink="">
      <xdr:nvSpPr>
        <xdr:cNvPr id="627" name="n_1mainValue【学校施設】&#10;一人当たり面積">
          <a:extLst>
            <a:ext uri="{FF2B5EF4-FFF2-40B4-BE49-F238E27FC236}">
              <a16:creationId xmlns:a16="http://schemas.microsoft.com/office/drawing/2014/main" id="{81AB96F1-2E3D-462C-877D-0E4F3F82FFF9}"/>
            </a:ext>
          </a:extLst>
        </xdr:cNvPr>
        <xdr:cNvSpPr txBox="1"/>
      </xdr:nvSpPr>
      <xdr:spPr>
        <a:xfrm>
          <a:off x="21075727" y="107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11066</xdr:rowOff>
    </xdr:from>
    <xdr:ext cx="469744" cy="259045"/>
    <xdr:sp macro="" textlink="">
      <xdr:nvSpPr>
        <xdr:cNvPr id="628" name="n_2mainValue【学校施設】&#10;一人当たり面積">
          <a:extLst>
            <a:ext uri="{FF2B5EF4-FFF2-40B4-BE49-F238E27FC236}">
              <a16:creationId xmlns:a16="http://schemas.microsoft.com/office/drawing/2014/main" id="{FA02E7A7-114B-4208-B501-03381F7D555E}"/>
            </a:ext>
          </a:extLst>
        </xdr:cNvPr>
        <xdr:cNvSpPr txBox="1"/>
      </xdr:nvSpPr>
      <xdr:spPr>
        <a:xfrm>
          <a:off x="20199427" y="1064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23353</xdr:rowOff>
    </xdr:from>
    <xdr:ext cx="469744" cy="259045"/>
    <xdr:sp macro="" textlink="">
      <xdr:nvSpPr>
        <xdr:cNvPr id="629" name="n_3mainValue【学校施設】&#10;一人当たり面積">
          <a:extLst>
            <a:ext uri="{FF2B5EF4-FFF2-40B4-BE49-F238E27FC236}">
              <a16:creationId xmlns:a16="http://schemas.microsoft.com/office/drawing/2014/main" id="{4DA97478-0002-4A40-B6FC-C9776AE7943D}"/>
            </a:ext>
          </a:extLst>
        </xdr:cNvPr>
        <xdr:cNvSpPr txBox="1"/>
      </xdr:nvSpPr>
      <xdr:spPr>
        <a:xfrm>
          <a:off x="19310427" y="106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49071</xdr:rowOff>
    </xdr:from>
    <xdr:ext cx="469744" cy="259045"/>
    <xdr:sp macro="" textlink="">
      <xdr:nvSpPr>
        <xdr:cNvPr id="630" name="n_4mainValue【学校施設】&#10;一人当たり面積">
          <a:extLst>
            <a:ext uri="{FF2B5EF4-FFF2-40B4-BE49-F238E27FC236}">
              <a16:creationId xmlns:a16="http://schemas.microsoft.com/office/drawing/2014/main" id="{FF71D9A6-2645-473D-B6B5-A28E07C1F5B0}"/>
            </a:ext>
          </a:extLst>
        </xdr:cNvPr>
        <xdr:cNvSpPr txBox="1"/>
      </xdr:nvSpPr>
      <xdr:spPr>
        <a:xfrm>
          <a:off x="18421427" y="1067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B1808355-C283-44F9-93E6-6B7BD5F302F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F4C0A68F-317D-4D14-9DD6-0F61A41FD8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34BD21D7-6CB6-40D6-9036-9A874F4BC1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7E1600B2-5FCE-4D65-ABE3-28D79EE2FC5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7AA6B409-DDFC-4DB7-9E0A-9733504D8E0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0BFCFA45-8B0B-4936-A669-EF948092D04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369B910F-AF86-411A-9A8B-900141E92D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50BACD74-B363-4927-9520-0B4F43DF50D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a:extLst>
            <a:ext uri="{FF2B5EF4-FFF2-40B4-BE49-F238E27FC236}">
              <a16:creationId xmlns:a16="http://schemas.microsoft.com/office/drawing/2014/main" id="{BFEF837B-ECAA-4D99-9D32-9A6B44C8C27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a:extLst>
            <a:ext uri="{FF2B5EF4-FFF2-40B4-BE49-F238E27FC236}">
              <a16:creationId xmlns:a16="http://schemas.microsoft.com/office/drawing/2014/main" id="{34C54925-1624-496B-B67D-0604DCFAF60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a:extLst>
            <a:ext uri="{FF2B5EF4-FFF2-40B4-BE49-F238E27FC236}">
              <a16:creationId xmlns:a16="http://schemas.microsoft.com/office/drawing/2014/main" id="{822810B8-7046-4FFC-902F-682504A3C36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a:extLst>
            <a:ext uri="{FF2B5EF4-FFF2-40B4-BE49-F238E27FC236}">
              <a16:creationId xmlns:a16="http://schemas.microsoft.com/office/drawing/2014/main" id="{AD19CACB-F4D4-44B4-BF01-0025E037F73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a:extLst>
            <a:ext uri="{FF2B5EF4-FFF2-40B4-BE49-F238E27FC236}">
              <a16:creationId xmlns:a16="http://schemas.microsoft.com/office/drawing/2014/main" id="{16DAC5EE-176D-4917-AF01-02FF9045084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a:extLst>
            <a:ext uri="{FF2B5EF4-FFF2-40B4-BE49-F238E27FC236}">
              <a16:creationId xmlns:a16="http://schemas.microsoft.com/office/drawing/2014/main" id="{5E0E48F6-56BF-4023-B116-CB6571A9D03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a:extLst>
            <a:ext uri="{FF2B5EF4-FFF2-40B4-BE49-F238E27FC236}">
              <a16:creationId xmlns:a16="http://schemas.microsoft.com/office/drawing/2014/main" id="{3A9301CD-015C-4B54-BC33-3F4779A049F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a:extLst>
            <a:ext uri="{FF2B5EF4-FFF2-40B4-BE49-F238E27FC236}">
              <a16:creationId xmlns:a16="http://schemas.microsoft.com/office/drawing/2014/main" id="{18EE5235-EF91-4944-845E-A1E7DA3D71E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310B1DE5-8F29-4F65-82F7-BC0F55A5911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22673FBA-504B-4B81-B611-7F8F1F47F54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58BBA0DA-F41C-4979-AD15-C4ED6E3F0E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E0134E61-9A3F-443B-A0D1-FEDFB5B15BB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94213C93-CC01-4474-A452-16B36CE47CC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DD9A8BE7-019D-4A2F-BADC-67B60AA37D9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46FEC6F1-DE4A-47C5-A97C-D29FAEC5239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62F7332F-7AC8-437D-AF81-11625CCEBF8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0299ABD7-0995-4212-B1CB-4B151960D94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688E73C5-C197-4692-B76A-CA32EAF5E21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a:extLst>
            <a:ext uri="{FF2B5EF4-FFF2-40B4-BE49-F238E27FC236}">
              <a16:creationId xmlns:a16="http://schemas.microsoft.com/office/drawing/2014/main" id="{42C0BD0F-6B86-4104-90DD-F3E77100B04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a:extLst>
            <a:ext uri="{FF2B5EF4-FFF2-40B4-BE49-F238E27FC236}">
              <a16:creationId xmlns:a16="http://schemas.microsoft.com/office/drawing/2014/main" id="{C6452645-58FA-482E-9044-E4D2F05986E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9" name="テキスト ボックス 658">
          <a:extLst>
            <a:ext uri="{FF2B5EF4-FFF2-40B4-BE49-F238E27FC236}">
              <a16:creationId xmlns:a16="http://schemas.microsoft.com/office/drawing/2014/main" id="{A81908D9-7125-41DC-815A-0A9CBDC1BB6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a:extLst>
            <a:ext uri="{FF2B5EF4-FFF2-40B4-BE49-F238E27FC236}">
              <a16:creationId xmlns:a16="http://schemas.microsoft.com/office/drawing/2014/main" id="{CFFD0EAD-DC96-4952-AB3A-DC5CD802CD4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a:extLst>
            <a:ext uri="{FF2B5EF4-FFF2-40B4-BE49-F238E27FC236}">
              <a16:creationId xmlns:a16="http://schemas.microsoft.com/office/drawing/2014/main" id="{C77618A7-7D0E-420F-B81B-4E4985E9359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a:extLst>
            <a:ext uri="{FF2B5EF4-FFF2-40B4-BE49-F238E27FC236}">
              <a16:creationId xmlns:a16="http://schemas.microsoft.com/office/drawing/2014/main" id="{CB22FD7A-DC03-4D28-98A5-8E026576CE4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a:extLst>
            <a:ext uri="{FF2B5EF4-FFF2-40B4-BE49-F238E27FC236}">
              <a16:creationId xmlns:a16="http://schemas.microsoft.com/office/drawing/2014/main" id="{7DDDE180-1E44-4536-BCAD-D4E5CBAFDEA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a:extLst>
            <a:ext uri="{FF2B5EF4-FFF2-40B4-BE49-F238E27FC236}">
              <a16:creationId xmlns:a16="http://schemas.microsoft.com/office/drawing/2014/main" id="{08AE5B77-FA30-4DFB-B2F1-60F810C0426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a:extLst>
            <a:ext uri="{FF2B5EF4-FFF2-40B4-BE49-F238E27FC236}">
              <a16:creationId xmlns:a16="http://schemas.microsoft.com/office/drawing/2014/main" id="{50DB3C2F-F616-4B2C-9B86-3BC7D2415C7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a:extLst>
            <a:ext uri="{FF2B5EF4-FFF2-40B4-BE49-F238E27FC236}">
              <a16:creationId xmlns:a16="http://schemas.microsoft.com/office/drawing/2014/main" id="{937CABFC-2002-4816-8219-0A8CDEEC04F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7" name="テキスト ボックス 666">
          <a:extLst>
            <a:ext uri="{FF2B5EF4-FFF2-40B4-BE49-F238E27FC236}">
              <a16:creationId xmlns:a16="http://schemas.microsoft.com/office/drawing/2014/main" id="{2C703BB3-8DE1-495D-B2E6-F9FFC83F735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id="{BD003C1D-BEE3-42B0-A5D6-F7062C8339A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9" name="テキスト ボックス 668">
          <a:extLst>
            <a:ext uri="{FF2B5EF4-FFF2-40B4-BE49-F238E27FC236}">
              <a16:creationId xmlns:a16="http://schemas.microsoft.com/office/drawing/2014/main" id="{470C4E2C-0EF9-4366-8715-BE122EBBFD3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AD08A9DA-ADBF-463A-B580-4072439064E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71" name="直線コネクタ 670">
          <a:extLst>
            <a:ext uri="{FF2B5EF4-FFF2-40B4-BE49-F238E27FC236}">
              <a16:creationId xmlns:a16="http://schemas.microsoft.com/office/drawing/2014/main" id="{DDF1BF70-9A34-461E-9211-D64248BB680C}"/>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2" name="【公民館】&#10;有形固定資産減価償却率最小値テキスト">
          <a:extLst>
            <a:ext uri="{FF2B5EF4-FFF2-40B4-BE49-F238E27FC236}">
              <a16:creationId xmlns:a16="http://schemas.microsoft.com/office/drawing/2014/main" id="{85843AF2-F813-43AD-8F87-F0FF43B39D4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3" name="直線コネクタ 672">
          <a:extLst>
            <a:ext uri="{FF2B5EF4-FFF2-40B4-BE49-F238E27FC236}">
              <a16:creationId xmlns:a16="http://schemas.microsoft.com/office/drawing/2014/main" id="{009A8DAB-3E20-4587-AC6A-E2229C59B6E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74" name="【公民館】&#10;有形固定資産減価償却率最大値テキスト">
          <a:extLst>
            <a:ext uri="{FF2B5EF4-FFF2-40B4-BE49-F238E27FC236}">
              <a16:creationId xmlns:a16="http://schemas.microsoft.com/office/drawing/2014/main" id="{11F41272-6284-4940-992B-83FC5B3E217F}"/>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75" name="直線コネクタ 674">
          <a:extLst>
            <a:ext uri="{FF2B5EF4-FFF2-40B4-BE49-F238E27FC236}">
              <a16:creationId xmlns:a16="http://schemas.microsoft.com/office/drawing/2014/main" id="{31A352C7-7B37-4CD9-9BFC-4747E8A188E0}"/>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76" name="【公民館】&#10;有形固定資産減価償却率平均値テキスト">
          <a:extLst>
            <a:ext uri="{FF2B5EF4-FFF2-40B4-BE49-F238E27FC236}">
              <a16:creationId xmlns:a16="http://schemas.microsoft.com/office/drawing/2014/main" id="{05BC4306-8A68-4DD9-88C3-5B6F90584A9E}"/>
            </a:ext>
          </a:extLst>
        </xdr:cNvPr>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77" name="フローチャート: 判断 676">
          <a:extLst>
            <a:ext uri="{FF2B5EF4-FFF2-40B4-BE49-F238E27FC236}">
              <a16:creationId xmlns:a16="http://schemas.microsoft.com/office/drawing/2014/main" id="{34EDEACD-379E-4C79-9488-B16EEDC0FA0B}"/>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78" name="フローチャート: 判断 677">
          <a:extLst>
            <a:ext uri="{FF2B5EF4-FFF2-40B4-BE49-F238E27FC236}">
              <a16:creationId xmlns:a16="http://schemas.microsoft.com/office/drawing/2014/main" id="{48E7F986-C35D-41DA-84BB-F766B6A0F1FD}"/>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79" name="フローチャート: 判断 678">
          <a:extLst>
            <a:ext uri="{FF2B5EF4-FFF2-40B4-BE49-F238E27FC236}">
              <a16:creationId xmlns:a16="http://schemas.microsoft.com/office/drawing/2014/main" id="{758A0590-80E5-4DED-A04A-B602D7A18C7F}"/>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80" name="フローチャート: 判断 679">
          <a:extLst>
            <a:ext uri="{FF2B5EF4-FFF2-40B4-BE49-F238E27FC236}">
              <a16:creationId xmlns:a16="http://schemas.microsoft.com/office/drawing/2014/main" id="{1D9455ED-2A12-4090-95B4-5FB9F3B7D77D}"/>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114936</xdr:rowOff>
    </xdr:from>
    <xdr:to>
      <xdr:col>67</xdr:col>
      <xdr:colOff>101600</xdr:colOff>
      <xdr:row>105</xdr:row>
      <xdr:rowOff>45086</xdr:rowOff>
    </xdr:to>
    <xdr:sp macro="" textlink="">
      <xdr:nvSpPr>
        <xdr:cNvPr id="681" name="フローチャート: 判断 680">
          <a:extLst>
            <a:ext uri="{FF2B5EF4-FFF2-40B4-BE49-F238E27FC236}">
              <a16:creationId xmlns:a16="http://schemas.microsoft.com/office/drawing/2014/main" id="{F048A182-3CAD-49D3-AC3F-478407FADA70}"/>
            </a:ext>
          </a:extLst>
        </xdr:cNvPr>
        <xdr:cNvSpPr/>
      </xdr:nvSpPr>
      <xdr:spPr>
        <a:xfrm>
          <a:off x="12763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9920F76B-E60D-479B-B706-A0A6D63DF83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5B4E9FCB-6596-473A-9BC9-376B6A12A90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C5C086C1-C212-4995-A823-9B29CB44886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F24DBFA0-CECB-4BB1-8A7E-88FFFA9EBBE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AD4D3356-0311-4521-864F-4C45A7AEC41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154939</xdr:rowOff>
    </xdr:from>
    <xdr:to>
      <xdr:col>85</xdr:col>
      <xdr:colOff>177800</xdr:colOff>
      <xdr:row>107</xdr:row>
      <xdr:rowOff>85089</xdr:rowOff>
    </xdr:to>
    <xdr:sp macro="" textlink="">
      <xdr:nvSpPr>
        <xdr:cNvPr id="687" name="楕円 686">
          <a:extLst>
            <a:ext uri="{FF2B5EF4-FFF2-40B4-BE49-F238E27FC236}">
              <a16:creationId xmlns:a16="http://schemas.microsoft.com/office/drawing/2014/main" id="{644FDBC9-84E4-4C74-9A37-F1ED22AB6843}"/>
            </a:ext>
          </a:extLst>
        </xdr:cNvPr>
        <xdr:cNvSpPr/>
      </xdr:nvSpPr>
      <xdr:spPr>
        <a:xfrm>
          <a:off x="16268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133366</xdr:rowOff>
    </xdr:from>
    <xdr:ext cx="405111" cy="259045"/>
    <xdr:sp macro="" textlink="">
      <xdr:nvSpPr>
        <xdr:cNvPr id="688" name="【公民館】&#10;有形固定資産減価償却率該当値テキスト">
          <a:extLst>
            <a:ext uri="{FF2B5EF4-FFF2-40B4-BE49-F238E27FC236}">
              <a16:creationId xmlns:a16="http://schemas.microsoft.com/office/drawing/2014/main" id="{79BAD235-C33E-460A-80D1-8CE606B7F31D}"/>
            </a:ext>
          </a:extLst>
        </xdr:cNvPr>
        <xdr:cNvSpPr txBox="1"/>
      </xdr:nvSpPr>
      <xdr:spPr>
        <a:xfrm>
          <a:off x="16357600"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122555</xdr:rowOff>
    </xdr:from>
    <xdr:to>
      <xdr:col>81</xdr:col>
      <xdr:colOff>101600</xdr:colOff>
      <xdr:row>107</xdr:row>
      <xdr:rowOff>52705</xdr:rowOff>
    </xdr:to>
    <xdr:sp macro="" textlink="">
      <xdr:nvSpPr>
        <xdr:cNvPr id="689" name="楕円 688">
          <a:extLst>
            <a:ext uri="{FF2B5EF4-FFF2-40B4-BE49-F238E27FC236}">
              <a16:creationId xmlns:a16="http://schemas.microsoft.com/office/drawing/2014/main" id="{5CEB84F2-E082-4BF0-9965-ECB4B27692B9}"/>
            </a:ext>
          </a:extLst>
        </xdr:cNvPr>
        <xdr:cNvSpPr/>
      </xdr:nvSpPr>
      <xdr:spPr>
        <a:xfrm>
          <a:off x="15430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xdr:rowOff>
    </xdr:from>
    <xdr:to>
      <xdr:col>85</xdr:col>
      <xdr:colOff>127000</xdr:colOff>
      <xdr:row>107</xdr:row>
      <xdr:rowOff>34289</xdr:rowOff>
    </xdr:to>
    <xdr:cxnSp macro="">
      <xdr:nvCxnSpPr>
        <xdr:cNvPr id="690" name="直線コネクタ 689">
          <a:extLst>
            <a:ext uri="{FF2B5EF4-FFF2-40B4-BE49-F238E27FC236}">
              <a16:creationId xmlns:a16="http://schemas.microsoft.com/office/drawing/2014/main" id="{43248190-6B26-4CFA-84C9-B67285AAA0F1}"/>
            </a:ext>
          </a:extLst>
        </xdr:cNvPr>
        <xdr:cNvCxnSpPr/>
      </xdr:nvCxnSpPr>
      <xdr:spPr>
        <a:xfrm>
          <a:off x="15481300" y="183470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88264</xdr:rowOff>
    </xdr:from>
    <xdr:to>
      <xdr:col>76</xdr:col>
      <xdr:colOff>165100</xdr:colOff>
      <xdr:row>107</xdr:row>
      <xdr:rowOff>18414</xdr:rowOff>
    </xdr:to>
    <xdr:sp macro="" textlink="">
      <xdr:nvSpPr>
        <xdr:cNvPr id="691" name="楕円 690">
          <a:extLst>
            <a:ext uri="{FF2B5EF4-FFF2-40B4-BE49-F238E27FC236}">
              <a16:creationId xmlns:a16="http://schemas.microsoft.com/office/drawing/2014/main" id="{35939B00-CFD4-4C68-A26F-0CAE77CC591E}"/>
            </a:ext>
          </a:extLst>
        </xdr:cNvPr>
        <xdr:cNvSpPr/>
      </xdr:nvSpPr>
      <xdr:spPr>
        <a:xfrm>
          <a:off x="14541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139064</xdr:rowOff>
    </xdr:from>
    <xdr:to>
      <xdr:col>81</xdr:col>
      <xdr:colOff>50800</xdr:colOff>
      <xdr:row>107</xdr:row>
      <xdr:rowOff>1905</xdr:rowOff>
    </xdr:to>
    <xdr:cxnSp macro="">
      <xdr:nvCxnSpPr>
        <xdr:cNvPr id="692" name="直線コネクタ 691">
          <a:extLst>
            <a:ext uri="{FF2B5EF4-FFF2-40B4-BE49-F238E27FC236}">
              <a16:creationId xmlns:a16="http://schemas.microsoft.com/office/drawing/2014/main" id="{80CBCA01-5F25-410C-BFA3-A2B3E3E7B6AC}"/>
            </a:ext>
          </a:extLst>
        </xdr:cNvPr>
        <xdr:cNvCxnSpPr/>
      </xdr:nvCxnSpPr>
      <xdr:spPr>
        <a:xfrm>
          <a:off x="14592300" y="18312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50164</xdr:rowOff>
    </xdr:from>
    <xdr:to>
      <xdr:col>72</xdr:col>
      <xdr:colOff>38100</xdr:colOff>
      <xdr:row>106</xdr:row>
      <xdr:rowOff>151764</xdr:rowOff>
    </xdr:to>
    <xdr:sp macro="" textlink="">
      <xdr:nvSpPr>
        <xdr:cNvPr id="693" name="楕円 692">
          <a:extLst>
            <a:ext uri="{FF2B5EF4-FFF2-40B4-BE49-F238E27FC236}">
              <a16:creationId xmlns:a16="http://schemas.microsoft.com/office/drawing/2014/main" id="{D066AD35-E9D8-490C-B4E4-2D550757F344}"/>
            </a:ext>
          </a:extLst>
        </xdr:cNvPr>
        <xdr:cNvSpPr/>
      </xdr:nvSpPr>
      <xdr:spPr>
        <a:xfrm>
          <a:off x="13652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100964</xdr:rowOff>
    </xdr:from>
    <xdr:to>
      <xdr:col>76</xdr:col>
      <xdr:colOff>114300</xdr:colOff>
      <xdr:row>106</xdr:row>
      <xdr:rowOff>139064</xdr:rowOff>
    </xdr:to>
    <xdr:cxnSp macro="">
      <xdr:nvCxnSpPr>
        <xdr:cNvPr id="694" name="直線コネクタ 693">
          <a:extLst>
            <a:ext uri="{FF2B5EF4-FFF2-40B4-BE49-F238E27FC236}">
              <a16:creationId xmlns:a16="http://schemas.microsoft.com/office/drawing/2014/main" id="{48F7FCFC-8096-42A7-AB06-491D7BFA1B80}"/>
            </a:ext>
          </a:extLst>
        </xdr:cNvPr>
        <xdr:cNvCxnSpPr/>
      </xdr:nvCxnSpPr>
      <xdr:spPr>
        <a:xfrm>
          <a:off x="13703300" y="182746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25400</xdr:rowOff>
    </xdr:from>
    <xdr:to>
      <xdr:col>67</xdr:col>
      <xdr:colOff>101600</xdr:colOff>
      <xdr:row>103</xdr:row>
      <xdr:rowOff>127000</xdr:rowOff>
    </xdr:to>
    <xdr:sp macro="" textlink="">
      <xdr:nvSpPr>
        <xdr:cNvPr id="695" name="楕円 694">
          <a:extLst>
            <a:ext uri="{FF2B5EF4-FFF2-40B4-BE49-F238E27FC236}">
              <a16:creationId xmlns:a16="http://schemas.microsoft.com/office/drawing/2014/main" id="{91A3907F-6AED-4105-80FA-8C362C0291C7}"/>
            </a:ext>
          </a:extLst>
        </xdr:cNvPr>
        <xdr:cNvSpPr/>
      </xdr:nvSpPr>
      <xdr:spPr>
        <a:xfrm>
          <a:off x="12763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76200</xdr:rowOff>
    </xdr:from>
    <xdr:to>
      <xdr:col>71</xdr:col>
      <xdr:colOff>177800</xdr:colOff>
      <xdr:row>106</xdr:row>
      <xdr:rowOff>100964</xdr:rowOff>
    </xdr:to>
    <xdr:cxnSp macro="">
      <xdr:nvCxnSpPr>
        <xdr:cNvPr id="696" name="直線コネクタ 695">
          <a:extLst>
            <a:ext uri="{FF2B5EF4-FFF2-40B4-BE49-F238E27FC236}">
              <a16:creationId xmlns:a16="http://schemas.microsoft.com/office/drawing/2014/main" id="{809D0F2E-D7BC-4AED-9D9C-45AB2E0CF738}"/>
            </a:ext>
          </a:extLst>
        </xdr:cNvPr>
        <xdr:cNvCxnSpPr/>
      </xdr:nvCxnSpPr>
      <xdr:spPr>
        <a:xfrm>
          <a:off x="12814300" y="17735550"/>
          <a:ext cx="889000" cy="53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97" name="n_1aveValue【公民館】&#10;有形固定資産減価償却率">
          <a:extLst>
            <a:ext uri="{FF2B5EF4-FFF2-40B4-BE49-F238E27FC236}">
              <a16:creationId xmlns:a16="http://schemas.microsoft.com/office/drawing/2014/main" id="{E278A6B1-BB6C-4BF4-A55F-4548B9224B1D}"/>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98" name="n_2aveValue【公民館】&#10;有形固定資産減価償却率">
          <a:extLst>
            <a:ext uri="{FF2B5EF4-FFF2-40B4-BE49-F238E27FC236}">
              <a16:creationId xmlns:a16="http://schemas.microsoft.com/office/drawing/2014/main" id="{54602EB7-7C2B-4D06-A121-028C3B1431AF}"/>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99" name="n_3aveValue【公民館】&#10;有形固定資産減価償却率">
          <a:extLst>
            <a:ext uri="{FF2B5EF4-FFF2-40B4-BE49-F238E27FC236}">
              <a16:creationId xmlns:a16="http://schemas.microsoft.com/office/drawing/2014/main" id="{3976E9C7-A3A7-4819-A990-A2B06386577B}"/>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36213</xdr:rowOff>
    </xdr:from>
    <xdr:ext cx="405111" cy="259045"/>
    <xdr:sp macro="" textlink="">
      <xdr:nvSpPr>
        <xdr:cNvPr id="700" name="n_4aveValue【公民館】&#10;有形固定資産減価償却率">
          <a:extLst>
            <a:ext uri="{FF2B5EF4-FFF2-40B4-BE49-F238E27FC236}">
              <a16:creationId xmlns:a16="http://schemas.microsoft.com/office/drawing/2014/main" id="{2C09B8BF-2453-4964-8515-322AD664B570}"/>
            </a:ext>
          </a:extLst>
        </xdr:cNvPr>
        <xdr:cNvSpPr txBox="1"/>
      </xdr:nvSpPr>
      <xdr:spPr>
        <a:xfrm>
          <a:off x="12611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43832</xdr:rowOff>
    </xdr:from>
    <xdr:ext cx="405111" cy="259045"/>
    <xdr:sp macro="" textlink="">
      <xdr:nvSpPr>
        <xdr:cNvPr id="701" name="n_1mainValue【公民館】&#10;有形固定資産減価償却率">
          <a:extLst>
            <a:ext uri="{FF2B5EF4-FFF2-40B4-BE49-F238E27FC236}">
              <a16:creationId xmlns:a16="http://schemas.microsoft.com/office/drawing/2014/main" id="{4EDD19F0-82AC-4B33-A4C6-B57AF7FF113C}"/>
            </a:ext>
          </a:extLst>
        </xdr:cNvPr>
        <xdr:cNvSpPr txBox="1"/>
      </xdr:nvSpPr>
      <xdr:spPr>
        <a:xfrm>
          <a:off x="152660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9541</xdr:rowOff>
    </xdr:from>
    <xdr:ext cx="405111" cy="259045"/>
    <xdr:sp macro="" textlink="">
      <xdr:nvSpPr>
        <xdr:cNvPr id="702" name="n_2mainValue【公民館】&#10;有形固定資産減価償却率">
          <a:extLst>
            <a:ext uri="{FF2B5EF4-FFF2-40B4-BE49-F238E27FC236}">
              <a16:creationId xmlns:a16="http://schemas.microsoft.com/office/drawing/2014/main" id="{A2ADCE07-625A-4518-86C3-94DF64B9E06A}"/>
            </a:ext>
          </a:extLst>
        </xdr:cNvPr>
        <xdr:cNvSpPr txBox="1"/>
      </xdr:nvSpPr>
      <xdr:spPr>
        <a:xfrm>
          <a:off x="143897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142891</xdr:rowOff>
    </xdr:from>
    <xdr:ext cx="405111" cy="259045"/>
    <xdr:sp macro="" textlink="">
      <xdr:nvSpPr>
        <xdr:cNvPr id="703" name="n_3mainValue【公民館】&#10;有形固定資産減価償却率">
          <a:extLst>
            <a:ext uri="{FF2B5EF4-FFF2-40B4-BE49-F238E27FC236}">
              <a16:creationId xmlns:a16="http://schemas.microsoft.com/office/drawing/2014/main" id="{BB4B3C9E-F7EC-42B4-9934-B201E2E9E406}"/>
            </a:ext>
          </a:extLst>
        </xdr:cNvPr>
        <xdr:cNvSpPr txBox="1"/>
      </xdr:nvSpPr>
      <xdr:spPr>
        <a:xfrm>
          <a:off x="13500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143527</xdr:rowOff>
    </xdr:from>
    <xdr:ext cx="405111" cy="259045"/>
    <xdr:sp macro="" textlink="">
      <xdr:nvSpPr>
        <xdr:cNvPr id="704" name="n_4mainValue【公民館】&#10;有形固定資産減価償却率">
          <a:extLst>
            <a:ext uri="{FF2B5EF4-FFF2-40B4-BE49-F238E27FC236}">
              <a16:creationId xmlns:a16="http://schemas.microsoft.com/office/drawing/2014/main" id="{78A8D103-5CBB-4A83-AEF6-A519E6836538}"/>
            </a:ext>
          </a:extLst>
        </xdr:cNvPr>
        <xdr:cNvSpPr txBox="1"/>
      </xdr:nvSpPr>
      <xdr:spPr>
        <a:xfrm>
          <a:off x="12611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025AA653-AFDE-4E58-8F42-1BC87A5C637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B8204E3F-9B11-4F9C-9515-44FDA91FC14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FF92C146-92EC-4FA7-91F2-8F29FB59FFB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931DB905-FE10-43A3-8B3B-06A8E6E3E84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E349DBAD-CF62-4139-80C6-B3F2957C3ED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8CBDDFCC-1A74-415F-BE88-37C8D7025F2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A7F6CD94-1612-420C-9880-CBB8131AA6A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1A2198E4-C800-46F8-ABDC-3007F12EC6D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AC9A85C8-871D-4574-A2E6-CC13F2FA3E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05DC5E0E-32B0-42B0-8BF6-0E4A601BEDA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5" name="直線コネクタ 714">
          <a:extLst>
            <a:ext uri="{FF2B5EF4-FFF2-40B4-BE49-F238E27FC236}">
              <a16:creationId xmlns:a16="http://schemas.microsoft.com/office/drawing/2014/main" id="{BC91DD55-D7A2-4DFA-8977-7BFFDFCE1B8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6" name="テキスト ボックス 715">
          <a:extLst>
            <a:ext uri="{FF2B5EF4-FFF2-40B4-BE49-F238E27FC236}">
              <a16:creationId xmlns:a16="http://schemas.microsoft.com/office/drawing/2014/main" id="{1AE73908-ACF7-4164-86C8-5940B3BA3FF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7" name="直線コネクタ 716">
          <a:extLst>
            <a:ext uri="{FF2B5EF4-FFF2-40B4-BE49-F238E27FC236}">
              <a16:creationId xmlns:a16="http://schemas.microsoft.com/office/drawing/2014/main" id="{B895DB98-6BD5-49B1-961E-0D35EA0D2AC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8" name="テキスト ボックス 717">
          <a:extLst>
            <a:ext uri="{FF2B5EF4-FFF2-40B4-BE49-F238E27FC236}">
              <a16:creationId xmlns:a16="http://schemas.microsoft.com/office/drawing/2014/main" id="{4B8AB2A9-6F5B-4206-88FA-7A17D34CF91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9" name="直線コネクタ 718">
          <a:extLst>
            <a:ext uri="{FF2B5EF4-FFF2-40B4-BE49-F238E27FC236}">
              <a16:creationId xmlns:a16="http://schemas.microsoft.com/office/drawing/2014/main" id="{8480D010-E473-41DC-AE0C-4CBED50FE2B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0" name="テキスト ボックス 719">
          <a:extLst>
            <a:ext uri="{FF2B5EF4-FFF2-40B4-BE49-F238E27FC236}">
              <a16:creationId xmlns:a16="http://schemas.microsoft.com/office/drawing/2014/main" id="{670C7502-E954-4CC3-8341-9168CB8E89E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1" name="直線コネクタ 720">
          <a:extLst>
            <a:ext uri="{FF2B5EF4-FFF2-40B4-BE49-F238E27FC236}">
              <a16:creationId xmlns:a16="http://schemas.microsoft.com/office/drawing/2014/main" id="{609593EA-1DE5-457C-9BB9-B17551A0631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2" name="テキスト ボックス 721">
          <a:extLst>
            <a:ext uri="{FF2B5EF4-FFF2-40B4-BE49-F238E27FC236}">
              <a16:creationId xmlns:a16="http://schemas.microsoft.com/office/drawing/2014/main" id="{AAC988C2-BFFF-4E64-8B8E-F6792E41AD3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A764D5EB-BADC-4079-B4A9-3E18904373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21C335E-5658-4BDA-A85A-77F6893E671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245646C0-2CF3-41FC-9CAD-711401118AD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26" name="直線コネクタ 725">
          <a:extLst>
            <a:ext uri="{FF2B5EF4-FFF2-40B4-BE49-F238E27FC236}">
              <a16:creationId xmlns:a16="http://schemas.microsoft.com/office/drawing/2014/main" id="{D0BE581D-59CD-47C9-8DE6-5B6338EADCB9}"/>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27" name="【公民館】&#10;一人当たり面積最小値テキスト">
          <a:extLst>
            <a:ext uri="{FF2B5EF4-FFF2-40B4-BE49-F238E27FC236}">
              <a16:creationId xmlns:a16="http://schemas.microsoft.com/office/drawing/2014/main" id="{D0442664-2ED8-4439-86C1-811A49A06E65}"/>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28" name="直線コネクタ 727">
          <a:extLst>
            <a:ext uri="{FF2B5EF4-FFF2-40B4-BE49-F238E27FC236}">
              <a16:creationId xmlns:a16="http://schemas.microsoft.com/office/drawing/2014/main" id="{C183F7DE-6B77-4113-93EF-FC204CEBFFEC}"/>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29" name="【公民館】&#10;一人当たり面積最大値テキスト">
          <a:extLst>
            <a:ext uri="{FF2B5EF4-FFF2-40B4-BE49-F238E27FC236}">
              <a16:creationId xmlns:a16="http://schemas.microsoft.com/office/drawing/2014/main" id="{19A2F3E5-76C5-428D-BFD4-C286FDA26A9A}"/>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30" name="直線コネクタ 729">
          <a:extLst>
            <a:ext uri="{FF2B5EF4-FFF2-40B4-BE49-F238E27FC236}">
              <a16:creationId xmlns:a16="http://schemas.microsoft.com/office/drawing/2014/main" id="{2ED42E44-3632-47EA-8651-9A734E1D7F03}"/>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731" name="【公民館】&#10;一人当たり面積平均値テキスト">
          <a:extLst>
            <a:ext uri="{FF2B5EF4-FFF2-40B4-BE49-F238E27FC236}">
              <a16:creationId xmlns:a16="http://schemas.microsoft.com/office/drawing/2014/main" id="{AC0545F3-ADDC-41A9-9FCD-FD25339A3D96}"/>
            </a:ext>
          </a:extLst>
        </xdr:cNvPr>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32" name="フローチャート: 判断 731">
          <a:extLst>
            <a:ext uri="{FF2B5EF4-FFF2-40B4-BE49-F238E27FC236}">
              <a16:creationId xmlns:a16="http://schemas.microsoft.com/office/drawing/2014/main" id="{E72B1B13-68F7-4D46-BAB1-DE083CC32CB9}"/>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33" name="フローチャート: 判断 732">
          <a:extLst>
            <a:ext uri="{FF2B5EF4-FFF2-40B4-BE49-F238E27FC236}">
              <a16:creationId xmlns:a16="http://schemas.microsoft.com/office/drawing/2014/main" id="{F39F1E93-64B0-41B0-B90E-A7914826C9EA}"/>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34" name="フローチャート: 判断 733">
          <a:extLst>
            <a:ext uri="{FF2B5EF4-FFF2-40B4-BE49-F238E27FC236}">
              <a16:creationId xmlns:a16="http://schemas.microsoft.com/office/drawing/2014/main" id="{E21682D1-46C2-4330-BDA0-F272C1B90E7B}"/>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35" name="フローチャート: 判断 734">
          <a:extLst>
            <a:ext uri="{FF2B5EF4-FFF2-40B4-BE49-F238E27FC236}">
              <a16:creationId xmlns:a16="http://schemas.microsoft.com/office/drawing/2014/main" id="{2945260C-7A2B-4542-9098-ED77BEF810C4}"/>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129642</xdr:rowOff>
    </xdr:from>
    <xdr:to>
      <xdr:col>98</xdr:col>
      <xdr:colOff>38100</xdr:colOff>
      <xdr:row>107</xdr:row>
      <xdr:rowOff>59792</xdr:rowOff>
    </xdr:to>
    <xdr:sp macro="" textlink="">
      <xdr:nvSpPr>
        <xdr:cNvPr id="736" name="フローチャート: 判断 735">
          <a:extLst>
            <a:ext uri="{FF2B5EF4-FFF2-40B4-BE49-F238E27FC236}">
              <a16:creationId xmlns:a16="http://schemas.microsoft.com/office/drawing/2014/main" id="{7DBCECF1-185D-4C95-AC7D-9AFC404C23B0}"/>
            </a:ext>
          </a:extLst>
        </xdr:cNvPr>
        <xdr:cNvSpPr/>
      </xdr:nvSpPr>
      <xdr:spPr>
        <a:xfrm>
          <a:off x="18605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B8AAC96-C954-4AE0-B240-73F5B2B8779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FAD8F09B-8C11-4647-A1F8-3D56205402C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15F1D42B-DF58-4ED2-B492-BE33EEA7535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B5E4607D-E278-4C94-952D-FFAEE972DD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E6915F1-FADF-4548-8383-DF66AF5E3F6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31344</xdr:rowOff>
    </xdr:from>
    <xdr:to>
      <xdr:col>116</xdr:col>
      <xdr:colOff>114300</xdr:colOff>
      <xdr:row>106</xdr:row>
      <xdr:rowOff>132944</xdr:rowOff>
    </xdr:to>
    <xdr:sp macro="" textlink="">
      <xdr:nvSpPr>
        <xdr:cNvPr id="742" name="楕円 741">
          <a:extLst>
            <a:ext uri="{FF2B5EF4-FFF2-40B4-BE49-F238E27FC236}">
              <a16:creationId xmlns:a16="http://schemas.microsoft.com/office/drawing/2014/main" id="{339DEA78-C366-44F8-AD31-B121342301F4}"/>
            </a:ext>
          </a:extLst>
        </xdr:cNvPr>
        <xdr:cNvSpPr/>
      </xdr:nvSpPr>
      <xdr:spPr>
        <a:xfrm>
          <a:off x="22110700" y="182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54221</xdr:rowOff>
    </xdr:from>
    <xdr:ext cx="469744" cy="259045"/>
    <xdr:sp macro="" textlink="">
      <xdr:nvSpPr>
        <xdr:cNvPr id="743" name="【公民館】&#10;一人当たり面積該当値テキスト">
          <a:extLst>
            <a:ext uri="{FF2B5EF4-FFF2-40B4-BE49-F238E27FC236}">
              <a16:creationId xmlns:a16="http://schemas.microsoft.com/office/drawing/2014/main" id="{93CCE03A-183D-42F0-B864-E35F519672B6}"/>
            </a:ext>
          </a:extLst>
        </xdr:cNvPr>
        <xdr:cNvSpPr txBox="1"/>
      </xdr:nvSpPr>
      <xdr:spPr>
        <a:xfrm>
          <a:off x="22199600" y="1805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2082</xdr:rowOff>
    </xdr:from>
    <xdr:to>
      <xdr:col>112</xdr:col>
      <xdr:colOff>38100</xdr:colOff>
      <xdr:row>106</xdr:row>
      <xdr:rowOff>103682</xdr:rowOff>
    </xdr:to>
    <xdr:sp macro="" textlink="">
      <xdr:nvSpPr>
        <xdr:cNvPr id="744" name="楕円 743">
          <a:extLst>
            <a:ext uri="{FF2B5EF4-FFF2-40B4-BE49-F238E27FC236}">
              <a16:creationId xmlns:a16="http://schemas.microsoft.com/office/drawing/2014/main" id="{8A6F3E0A-4103-46A9-B94E-0920E83356F0}"/>
            </a:ext>
          </a:extLst>
        </xdr:cNvPr>
        <xdr:cNvSpPr/>
      </xdr:nvSpPr>
      <xdr:spPr>
        <a:xfrm>
          <a:off x="21272500" y="181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52882</xdr:rowOff>
    </xdr:from>
    <xdr:to>
      <xdr:col>116</xdr:col>
      <xdr:colOff>63500</xdr:colOff>
      <xdr:row>106</xdr:row>
      <xdr:rowOff>82144</xdr:rowOff>
    </xdr:to>
    <xdr:cxnSp macro="">
      <xdr:nvCxnSpPr>
        <xdr:cNvPr id="745" name="直線コネクタ 744">
          <a:extLst>
            <a:ext uri="{FF2B5EF4-FFF2-40B4-BE49-F238E27FC236}">
              <a16:creationId xmlns:a16="http://schemas.microsoft.com/office/drawing/2014/main" id="{24E89175-C410-44DE-A005-918BAE7734B2}"/>
            </a:ext>
          </a:extLst>
        </xdr:cNvPr>
        <xdr:cNvCxnSpPr/>
      </xdr:nvCxnSpPr>
      <xdr:spPr>
        <a:xfrm>
          <a:off x="21323300" y="18226582"/>
          <a:ext cx="8382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10770</xdr:rowOff>
    </xdr:from>
    <xdr:to>
      <xdr:col>107</xdr:col>
      <xdr:colOff>101600</xdr:colOff>
      <xdr:row>106</xdr:row>
      <xdr:rowOff>112370</xdr:rowOff>
    </xdr:to>
    <xdr:sp macro="" textlink="">
      <xdr:nvSpPr>
        <xdr:cNvPr id="746" name="楕円 745">
          <a:extLst>
            <a:ext uri="{FF2B5EF4-FFF2-40B4-BE49-F238E27FC236}">
              <a16:creationId xmlns:a16="http://schemas.microsoft.com/office/drawing/2014/main" id="{97792B74-E156-4C63-977C-6376B3FA5855}"/>
            </a:ext>
          </a:extLst>
        </xdr:cNvPr>
        <xdr:cNvSpPr/>
      </xdr:nvSpPr>
      <xdr:spPr>
        <a:xfrm>
          <a:off x="20383500" y="181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52882</xdr:rowOff>
    </xdr:from>
    <xdr:to>
      <xdr:col>111</xdr:col>
      <xdr:colOff>177800</xdr:colOff>
      <xdr:row>106</xdr:row>
      <xdr:rowOff>61570</xdr:rowOff>
    </xdr:to>
    <xdr:cxnSp macro="">
      <xdr:nvCxnSpPr>
        <xdr:cNvPr id="747" name="直線コネクタ 746">
          <a:extLst>
            <a:ext uri="{FF2B5EF4-FFF2-40B4-BE49-F238E27FC236}">
              <a16:creationId xmlns:a16="http://schemas.microsoft.com/office/drawing/2014/main" id="{4272F5FC-2598-4C36-97D5-C98249A71983}"/>
            </a:ext>
          </a:extLst>
        </xdr:cNvPr>
        <xdr:cNvCxnSpPr/>
      </xdr:nvCxnSpPr>
      <xdr:spPr>
        <a:xfrm flipV="1">
          <a:off x="20434300" y="1822658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18999</xdr:rowOff>
    </xdr:from>
    <xdr:to>
      <xdr:col>102</xdr:col>
      <xdr:colOff>165100</xdr:colOff>
      <xdr:row>106</xdr:row>
      <xdr:rowOff>120599</xdr:rowOff>
    </xdr:to>
    <xdr:sp macro="" textlink="">
      <xdr:nvSpPr>
        <xdr:cNvPr id="748" name="楕円 747">
          <a:extLst>
            <a:ext uri="{FF2B5EF4-FFF2-40B4-BE49-F238E27FC236}">
              <a16:creationId xmlns:a16="http://schemas.microsoft.com/office/drawing/2014/main" id="{755DFAB5-4D9D-46AC-A536-B4C573F46CED}"/>
            </a:ext>
          </a:extLst>
        </xdr:cNvPr>
        <xdr:cNvSpPr/>
      </xdr:nvSpPr>
      <xdr:spPr>
        <a:xfrm>
          <a:off x="19494500" y="181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61570</xdr:rowOff>
    </xdr:from>
    <xdr:to>
      <xdr:col>107</xdr:col>
      <xdr:colOff>50800</xdr:colOff>
      <xdr:row>106</xdr:row>
      <xdr:rowOff>69799</xdr:rowOff>
    </xdr:to>
    <xdr:cxnSp macro="">
      <xdr:nvCxnSpPr>
        <xdr:cNvPr id="749" name="直線コネクタ 748">
          <a:extLst>
            <a:ext uri="{FF2B5EF4-FFF2-40B4-BE49-F238E27FC236}">
              <a16:creationId xmlns:a16="http://schemas.microsoft.com/office/drawing/2014/main" id="{9598179E-2E10-4EEF-AC57-7FD38E8179D8}"/>
            </a:ext>
          </a:extLst>
        </xdr:cNvPr>
        <xdr:cNvCxnSpPr/>
      </xdr:nvCxnSpPr>
      <xdr:spPr>
        <a:xfrm flipV="1">
          <a:off x="19545300" y="18235270"/>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128727</xdr:rowOff>
    </xdr:from>
    <xdr:to>
      <xdr:col>98</xdr:col>
      <xdr:colOff>38100</xdr:colOff>
      <xdr:row>107</xdr:row>
      <xdr:rowOff>58877</xdr:rowOff>
    </xdr:to>
    <xdr:sp macro="" textlink="">
      <xdr:nvSpPr>
        <xdr:cNvPr id="750" name="楕円 749">
          <a:extLst>
            <a:ext uri="{FF2B5EF4-FFF2-40B4-BE49-F238E27FC236}">
              <a16:creationId xmlns:a16="http://schemas.microsoft.com/office/drawing/2014/main" id="{02EC9635-2E6B-478E-80BC-B4F1618E4E38}"/>
            </a:ext>
          </a:extLst>
        </xdr:cNvPr>
        <xdr:cNvSpPr/>
      </xdr:nvSpPr>
      <xdr:spPr>
        <a:xfrm>
          <a:off x="18605500" y="183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69799</xdr:rowOff>
    </xdr:from>
    <xdr:to>
      <xdr:col>102</xdr:col>
      <xdr:colOff>114300</xdr:colOff>
      <xdr:row>107</xdr:row>
      <xdr:rowOff>8077</xdr:rowOff>
    </xdr:to>
    <xdr:cxnSp macro="">
      <xdr:nvCxnSpPr>
        <xdr:cNvPr id="751" name="直線コネクタ 750">
          <a:extLst>
            <a:ext uri="{FF2B5EF4-FFF2-40B4-BE49-F238E27FC236}">
              <a16:creationId xmlns:a16="http://schemas.microsoft.com/office/drawing/2014/main" id="{58550D05-A50B-46AF-BECE-013013B55D4E}"/>
            </a:ext>
          </a:extLst>
        </xdr:cNvPr>
        <xdr:cNvCxnSpPr/>
      </xdr:nvCxnSpPr>
      <xdr:spPr>
        <a:xfrm flipV="1">
          <a:off x="18656300" y="18243499"/>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752" name="n_1aveValue【公民館】&#10;一人当たり面積">
          <a:extLst>
            <a:ext uri="{FF2B5EF4-FFF2-40B4-BE49-F238E27FC236}">
              <a16:creationId xmlns:a16="http://schemas.microsoft.com/office/drawing/2014/main" id="{6454C6D8-4125-45B6-9570-1852E6AE2A5C}"/>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753" name="n_2aveValue【公民館】&#10;一人当たり面積">
          <a:extLst>
            <a:ext uri="{FF2B5EF4-FFF2-40B4-BE49-F238E27FC236}">
              <a16:creationId xmlns:a16="http://schemas.microsoft.com/office/drawing/2014/main" id="{C1D5EFBA-FB35-4155-9970-6E0FCE669BA9}"/>
            </a:ext>
          </a:extLst>
        </xdr:cNvPr>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54" name="n_3aveValue【公民館】&#10;一人当たり面積">
          <a:extLst>
            <a:ext uri="{FF2B5EF4-FFF2-40B4-BE49-F238E27FC236}">
              <a16:creationId xmlns:a16="http://schemas.microsoft.com/office/drawing/2014/main" id="{7B2F8CA5-870D-453E-846B-F19077F593E8}"/>
            </a:ext>
          </a:extLst>
        </xdr:cNvPr>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50919</xdr:rowOff>
    </xdr:from>
    <xdr:ext cx="469744" cy="259045"/>
    <xdr:sp macro="" textlink="">
      <xdr:nvSpPr>
        <xdr:cNvPr id="755" name="n_4aveValue【公民館】&#10;一人当たり面積">
          <a:extLst>
            <a:ext uri="{FF2B5EF4-FFF2-40B4-BE49-F238E27FC236}">
              <a16:creationId xmlns:a16="http://schemas.microsoft.com/office/drawing/2014/main" id="{E8FF04F0-9DB4-4A78-A911-014BBF4CC566}"/>
            </a:ext>
          </a:extLst>
        </xdr:cNvPr>
        <xdr:cNvSpPr txBox="1"/>
      </xdr:nvSpPr>
      <xdr:spPr>
        <a:xfrm>
          <a:off x="18421427" y="183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120209</xdr:rowOff>
    </xdr:from>
    <xdr:ext cx="469744" cy="259045"/>
    <xdr:sp macro="" textlink="">
      <xdr:nvSpPr>
        <xdr:cNvPr id="756" name="n_1mainValue【公民館】&#10;一人当たり面積">
          <a:extLst>
            <a:ext uri="{FF2B5EF4-FFF2-40B4-BE49-F238E27FC236}">
              <a16:creationId xmlns:a16="http://schemas.microsoft.com/office/drawing/2014/main" id="{18A378A8-FDFB-44AB-8B80-1F3F42FB76E4}"/>
            </a:ext>
          </a:extLst>
        </xdr:cNvPr>
        <xdr:cNvSpPr txBox="1"/>
      </xdr:nvSpPr>
      <xdr:spPr>
        <a:xfrm>
          <a:off x="21075727" y="1795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128897</xdr:rowOff>
    </xdr:from>
    <xdr:ext cx="469744" cy="259045"/>
    <xdr:sp macro="" textlink="">
      <xdr:nvSpPr>
        <xdr:cNvPr id="757" name="n_2mainValue【公民館】&#10;一人当たり面積">
          <a:extLst>
            <a:ext uri="{FF2B5EF4-FFF2-40B4-BE49-F238E27FC236}">
              <a16:creationId xmlns:a16="http://schemas.microsoft.com/office/drawing/2014/main" id="{17F81E22-9E71-4C37-9906-222A28CA4C5C}"/>
            </a:ext>
          </a:extLst>
        </xdr:cNvPr>
        <xdr:cNvSpPr txBox="1"/>
      </xdr:nvSpPr>
      <xdr:spPr>
        <a:xfrm>
          <a:off x="20199427" y="1795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137126</xdr:rowOff>
    </xdr:from>
    <xdr:ext cx="469744" cy="259045"/>
    <xdr:sp macro="" textlink="">
      <xdr:nvSpPr>
        <xdr:cNvPr id="758" name="n_3mainValue【公民館】&#10;一人当たり面積">
          <a:extLst>
            <a:ext uri="{FF2B5EF4-FFF2-40B4-BE49-F238E27FC236}">
              <a16:creationId xmlns:a16="http://schemas.microsoft.com/office/drawing/2014/main" id="{7BA2A14C-0F98-4F8B-9A4C-BB8B05AA44AD}"/>
            </a:ext>
          </a:extLst>
        </xdr:cNvPr>
        <xdr:cNvSpPr txBox="1"/>
      </xdr:nvSpPr>
      <xdr:spPr>
        <a:xfrm>
          <a:off x="19310427" y="1796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75404</xdr:rowOff>
    </xdr:from>
    <xdr:ext cx="469744" cy="259045"/>
    <xdr:sp macro="" textlink="">
      <xdr:nvSpPr>
        <xdr:cNvPr id="759" name="n_4mainValue【公民館】&#10;一人当たり面積">
          <a:extLst>
            <a:ext uri="{FF2B5EF4-FFF2-40B4-BE49-F238E27FC236}">
              <a16:creationId xmlns:a16="http://schemas.microsoft.com/office/drawing/2014/main" id="{062D1FBB-06C8-4770-9C8C-BA90888D8819}"/>
            </a:ext>
          </a:extLst>
        </xdr:cNvPr>
        <xdr:cNvSpPr txBox="1"/>
      </xdr:nvSpPr>
      <xdr:spPr>
        <a:xfrm>
          <a:off x="18421427" y="1807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20BAEB73-4F28-4C21-BC08-A53471B48B9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D1E7345B-9C3D-44BF-B2A6-1D814E11A5E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448AE3E1-9F4B-48C3-A5CC-B7C9B0B1557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令和元年度にはなわこども園が完成したことにより、償却率が改善したものの、その他多くの施設の償却率は類似団体内平均値を上回っている。施設の老朽化が進んでいる証拠であり、公共施設総合管理計画や個別施設計画に沿って更新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00F9FC-AFEC-4880-8439-A7B08EE4F26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3A7900B-41DE-436D-AB85-5B35677B45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1ED255F-4F9A-49FE-8A98-DF6543BB8B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1959F1-DA64-4E4E-AD9D-CCBBBAE86A1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9EE189E-1CE7-4801-9B5C-C46BB37BCE9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A24E13B-C8E4-41AC-B794-4668C5F0EC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000EA4-A361-44C8-8B32-6EBBD563C67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4403036-1116-437E-8DAC-638F747726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2BD62FF-3A94-40BB-A1DB-98AE114196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C408F4A-1EB1-42BA-B4F0-52E31C08B7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8,517
211.41
7,003,592
6,709,283
145,550
3,494,240
6,391,508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F8BE1CE-3C1C-47CA-9228-36B544B5B4F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728B9C-D129-4E61-A8A1-4515A40E7B0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F03471-3695-48C3-9514-9057E023FA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6A0D84-6839-4C3A-995B-D31E3EEBC2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D0B7CF-5F8F-48FA-BB68-FB4A26B788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ACFD4F4-479C-4E49-AD3F-4F17DE475CF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CFA967B-F185-46BE-A413-2BBD835E68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924A4F3-6CE2-4F50-928E-35D90749A3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E377D69-8477-4076-B138-45E62BB4F4E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EDDC349-DBE9-4DB4-9F81-2F3A0082065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6BAB3A9-E8B0-4C4B-8565-4ADCA9868D4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F6EEFE4-E216-48E1-8010-38ED22C6F3C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D0502DC-2B14-436C-8ACD-377DF3CF88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357306-F713-400C-87DC-7FBBD401A0B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92F9FD8-91CF-4CD8-9103-0CEE8DCA942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EB5329B-85DF-4796-8AAC-D8A6A6F2AB6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3C00D7F-524A-4A9D-8CBB-D8D41831E12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D044C6A-984E-446F-B68B-E1F53FDE6F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775D6F-38ED-4B70-9C3D-1C0B210734E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EF00D60-BCFC-469A-9D90-E3DB86011EB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29C95F4-F8A9-4C4E-9183-A34A58908FE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FFCD6CB-C695-4F87-A936-E4488531219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C0ED365-574D-4A24-9D95-7089CB457A2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C7D562D-452D-49E9-A3E2-1E8D70803C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CAFEEBE-29FD-4C90-88E1-EC3DEF67CB7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DB18A50-CCEB-4EDA-93AE-95AA0D2045A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B77B2EA-E826-44FF-84BC-1F01FA0768D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EB5C7B1-0BC0-4059-BBBA-AA99E250758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9B8855C-A2B1-45B6-88B2-5055D62E4DA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3E73E80-EA3E-4D6D-AEBD-2315A493DA7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FE323B3-7E4B-4A8A-983B-8D75685FE41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E70481B-DE1D-44C3-B515-127ABDEE6B5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ADC28D8-84C8-482A-8897-FE5A631CD9C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AE6D8F7-0C12-456C-B4E6-F69E43A0D75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FFC9CCB-650C-4730-9795-B4ADB60E76B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0EB0634-A864-421C-A2F3-7E917E10156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579FBC9-3EE9-4DEF-AA85-FDC6B290E8C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24A0026-AD24-4713-8250-6579DB33649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F7EAF02-784F-40F6-94D6-872F3DCFBFC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04A6D17-B240-4011-B9F4-61DFA490C66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95387F9-91C4-41E4-836F-77CE00E9C8E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0134A47-A2EF-41CB-A238-03DD2BC4D47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82C3E2B-26EE-4F74-87C1-7F8979D3627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53E83A5-473E-4835-B6E8-670DAA71200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A63BB25-2461-4B7A-8D30-590937CBDEE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66D89F9-2EDE-41DB-94AC-884498F9AAA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4812D09E-248D-404C-8787-F9DD37350935}"/>
            </a:ext>
          </a:extLst>
        </xdr:cNvPr>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79056E27-9D7C-4704-9BEB-090549314CEA}"/>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EA7A7816-BC86-4494-A512-8F705ECB6B1C}"/>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911ABE14-4E1E-40CD-9388-A7F74BA0324B}"/>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3AF5D9F3-F6FE-4109-9B47-D03585AF93BA}"/>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ACE42D96-8783-49D8-8074-C3483D00C81C}"/>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5A55AC29-C512-4E86-A7B9-1DBDF96EB538}"/>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10F321E1-8837-4BD7-8E6C-6B2AFD9E4F52}"/>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a:extLst>
            <a:ext uri="{FF2B5EF4-FFF2-40B4-BE49-F238E27FC236}">
              <a16:creationId xmlns:a16="http://schemas.microsoft.com/office/drawing/2014/main" id="{4DC301CB-5F50-4385-94C2-265CC0DEDEA2}"/>
            </a:ext>
          </a:extLst>
        </xdr:cNvPr>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a:extLst>
            <a:ext uri="{FF2B5EF4-FFF2-40B4-BE49-F238E27FC236}">
              <a16:creationId xmlns:a16="http://schemas.microsoft.com/office/drawing/2014/main" id="{3D8FA7D9-03F2-4990-A54A-21D67C3319ED}"/>
            </a:ext>
          </a:extLst>
        </xdr:cNvPr>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1D0D7AA9-4C6C-4771-9D95-38BB297162EE}"/>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A8C23B-445E-454A-9237-BBB42627781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7A9D88-DD2D-47A3-8FAC-D428E349920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8CDE2BA-DCB7-4BE2-8DDF-A3BD2560967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273681D-B49E-4B05-98FB-C7A41A23CB6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F3CF155-3C82-4AB1-BBCA-C80FD803516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74" name="楕円 73">
          <a:extLst>
            <a:ext uri="{FF2B5EF4-FFF2-40B4-BE49-F238E27FC236}">
              <a16:creationId xmlns:a16="http://schemas.microsoft.com/office/drawing/2014/main" id="{7A07BD1C-3A75-4B72-AA49-C51279E1AE71}"/>
            </a:ext>
          </a:extLst>
        </xdr:cNvPr>
        <xdr:cNvSpPr/>
      </xdr:nvSpPr>
      <xdr:spPr>
        <a:xfrm>
          <a:off x="45847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124658</xdr:rowOff>
    </xdr:from>
    <xdr:ext cx="405111" cy="259045"/>
    <xdr:sp macro="" textlink="">
      <xdr:nvSpPr>
        <xdr:cNvPr id="75" name="【図書館】&#10;有形固定資産減価償却率該当値テキスト">
          <a:extLst>
            <a:ext uri="{FF2B5EF4-FFF2-40B4-BE49-F238E27FC236}">
              <a16:creationId xmlns:a16="http://schemas.microsoft.com/office/drawing/2014/main" id="{76C0494C-DB71-4F73-9842-D0E816CF973C}"/>
            </a:ext>
          </a:extLst>
        </xdr:cNvPr>
        <xdr:cNvSpPr txBox="1"/>
      </xdr:nvSpPr>
      <xdr:spPr>
        <a:xfrm>
          <a:off x="4673600"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6" name="楕円 75">
          <a:extLst>
            <a:ext uri="{FF2B5EF4-FFF2-40B4-BE49-F238E27FC236}">
              <a16:creationId xmlns:a16="http://schemas.microsoft.com/office/drawing/2014/main" id="{3F22C29F-4488-49C2-9205-1AF996114C86}"/>
            </a:ext>
          </a:extLst>
        </xdr:cNvPr>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25581</xdr:rowOff>
    </xdr:to>
    <xdr:cxnSp macro="">
      <xdr:nvCxnSpPr>
        <xdr:cNvPr id="77" name="直線コネクタ 76">
          <a:extLst>
            <a:ext uri="{FF2B5EF4-FFF2-40B4-BE49-F238E27FC236}">
              <a16:creationId xmlns:a16="http://schemas.microsoft.com/office/drawing/2014/main" id="{5AAFD2E8-DF1F-4C54-AD90-BA058FA5E2E9}"/>
            </a:ext>
          </a:extLst>
        </xdr:cNvPr>
        <xdr:cNvCxnSpPr/>
      </xdr:nvCxnSpPr>
      <xdr:spPr>
        <a:xfrm>
          <a:off x="3797300" y="65096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a:extLst>
            <a:ext uri="{FF2B5EF4-FFF2-40B4-BE49-F238E27FC236}">
              <a16:creationId xmlns:a16="http://schemas.microsoft.com/office/drawing/2014/main" id="{F5457266-AAAB-4D24-A111-D2EFB8E581E5}"/>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9" name="直線コネクタ 78">
          <a:extLst>
            <a:ext uri="{FF2B5EF4-FFF2-40B4-BE49-F238E27FC236}">
              <a16:creationId xmlns:a16="http://schemas.microsoft.com/office/drawing/2014/main" id="{3CE13618-4FD3-4042-9CD6-6C9636F6250E}"/>
            </a:ext>
          </a:extLst>
        </xdr:cNvPr>
        <xdr:cNvCxnSpPr/>
      </xdr:nvCxnSpPr>
      <xdr:spPr>
        <a:xfrm>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a:extLst>
            <a:ext uri="{FF2B5EF4-FFF2-40B4-BE49-F238E27FC236}">
              <a16:creationId xmlns:a16="http://schemas.microsoft.com/office/drawing/2014/main" id="{74326F68-F99F-418B-81D4-6B16FDC7AF52}"/>
            </a:ext>
          </a:extLst>
        </xdr:cNvPr>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81" name="直線コネクタ 80">
          <a:extLst>
            <a:ext uri="{FF2B5EF4-FFF2-40B4-BE49-F238E27FC236}">
              <a16:creationId xmlns:a16="http://schemas.microsoft.com/office/drawing/2014/main" id="{97C3CD01-EC03-416D-BD3A-D0FB2C15D607}"/>
            </a:ext>
          </a:extLst>
        </xdr:cNvPr>
        <xdr:cNvCxnSpPr/>
      </xdr:nvCxnSpPr>
      <xdr:spPr>
        <a:xfrm>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a:extLst>
            <a:ext uri="{FF2B5EF4-FFF2-40B4-BE49-F238E27FC236}">
              <a16:creationId xmlns:a16="http://schemas.microsoft.com/office/drawing/2014/main" id="{143AB7D1-D3D7-4D36-9D94-316FA5C3A01E}"/>
            </a:ext>
          </a:extLst>
        </xdr:cNvPr>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100693</xdr:rowOff>
    </xdr:to>
    <xdr:cxnSp macro="">
      <xdr:nvCxnSpPr>
        <xdr:cNvPr id="83" name="直線コネクタ 82">
          <a:extLst>
            <a:ext uri="{FF2B5EF4-FFF2-40B4-BE49-F238E27FC236}">
              <a16:creationId xmlns:a16="http://schemas.microsoft.com/office/drawing/2014/main" id="{767F868A-D4E8-4B8E-A58B-3D4AB454C70B}"/>
            </a:ext>
          </a:extLst>
        </xdr:cNvPr>
        <xdr:cNvCxnSpPr/>
      </xdr:nvCxnSpPr>
      <xdr:spPr>
        <a:xfrm>
          <a:off x="1130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a:extLst>
            <a:ext uri="{FF2B5EF4-FFF2-40B4-BE49-F238E27FC236}">
              <a16:creationId xmlns:a16="http://schemas.microsoft.com/office/drawing/2014/main" id="{8DF4EF97-7E52-4557-A43B-7CF6628C9DDF}"/>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5" name="n_2aveValue【図書館】&#10;有形固定資産減価償却率">
          <a:extLst>
            <a:ext uri="{FF2B5EF4-FFF2-40B4-BE49-F238E27FC236}">
              <a16:creationId xmlns:a16="http://schemas.microsoft.com/office/drawing/2014/main" id="{F6B8EEED-2A6D-4972-8141-D22473F9FFBC}"/>
            </a:ext>
          </a:extLst>
        </xdr:cNvPr>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6" name="n_3aveValue【図書館】&#10;有形固定資産減価償却率">
          <a:extLst>
            <a:ext uri="{FF2B5EF4-FFF2-40B4-BE49-F238E27FC236}">
              <a16:creationId xmlns:a16="http://schemas.microsoft.com/office/drawing/2014/main" id="{ECCED40B-3F28-4BDE-BC0C-C711213D0099}"/>
            </a:ext>
          </a:extLst>
        </xdr:cNvPr>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87" name="n_4aveValue【図書館】&#10;有形固定資産減価償却率">
          <a:extLst>
            <a:ext uri="{FF2B5EF4-FFF2-40B4-BE49-F238E27FC236}">
              <a16:creationId xmlns:a16="http://schemas.microsoft.com/office/drawing/2014/main" id="{2676939E-F81D-41AD-A404-E0F3FCD2B2C4}"/>
            </a:ext>
          </a:extLst>
        </xdr:cNvPr>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88" name="n_1mainValue【図書館】&#10;有形固定資産減価償却率">
          <a:extLst>
            <a:ext uri="{FF2B5EF4-FFF2-40B4-BE49-F238E27FC236}">
              <a16:creationId xmlns:a16="http://schemas.microsoft.com/office/drawing/2014/main" id="{67343D4B-4DCB-4ED6-AE9C-BE3FFF830681}"/>
            </a:ext>
          </a:extLst>
        </xdr:cNvPr>
        <xdr:cNvSpPr txBox="1"/>
      </xdr:nvSpPr>
      <xdr:spPr>
        <a:xfrm>
          <a:off x="3582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9" name="n_2mainValue【図書館】&#10;有形固定資産減価償却率">
          <a:extLst>
            <a:ext uri="{FF2B5EF4-FFF2-40B4-BE49-F238E27FC236}">
              <a16:creationId xmlns:a16="http://schemas.microsoft.com/office/drawing/2014/main" id="{143C96C0-018A-4652-8CF1-0E5CDF1E3114}"/>
            </a:ext>
          </a:extLst>
        </xdr:cNvPr>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a:extLst>
            <a:ext uri="{FF2B5EF4-FFF2-40B4-BE49-F238E27FC236}">
              <a16:creationId xmlns:a16="http://schemas.microsoft.com/office/drawing/2014/main" id="{B2B074D3-EAEC-4496-8C49-3CA89DADE797}"/>
            </a:ext>
          </a:extLst>
        </xdr:cNvPr>
        <xdr:cNvSpPr txBox="1"/>
      </xdr:nvSpPr>
      <xdr:spPr>
        <a:xfrm>
          <a:off x="1816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91" name="n_4mainValue【図書館】&#10;有形固定資産減価償却率">
          <a:extLst>
            <a:ext uri="{FF2B5EF4-FFF2-40B4-BE49-F238E27FC236}">
              <a16:creationId xmlns:a16="http://schemas.microsoft.com/office/drawing/2014/main" id="{383AE853-2B25-4D07-86EE-A95428B9BECD}"/>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11739D4-E233-4C79-8968-06ECFCEBD43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1D0B82D-83F1-4B16-A9BB-4D1512C60C4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B06AE3D-B3D2-43F1-A7FF-E90085F0DB9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2783F5D-EB1F-4276-A446-3447EC70F72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A3BC351-5BF9-4588-9546-B4B450A4DB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387B516-7B3C-4585-B2A7-0211F2C9C29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664E620-2C14-4767-BD93-1A8476D0C67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250A104-029C-4B13-89AE-CF68B8B5A94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3BC162E-48C4-4F91-879E-AD900E85CC9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56D455A-94C7-4FF6-94BD-88E71D7AE48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693C65A7-4E06-49E2-B4C5-6BEDD36466F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9D582A3-FAA9-4B24-B00C-8E99740B6C8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2F4A97CA-19CD-4299-9FBB-49B0F15439B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7BC8859C-B4D6-48AD-8F51-A7E6DFDC395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439FF7A1-8992-427E-BFD5-8778D873842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DAF5EB4-EFAD-4CC8-9FFB-B39BF5C731CE}"/>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637D1184-6333-4A4B-9031-2D93070361F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B0542D94-F200-4F70-ABD1-AD1F2398C5E7}"/>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F267DF29-ED1F-4C71-9574-396F8A0BEF4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D5B3206-B40D-456E-BA5B-A13726EEEE25}"/>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4D6C9E02-317C-4D15-BE09-E2436A750D9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4BFE7FBC-C69A-4262-B1D6-47F464FEC64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77A280DF-64C0-438E-A353-DD98C1E81E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F591907A-E57B-4CE8-B436-63EC9B63BDF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5D719CB7-E543-424F-B06D-53BDA397632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id="{9F5812C6-D79F-4201-99B9-1181B2C24E4E}"/>
            </a:ext>
          </a:extLst>
        </xdr:cNvPr>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id="{6B8645A6-82FB-476C-9298-34F2234634B6}"/>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id="{93155A09-28AF-4080-938A-59E0645BBACF}"/>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20" name="【図書館】&#10;一人当たり面積最大値テキスト">
          <a:extLst>
            <a:ext uri="{FF2B5EF4-FFF2-40B4-BE49-F238E27FC236}">
              <a16:creationId xmlns:a16="http://schemas.microsoft.com/office/drawing/2014/main" id="{2F28B277-FC16-4897-8D12-5BE8C78F74D2}"/>
            </a:ext>
          </a:extLst>
        </xdr:cNvPr>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21" name="直線コネクタ 120">
          <a:extLst>
            <a:ext uri="{FF2B5EF4-FFF2-40B4-BE49-F238E27FC236}">
              <a16:creationId xmlns:a16="http://schemas.microsoft.com/office/drawing/2014/main" id="{CA2C0F3C-7DA4-4B04-930D-434ED2C96E1A}"/>
            </a:ext>
          </a:extLst>
        </xdr:cNvPr>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22" name="【図書館】&#10;一人当たり面積平均値テキスト">
          <a:extLst>
            <a:ext uri="{FF2B5EF4-FFF2-40B4-BE49-F238E27FC236}">
              <a16:creationId xmlns:a16="http://schemas.microsoft.com/office/drawing/2014/main" id="{192C9289-0890-415F-8FC2-104C56AD8AFC}"/>
            </a:ext>
          </a:extLst>
        </xdr:cNvPr>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3" name="フローチャート: 判断 122">
          <a:extLst>
            <a:ext uri="{FF2B5EF4-FFF2-40B4-BE49-F238E27FC236}">
              <a16:creationId xmlns:a16="http://schemas.microsoft.com/office/drawing/2014/main" id="{1CF6ED62-EF40-4A1E-966B-85AF8A0854F3}"/>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a:extLst>
            <a:ext uri="{FF2B5EF4-FFF2-40B4-BE49-F238E27FC236}">
              <a16:creationId xmlns:a16="http://schemas.microsoft.com/office/drawing/2014/main" id="{A380B7E8-9394-49E0-9BE7-9F1AEEB75B71}"/>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5" name="フローチャート: 判断 124">
          <a:extLst>
            <a:ext uri="{FF2B5EF4-FFF2-40B4-BE49-F238E27FC236}">
              <a16:creationId xmlns:a16="http://schemas.microsoft.com/office/drawing/2014/main" id="{C1DD2B9B-2EF0-426D-9D8B-1313F3C5E465}"/>
            </a:ext>
          </a:extLst>
        </xdr:cNvPr>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6" name="フローチャート: 判断 125">
          <a:extLst>
            <a:ext uri="{FF2B5EF4-FFF2-40B4-BE49-F238E27FC236}">
              <a16:creationId xmlns:a16="http://schemas.microsoft.com/office/drawing/2014/main" id="{AE20DA30-B107-4E1A-9E5E-3B912BC8AF3E}"/>
            </a:ext>
          </a:extLst>
        </xdr:cNvPr>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43362</xdr:rowOff>
    </xdr:from>
    <xdr:to>
      <xdr:col>36</xdr:col>
      <xdr:colOff>165100</xdr:colOff>
      <xdr:row>39</xdr:row>
      <xdr:rowOff>144962</xdr:rowOff>
    </xdr:to>
    <xdr:sp macro="" textlink="">
      <xdr:nvSpPr>
        <xdr:cNvPr id="127" name="フローチャート: 判断 126">
          <a:extLst>
            <a:ext uri="{FF2B5EF4-FFF2-40B4-BE49-F238E27FC236}">
              <a16:creationId xmlns:a16="http://schemas.microsoft.com/office/drawing/2014/main" id="{F8DC24D5-878F-431B-8194-DE4053D5E160}"/>
            </a:ext>
          </a:extLst>
        </xdr:cNvPr>
        <xdr:cNvSpPr/>
      </xdr:nvSpPr>
      <xdr:spPr>
        <a:xfrm>
          <a:off x="6921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68B9F8A-CEB2-42BC-B7A2-2DDB7C783FD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28276A5-37CD-4CF1-A61C-DA248D04149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FE6C604-53D7-40EA-8EF9-0573C53454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9475FAF-881B-4928-A60D-14497BD9675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F10883C2-3859-48C5-9815-220D2ECD93E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61323</xdr:rowOff>
    </xdr:from>
    <xdr:to>
      <xdr:col>55</xdr:col>
      <xdr:colOff>50800</xdr:colOff>
      <xdr:row>40</xdr:row>
      <xdr:rowOff>162923</xdr:rowOff>
    </xdr:to>
    <xdr:sp macro="" textlink="">
      <xdr:nvSpPr>
        <xdr:cNvPr id="133" name="楕円 132">
          <a:extLst>
            <a:ext uri="{FF2B5EF4-FFF2-40B4-BE49-F238E27FC236}">
              <a16:creationId xmlns:a16="http://schemas.microsoft.com/office/drawing/2014/main" id="{987BE1F4-0E93-46BB-827C-6A0F7F5BE5F1}"/>
            </a:ext>
          </a:extLst>
        </xdr:cNvPr>
        <xdr:cNvSpPr/>
      </xdr:nvSpPr>
      <xdr:spPr>
        <a:xfrm>
          <a:off x="104267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39750</xdr:rowOff>
    </xdr:from>
    <xdr:ext cx="469744" cy="259045"/>
    <xdr:sp macro="" textlink="">
      <xdr:nvSpPr>
        <xdr:cNvPr id="134" name="【図書館】&#10;一人当たり面積該当値テキスト">
          <a:extLst>
            <a:ext uri="{FF2B5EF4-FFF2-40B4-BE49-F238E27FC236}">
              <a16:creationId xmlns:a16="http://schemas.microsoft.com/office/drawing/2014/main" id="{B7AC1044-B281-4686-A70F-C1F4CE9AC0F4}"/>
            </a:ext>
          </a:extLst>
        </xdr:cNvPr>
        <xdr:cNvSpPr txBox="1"/>
      </xdr:nvSpPr>
      <xdr:spPr>
        <a:xfrm>
          <a:off x="10515600" y="689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67854</xdr:rowOff>
    </xdr:from>
    <xdr:to>
      <xdr:col>50</xdr:col>
      <xdr:colOff>165100</xdr:colOff>
      <xdr:row>40</xdr:row>
      <xdr:rowOff>169454</xdr:rowOff>
    </xdr:to>
    <xdr:sp macro="" textlink="">
      <xdr:nvSpPr>
        <xdr:cNvPr id="135" name="楕円 134">
          <a:extLst>
            <a:ext uri="{FF2B5EF4-FFF2-40B4-BE49-F238E27FC236}">
              <a16:creationId xmlns:a16="http://schemas.microsoft.com/office/drawing/2014/main" id="{5893F582-E3E6-4E5B-946E-2D962F1E1E1A}"/>
            </a:ext>
          </a:extLst>
        </xdr:cNvPr>
        <xdr:cNvSpPr/>
      </xdr:nvSpPr>
      <xdr:spPr>
        <a:xfrm>
          <a:off x="9588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112123</xdr:rowOff>
    </xdr:from>
    <xdr:to>
      <xdr:col>55</xdr:col>
      <xdr:colOff>0</xdr:colOff>
      <xdr:row>40</xdr:row>
      <xdr:rowOff>118654</xdr:rowOff>
    </xdr:to>
    <xdr:cxnSp macro="">
      <xdr:nvCxnSpPr>
        <xdr:cNvPr id="136" name="直線コネクタ 135">
          <a:extLst>
            <a:ext uri="{FF2B5EF4-FFF2-40B4-BE49-F238E27FC236}">
              <a16:creationId xmlns:a16="http://schemas.microsoft.com/office/drawing/2014/main" id="{1F9B24F2-370C-41F4-9693-29A11CCDF948}"/>
            </a:ext>
          </a:extLst>
        </xdr:cNvPr>
        <xdr:cNvCxnSpPr/>
      </xdr:nvCxnSpPr>
      <xdr:spPr>
        <a:xfrm flipV="1">
          <a:off x="9639300" y="697012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74385</xdr:rowOff>
    </xdr:from>
    <xdr:to>
      <xdr:col>46</xdr:col>
      <xdr:colOff>38100</xdr:colOff>
      <xdr:row>41</xdr:row>
      <xdr:rowOff>4535</xdr:rowOff>
    </xdr:to>
    <xdr:sp macro="" textlink="">
      <xdr:nvSpPr>
        <xdr:cNvPr id="137" name="楕円 136">
          <a:extLst>
            <a:ext uri="{FF2B5EF4-FFF2-40B4-BE49-F238E27FC236}">
              <a16:creationId xmlns:a16="http://schemas.microsoft.com/office/drawing/2014/main" id="{34373FE5-E4F1-40C5-8ECF-3C16003727A6}"/>
            </a:ext>
          </a:extLst>
        </xdr:cNvPr>
        <xdr:cNvSpPr/>
      </xdr:nvSpPr>
      <xdr:spPr>
        <a:xfrm>
          <a:off x="8699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118654</xdr:rowOff>
    </xdr:from>
    <xdr:to>
      <xdr:col>50</xdr:col>
      <xdr:colOff>114300</xdr:colOff>
      <xdr:row>40</xdr:row>
      <xdr:rowOff>125185</xdr:rowOff>
    </xdr:to>
    <xdr:cxnSp macro="">
      <xdr:nvCxnSpPr>
        <xdr:cNvPr id="138" name="直線コネクタ 137">
          <a:extLst>
            <a:ext uri="{FF2B5EF4-FFF2-40B4-BE49-F238E27FC236}">
              <a16:creationId xmlns:a16="http://schemas.microsoft.com/office/drawing/2014/main" id="{D04AB4A3-D918-4028-A37F-D3B7A5BE4B9F}"/>
            </a:ext>
          </a:extLst>
        </xdr:cNvPr>
        <xdr:cNvCxnSpPr/>
      </xdr:nvCxnSpPr>
      <xdr:spPr>
        <a:xfrm flipV="1">
          <a:off x="8750300" y="69766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80917</xdr:rowOff>
    </xdr:from>
    <xdr:to>
      <xdr:col>41</xdr:col>
      <xdr:colOff>101600</xdr:colOff>
      <xdr:row>41</xdr:row>
      <xdr:rowOff>11067</xdr:rowOff>
    </xdr:to>
    <xdr:sp macro="" textlink="">
      <xdr:nvSpPr>
        <xdr:cNvPr id="139" name="楕円 138">
          <a:extLst>
            <a:ext uri="{FF2B5EF4-FFF2-40B4-BE49-F238E27FC236}">
              <a16:creationId xmlns:a16="http://schemas.microsoft.com/office/drawing/2014/main" id="{EE6C0346-5CBD-49BD-ACCA-8B7BEF8BFE5A}"/>
            </a:ext>
          </a:extLst>
        </xdr:cNvPr>
        <xdr:cNvSpPr/>
      </xdr:nvSpPr>
      <xdr:spPr>
        <a:xfrm>
          <a:off x="7810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125185</xdr:rowOff>
    </xdr:from>
    <xdr:to>
      <xdr:col>45</xdr:col>
      <xdr:colOff>177800</xdr:colOff>
      <xdr:row>40</xdr:row>
      <xdr:rowOff>131717</xdr:rowOff>
    </xdr:to>
    <xdr:cxnSp macro="">
      <xdr:nvCxnSpPr>
        <xdr:cNvPr id="140" name="直線コネクタ 139">
          <a:extLst>
            <a:ext uri="{FF2B5EF4-FFF2-40B4-BE49-F238E27FC236}">
              <a16:creationId xmlns:a16="http://schemas.microsoft.com/office/drawing/2014/main" id="{8D6D8E38-CDDA-4FAA-8EBF-BC1FFCE311E9}"/>
            </a:ext>
          </a:extLst>
        </xdr:cNvPr>
        <xdr:cNvCxnSpPr/>
      </xdr:nvCxnSpPr>
      <xdr:spPr>
        <a:xfrm flipV="1">
          <a:off x="7861300" y="69831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41" name="楕円 140">
          <a:extLst>
            <a:ext uri="{FF2B5EF4-FFF2-40B4-BE49-F238E27FC236}">
              <a16:creationId xmlns:a16="http://schemas.microsoft.com/office/drawing/2014/main" id="{D19210F0-8AB4-4AF5-B327-367E9D51B316}"/>
            </a:ext>
          </a:extLst>
        </xdr:cNvPr>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131717</xdr:rowOff>
    </xdr:to>
    <xdr:cxnSp macro="">
      <xdr:nvCxnSpPr>
        <xdr:cNvPr id="142" name="直線コネクタ 141">
          <a:extLst>
            <a:ext uri="{FF2B5EF4-FFF2-40B4-BE49-F238E27FC236}">
              <a16:creationId xmlns:a16="http://schemas.microsoft.com/office/drawing/2014/main" id="{895EEECA-5492-43F5-A7A6-407222DD80D4}"/>
            </a:ext>
          </a:extLst>
        </xdr:cNvPr>
        <xdr:cNvCxnSpPr/>
      </xdr:nvCxnSpPr>
      <xdr:spPr>
        <a:xfrm>
          <a:off x="6972300" y="686562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43" name="n_1aveValue【図書館】&#10;一人当たり面積">
          <a:extLst>
            <a:ext uri="{FF2B5EF4-FFF2-40B4-BE49-F238E27FC236}">
              <a16:creationId xmlns:a16="http://schemas.microsoft.com/office/drawing/2014/main" id="{021CFFDE-65FF-44FA-A728-FD091C097146}"/>
            </a:ext>
          </a:extLst>
        </xdr:cNvPr>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91276</xdr:rowOff>
    </xdr:from>
    <xdr:ext cx="469744" cy="259045"/>
    <xdr:sp macro="" textlink="">
      <xdr:nvSpPr>
        <xdr:cNvPr id="144" name="n_2aveValue【図書館】&#10;一人当たり面積">
          <a:extLst>
            <a:ext uri="{FF2B5EF4-FFF2-40B4-BE49-F238E27FC236}">
              <a16:creationId xmlns:a16="http://schemas.microsoft.com/office/drawing/2014/main" id="{A3020CFB-2318-4536-86F7-7594390DAB16}"/>
            </a:ext>
          </a:extLst>
        </xdr:cNvPr>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107604</xdr:rowOff>
    </xdr:from>
    <xdr:ext cx="469744" cy="259045"/>
    <xdr:sp macro="" textlink="">
      <xdr:nvSpPr>
        <xdr:cNvPr id="145" name="n_3aveValue【図書館】&#10;一人当たり面積">
          <a:extLst>
            <a:ext uri="{FF2B5EF4-FFF2-40B4-BE49-F238E27FC236}">
              <a16:creationId xmlns:a16="http://schemas.microsoft.com/office/drawing/2014/main" id="{A2C832E2-5DCC-4A89-9574-26B84E9508A1}"/>
            </a:ext>
          </a:extLst>
        </xdr:cNvPr>
        <xdr:cNvSpPr txBox="1"/>
      </xdr:nvSpPr>
      <xdr:spPr>
        <a:xfrm>
          <a:off x="7626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161489</xdr:rowOff>
    </xdr:from>
    <xdr:ext cx="469744" cy="259045"/>
    <xdr:sp macro="" textlink="">
      <xdr:nvSpPr>
        <xdr:cNvPr id="146" name="n_4aveValue【図書館】&#10;一人当たり面積">
          <a:extLst>
            <a:ext uri="{FF2B5EF4-FFF2-40B4-BE49-F238E27FC236}">
              <a16:creationId xmlns:a16="http://schemas.microsoft.com/office/drawing/2014/main" id="{4A2C638D-5585-4DB5-9264-1C8866E44B97}"/>
            </a:ext>
          </a:extLst>
        </xdr:cNvPr>
        <xdr:cNvSpPr txBox="1"/>
      </xdr:nvSpPr>
      <xdr:spPr>
        <a:xfrm>
          <a:off x="6737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160581</xdr:rowOff>
    </xdr:from>
    <xdr:ext cx="469744" cy="259045"/>
    <xdr:sp macro="" textlink="">
      <xdr:nvSpPr>
        <xdr:cNvPr id="147" name="n_1mainValue【図書館】&#10;一人当たり面積">
          <a:extLst>
            <a:ext uri="{FF2B5EF4-FFF2-40B4-BE49-F238E27FC236}">
              <a16:creationId xmlns:a16="http://schemas.microsoft.com/office/drawing/2014/main" id="{6445ABB0-DC81-486B-94AF-75D03EACC0AA}"/>
            </a:ext>
          </a:extLst>
        </xdr:cNvPr>
        <xdr:cNvSpPr txBox="1"/>
      </xdr:nvSpPr>
      <xdr:spPr>
        <a:xfrm>
          <a:off x="9391727" y="701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167112</xdr:rowOff>
    </xdr:from>
    <xdr:ext cx="469744" cy="259045"/>
    <xdr:sp macro="" textlink="">
      <xdr:nvSpPr>
        <xdr:cNvPr id="148" name="n_2mainValue【図書館】&#10;一人当たり面積">
          <a:extLst>
            <a:ext uri="{FF2B5EF4-FFF2-40B4-BE49-F238E27FC236}">
              <a16:creationId xmlns:a16="http://schemas.microsoft.com/office/drawing/2014/main" id="{F3ADADAF-65E5-446E-A1EE-46E8DFBA4B56}"/>
            </a:ext>
          </a:extLst>
        </xdr:cNvPr>
        <xdr:cNvSpPr txBox="1"/>
      </xdr:nvSpPr>
      <xdr:spPr>
        <a:xfrm>
          <a:off x="8515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2194</xdr:rowOff>
    </xdr:from>
    <xdr:ext cx="469744" cy="259045"/>
    <xdr:sp macro="" textlink="">
      <xdr:nvSpPr>
        <xdr:cNvPr id="149" name="n_3mainValue【図書館】&#10;一人当たり面積">
          <a:extLst>
            <a:ext uri="{FF2B5EF4-FFF2-40B4-BE49-F238E27FC236}">
              <a16:creationId xmlns:a16="http://schemas.microsoft.com/office/drawing/2014/main" id="{59FE6679-516F-47C7-AC3D-D05ED3D5FF3F}"/>
            </a:ext>
          </a:extLst>
        </xdr:cNvPr>
        <xdr:cNvSpPr txBox="1"/>
      </xdr:nvSpPr>
      <xdr:spPr>
        <a:xfrm>
          <a:off x="7626427" y="703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50" name="n_4mainValue【図書館】&#10;一人当たり面積">
          <a:extLst>
            <a:ext uri="{FF2B5EF4-FFF2-40B4-BE49-F238E27FC236}">
              <a16:creationId xmlns:a16="http://schemas.microsoft.com/office/drawing/2014/main" id="{9015B8BC-4CF3-4C3B-BF99-2239F76CEF0E}"/>
            </a:ext>
          </a:extLst>
        </xdr:cNvPr>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7DDAD4B5-599C-476D-A058-DDDA3D4CD76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934D1A0F-E7F2-410C-BA85-10F1BAACFCC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4A6FF5C-5594-4212-8ED7-A191665C1C6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829D2F65-ABD4-4F2C-8B9B-7DC4B5FCA09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89FE9DC2-06E7-474F-BCD3-39322BD8DC6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AD7C41A0-6F6B-4333-AB32-18F16D54D3C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9353A142-00AA-4714-820E-9EABDD80231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E0E1CCD8-8DD4-4D83-B3B7-831C9F580D9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3E96DDF9-FD1A-4CE3-8F08-251E2C08306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9245FF2-90B6-4FD9-B9CF-F90FD464FF3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6FEC840-C128-4779-AD17-04AF1C1F6CE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F91C1CD8-5FC9-40B3-8F59-45A58CC7507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C92D7309-F98F-4EF0-B890-B0237B998DC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E390CCAB-3F77-432F-B814-30461BE4028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A6C4A33A-57B7-4BCA-BDDA-4F0FF163B4F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CF7367C-BC9B-4DA7-9C90-F74C1C04159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7C5C6C85-9302-49DF-B16F-DE6FAC9327D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F2649BFD-379D-4054-A027-F08112ADC8C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333E3EA-BD98-4F6E-9E40-7C93C0F38B4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AB21E630-3812-4617-B754-5B77B9F5181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BFBFD0BF-2D06-4C39-B5B9-5654D014AC3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36E8070-BA86-4F38-870C-AF19E4ED5CE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F8F02CAB-5BCB-414D-895A-0465EE0D80C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5A1663EC-1D4D-4672-B012-C19C536D8D6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2D7A7274-75DC-4BB8-BCE6-396B3D4667E6}"/>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87DE2EFE-BC6C-4C1B-A937-FDBC4D03315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BC71A337-44CF-462B-BE7F-3CD80C4B06E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A3999F88-60FA-45F6-BA6A-3318C1674410}"/>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9" name="直線コネクタ 178">
          <a:extLst>
            <a:ext uri="{FF2B5EF4-FFF2-40B4-BE49-F238E27FC236}">
              <a16:creationId xmlns:a16="http://schemas.microsoft.com/office/drawing/2014/main" id="{B9976FF4-7B0C-4533-8507-696207054435}"/>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FA9F79D2-5B9D-46B4-92D7-89B982A99031}"/>
            </a:ext>
          </a:extLst>
        </xdr:cNvPr>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81" name="フローチャート: 判断 180">
          <a:extLst>
            <a:ext uri="{FF2B5EF4-FFF2-40B4-BE49-F238E27FC236}">
              <a16:creationId xmlns:a16="http://schemas.microsoft.com/office/drawing/2014/main" id="{E90C1827-4D5E-4F4D-AF1C-23049F9DDF0A}"/>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82" name="フローチャート: 判断 181">
          <a:extLst>
            <a:ext uri="{FF2B5EF4-FFF2-40B4-BE49-F238E27FC236}">
              <a16:creationId xmlns:a16="http://schemas.microsoft.com/office/drawing/2014/main" id="{D7C17236-EE92-4B56-B28E-5FC0414F7ED5}"/>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83" name="フローチャート: 判断 182">
          <a:extLst>
            <a:ext uri="{FF2B5EF4-FFF2-40B4-BE49-F238E27FC236}">
              <a16:creationId xmlns:a16="http://schemas.microsoft.com/office/drawing/2014/main" id="{9ACAD984-5C1C-4B73-BAB9-61F12A1ACDCF}"/>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84" name="フローチャート: 判断 183">
          <a:extLst>
            <a:ext uri="{FF2B5EF4-FFF2-40B4-BE49-F238E27FC236}">
              <a16:creationId xmlns:a16="http://schemas.microsoft.com/office/drawing/2014/main" id="{6705BA56-56A7-4FA9-845C-0F23457461F5}"/>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88265</xdr:rowOff>
    </xdr:from>
    <xdr:to>
      <xdr:col>6</xdr:col>
      <xdr:colOff>38100</xdr:colOff>
      <xdr:row>61</xdr:row>
      <xdr:rowOff>18415</xdr:rowOff>
    </xdr:to>
    <xdr:sp macro="" textlink="">
      <xdr:nvSpPr>
        <xdr:cNvPr id="185" name="フローチャート: 判断 184">
          <a:extLst>
            <a:ext uri="{FF2B5EF4-FFF2-40B4-BE49-F238E27FC236}">
              <a16:creationId xmlns:a16="http://schemas.microsoft.com/office/drawing/2014/main" id="{1701F6F3-4DA0-4752-8299-4EFA5005A66F}"/>
            </a:ext>
          </a:extLst>
        </xdr:cNvPr>
        <xdr:cNvSpPr/>
      </xdr:nvSpPr>
      <xdr:spPr>
        <a:xfrm>
          <a:off x="1079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ED965C9-38BE-409F-85C2-343B304831E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FFF06DE-5CD1-46B8-AF2C-35C337305FF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615BD1B-7701-437F-A0E6-B8B16E17A8A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52A76EA-431D-4F5D-9FCF-8E695CF76C7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2256C408-BA99-4B6E-AEBB-D313ACDB936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91" name="楕円 190">
          <a:extLst>
            <a:ext uri="{FF2B5EF4-FFF2-40B4-BE49-F238E27FC236}">
              <a16:creationId xmlns:a16="http://schemas.microsoft.com/office/drawing/2014/main" id="{A46EE296-8054-4637-A363-7ACEF15C7F5D}"/>
            </a:ext>
          </a:extLst>
        </xdr:cNvPr>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788AFACA-E9F0-427C-B5E9-81FECEF78751}"/>
            </a:ext>
          </a:extLst>
        </xdr:cNvPr>
        <xdr:cNvSpPr txBox="1"/>
      </xdr:nvSpPr>
      <xdr:spPr>
        <a:xfrm>
          <a:off x="4673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15875</xdr:rowOff>
    </xdr:from>
    <xdr:to>
      <xdr:col>20</xdr:col>
      <xdr:colOff>38100</xdr:colOff>
      <xdr:row>62</xdr:row>
      <xdr:rowOff>117475</xdr:rowOff>
    </xdr:to>
    <xdr:sp macro="" textlink="">
      <xdr:nvSpPr>
        <xdr:cNvPr id="193" name="楕円 192">
          <a:extLst>
            <a:ext uri="{FF2B5EF4-FFF2-40B4-BE49-F238E27FC236}">
              <a16:creationId xmlns:a16="http://schemas.microsoft.com/office/drawing/2014/main" id="{108BED90-A82C-41FA-A0A5-E630F34D0792}"/>
            </a:ext>
          </a:extLst>
        </xdr:cNvPr>
        <xdr:cNvSpPr/>
      </xdr:nvSpPr>
      <xdr:spPr>
        <a:xfrm>
          <a:off x="3746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108585</xdr:rowOff>
    </xdr:from>
    <xdr:to>
      <xdr:col>24</xdr:col>
      <xdr:colOff>63500</xdr:colOff>
      <xdr:row>62</xdr:row>
      <xdr:rowOff>66675</xdr:rowOff>
    </xdr:to>
    <xdr:cxnSp macro="">
      <xdr:nvCxnSpPr>
        <xdr:cNvPr id="194" name="直線コネクタ 193">
          <a:extLst>
            <a:ext uri="{FF2B5EF4-FFF2-40B4-BE49-F238E27FC236}">
              <a16:creationId xmlns:a16="http://schemas.microsoft.com/office/drawing/2014/main" id="{C58A3D79-70BC-493A-B4CD-5F6CCBB0DF1C}"/>
            </a:ext>
          </a:extLst>
        </xdr:cNvPr>
        <xdr:cNvCxnSpPr/>
      </xdr:nvCxnSpPr>
      <xdr:spPr>
        <a:xfrm flipV="1">
          <a:off x="3797300" y="1056703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95885</xdr:rowOff>
    </xdr:from>
    <xdr:to>
      <xdr:col>15</xdr:col>
      <xdr:colOff>101600</xdr:colOff>
      <xdr:row>62</xdr:row>
      <xdr:rowOff>26035</xdr:rowOff>
    </xdr:to>
    <xdr:sp macro="" textlink="">
      <xdr:nvSpPr>
        <xdr:cNvPr id="195" name="楕円 194">
          <a:extLst>
            <a:ext uri="{FF2B5EF4-FFF2-40B4-BE49-F238E27FC236}">
              <a16:creationId xmlns:a16="http://schemas.microsoft.com/office/drawing/2014/main" id="{20905AC4-0A5D-4164-99DF-08FC48FAB320}"/>
            </a:ext>
          </a:extLst>
        </xdr:cNvPr>
        <xdr:cNvSpPr/>
      </xdr:nvSpPr>
      <xdr:spPr>
        <a:xfrm>
          <a:off x="2857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146685</xdr:rowOff>
    </xdr:from>
    <xdr:to>
      <xdr:col>19</xdr:col>
      <xdr:colOff>177800</xdr:colOff>
      <xdr:row>62</xdr:row>
      <xdr:rowOff>66675</xdr:rowOff>
    </xdr:to>
    <xdr:cxnSp macro="">
      <xdr:nvCxnSpPr>
        <xdr:cNvPr id="196" name="直線コネクタ 195">
          <a:extLst>
            <a:ext uri="{FF2B5EF4-FFF2-40B4-BE49-F238E27FC236}">
              <a16:creationId xmlns:a16="http://schemas.microsoft.com/office/drawing/2014/main" id="{F66E7C56-077C-4046-9873-71199AA64C6F}"/>
            </a:ext>
          </a:extLst>
        </xdr:cNvPr>
        <xdr:cNvCxnSpPr/>
      </xdr:nvCxnSpPr>
      <xdr:spPr>
        <a:xfrm>
          <a:off x="2908300" y="1060513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97" name="楕円 196">
          <a:extLst>
            <a:ext uri="{FF2B5EF4-FFF2-40B4-BE49-F238E27FC236}">
              <a16:creationId xmlns:a16="http://schemas.microsoft.com/office/drawing/2014/main" id="{C91A28E3-659C-4452-AF83-3EABB4A9969B}"/>
            </a:ext>
          </a:extLst>
        </xdr:cNvPr>
        <xdr:cNvSpPr/>
      </xdr:nvSpPr>
      <xdr:spPr>
        <a:xfrm>
          <a:off x="196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146685</xdr:rowOff>
    </xdr:to>
    <xdr:cxnSp macro="">
      <xdr:nvCxnSpPr>
        <xdr:cNvPr id="198" name="直線コネクタ 197">
          <a:extLst>
            <a:ext uri="{FF2B5EF4-FFF2-40B4-BE49-F238E27FC236}">
              <a16:creationId xmlns:a16="http://schemas.microsoft.com/office/drawing/2014/main" id="{F39A858F-48C0-4824-BCC3-044127B43832}"/>
            </a:ext>
          </a:extLst>
        </xdr:cNvPr>
        <xdr:cNvCxnSpPr/>
      </xdr:nvCxnSpPr>
      <xdr:spPr>
        <a:xfrm>
          <a:off x="2019300" y="105613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9" name="楕円 198">
          <a:extLst>
            <a:ext uri="{FF2B5EF4-FFF2-40B4-BE49-F238E27FC236}">
              <a16:creationId xmlns:a16="http://schemas.microsoft.com/office/drawing/2014/main" id="{AAF79D1B-EE22-4A1D-A369-8AB39B10949A}"/>
            </a:ext>
          </a:extLst>
        </xdr:cNvPr>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61</xdr:row>
      <xdr:rowOff>102870</xdr:rowOff>
    </xdr:to>
    <xdr:cxnSp macro="">
      <xdr:nvCxnSpPr>
        <xdr:cNvPr id="200" name="直線コネクタ 199">
          <a:extLst>
            <a:ext uri="{FF2B5EF4-FFF2-40B4-BE49-F238E27FC236}">
              <a16:creationId xmlns:a16="http://schemas.microsoft.com/office/drawing/2014/main" id="{04582E1E-923C-427A-99B6-437D3E209182}"/>
            </a:ext>
          </a:extLst>
        </xdr:cNvPr>
        <xdr:cNvCxnSpPr/>
      </xdr:nvCxnSpPr>
      <xdr:spPr>
        <a:xfrm>
          <a:off x="1130300" y="104013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201" name="n_1aveValue【体育館・プール】&#10;有形固定資産減価償却率">
          <a:extLst>
            <a:ext uri="{FF2B5EF4-FFF2-40B4-BE49-F238E27FC236}">
              <a16:creationId xmlns:a16="http://schemas.microsoft.com/office/drawing/2014/main" id="{EDEBF14B-F808-489C-B369-84FD86803204}"/>
            </a:ext>
          </a:extLst>
        </xdr:cNvPr>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202" name="n_2aveValue【体育館・プール】&#10;有形固定資産減価償却率">
          <a:extLst>
            <a:ext uri="{FF2B5EF4-FFF2-40B4-BE49-F238E27FC236}">
              <a16:creationId xmlns:a16="http://schemas.microsoft.com/office/drawing/2014/main" id="{A2A4B2FC-790D-4A42-ABF0-6BD49F87B8A6}"/>
            </a:ext>
          </a:extLst>
        </xdr:cNvPr>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203" name="n_3aveValue【体育館・プール】&#10;有形固定資産減価償却率">
          <a:extLst>
            <a:ext uri="{FF2B5EF4-FFF2-40B4-BE49-F238E27FC236}">
              <a16:creationId xmlns:a16="http://schemas.microsoft.com/office/drawing/2014/main" id="{5D357AA3-F2AE-42FF-A261-32FBDD50BD61}"/>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9542</xdr:rowOff>
    </xdr:from>
    <xdr:ext cx="405111" cy="259045"/>
    <xdr:sp macro="" textlink="">
      <xdr:nvSpPr>
        <xdr:cNvPr id="204" name="n_4aveValue【体育館・プール】&#10;有形固定資産減価償却率">
          <a:extLst>
            <a:ext uri="{FF2B5EF4-FFF2-40B4-BE49-F238E27FC236}">
              <a16:creationId xmlns:a16="http://schemas.microsoft.com/office/drawing/2014/main" id="{B1CF1926-9A7D-4D0E-AF17-FE5D333D3285}"/>
            </a:ext>
          </a:extLst>
        </xdr:cNvPr>
        <xdr:cNvSpPr txBox="1"/>
      </xdr:nvSpPr>
      <xdr:spPr>
        <a:xfrm>
          <a:off x="927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108602</xdr:rowOff>
    </xdr:from>
    <xdr:ext cx="405111" cy="259045"/>
    <xdr:sp macro="" textlink="">
      <xdr:nvSpPr>
        <xdr:cNvPr id="205" name="n_1mainValue【体育館・プール】&#10;有形固定資産減価償却率">
          <a:extLst>
            <a:ext uri="{FF2B5EF4-FFF2-40B4-BE49-F238E27FC236}">
              <a16:creationId xmlns:a16="http://schemas.microsoft.com/office/drawing/2014/main" id="{61699B5B-D077-4C74-8C50-6193A385B0E9}"/>
            </a:ext>
          </a:extLst>
        </xdr:cNvPr>
        <xdr:cNvSpPr txBox="1"/>
      </xdr:nvSpPr>
      <xdr:spPr>
        <a:xfrm>
          <a:off x="35820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17162</xdr:rowOff>
    </xdr:from>
    <xdr:ext cx="405111" cy="259045"/>
    <xdr:sp macro="" textlink="">
      <xdr:nvSpPr>
        <xdr:cNvPr id="206" name="n_2mainValue【体育館・プール】&#10;有形固定資産減価償却率">
          <a:extLst>
            <a:ext uri="{FF2B5EF4-FFF2-40B4-BE49-F238E27FC236}">
              <a16:creationId xmlns:a16="http://schemas.microsoft.com/office/drawing/2014/main" id="{6F050834-3B40-4C7E-8DF6-93A94B9F4972}"/>
            </a:ext>
          </a:extLst>
        </xdr:cNvPr>
        <xdr:cNvSpPr txBox="1"/>
      </xdr:nvSpPr>
      <xdr:spPr>
        <a:xfrm>
          <a:off x="2705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207" name="n_3mainValue【体育館・プール】&#10;有形固定資産減価償却率">
          <a:extLst>
            <a:ext uri="{FF2B5EF4-FFF2-40B4-BE49-F238E27FC236}">
              <a16:creationId xmlns:a16="http://schemas.microsoft.com/office/drawing/2014/main" id="{8BA2909C-804D-4FDD-8BEC-D06762C7BAEE}"/>
            </a:ext>
          </a:extLst>
        </xdr:cNvPr>
        <xdr:cNvSpPr txBox="1"/>
      </xdr:nvSpPr>
      <xdr:spPr>
        <a:xfrm>
          <a:off x="1816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10177</xdr:rowOff>
    </xdr:from>
    <xdr:ext cx="405111" cy="259045"/>
    <xdr:sp macro="" textlink="">
      <xdr:nvSpPr>
        <xdr:cNvPr id="208" name="n_4mainValue【体育館・プール】&#10;有形固定資産減価償却率">
          <a:extLst>
            <a:ext uri="{FF2B5EF4-FFF2-40B4-BE49-F238E27FC236}">
              <a16:creationId xmlns:a16="http://schemas.microsoft.com/office/drawing/2014/main" id="{CD003E18-E6BC-4DC1-B69F-8EE12A83DCED}"/>
            </a:ext>
          </a:extLst>
        </xdr:cNvPr>
        <xdr:cNvSpPr txBox="1"/>
      </xdr:nvSpPr>
      <xdr:spPr>
        <a:xfrm>
          <a:off x="927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43D1230B-A5F7-45F9-8763-A221C43FD3E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F66ACC85-EE01-4030-9ABA-D7838C1D975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7F6E1CB5-E822-4E6D-B6E0-2F558C391ED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EBECC3F-A97C-478B-AA1E-4C70C6118BD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1B88003D-87CE-40B1-9129-677F3AE4B3E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699F5CCB-782D-4817-9AE6-A275215EC43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8D3B05E2-63DE-41A2-9AB9-CB9D5157077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6324F7DD-1F1D-4132-909F-16E7F549E7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6B67841F-2FD4-4210-90B7-910F1F9F2A8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854352E2-41A0-4A68-B369-62E5E3010B9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a:extLst>
            <a:ext uri="{FF2B5EF4-FFF2-40B4-BE49-F238E27FC236}">
              <a16:creationId xmlns:a16="http://schemas.microsoft.com/office/drawing/2014/main" id="{14C9F65C-14F5-4ADC-93C5-7493F56D9E53}"/>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a:extLst>
            <a:ext uri="{FF2B5EF4-FFF2-40B4-BE49-F238E27FC236}">
              <a16:creationId xmlns:a16="http://schemas.microsoft.com/office/drawing/2014/main" id="{69C71668-47DE-4CA0-A64D-F77B12A508FF}"/>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D8607AC7-89E2-4499-8125-8AFC7E63FF7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BBFB6CFD-5530-402B-BB81-54D961162ED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3" name="直線コネクタ 222">
          <a:extLst>
            <a:ext uri="{FF2B5EF4-FFF2-40B4-BE49-F238E27FC236}">
              <a16:creationId xmlns:a16="http://schemas.microsoft.com/office/drawing/2014/main" id="{AB0D04A9-033F-4DAA-8EE0-E74CD3945728}"/>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4" name="テキスト ボックス 223">
          <a:extLst>
            <a:ext uri="{FF2B5EF4-FFF2-40B4-BE49-F238E27FC236}">
              <a16:creationId xmlns:a16="http://schemas.microsoft.com/office/drawing/2014/main" id="{6426B305-E5B6-4558-8C3E-FF4CF4E0E961}"/>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9CBFC363-8F14-42CD-85FA-016C40E4E7F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7A71DEB2-EBD7-42AE-BE94-F67D0D646DE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D76B746E-C0E3-49DB-B6EA-5911307F968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28" name="直線コネクタ 227">
          <a:extLst>
            <a:ext uri="{FF2B5EF4-FFF2-40B4-BE49-F238E27FC236}">
              <a16:creationId xmlns:a16="http://schemas.microsoft.com/office/drawing/2014/main" id="{B7B18F69-F09E-45A6-8F80-1256A98538E6}"/>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29" name="【体育館・プール】&#10;一人当たり面積最小値テキスト">
          <a:extLst>
            <a:ext uri="{FF2B5EF4-FFF2-40B4-BE49-F238E27FC236}">
              <a16:creationId xmlns:a16="http://schemas.microsoft.com/office/drawing/2014/main" id="{BDCD2229-5FB1-476B-9A77-96850F68021A}"/>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30" name="直線コネクタ 229">
          <a:extLst>
            <a:ext uri="{FF2B5EF4-FFF2-40B4-BE49-F238E27FC236}">
              <a16:creationId xmlns:a16="http://schemas.microsoft.com/office/drawing/2014/main" id="{3FB323CD-395A-4425-A577-55A2A33AB9CB}"/>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31" name="【体育館・プール】&#10;一人当たり面積最大値テキスト">
          <a:extLst>
            <a:ext uri="{FF2B5EF4-FFF2-40B4-BE49-F238E27FC236}">
              <a16:creationId xmlns:a16="http://schemas.microsoft.com/office/drawing/2014/main" id="{2EF626E9-2082-4C13-98F0-EDAAB73B5026}"/>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32" name="直線コネクタ 231">
          <a:extLst>
            <a:ext uri="{FF2B5EF4-FFF2-40B4-BE49-F238E27FC236}">
              <a16:creationId xmlns:a16="http://schemas.microsoft.com/office/drawing/2014/main" id="{8B16C98F-CADC-41FE-A622-BC8DFD066AC6}"/>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233" name="【体育館・プール】&#10;一人当たり面積平均値テキスト">
          <a:extLst>
            <a:ext uri="{FF2B5EF4-FFF2-40B4-BE49-F238E27FC236}">
              <a16:creationId xmlns:a16="http://schemas.microsoft.com/office/drawing/2014/main" id="{A0F6DFB9-9DB6-4933-9022-6482F9A560FA}"/>
            </a:ext>
          </a:extLst>
        </xdr:cNvPr>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34" name="フローチャート: 判断 233">
          <a:extLst>
            <a:ext uri="{FF2B5EF4-FFF2-40B4-BE49-F238E27FC236}">
              <a16:creationId xmlns:a16="http://schemas.microsoft.com/office/drawing/2014/main" id="{B14E90E6-6F9A-436F-9E6E-CEE41610D1AB}"/>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35" name="フローチャート: 判断 234">
          <a:extLst>
            <a:ext uri="{FF2B5EF4-FFF2-40B4-BE49-F238E27FC236}">
              <a16:creationId xmlns:a16="http://schemas.microsoft.com/office/drawing/2014/main" id="{672F1DE8-A1B6-47AF-B64D-53C4C9E7CC35}"/>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36" name="フローチャート: 判断 235">
          <a:extLst>
            <a:ext uri="{FF2B5EF4-FFF2-40B4-BE49-F238E27FC236}">
              <a16:creationId xmlns:a16="http://schemas.microsoft.com/office/drawing/2014/main" id="{1F68815D-2D01-401C-AFE9-9A5B3A5781EF}"/>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37" name="フローチャート: 判断 236">
          <a:extLst>
            <a:ext uri="{FF2B5EF4-FFF2-40B4-BE49-F238E27FC236}">
              <a16:creationId xmlns:a16="http://schemas.microsoft.com/office/drawing/2014/main" id="{449220AA-4670-4CB5-938B-B61359A36B9F}"/>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8" name="フローチャート: 判断 237">
          <a:extLst>
            <a:ext uri="{FF2B5EF4-FFF2-40B4-BE49-F238E27FC236}">
              <a16:creationId xmlns:a16="http://schemas.microsoft.com/office/drawing/2014/main" id="{2384AEFC-CE8E-4263-9FAF-B9152CB6B479}"/>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45DB349-859B-446D-B2ED-F9A8BB4A830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150F7F8-8145-48DA-A26F-67EE6FE2738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44C68D7-95E8-43FF-AC73-69C02B18A9E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EA09383-29BA-4B0D-82C8-59917E2969A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F8752D2-6CA9-40B3-93AF-A4E1C0CF103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87503</xdr:rowOff>
    </xdr:from>
    <xdr:to>
      <xdr:col>55</xdr:col>
      <xdr:colOff>50800</xdr:colOff>
      <xdr:row>62</xdr:row>
      <xdr:rowOff>17653</xdr:rowOff>
    </xdr:to>
    <xdr:sp macro="" textlink="">
      <xdr:nvSpPr>
        <xdr:cNvPr id="244" name="楕円 243">
          <a:extLst>
            <a:ext uri="{FF2B5EF4-FFF2-40B4-BE49-F238E27FC236}">
              <a16:creationId xmlns:a16="http://schemas.microsoft.com/office/drawing/2014/main" id="{EB4207B3-229D-4AAA-B1B2-3C559F5EFD7C}"/>
            </a:ext>
          </a:extLst>
        </xdr:cNvPr>
        <xdr:cNvSpPr/>
      </xdr:nvSpPr>
      <xdr:spPr>
        <a:xfrm>
          <a:off x="10426700" y="105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65930</xdr:rowOff>
    </xdr:from>
    <xdr:ext cx="469744" cy="259045"/>
    <xdr:sp macro="" textlink="">
      <xdr:nvSpPr>
        <xdr:cNvPr id="245" name="【体育館・プール】&#10;一人当たり面積該当値テキスト">
          <a:extLst>
            <a:ext uri="{FF2B5EF4-FFF2-40B4-BE49-F238E27FC236}">
              <a16:creationId xmlns:a16="http://schemas.microsoft.com/office/drawing/2014/main" id="{F730B590-3071-482E-BF29-93C3B88C53AD}"/>
            </a:ext>
          </a:extLst>
        </xdr:cNvPr>
        <xdr:cNvSpPr txBox="1"/>
      </xdr:nvSpPr>
      <xdr:spPr>
        <a:xfrm>
          <a:off x="10515600" y="1052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92075</xdr:rowOff>
    </xdr:from>
    <xdr:to>
      <xdr:col>50</xdr:col>
      <xdr:colOff>165100</xdr:colOff>
      <xdr:row>62</xdr:row>
      <xdr:rowOff>22225</xdr:rowOff>
    </xdr:to>
    <xdr:sp macro="" textlink="">
      <xdr:nvSpPr>
        <xdr:cNvPr id="246" name="楕円 245">
          <a:extLst>
            <a:ext uri="{FF2B5EF4-FFF2-40B4-BE49-F238E27FC236}">
              <a16:creationId xmlns:a16="http://schemas.microsoft.com/office/drawing/2014/main" id="{9A0D3207-D72D-4684-A4FC-DCF1E2D365DD}"/>
            </a:ext>
          </a:extLst>
        </xdr:cNvPr>
        <xdr:cNvSpPr/>
      </xdr:nvSpPr>
      <xdr:spPr>
        <a:xfrm>
          <a:off x="9588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138303</xdr:rowOff>
    </xdr:from>
    <xdr:to>
      <xdr:col>55</xdr:col>
      <xdr:colOff>0</xdr:colOff>
      <xdr:row>61</xdr:row>
      <xdr:rowOff>142875</xdr:rowOff>
    </xdr:to>
    <xdr:cxnSp macro="">
      <xdr:nvCxnSpPr>
        <xdr:cNvPr id="247" name="直線コネクタ 246">
          <a:extLst>
            <a:ext uri="{FF2B5EF4-FFF2-40B4-BE49-F238E27FC236}">
              <a16:creationId xmlns:a16="http://schemas.microsoft.com/office/drawing/2014/main" id="{C4A7E4A7-3574-4AE5-9AE6-814EDFEFB3F0}"/>
            </a:ext>
          </a:extLst>
        </xdr:cNvPr>
        <xdr:cNvCxnSpPr/>
      </xdr:nvCxnSpPr>
      <xdr:spPr>
        <a:xfrm flipV="1">
          <a:off x="9639300" y="1059675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136081</xdr:rowOff>
    </xdr:from>
    <xdr:to>
      <xdr:col>46</xdr:col>
      <xdr:colOff>38100</xdr:colOff>
      <xdr:row>63</xdr:row>
      <xdr:rowOff>66231</xdr:rowOff>
    </xdr:to>
    <xdr:sp macro="" textlink="">
      <xdr:nvSpPr>
        <xdr:cNvPr id="248" name="楕円 247">
          <a:extLst>
            <a:ext uri="{FF2B5EF4-FFF2-40B4-BE49-F238E27FC236}">
              <a16:creationId xmlns:a16="http://schemas.microsoft.com/office/drawing/2014/main" id="{DD0BBA76-01D8-4B70-AA6C-C1E2952732E5}"/>
            </a:ext>
          </a:extLst>
        </xdr:cNvPr>
        <xdr:cNvSpPr/>
      </xdr:nvSpPr>
      <xdr:spPr>
        <a:xfrm>
          <a:off x="8699500" y="107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142875</xdr:rowOff>
    </xdr:from>
    <xdr:to>
      <xdr:col>50</xdr:col>
      <xdr:colOff>114300</xdr:colOff>
      <xdr:row>63</xdr:row>
      <xdr:rowOff>15431</xdr:rowOff>
    </xdr:to>
    <xdr:cxnSp macro="">
      <xdr:nvCxnSpPr>
        <xdr:cNvPr id="249" name="直線コネクタ 248">
          <a:extLst>
            <a:ext uri="{FF2B5EF4-FFF2-40B4-BE49-F238E27FC236}">
              <a16:creationId xmlns:a16="http://schemas.microsoft.com/office/drawing/2014/main" id="{67A3808B-BE27-40A5-948B-6E0A19760FE8}"/>
            </a:ext>
          </a:extLst>
        </xdr:cNvPr>
        <xdr:cNvCxnSpPr/>
      </xdr:nvCxnSpPr>
      <xdr:spPr>
        <a:xfrm flipV="1">
          <a:off x="8750300" y="10601325"/>
          <a:ext cx="889000" cy="21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140653</xdr:rowOff>
    </xdr:from>
    <xdr:to>
      <xdr:col>41</xdr:col>
      <xdr:colOff>101600</xdr:colOff>
      <xdr:row>62</xdr:row>
      <xdr:rowOff>70803</xdr:rowOff>
    </xdr:to>
    <xdr:sp macro="" textlink="">
      <xdr:nvSpPr>
        <xdr:cNvPr id="250" name="楕円 249">
          <a:extLst>
            <a:ext uri="{FF2B5EF4-FFF2-40B4-BE49-F238E27FC236}">
              <a16:creationId xmlns:a16="http://schemas.microsoft.com/office/drawing/2014/main" id="{9020D0D5-4D2C-40DA-99A3-0CC900B98AA6}"/>
            </a:ext>
          </a:extLst>
        </xdr:cNvPr>
        <xdr:cNvSpPr/>
      </xdr:nvSpPr>
      <xdr:spPr>
        <a:xfrm>
          <a:off x="7810500" y="105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20003</xdr:rowOff>
    </xdr:from>
    <xdr:to>
      <xdr:col>45</xdr:col>
      <xdr:colOff>177800</xdr:colOff>
      <xdr:row>63</xdr:row>
      <xdr:rowOff>15431</xdr:rowOff>
    </xdr:to>
    <xdr:cxnSp macro="">
      <xdr:nvCxnSpPr>
        <xdr:cNvPr id="251" name="直線コネクタ 250">
          <a:extLst>
            <a:ext uri="{FF2B5EF4-FFF2-40B4-BE49-F238E27FC236}">
              <a16:creationId xmlns:a16="http://schemas.microsoft.com/office/drawing/2014/main" id="{A23AF904-9A55-45CE-B929-985FF65FAACC}"/>
            </a:ext>
          </a:extLst>
        </xdr:cNvPr>
        <xdr:cNvCxnSpPr/>
      </xdr:nvCxnSpPr>
      <xdr:spPr>
        <a:xfrm>
          <a:off x="7861300" y="10649903"/>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164656</xdr:rowOff>
    </xdr:from>
    <xdr:to>
      <xdr:col>36</xdr:col>
      <xdr:colOff>165100</xdr:colOff>
      <xdr:row>59</xdr:row>
      <xdr:rowOff>94806</xdr:rowOff>
    </xdr:to>
    <xdr:sp macro="" textlink="">
      <xdr:nvSpPr>
        <xdr:cNvPr id="252" name="楕円 251">
          <a:extLst>
            <a:ext uri="{FF2B5EF4-FFF2-40B4-BE49-F238E27FC236}">
              <a16:creationId xmlns:a16="http://schemas.microsoft.com/office/drawing/2014/main" id="{4CC0E4D6-6F52-4D83-8206-398B43BA14DF}"/>
            </a:ext>
          </a:extLst>
        </xdr:cNvPr>
        <xdr:cNvSpPr/>
      </xdr:nvSpPr>
      <xdr:spPr>
        <a:xfrm>
          <a:off x="6921500" y="101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44006</xdr:rowOff>
    </xdr:from>
    <xdr:to>
      <xdr:col>41</xdr:col>
      <xdr:colOff>50800</xdr:colOff>
      <xdr:row>62</xdr:row>
      <xdr:rowOff>20003</xdr:rowOff>
    </xdr:to>
    <xdr:cxnSp macro="">
      <xdr:nvCxnSpPr>
        <xdr:cNvPr id="253" name="直線コネクタ 252">
          <a:extLst>
            <a:ext uri="{FF2B5EF4-FFF2-40B4-BE49-F238E27FC236}">
              <a16:creationId xmlns:a16="http://schemas.microsoft.com/office/drawing/2014/main" id="{24C5E85E-6B9F-424C-9519-822FDC5CBBFB}"/>
            </a:ext>
          </a:extLst>
        </xdr:cNvPr>
        <xdr:cNvCxnSpPr/>
      </xdr:nvCxnSpPr>
      <xdr:spPr>
        <a:xfrm>
          <a:off x="6972300" y="10159556"/>
          <a:ext cx="889000" cy="49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254" name="n_1aveValue【体育館・プール】&#10;一人当たり面積">
          <a:extLst>
            <a:ext uri="{FF2B5EF4-FFF2-40B4-BE49-F238E27FC236}">
              <a16:creationId xmlns:a16="http://schemas.microsoft.com/office/drawing/2014/main" id="{C1104124-D5BF-49E9-90F2-26E07D008B90}"/>
            </a:ext>
          </a:extLst>
        </xdr:cNvPr>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255" name="n_2aveValue【体育館・プール】&#10;一人当たり面積">
          <a:extLst>
            <a:ext uri="{FF2B5EF4-FFF2-40B4-BE49-F238E27FC236}">
              <a16:creationId xmlns:a16="http://schemas.microsoft.com/office/drawing/2014/main" id="{FB12ADEE-AA3E-40FE-8E51-7197993316BB}"/>
            </a:ext>
          </a:extLst>
        </xdr:cNvPr>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56" name="n_3aveValue【体育館・プール】&#10;一人当たり面積">
          <a:extLst>
            <a:ext uri="{FF2B5EF4-FFF2-40B4-BE49-F238E27FC236}">
              <a16:creationId xmlns:a16="http://schemas.microsoft.com/office/drawing/2014/main" id="{55DBA5FF-2CE1-43BF-957D-F74070C3ACB6}"/>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257" name="n_4aveValue【体育館・プール】&#10;一人当たり面積">
          <a:extLst>
            <a:ext uri="{FF2B5EF4-FFF2-40B4-BE49-F238E27FC236}">
              <a16:creationId xmlns:a16="http://schemas.microsoft.com/office/drawing/2014/main" id="{6A57D812-355C-4B9F-81A1-4A3EF11746E0}"/>
            </a:ext>
          </a:extLst>
        </xdr:cNvPr>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13352</xdr:rowOff>
    </xdr:from>
    <xdr:ext cx="469744" cy="259045"/>
    <xdr:sp macro="" textlink="">
      <xdr:nvSpPr>
        <xdr:cNvPr id="258" name="n_1mainValue【体育館・プール】&#10;一人当たり面積">
          <a:extLst>
            <a:ext uri="{FF2B5EF4-FFF2-40B4-BE49-F238E27FC236}">
              <a16:creationId xmlns:a16="http://schemas.microsoft.com/office/drawing/2014/main" id="{0309593B-B200-47DD-A929-94F4FBBCADAB}"/>
            </a:ext>
          </a:extLst>
        </xdr:cNvPr>
        <xdr:cNvSpPr txBox="1"/>
      </xdr:nvSpPr>
      <xdr:spPr>
        <a:xfrm>
          <a:off x="93917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57358</xdr:rowOff>
    </xdr:from>
    <xdr:ext cx="469744" cy="259045"/>
    <xdr:sp macro="" textlink="">
      <xdr:nvSpPr>
        <xdr:cNvPr id="259" name="n_2mainValue【体育館・プール】&#10;一人当たり面積">
          <a:extLst>
            <a:ext uri="{FF2B5EF4-FFF2-40B4-BE49-F238E27FC236}">
              <a16:creationId xmlns:a16="http://schemas.microsoft.com/office/drawing/2014/main" id="{CAD45046-A71D-4BA8-A378-54F649B8D0D0}"/>
            </a:ext>
          </a:extLst>
        </xdr:cNvPr>
        <xdr:cNvSpPr txBox="1"/>
      </xdr:nvSpPr>
      <xdr:spPr>
        <a:xfrm>
          <a:off x="8515427" y="108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61930</xdr:rowOff>
    </xdr:from>
    <xdr:ext cx="469744" cy="259045"/>
    <xdr:sp macro="" textlink="">
      <xdr:nvSpPr>
        <xdr:cNvPr id="260" name="n_3mainValue【体育館・プール】&#10;一人当たり面積">
          <a:extLst>
            <a:ext uri="{FF2B5EF4-FFF2-40B4-BE49-F238E27FC236}">
              <a16:creationId xmlns:a16="http://schemas.microsoft.com/office/drawing/2014/main" id="{9BB3B7EE-1385-4429-A2EF-0956412CB42E}"/>
            </a:ext>
          </a:extLst>
        </xdr:cNvPr>
        <xdr:cNvSpPr txBox="1"/>
      </xdr:nvSpPr>
      <xdr:spPr>
        <a:xfrm>
          <a:off x="7626427" y="1069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111333</xdr:rowOff>
    </xdr:from>
    <xdr:ext cx="469744" cy="259045"/>
    <xdr:sp macro="" textlink="">
      <xdr:nvSpPr>
        <xdr:cNvPr id="261" name="n_4mainValue【体育館・プール】&#10;一人当たり面積">
          <a:extLst>
            <a:ext uri="{FF2B5EF4-FFF2-40B4-BE49-F238E27FC236}">
              <a16:creationId xmlns:a16="http://schemas.microsoft.com/office/drawing/2014/main" id="{36F36FAD-620D-48C8-8C49-8012022D639F}"/>
            </a:ext>
          </a:extLst>
        </xdr:cNvPr>
        <xdr:cNvSpPr txBox="1"/>
      </xdr:nvSpPr>
      <xdr:spPr>
        <a:xfrm>
          <a:off x="6737427" y="98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0C2EAAA-3158-4BF3-B1E1-6F34930F360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1CD8AC8-237A-4735-BE39-A12C13F91EF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860CE1A-394A-4AB1-A483-7EB55108B6C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6F95A54-32C9-44DD-9366-2EDCA4246A1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651D11C3-765A-42F9-B226-EF93A401FC9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9184F41-817C-4E24-AC90-9D9DD590BC1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51219C5-FB7A-4BD8-87DF-B61759C31EB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317A8DB-F6D0-459A-8965-6B5B2B6C11B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2E38026-1C1E-4C43-A455-908C1406BD3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1DD48443-6DCA-496F-8193-F0426D88A99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551B4D0-1CA8-4CF1-A816-997805B8D64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344E6C73-CC1B-4E4B-9F0C-0E75F3A3270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60C91716-5A2C-4365-87C9-7647609D237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475EEE69-A69D-486C-AACA-5472A161B8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7443421B-B07C-4CFD-9795-04DD8C47FA6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51E07BE7-5FBE-4807-8149-3B3014E281D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CF947B07-169E-45E6-8A8A-BB26169D6DD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EB665EBD-268C-4228-8DC3-5904C1A80DE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3B991844-481B-43D2-B018-DB06DF06AE1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84616482-D066-4A7F-B142-47C80059D5C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E0946F84-D7EF-475D-9B14-1E964C0102C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5DEE6187-8B63-4A25-9ECA-58BA6E1182C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7909A23-C013-4885-8B93-ABAC7650C91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ADE6E6B0-8143-455F-8BCF-8A9A620E23F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AD184DB5-F994-4838-939F-6B908FC14DB8}"/>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622E121E-29B4-45D0-A260-C73FEB1B4C1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4B045A28-8ADA-41BF-BC23-9F4D7AA5E8F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1C9DE377-4130-4014-9244-20B8D4EA18FA}"/>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90" name="直線コネクタ 289">
          <a:extLst>
            <a:ext uri="{FF2B5EF4-FFF2-40B4-BE49-F238E27FC236}">
              <a16:creationId xmlns:a16="http://schemas.microsoft.com/office/drawing/2014/main" id="{80802371-3455-4C4B-A34B-7878FD834F56}"/>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8F0DEBBE-FB3F-4E18-808A-22B9E8FA5E19}"/>
            </a:ext>
          </a:extLst>
        </xdr:cNvPr>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92" name="フローチャート: 判断 291">
          <a:extLst>
            <a:ext uri="{FF2B5EF4-FFF2-40B4-BE49-F238E27FC236}">
              <a16:creationId xmlns:a16="http://schemas.microsoft.com/office/drawing/2014/main" id="{4EFF0204-E1A0-4DA4-845F-F8C886F6B8D0}"/>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93" name="フローチャート: 判断 292">
          <a:extLst>
            <a:ext uri="{FF2B5EF4-FFF2-40B4-BE49-F238E27FC236}">
              <a16:creationId xmlns:a16="http://schemas.microsoft.com/office/drawing/2014/main" id="{2DC25F2B-1CDC-43F3-8F8F-D140384889FC}"/>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94" name="フローチャート: 判断 293">
          <a:extLst>
            <a:ext uri="{FF2B5EF4-FFF2-40B4-BE49-F238E27FC236}">
              <a16:creationId xmlns:a16="http://schemas.microsoft.com/office/drawing/2014/main" id="{0E11D579-937F-47E2-BA0B-7394F65DB2CD}"/>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95" name="フローチャート: 判断 294">
          <a:extLst>
            <a:ext uri="{FF2B5EF4-FFF2-40B4-BE49-F238E27FC236}">
              <a16:creationId xmlns:a16="http://schemas.microsoft.com/office/drawing/2014/main" id="{476CB6D7-5238-4ACE-8C3A-282114B06D75}"/>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6" name="フローチャート: 判断 295">
          <a:extLst>
            <a:ext uri="{FF2B5EF4-FFF2-40B4-BE49-F238E27FC236}">
              <a16:creationId xmlns:a16="http://schemas.microsoft.com/office/drawing/2014/main" id="{F67334F2-38BA-4A9B-AA19-E44527107774}"/>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380BE8D-557E-4F3B-9150-21B5C65D7C4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3E28228-BFD6-4E62-838F-FB171F7BB88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849F621-A1FC-4C8E-9C96-B56B4D96243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41BA9F6-92B3-4AE2-BE1A-EC186EDF007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B37F4EA-2F64-43D7-8FF0-B63CD50B13D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302" name="楕円 301">
          <a:extLst>
            <a:ext uri="{FF2B5EF4-FFF2-40B4-BE49-F238E27FC236}">
              <a16:creationId xmlns:a16="http://schemas.microsoft.com/office/drawing/2014/main" id="{EB9CCAD2-BE86-4DF5-B3E3-15C00FECB739}"/>
            </a:ext>
          </a:extLst>
        </xdr:cNvPr>
        <xdr:cNvSpPr/>
      </xdr:nvSpPr>
      <xdr:spPr>
        <a:xfrm>
          <a:off x="4584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105427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A995E47C-800C-426E-822A-3EE8565F890C}"/>
            </a:ext>
          </a:extLst>
        </xdr:cNvPr>
        <xdr:cNvSpPr txBox="1"/>
      </xdr:nvSpPr>
      <xdr:spPr>
        <a:xfrm>
          <a:off x="4673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23495</xdr:rowOff>
    </xdr:from>
    <xdr:to>
      <xdr:col>20</xdr:col>
      <xdr:colOff>38100</xdr:colOff>
      <xdr:row>81</xdr:row>
      <xdr:rowOff>125095</xdr:rowOff>
    </xdr:to>
    <xdr:sp macro="" textlink="">
      <xdr:nvSpPr>
        <xdr:cNvPr id="304" name="楕円 303">
          <a:extLst>
            <a:ext uri="{FF2B5EF4-FFF2-40B4-BE49-F238E27FC236}">
              <a16:creationId xmlns:a16="http://schemas.microsoft.com/office/drawing/2014/main" id="{6C1F229E-DAEC-4E8F-B417-BDDAEFDBEB64}"/>
            </a:ext>
          </a:extLst>
        </xdr:cNvPr>
        <xdr:cNvSpPr/>
      </xdr:nvSpPr>
      <xdr:spPr>
        <a:xfrm>
          <a:off x="3746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74295</xdr:rowOff>
    </xdr:from>
    <xdr:to>
      <xdr:col>24</xdr:col>
      <xdr:colOff>63500</xdr:colOff>
      <xdr:row>81</xdr:row>
      <xdr:rowOff>133350</xdr:rowOff>
    </xdr:to>
    <xdr:cxnSp macro="">
      <xdr:nvCxnSpPr>
        <xdr:cNvPr id="305" name="直線コネクタ 304">
          <a:extLst>
            <a:ext uri="{FF2B5EF4-FFF2-40B4-BE49-F238E27FC236}">
              <a16:creationId xmlns:a16="http://schemas.microsoft.com/office/drawing/2014/main" id="{7CB557DE-B13F-4C2B-B394-E4AD4923B29A}"/>
            </a:ext>
          </a:extLst>
        </xdr:cNvPr>
        <xdr:cNvCxnSpPr/>
      </xdr:nvCxnSpPr>
      <xdr:spPr>
        <a:xfrm>
          <a:off x="3797300" y="1396174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2539</xdr:rowOff>
    </xdr:from>
    <xdr:to>
      <xdr:col>15</xdr:col>
      <xdr:colOff>101600</xdr:colOff>
      <xdr:row>81</xdr:row>
      <xdr:rowOff>104139</xdr:rowOff>
    </xdr:to>
    <xdr:sp macro="" textlink="">
      <xdr:nvSpPr>
        <xdr:cNvPr id="306" name="楕円 305">
          <a:extLst>
            <a:ext uri="{FF2B5EF4-FFF2-40B4-BE49-F238E27FC236}">
              <a16:creationId xmlns:a16="http://schemas.microsoft.com/office/drawing/2014/main" id="{E5A616FA-5F7F-4D8B-82B2-66149776E5CD}"/>
            </a:ext>
          </a:extLst>
        </xdr:cNvPr>
        <xdr:cNvSpPr/>
      </xdr:nvSpPr>
      <xdr:spPr>
        <a:xfrm>
          <a:off x="2857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53339</xdr:rowOff>
    </xdr:from>
    <xdr:to>
      <xdr:col>19</xdr:col>
      <xdr:colOff>177800</xdr:colOff>
      <xdr:row>81</xdr:row>
      <xdr:rowOff>74295</xdr:rowOff>
    </xdr:to>
    <xdr:cxnSp macro="">
      <xdr:nvCxnSpPr>
        <xdr:cNvPr id="307" name="直線コネクタ 306">
          <a:extLst>
            <a:ext uri="{FF2B5EF4-FFF2-40B4-BE49-F238E27FC236}">
              <a16:creationId xmlns:a16="http://schemas.microsoft.com/office/drawing/2014/main" id="{0735486E-A1E9-4407-8034-873A9A4CFA06}"/>
            </a:ext>
          </a:extLst>
        </xdr:cNvPr>
        <xdr:cNvCxnSpPr/>
      </xdr:nvCxnSpPr>
      <xdr:spPr>
        <a:xfrm>
          <a:off x="2908300" y="139407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116839</xdr:rowOff>
    </xdr:from>
    <xdr:to>
      <xdr:col>10</xdr:col>
      <xdr:colOff>165100</xdr:colOff>
      <xdr:row>81</xdr:row>
      <xdr:rowOff>46989</xdr:rowOff>
    </xdr:to>
    <xdr:sp macro="" textlink="">
      <xdr:nvSpPr>
        <xdr:cNvPr id="308" name="楕円 307">
          <a:extLst>
            <a:ext uri="{FF2B5EF4-FFF2-40B4-BE49-F238E27FC236}">
              <a16:creationId xmlns:a16="http://schemas.microsoft.com/office/drawing/2014/main" id="{EE55031E-133B-41E4-BC41-562164A75816}"/>
            </a:ext>
          </a:extLst>
        </xdr:cNvPr>
        <xdr:cNvSpPr/>
      </xdr:nvSpPr>
      <xdr:spPr>
        <a:xfrm>
          <a:off x="1968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167639</xdr:rowOff>
    </xdr:from>
    <xdr:to>
      <xdr:col>15</xdr:col>
      <xdr:colOff>50800</xdr:colOff>
      <xdr:row>81</xdr:row>
      <xdr:rowOff>53339</xdr:rowOff>
    </xdr:to>
    <xdr:cxnSp macro="">
      <xdr:nvCxnSpPr>
        <xdr:cNvPr id="309" name="直線コネクタ 308">
          <a:extLst>
            <a:ext uri="{FF2B5EF4-FFF2-40B4-BE49-F238E27FC236}">
              <a16:creationId xmlns:a16="http://schemas.microsoft.com/office/drawing/2014/main" id="{266A6654-C1B6-4D28-9015-652E0C967E51}"/>
            </a:ext>
          </a:extLst>
        </xdr:cNvPr>
        <xdr:cNvCxnSpPr/>
      </xdr:nvCxnSpPr>
      <xdr:spPr>
        <a:xfrm>
          <a:off x="2019300" y="138836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59689</xdr:rowOff>
    </xdr:from>
    <xdr:to>
      <xdr:col>6</xdr:col>
      <xdr:colOff>38100</xdr:colOff>
      <xdr:row>80</xdr:row>
      <xdr:rowOff>161289</xdr:rowOff>
    </xdr:to>
    <xdr:sp macro="" textlink="">
      <xdr:nvSpPr>
        <xdr:cNvPr id="310" name="楕円 309">
          <a:extLst>
            <a:ext uri="{FF2B5EF4-FFF2-40B4-BE49-F238E27FC236}">
              <a16:creationId xmlns:a16="http://schemas.microsoft.com/office/drawing/2014/main" id="{400F994C-8512-4F2F-A3C5-26F914F0E32E}"/>
            </a:ext>
          </a:extLst>
        </xdr:cNvPr>
        <xdr:cNvSpPr/>
      </xdr:nvSpPr>
      <xdr:spPr>
        <a:xfrm>
          <a:off x="1079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110489</xdr:rowOff>
    </xdr:from>
    <xdr:to>
      <xdr:col>10</xdr:col>
      <xdr:colOff>114300</xdr:colOff>
      <xdr:row>80</xdr:row>
      <xdr:rowOff>167639</xdr:rowOff>
    </xdr:to>
    <xdr:cxnSp macro="">
      <xdr:nvCxnSpPr>
        <xdr:cNvPr id="311" name="直線コネクタ 310">
          <a:extLst>
            <a:ext uri="{FF2B5EF4-FFF2-40B4-BE49-F238E27FC236}">
              <a16:creationId xmlns:a16="http://schemas.microsoft.com/office/drawing/2014/main" id="{ACEDC225-E3E6-4A38-8429-3185361AA70B}"/>
            </a:ext>
          </a:extLst>
        </xdr:cNvPr>
        <xdr:cNvCxnSpPr/>
      </xdr:nvCxnSpPr>
      <xdr:spPr>
        <a:xfrm>
          <a:off x="1130300" y="138264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312" name="n_1aveValue【福祉施設】&#10;有形固定資産減価償却率">
          <a:extLst>
            <a:ext uri="{FF2B5EF4-FFF2-40B4-BE49-F238E27FC236}">
              <a16:creationId xmlns:a16="http://schemas.microsoft.com/office/drawing/2014/main" id="{87214613-92A6-47D8-A127-050DC8D40EF3}"/>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313" name="n_2aveValue【福祉施設】&#10;有形固定資産減価償却率">
          <a:extLst>
            <a:ext uri="{FF2B5EF4-FFF2-40B4-BE49-F238E27FC236}">
              <a16:creationId xmlns:a16="http://schemas.microsoft.com/office/drawing/2014/main" id="{B94B1130-969B-4DC5-A74E-247DA195A343}"/>
            </a:ext>
          </a:extLst>
        </xdr:cNvPr>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314" name="n_3aveValue【福祉施設】&#10;有形固定資産減価償却率">
          <a:extLst>
            <a:ext uri="{FF2B5EF4-FFF2-40B4-BE49-F238E27FC236}">
              <a16:creationId xmlns:a16="http://schemas.microsoft.com/office/drawing/2014/main" id="{BDB8E04B-B8B8-48C6-91E9-68DF8B00DC0F}"/>
            </a:ext>
          </a:extLst>
        </xdr:cNvPr>
        <xdr:cNvSpPr txBox="1"/>
      </xdr:nvSpPr>
      <xdr:spPr>
        <a:xfrm>
          <a:off x="1816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110507</xdr:rowOff>
    </xdr:from>
    <xdr:ext cx="405111" cy="259045"/>
    <xdr:sp macro="" textlink="">
      <xdr:nvSpPr>
        <xdr:cNvPr id="315" name="n_4aveValue【福祉施設】&#10;有形固定資産減価償却率">
          <a:extLst>
            <a:ext uri="{FF2B5EF4-FFF2-40B4-BE49-F238E27FC236}">
              <a16:creationId xmlns:a16="http://schemas.microsoft.com/office/drawing/2014/main" id="{3F568279-5605-47D5-A9DC-018CB37A17C0}"/>
            </a:ext>
          </a:extLst>
        </xdr:cNvPr>
        <xdr:cNvSpPr txBox="1"/>
      </xdr:nvSpPr>
      <xdr:spPr>
        <a:xfrm>
          <a:off x="9277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141622</xdr:rowOff>
    </xdr:from>
    <xdr:ext cx="405111" cy="259045"/>
    <xdr:sp macro="" textlink="">
      <xdr:nvSpPr>
        <xdr:cNvPr id="316" name="n_1mainValue【福祉施設】&#10;有形固定資産減価償却率">
          <a:extLst>
            <a:ext uri="{FF2B5EF4-FFF2-40B4-BE49-F238E27FC236}">
              <a16:creationId xmlns:a16="http://schemas.microsoft.com/office/drawing/2014/main" id="{29454C2E-E720-4DA1-951D-16851FDC287B}"/>
            </a:ext>
          </a:extLst>
        </xdr:cNvPr>
        <xdr:cNvSpPr txBox="1"/>
      </xdr:nvSpPr>
      <xdr:spPr>
        <a:xfrm>
          <a:off x="35820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317" name="n_2mainValue【福祉施設】&#10;有形固定資産減価償却率">
          <a:extLst>
            <a:ext uri="{FF2B5EF4-FFF2-40B4-BE49-F238E27FC236}">
              <a16:creationId xmlns:a16="http://schemas.microsoft.com/office/drawing/2014/main" id="{A3EC3BEB-3E20-46B3-83CC-8203E68C3426}"/>
            </a:ext>
          </a:extLst>
        </xdr:cNvPr>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318" name="n_3mainValue【福祉施設】&#10;有形固定資産減価償却率">
          <a:extLst>
            <a:ext uri="{FF2B5EF4-FFF2-40B4-BE49-F238E27FC236}">
              <a16:creationId xmlns:a16="http://schemas.microsoft.com/office/drawing/2014/main" id="{8C88D270-8E9B-40E9-8669-EF9608C5DCE7}"/>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6366</xdr:rowOff>
    </xdr:from>
    <xdr:ext cx="405111" cy="259045"/>
    <xdr:sp macro="" textlink="">
      <xdr:nvSpPr>
        <xdr:cNvPr id="319" name="n_4mainValue【福祉施設】&#10;有形固定資産減価償却率">
          <a:extLst>
            <a:ext uri="{FF2B5EF4-FFF2-40B4-BE49-F238E27FC236}">
              <a16:creationId xmlns:a16="http://schemas.microsoft.com/office/drawing/2014/main" id="{68A97F1B-2EAB-4FBF-BE2B-F26A03B6424F}"/>
            </a:ext>
          </a:extLst>
        </xdr:cNvPr>
        <xdr:cNvSpPr txBox="1"/>
      </xdr:nvSpPr>
      <xdr:spPr>
        <a:xfrm>
          <a:off x="927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BA806272-D38E-4BB8-AFAD-2E192BEC406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398224B8-4A38-4726-9325-93860E1AAE1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87C70B24-C932-4267-A78B-01CE408A2DA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7000F18-BF39-4B5E-872D-B8A5DC14E48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26F7254F-FFF4-409D-BA4E-EED77A5349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BE5E39AF-716D-4D73-A836-00B05863051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4A4653FB-7F30-44CD-8673-CDDB7CBC814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587F4DA4-513F-461E-A547-7C52A8EBA0D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F11E6856-F646-44EE-A4E3-31CE7A1922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3EA7713-7DED-4084-988B-E57A6D7B2DF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9EFA0DD2-0D8D-4FFC-9F11-F95ACC2B200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AFF04D6D-FAFA-442B-BD1C-A3F0B70D7FF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EA2231CD-E205-4E28-AF86-A22E9CF4B85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4AE5F5B3-30AF-4C62-8C5A-2934582ECBF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16DB64A2-B3CF-4333-BDCB-E0A6690C07F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ADCF7B6E-1A05-419D-965C-67AADBA24E7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368722D6-4FD2-49E3-9197-D601F120D43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7CB5F319-7ADE-4E14-BCC8-715E80F4528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128C8909-1DA1-4F3E-9E45-62E2E668988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F71DA294-84C7-445B-834B-4DD73312076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42137330-6F64-404D-B863-D1DD2499879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5DD828D7-97B8-42EC-8D51-B08B74CA003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4B8E9C2-D063-4BA7-AAE7-5D2CDDF8C08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87D46914-14F0-4CC8-9183-FC884707C5A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9DAF8A0B-7251-4960-820F-451226BC821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45" name="直線コネクタ 344">
          <a:extLst>
            <a:ext uri="{FF2B5EF4-FFF2-40B4-BE49-F238E27FC236}">
              <a16:creationId xmlns:a16="http://schemas.microsoft.com/office/drawing/2014/main" id="{5BDB4801-13ED-47C5-8DF3-F4F481FBCF0C}"/>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46" name="【福祉施設】&#10;一人当たり面積最小値テキスト">
          <a:extLst>
            <a:ext uri="{FF2B5EF4-FFF2-40B4-BE49-F238E27FC236}">
              <a16:creationId xmlns:a16="http://schemas.microsoft.com/office/drawing/2014/main" id="{97BECA53-AD55-4310-B71B-19E882D042B4}"/>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47" name="直線コネクタ 346">
          <a:extLst>
            <a:ext uri="{FF2B5EF4-FFF2-40B4-BE49-F238E27FC236}">
              <a16:creationId xmlns:a16="http://schemas.microsoft.com/office/drawing/2014/main" id="{36C7CD13-55CF-45EF-9192-386BC41FFEB0}"/>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48" name="【福祉施設】&#10;一人当たり面積最大値テキスト">
          <a:extLst>
            <a:ext uri="{FF2B5EF4-FFF2-40B4-BE49-F238E27FC236}">
              <a16:creationId xmlns:a16="http://schemas.microsoft.com/office/drawing/2014/main" id="{4F71EEE8-8826-4FFD-B336-FABE4BE0D293}"/>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49" name="直線コネクタ 348">
          <a:extLst>
            <a:ext uri="{FF2B5EF4-FFF2-40B4-BE49-F238E27FC236}">
              <a16:creationId xmlns:a16="http://schemas.microsoft.com/office/drawing/2014/main" id="{FA8A3055-1B7C-41DF-89B8-8984522793AF}"/>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350" name="【福祉施設】&#10;一人当たり面積平均値テキスト">
          <a:extLst>
            <a:ext uri="{FF2B5EF4-FFF2-40B4-BE49-F238E27FC236}">
              <a16:creationId xmlns:a16="http://schemas.microsoft.com/office/drawing/2014/main" id="{89A3AC08-CB84-4430-9640-78A5302D2F25}"/>
            </a:ext>
          </a:extLst>
        </xdr:cNvPr>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51" name="フローチャート: 判断 350">
          <a:extLst>
            <a:ext uri="{FF2B5EF4-FFF2-40B4-BE49-F238E27FC236}">
              <a16:creationId xmlns:a16="http://schemas.microsoft.com/office/drawing/2014/main" id="{CE3D5F7E-EDD2-45F8-B21F-2D2B4D8BA688}"/>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52" name="フローチャート: 判断 351">
          <a:extLst>
            <a:ext uri="{FF2B5EF4-FFF2-40B4-BE49-F238E27FC236}">
              <a16:creationId xmlns:a16="http://schemas.microsoft.com/office/drawing/2014/main" id="{DDCC3E32-0960-44DF-B68B-7A7B85323B97}"/>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53" name="フローチャート: 判断 352">
          <a:extLst>
            <a:ext uri="{FF2B5EF4-FFF2-40B4-BE49-F238E27FC236}">
              <a16:creationId xmlns:a16="http://schemas.microsoft.com/office/drawing/2014/main" id="{866853D9-EA56-4021-A0AC-0FDEB30AB5BC}"/>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54" name="フローチャート: 判断 353">
          <a:extLst>
            <a:ext uri="{FF2B5EF4-FFF2-40B4-BE49-F238E27FC236}">
              <a16:creationId xmlns:a16="http://schemas.microsoft.com/office/drawing/2014/main" id="{8AC38A93-5577-4BD9-80F4-68584243BF10}"/>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44994</xdr:rowOff>
    </xdr:from>
    <xdr:to>
      <xdr:col>36</xdr:col>
      <xdr:colOff>165100</xdr:colOff>
      <xdr:row>84</xdr:row>
      <xdr:rowOff>146594</xdr:rowOff>
    </xdr:to>
    <xdr:sp macro="" textlink="">
      <xdr:nvSpPr>
        <xdr:cNvPr id="355" name="フローチャート: 判断 354">
          <a:extLst>
            <a:ext uri="{FF2B5EF4-FFF2-40B4-BE49-F238E27FC236}">
              <a16:creationId xmlns:a16="http://schemas.microsoft.com/office/drawing/2014/main" id="{E6D1E5E8-5657-425A-B10B-65C1C58ADAEC}"/>
            </a:ext>
          </a:extLst>
        </xdr:cNvPr>
        <xdr:cNvSpPr/>
      </xdr:nvSpPr>
      <xdr:spPr>
        <a:xfrm>
          <a:off x="6921500" y="1444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57480AE-9AAA-4D3B-BB5B-BC099C20C33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338256D-E266-44BE-9E41-961FFF064E9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6568F35-15C5-4D81-819B-41421CFCA4F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608DE58-211D-428C-9F18-2CF47808833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511529F-ACE2-4617-BC18-DA3838FD12C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10705</xdr:rowOff>
    </xdr:from>
    <xdr:to>
      <xdr:col>55</xdr:col>
      <xdr:colOff>50800</xdr:colOff>
      <xdr:row>85</xdr:row>
      <xdr:rowOff>112305</xdr:rowOff>
    </xdr:to>
    <xdr:sp macro="" textlink="">
      <xdr:nvSpPr>
        <xdr:cNvPr id="361" name="楕円 360">
          <a:extLst>
            <a:ext uri="{FF2B5EF4-FFF2-40B4-BE49-F238E27FC236}">
              <a16:creationId xmlns:a16="http://schemas.microsoft.com/office/drawing/2014/main" id="{AB41433C-B66E-40D0-8531-9AA4D9C1258C}"/>
            </a:ext>
          </a:extLst>
        </xdr:cNvPr>
        <xdr:cNvSpPr/>
      </xdr:nvSpPr>
      <xdr:spPr>
        <a:xfrm>
          <a:off x="10426700" y="145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160582</xdr:rowOff>
    </xdr:from>
    <xdr:ext cx="469744" cy="259045"/>
    <xdr:sp macro="" textlink="">
      <xdr:nvSpPr>
        <xdr:cNvPr id="362" name="【福祉施設】&#10;一人当たり面積該当値テキスト">
          <a:extLst>
            <a:ext uri="{FF2B5EF4-FFF2-40B4-BE49-F238E27FC236}">
              <a16:creationId xmlns:a16="http://schemas.microsoft.com/office/drawing/2014/main" id="{8683B1B5-149E-4C71-96B4-42EFF48EA2CD}"/>
            </a:ext>
          </a:extLst>
        </xdr:cNvPr>
        <xdr:cNvSpPr txBox="1"/>
      </xdr:nvSpPr>
      <xdr:spPr>
        <a:xfrm>
          <a:off x="10515600" y="1456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16148</xdr:rowOff>
    </xdr:from>
    <xdr:to>
      <xdr:col>50</xdr:col>
      <xdr:colOff>165100</xdr:colOff>
      <xdr:row>85</xdr:row>
      <xdr:rowOff>117748</xdr:rowOff>
    </xdr:to>
    <xdr:sp macro="" textlink="">
      <xdr:nvSpPr>
        <xdr:cNvPr id="363" name="楕円 362">
          <a:extLst>
            <a:ext uri="{FF2B5EF4-FFF2-40B4-BE49-F238E27FC236}">
              <a16:creationId xmlns:a16="http://schemas.microsoft.com/office/drawing/2014/main" id="{8A451885-8F25-4B71-B97E-9871B22D521C}"/>
            </a:ext>
          </a:extLst>
        </xdr:cNvPr>
        <xdr:cNvSpPr/>
      </xdr:nvSpPr>
      <xdr:spPr>
        <a:xfrm>
          <a:off x="9588500" y="1458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61505</xdr:rowOff>
    </xdr:from>
    <xdr:to>
      <xdr:col>55</xdr:col>
      <xdr:colOff>0</xdr:colOff>
      <xdr:row>85</xdr:row>
      <xdr:rowOff>66948</xdr:rowOff>
    </xdr:to>
    <xdr:cxnSp macro="">
      <xdr:nvCxnSpPr>
        <xdr:cNvPr id="364" name="直線コネクタ 363">
          <a:extLst>
            <a:ext uri="{FF2B5EF4-FFF2-40B4-BE49-F238E27FC236}">
              <a16:creationId xmlns:a16="http://schemas.microsoft.com/office/drawing/2014/main" id="{5317975A-D5CF-4DD8-9824-CD347CFFB32A}"/>
            </a:ext>
          </a:extLst>
        </xdr:cNvPr>
        <xdr:cNvCxnSpPr/>
      </xdr:nvCxnSpPr>
      <xdr:spPr>
        <a:xfrm flipV="1">
          <a:off x="9639300" y="14634755"/>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101056</xdr:rowOff>
    </xdr:from>
    <xdr:to>
      <xdr:col>46</xdr:col>
      <xdr:colOff>38100</xdr:colOff>
      <xdr:row>86</xdr:row>
      <xdr:rowOff>31206</xdr:rowOff>
    </xdr:to>
    <xdr:sp macro="" textlink="">
      <xdr:nvSpPr>
        <xdr:cNvPr id="365" name="楕円 364">
          <a:extLst>
            <a:ext uri="{FF2B5EF4-FFF2-40B4-BE49-F238E27FC236}">
              <a16:creationId xmlns:a16="http://schemas.microsoft.com/office/drawing/2014/main" id="{D40FA5E8-E34E-455F-8EEE-D544EDAD44BE}"/>
            </a:ext>
          </a:extLst>
        </xdr:cNvPr>
        <xdr:cNvSpPr/>
      </xdr:nvSpPr>
      <xdr:spPr>
        <a:xfrm>
          <a:off x="8699500" y="146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66948</xdr:rowOff>
    </xdr:from>
    <xdr:to>
      <xdr:col>50</xdr:col>
      <xdr:colOff>114300</xdr:colOff>
      <xdr:row>85</xdr:row>
      <xdr:rowOff>151856</xdr:rowOff>
    </xdr:to>
    <xdr:cxnSp macro="">
      <xdr:nvCxnSpPr>
        <xdr:cNvPr id="366" name="直線コネクタ 365">
          <a:extLst>
            <a:ext uri="{FF2B5EF4-FFF2-40B4-BE49-F238E27FC236}">
              <a16:creationId xmlns:a16="http://schemas.microsoft.com/office/drawing/2014/main" id="{2D760C6B-8121-4AFF-A04B-163B81D4E3CA}"/>
            </a:ext>
          </a:extLst>
        </xdr:cNvPr>
        <xdr:cNvCxnSpPr/>
      </xdr:nvCxnSpPr>
      <xdr:spPr>
        <a:xfrm flipV="1">
          <a:off x="8750300" y="14640198"/>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105411</xdr:rowOff>
    </xdr:from>
    <xdr:to>
      <xdr:col>41</xdr:col>
      <xdr:colOff>101600</xdr:colOff>
      <xdr:row>86</xdr:row>
      <xdr:rowOff>35561</xdr:rowOff>
    </xdr:to>
    <xdr:sp macro="" textlink="">
      <xdr:nvSpPr>
        <xdr:cNvPr id="367" name="楕円 366">
          <a:extLst>
            <a:ext uri="{FF2B5EF4-FFF2-40B4-BE49-F238E27FC236}">
              <a16:creationId xmlns:a16="http://schemas.microsoft.com/office/drawing/2014/main" id="{87589498-7A81-4BF3-B900-0F178A98DC43}"/>
            </a:ext>
          </a:extLst>
        </xdr:cNvPr>
        <xdr:cNvSpPr/>
      </xdr:nvSpPr>
      <xdr:spPr>
        <a:xfrm>
          <a:off x="7810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151856</xdr:rowOff>
    </xdr:from>
    <xdr:to>
      <xdr:col>45</xdr:col>
      <xdr:colOff>177800</xdr:colOff>
      <xdr:row>85</xdr:row>
      <xdr:rowOff>156211</xdr:rowOff>
    </xdr:to>
    <xdr:cxnSp macro="">
      <xdr:nvCxnSpPr>
        <xdr:cNvPr id="368" name="直線コネクタ 367">
          <a:extLst>
            <a:ext uri="{FF2B5EF4-FFF2-40B4-BE49-F238E27FC236}">
              <a16:creationId xmlns:a16="http://schemas.microsoft.com/office/drawing/2014/main" id="{018168F4-507A-4771-A437-3DDBAA5E4C56}"/>
            </a:ext>
          </a:extLst>
        </xdr:cNvPr>
        <xdr:cNvCxnSpPr/>
      </xdr:nvCxnSpPr>
      <xdr:spPr>
        <a:xfrm flipV="1">
          <a:off x="7861300" y="14725106"/>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107587</xdr:rowOff>
    </xdr:from>
    <xdr:to>
      <xdr:col>36</xdr:col>
      <xdr:colOff>165100</xdr:colOff>
      <xdr:row>86</xdr:row>
      <xdr:rowOff>37737</xdr:rowOff>
    </xdr:to>
    <xdr:sp macro="" textlink="">
      <xdr:nvSpPr>
        <xdr:cNvPr id="369" name="楕円 368">
          <a:extLst>
            <a:ext uri="{FF2B5EF4-FFF2-40B4-BE49-F238E27FC236}">
              <a16:creationId xmlns:a16="http://schemas.microsoft.com/office/drawing/2014/main" id="{2A869243-97BD-4B2D-BD94-2A93CA2EC0D8}"/>
            </a:ext>
          </a:extLst>
        </xdr:cNvPr>
        <xdr:cNvSpPr/>
      </xdr:nvSpPr>
      <xdr:spPr>
        <a:xfrm>
          <a:off x="6921500" y="14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156211</xdr:rowOff>
    </xdr:from>
    <xdr:to>
      <xdr:col>41</xdr:col>
      <xdr:colOff>50800</xdr:colOff>
      <xdr:row>85</xdr:row>
      <xdr:rowOff>158387</xdr:rowOff>
    </xdr:to>
    <xdr:cxnSp macro="">
      <xdr:nvCxnSpPr>
        <xdr:cNvPr id="370" name="直線コネクタ 369">
          <a:extLst>
            <a:ext uri="{FF2B5EF4-FFF2-40B4-BE49-F238E27FC236}">
              <a16:creationId xmlns:a16="http://schemas.microsoft.com/office/drawing/2014/main" id="{66A6D929-0CE8-4085-A7E4-3A9F627E202F}"/>
            </a:ext>
          </a:extLst>
        </xdr:cNvPr>
        <xdr:cNvCxnSpPr/>
      </xdr:nvCxnSpPr>
      <xdr:spPr>
        <a:xfrm flipV="1">
          <a:off x="6972300" y="147294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371" name="n_1aveValue【福祉施設】&#10;一人当たり面積">
          <a:extLst>
            <a:ext uri="{FF2B5EF4-FFF2-40B4-BE49-F238E27FC236}">
              <a16:creationId xmlns:a16="http://schemas.microsoft.com/office/drawing/2014/main" id="{A4D3B02D-CFEC-4897-8454-11A099986FC0}"/>
            </a:ext>
          </a:extLst>
        </xdr:cNvPr>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72" name="n_2aveValue【福祉施設】&#10;一人当たり面積">
          <a:extLst>
            <a:ext uri="{FF2B5EF4-FFF2-40B4-BE49-F238E27FC236}">
              <a16:creationId xmlns:a16="http://schemas.microsoft.com/office/drawing/2014/main" id="{BF44DB76-05AD-4853-856B-F936E9ED2604}"/>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73" name="n_3aveValue【福祉施設】&#10;一人当たり面積">
          <a:extLst>
            <a:ext uri="{FF2B5EF4-FFF2-40B4-BE49-F238E27FC236}">
              <a16:creationId xmlns:a16="http://schemas.microsoft.com/office/drawing/2014/main" id="{86EA9268-7281-4024-87B2-98BF74DA4313}"/>
            </a:ext>
          </a:extLst>
        </xdr:cNvPr>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163121</xdr:rowOff>
    </xdr:from>
    <xdr:ext cx="469744" cy="259045"/>
    <xdr:sp macro="" textlink="">
      <xdr:nvSpPr>
        <xdr:cNvPr id="374" name="n_4aveValue【福祉施設】&#10;一人当たり面積">
          <a:extLst>
            <a:ext uri="{FF2B5EF4-FFF2-40B4-BE49-F238E27FC236}">
              <a16:creationId xmlns:a16="http://schemas.microsoft.com/office/drawing/2014/main" id="{2919876D-2522-493D-BA96-E1A181C2E6EC}"/>
            </a:ext>
          </a:extLst>
        </xdr:cNvPr>
        <xdr:cNvSpPr txBox="1"/>
      </xdr:nvSpPr>
      <xdr:spPr>
        <a:xfrm>
          <a:off x="6737427" y="1422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108875</xdr:rowOff>
    </xdr:from>
    <xdr:ext cx="469744" cy="259045"/>
    <xdr:sp macro="" textlink="">
      <xdr:nvSpPr>
        <xdr:cNvPr id="375" name="n_1mainValue【福祉施設】&#10;一人当たり面積">
          <a:extLst>
            <a:ext uri="{FF2B5EF4-FFF2-40B4-BE49-F238E27FC236}">
              <a16:creationId xmlns:a16="http://schemas.microsoft.com/office/drawing/2014/main" id="{B7F04CB8-CB8B-4D54-B27F-8923B0585E24}"/>
            </a:ext>
          </a:extLst>
        </xdr:cNvPr>
        <xdr:cNvSpPr txBox="1"/>
      </xdr:nvSpPr>
      <xdr:spPr>
        <a:xfrm>
          <a:off x="9391727" y="1468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22333</xdr:rowOff>
    </xdr:from>
    <xdr:ext cx="469744" cy="259045"/>
    <xdr:sp macro="" textlink="">
      <xdr:nvSpPr>
        <xdr:cNvPr id="376" name="n_2mainValue【福祉施設】&#10;一人当たり面積">
          <a:extLst>
            <a:ext uri="{FF2B5EF4-FFF2-40B4-BE49-F238E27FC236}">
              <a16:creationId xmlns:a16="http://schemas.microsoft.com/office/drawing/2014/main" id="{41EE16D2-202E-4596-B054-ACF0F64ACFD1}"/>
            </a:ext>
          </a:extLst>
        </xdr:cNvPr>
        <xdr:cNvSpPr txBox="1"/>
      </xdr:nvSpPr>
      <xdr:spPr>
        <a:xfrm>
          <a:off x="8515427" y="1476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26688</xdr:rowOff>
    </xdr:from>
    <xdr:ext cx="469744" cy="259045"/>
    <xdr:sp macro="" textlink="">
      <xdr:nvSpPr>
        <xdr:cNvPr id="377" name="n_3mainValue【福祉施設】&#10;一人当たり面積">
          <a:extLst>
            <a:ext uri="{FF2B5EF4-FFF2-40B4-BE49-F238E27FC236}">
              <a16:creationId xmlns:a16="http://schemas.microsoft.com/office/drawing/2014/main" id="{B0DD8A87-55A3-4A46-BAA8-7631AEFD9F82}"/>
            </a:ext>
          </a:extLst>
        </xdr:cNvPr>
        <xdr:cNvSpPr txBox="1"/>
      </xdr:nvSpPr>
      <xdr:spPr>
        <a:xfrm>
          <a:off x="7626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28864</xdr:rowOff>
    </xdr:from>
    <xdr:ext cx="469744" cy="259045"/>
    <xdr:sp macro="" textlink="">
      <xdr:nvSpPr>
        <xdr:cNvPr id="378" name="n_4mainValue【福祉施設】&#10;一人当たり面積">
          <a:extLst>
            <a:ext uri="{FF2B5EF4-FFF2-40B4-BE49-F238E27FC236}">
              <a16:creationId xmlns:a16="http://schemas.microsoft.com/office/drawing/2014/main" id="{B61DED23-D898-4B85-B7D8-DE554BBFC26D}"/>
            </a:ext>
          </a:extLst>
        </xdr:cNvPr>
        <xdr:cNvSpPr txBox="1"/>
      </xdr:nvSpPr>
      <xdr:spPr>
        <a:xfrm>
          <a:off x="6737427" y="1477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760E197-27BE-45C5-AA77-8A1C5F3CEAC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4F0DA6D0-D95E-442E-B63E-BC588C9609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198F101-8202-4295-B073-CE6B3AF6BA4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8A8A9E1-858C-4C5A-A356-2B772CDE83E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893826E-2BF8-428B-9CD9-81FD268D41B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94D7D84E-D632-4D45-835F-06BCE5A9AF0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799306B9-EF49-45BF-BA7E-8B4A451A26B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FD1B724-0346-4882-8670-A75ADB3562C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6A23C171-8163-45C4-9FA4-2917D2F09EC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3129FAA7-2034-4C3F-BFF3-12EBA257C24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5E5C9B75-03A4-478C-8F5E-2F093319B96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6E90CB3D-E539-47E8-B886-55D7C3726EA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D0FDD839-F0B5-4B1D-B091-8A5BFB0CCA3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2DFB6043-3F33-4B04-BB8B-178E0382479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3A9158A3-7A78-40DD-82D5-D4F423DA42B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D8018E7F-BF26-4126-A5AA-02C0F189419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84AF528-CFA6-4659-9406-AA309ECFCF1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41D61824-A27C-4152-8E5B-4746899BB1D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7A568455-2C9E-4109-B13A-4DDEE0A9401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6B4BE76D-249E-454E-BC68-8E0A447ABA2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752DC3F6-8E32-4464-A6E6-85FA3CD2007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D65E99DB-1EC5-4DDA-9667-9F2E9AC7097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A30F2111-726A-4E18-8F45-5B2F151D745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D6433DC8-1163-4477-98BD-2E085CC172A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5BD7C2DA-EAD0-45CC-A1D6-DD927B7646F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404" name="直線コネクタ 403">
          <a:extLst>
            <a:ext uri="{FF2B5EF4-FFF2-40B4-BE49-F238E27FC236}">
              <a16:creationId xmlns:a16="http://schemas.microsoft.com/office/drawing/2014/main" id="{D37EA2C6-F163-43A7-B474-12F66CF3CEE0}"/>
            </a:ext>
          </a:extLst>
        </xdr:cNvPr>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76B1ACAA-7DCA-4326-8C01-1AA2F1634BDE}"/>
            </a:ext>
          </a:extLst>
        </xdr:cNvPr>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406" name="直線コネクタ 405">
          <a:extLst>
            <a:ext uri="{FF2B5EF4-FFF2-40B4-BE49-F238E27FC236}">
              <a16:creationId xmlns:a16="http://schemas.microsoft.com/office/drawing/2014/main" id="{2322C894-10B2-41A0-8172-9BD52916F034}"/>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774F5B24-75D3-4CC6-9896-CBAA5DA6D4BF}"/>
            </a:ext>
          </a:extLst>
        </xdr:cNvPr>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408" name="直線コネクタ 407">
          <a:extLst>
            <a:ext uri="{FF2B5EF4-FFF2-40B4-BE49-F238E27FC236}">
              <a16:creationId xmlns:a16="http://schemas.microsoft.com/office/drawing/2014/main" id="{0D3EF060-A7F1-4755-A000-A6E169D23108}"/>
            </a:ext>
          </a:extLst>
        </xdr:cNvPr>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455F3640-E1A0-4F96-9A6F-F9B19B7BD3B5}"/>
            </a:ext>
          </a:extLst>
        </xdr:cNvPr>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410" name="フローチャート: 判断 409">
          <a:extLst>
            <a:ext uri="{FF2B5EF4-FFF2-40B4-BE49-F238E27FC236}">
              <a16:creationId xmlns:a16="http://schemas.microsoft.com/office/drawing/2014/main" id="{C4614347-3945-470C-8443-7ED37CCA2FF1}"/>
            </a:ext>
          </a:extLst>
        </xdr:cNvPr>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11" name="フローチャート: 判断 410">
          <a:extLst>
            <a:ext uri="{FF2B5EF4-FFF2-40B4-BE49-F238E27FC236}">
              <a16:creationId xmlns:a16="http://schemas.microsoft.com/office/drawing/2014/main" id="{3258DE57-FF48-4B07-8A81-6162D246DDFF}"/>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a:extLst>
            <a:ext uri="{FF2B5EF4-FFF2-40B4-BE49-F238E27FC236}">
              <a16:creationId xmlns:a16="http://schemas.microsoft.com/office/drawing/2014/main" id="{E0205FF5-FEC4-4603-AC9A-1275BD0FAE5C}"/>
            </a:ext>
          </a:extLst>
        </xdr:cNvPr>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13" name="フローチャート: 判断 412">
          <a:extLst>
            <a:ext uri="{FF2B5EF4-FFF2-40B4-BE49-F238E27FC236}">
              <a16:creationId xmlns:a16="http://schemas.microsoft.com/office/drawing/2014/main" id="{8703699D-5EE2-446B-944F-77F107A8760E}"/>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414" name="フローチャート: 判断 413">
          <a:extLst>
            <a:ext uri="{FF2B5EF4-FFF2-40B4-BE49-F238E27FC236}">
              <a16:creationId xmlns:a16="http://schemas.microsoft.com/office/drawing/2014/main" id="{D9BAC624-44C8-4A54-B6E4-0F86E5319FB3}"/>
            </a:ext>
          </a:extLst>
        </xdr:cNvPr>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D6D76BE-090B-47AF-B5F6-C05F382AF0E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73E69FA-90DC-475A-AEE0-C3E4795A288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01000F1-95DF-47E4-A564-2DFDD998C33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4ACC29D-163E-42F8-8453-276ECFB09F8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235F899-501C-43FF-8DC0-DC8B69E4557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152763</xdr:rowOff>
    </xdr:from>
    <xdr:to>
      <xdr:col>6</xdr:col>
      <xdr:colOff>38100</xdr:colOff>
      <xdr:row>105</xdr:row>
      <xdr:rowOff>82913</xdr:rowOff>
    </xdr:to>
    <xdr:sp macro="" textlink="">
      <xdr:nvSpPr>
        <xdr:cNvPr id="420" name="楕円 419">
          <a:extLst>
            <a:ext uri="{FF2B5EF4-FFF2-40B4-BE49-F238E27FC236}">
              <a16:creationId xmlns:a16="http://schemas.microsoft.com/office/drawing/2014/main" id="{F5AF6049-1268-49A6-8330-C3057D4BF4D6}"/>
            </a:ext>
          </a:extLst>
        </xdr:cNvPr>
        <xdr:cNvSpPr/>
      </xdr:nvSpPr>
      <xdr:spPr>
        <a:xfrm>
          <a:off x="1079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3101</xdr:rowOff>
    </xdr:from>
    <xdr:ext cx="405111" cy="259045"/>
    <xdr:sp macro="" textlink="">
      <xdr:nvSpPr>
        <xdr:cNvPr id="421" name="n_1aveValue【市民会館】&#10;有形固定資産減価償却率">
          <a:extLst>
            <a:ext uri="{FF2B5EF4-FFF2-40B4-BE49-F238E27FC236}">
              <a16:creationId xmlns:a16="http://schemas.microsoft.com/office/drawing/2014/main" id="{F94AAD86-3063-474D-B983-0658AF7CDD48}"/>
            </a:ext>
          </a:extLst>
        </xdr:cNvPr>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22" name="n_2aveValue【市民会館】&#10;有形固定資産減価償却率">
          <a:extLst>
            <a:ext uri="{FF2B5EF4-FFF2-40B4-BE49-F238E27FC236}">
              <a16:creationId xmlns:a16="http://schemas.microsoft.com/office/drawing/2014/main" id="{4C3B8FE4-D1B4-43C5-84D4-4AC1F706D4CD}"/>
            </a:ext>
          </a:extLst>
        </xdr:cNvPr>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423" name="n_3aveValue【市民会館】&#10;有形固定資産減価償却率">
          <a:extLst>
            <a:ext uri="{FF2B5EF4-FFF2-40B4-BE49-F238E27FC236}">
              <a16:creationId xmlns:a16="http://schemas.microsoft.com/office/drawing/2014/main" id="{9060A5A5-3E4E-4E84-9E4F-EA28220B3563}"/>
            </a:ext>
          </a:extLst>
        </xdr:cNvPr>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424" name="n_4aveValue【市民会館】&#10;有形固定資産減価償却率">
          <a:extLst>
            <a:ext uri="{FF2B5EF4-FFF2-40B4-BE49-F238E27FC236}">
              <a16:creationId xmlns:a16="http://schemas.microsoft.com/office/drawing/2014/main" id="{D6CEB377-8436-478D-A170-1CA1837C94DF}"/>
            </a:ext>
          </a:extLst>
        </xdr:cNvPr>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74040</xdr:rowOff>
    </xdr:from>
    <xdr:ext cx="405111" cy="259045"/>
    <xdr:sp macro="" textlink="">
      <xdr:nvSpPr>
        <xdr:cNvPr id="425" name="n_4mainValue【市民会館】&#10;有形固定資産減価償却率">
          <a:extLst>
            <a:ext uri="{FF2B5EF4-FFF2-40B4-BE49-F238E27FC236}">
              <a16:creationId xmlns:a16="http://schemas.microsoft.com/office/drawing/2014/main" id="{4C7D5297-33B4-4494-92D2-5931A2B536FF}"/>
            </a:ext>
          </a:extLst>
        </xdr:cNvPr>
        <xdr:cNvSpPr txBox="1"/>
      </xdr:nvSpPr>
      <xdr:spPr>
        <a:xfrm>
          <a:off x="927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a:extLst>
            <a:ext uri="{FF2B5EF4-FFF2-40B4-BE49-F238E27FC236}">
              <a16:creationId xmlns:a16="http://schemas.microsoft.com/office/drawing/2014/main" id="{94A8A964-FD02-4394-9964-B186B1EA12C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a:extLst>
            <a:ext uri="{FF2B5EF4-FFF2-40B4-BE49-F238E27FC236}">
              <a16:creationId xmlns:a16="http://schemas.microsoft.com/office/drawing/2014/main" id="{62C70144-1589-41FC-83BC-AE9386EA6D7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a:extLst>
            <a:ext uri="{FF2B5EF4-FFF2-40B4-BE49-F238E27FC236}">
              <a16:creationId xmlns:a16="http://schemas.microsoft.com/office/drawing/2014/main" id="{9793DD35-57DF-4221-B1AA-E5D4436F15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a:extLst>
            <a:ext uri="{FF2B5EF4-FFF2-40B4-BE49-F238E27FC236}">
              <a16:creationId xmlns:a16="http://schemas.microsoft.com/office/drawing/2014/main" id="{5EE348CC-CF01-47AC-B02F-5EEBE1EF765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a:extLst>
            <a:ext uri="{FF2B5EF4-FFF2-40B4-BE49-F238E27FC236}">
              <a16:creationId xmlns:a16="http://schemas.microsoft.com/office/drawing/2014/main" id="{E1F65291-002A-4E85-81A7-8C79C8DE0A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a:extLst>
            <a:ext uri="{FF2B5EF4-FFF2-40B4-BE49-F238E27FC236}">
              <a16:creationId xmlns:a16="http://schemas.microsoft.com/office/drawing/2014/main" id="{5CCB2499-8886-4CD1-9CC2-52939B11428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a:extLst>
            <a:ext uri="{FF2B5EF4-FFF2-40B4-BE49-F238E27FC236}">
              <a16:creationId xmlns:a16="http://schemas.microsoft.com/office/drawing/2014/main" id="{811ACA7A-7706-4C3D-B286-F98CB421596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a:extLst>
            <a:ext uri="{FF2B5EF4-FFF2-40B4-BE49-F238E27FC236}">
              <a16:creationId xmlns:a16="http://schemas.microsoft.com/office/drawing/2014/main" id="{E6CA6F38-15D7-4AAF-9897-CF040B5201F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a:extLst>
            <a:ext uri="{FF2B5EF4-FFF2-40B4-BE49-F238E27FC236}">
              <a16:creationId xmlns:a16="http://schemas.microsoft.com/office/drawing/2014/main" id="{92468857-C67E-4D1F-89EF-D5C6FFC97DA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a:extLst>
            <a:ext uri="{FF2B5EF4-FFF2-40B4-BE49-F238E27FC236}">
              <a16:creationId xmlns:a16="http://schemas.microsoft.com/office/drawing/2014/main" id="{F350827E-C76A-4AEA-B2C2-53B17CC690C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6" name="直線コネクタ 435">
          <a:extLst>
            <a:ext uri="{FF2B5EF4-FFF2-40B4-BE49-F238E27FC236}">
              <a16:creationId xmlns:a16="http://schemas.microsoft.com/office/drawing/2014/main" id="{BD4BD9E3-091B-481B-8275-AFD3C982E6B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7" name="テキスト ボックス 436">
          <a:extLst>
            <a:ext uri="{FF2B5EF4-FFF2-40B4-BE49-F238E27FC236}">
              <a16:creationId xmlns:a16="http://schemas.microsoft.com/office/drawing/2014/main" id="{4807C118-B986-4BB2-ACE7-C45A6B27910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8" name="直線コネクタ 437">
          <a:extLst>
            <a:ext uri="{FF2B5EF4-FFF2-40B4-BE49-F238E27FC236}">
              <a16:creationId xmlns:a16="http://schemas.microsoft.com/office/drawing/2014/main" id="{0212A4BA-FFB9-4830-A46C-5B8AE30E8ED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9" name="テキスト ボックス 438">
          <a:extLst>
            <a:ext uri="{FF2B5EF4-FFF2-40B4-BE49-F238E27FC236}">
              <a16:creationId xmlns:a16="http://schemas.microsoft.com/office/drawing/2014/main" id="{B4CE742C-8C23-401A-BA08-9A826568CEA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0" name="直線コネクタ 439">
          <a:extLst>
            <a:ext uri="{FF2B5EF4-FFF2-40B4-BE49-F238E27FC236}">
              <a16:creationId xmlns:a16="http://schemas.microsoft.com/office/drawing/2014/main" id="{68249749-2236-459D-99BE-99909F22932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1" name="テキスト ボックス 440">
          <a:extLst>
            <a:ext uri="{FF2B5EF4-FFF2-40B4-BE49-F238E27FC236}">
              <a16:creationId xmlns:a16="http://schemas.microsoft.com/office/drawing/2014/main" id="{8BEEE104-C251-4BFD-A793-BFB84AED284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2" name="直線コネクタ 441">
          <a:extLst>
            <a:ext uri="{FF2B5EF4-FFF2-40B4-BE49-F238E27FC236}">
              <a16:creationId xmlns:a16="http://schemas.microsoft.com/office/drawing/2014/main" id="{463B4422-D0F6-42B0-82E6-9B19D28556F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3" name="テキスト ボックス 442">
          <a:extLst>
            <a:ext uri="{FF2B5EF4-FFF2-40B4-BE49-F238E27FC236}">
              <a16:creationId xmlns:a16="http://schemas.microsoft.com/office/drawing/2014/main" id="{03534FE8-D96E-4BFA-B051-82C42EA16CA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4" name="直線コネクタ 443">
          <a:extLst>
            <a:ext uri="{FF2B5EF4-FFF2-40B4-BE49-F238E27FC236}">
              <a16:creationId xmlns:a16="http://schemas.microsoft.com/office/drawing/2014/main" id="{5B0B80CA-EE8F-4EAF-8077-5D87BB01122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5" name="テキスト ボックス 444">
          <a:extLst>
            <a:ext uri="{FF2B5EF4-FFF2-40B4-BE49-F238E27FC236}">
              <a16:creationId xmlns:a16="http://schemas.microsoft.com/office/drawing/2014/main" id="{19126509-3F19-4F67-A6EC-0BB33DB458B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a:extLst>
            <a:ext uri="{FF2B5EF4-FFF2-40B4-BE49-F238E27FC236}">
              <a16:creationId xmlns:a16="http://schemas.microsoft.com/office/drawing/2014/main" id="{378F68C7-5159-44D6-9857-389CE54F9EF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7" name="テキスト ボックス 446">
          <a:extLst>
            <a:ext uri="{FF2B5EF4-FFF2-40B4-BE49-F238E27FC236}">
              <a16:creationId xmlns:a16="http://schemas.microsoft.com/office/drawing/2014/main" id="{E578E736-4E41-4A24-AF99-E423772667C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市民会館】&#10;一人当たり面積グラフ枠">
          <a:extLst>
            <a:ext uri="{FF2B5EF4-FFF2-40B4-BE49-F238E27FC236}">
              <a16:creationId xmlns:a16="http://schemas.microsoft.com/office/drawing/2014/main" id="{28F73A44-9D0A-45AE-BED5-32C6D7B2B0A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449" name="直線コネクタ 448">
          <a:extLst>
            <a:ext uri="{FF2B5EF4-FFF2-40B4-BE49-F238E27FC236}">
              <a16:creationId xmlns:a16="http://schemas.microsoft.com/office/drawing/2014/main" id="{528FAFED-F98C-48BB-B4C0-6918EE7BA5C2}"/>
            </a:ext>
          </a:extLst>
        </xdr:cNvPr>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450" name="【市民会館】&#10;一人当たり面積最小値テキスト">
          <a:extLst>
            <a:ext uri="{FF2B5EF4-FFF2-40B4-BE49-F238E27FC236}">
              <a16:creationId xmlns:a16="http://schemas.microsoft.com/office/drawing/2014/main" id="{AFD287ED-725D-4E16-BB46-DD977731E2AE}"/>
            </a:ext>
          </a:extLst>
        </xdr:cNvPr>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451" name="直線コネクタ 450">
          <a:extLst>
            <a:ext uri="{FF2B5EF4-FFF2-40B4-BE49-F238E27FC236}">
              <a16:creationId xmlns:a16="http://schemas.microsoft.com/office/drawing/2014/main" id="{CF97A060-51CB-4A36-BF9D-6BA1A11B5513}"/>
            </a:ext>
          </a:extLst>
        </xdr:cNvPr>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52" name="【市民会館】&#10;一人当たり面積最大値テキスト">
          <a:extLst>
            <a:ext uri="{FF2B5EF4-FFF2-40B4-BE49-F238E27FC236}">
              <a16:creationId xmlns:a16="http://schemas.microsoft.com/office/drawing/2014/main" id="{15D7E81C-FD3E-44D9-8429-2EE9DD0808FA}"/>
            </a:ext>
          </a:extLst>
        </xdr:cNvPr>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53" name="直線コネクタ 452">
          <a:extLst>
            <a:ext uri="{FF2B5EF4-FFF2-40B4-BE49-F238E27FC236}">
              <a16:creationId xmlns:a16="http://schemas.microsoft.com/office/drawing/2014/main" id="{A86B7B34-DDFA-4AAD-ABA6-5B16AA4F5846}"/>
            </a:ext>
          </a:extLst>
        </xdr:cNvPr>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20972</xdr:rowOff>
    </xdr:from>
    <xdr:ext cx="469744" cy="259045"/>
    <xdr:sp macro="" textlink="">
      <xdr:nvSpPr>
        <xdr:cNvPr id="454" name="【市民会館】&#10;一人当たり面積平均値テキスト">
          <a:extLst>
            <a:ext uri="{FF2B5EF4-FFF2-40B4-BE49-F238E27FC236}">
              <a16:creationId xmlns:a16="http://schemas.microsoft.com/office/drawing/2014/main" id="{6CA622D2-70CC-4CC0-901A-36B59C35A42A}"/>
            </a:ext>
          </a:extLst>
        </xdr:cNvPr>
        <xdr:cNvSpPr txBox="1"/>
      </xdr:nvSpPr>
      <xdr:spPr>
        <a:xfrm>
          <a:off x="105156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455" name="フローチャート: 判断 454">
          <a:extLst>
            <a:ext uri="{FF2B5EF4-FFF2-40B4-BE49-F238E27FC236}">
              <a16:creationId xmlns:a16="http://schemas.microsoft.com/office/drawing/2014/main" id="{93ADD617-EEC1-407D-B882-80E5B8F764E6}"/>
            </a:ext>
          </a:extLst>
        </xdr:cNvPr>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56" name="フローチャート: 判断 455">
          <a:extLst>
            <a:ext uri="{FF2B5EF4-FFF2-40B4-BE49-F238E27FC236}">
              <a16:creationId xmlns:a16="http://schemas.microsoft.com/office/drawing/2014/main" id="{6D539F37-48F6-4DEC-A9FF-7E4CB6B24635}"/>
            </a:ext>
          </a:extLst>
        </xdr:cNvPr>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457" name="フローチャート: 判断 456">
          <a:extLst>
            <a:ext uri="{FF2B5EF4-FFF2-40B4-BE49-F238E27FC236}">
              <a16:creationId xmlns:a16="http://schemas.microsoft.com/office/drawing/2014/main" id="{C360D7E8-ACBA-4A14-A511-FB38F25DFDAD}"/>
            </a:ext>
          </a:extLst>
        </xdr:cNvPr>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58" name="フローチャート: 判断 457">
          <a:extLst>
            <a:ext uri="{FF2B5EF4-FFF2-40B4-BE49-F238E27FC236}">
              <a16:creationId xmlns:a16="http://schemas.microsoft.com/office/drawing/2014/main" id="{DB98A7A7-B66F-431A-B463-889B1538D4F7}"/>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23495</xdr:rowOff>
    </xdr:from>
    <xdr:to>
      <xdr:col>36</xdr:col>
      <xdr:colOff>165100</xdr:colOff>
      <xdr:row>103</xdr:row>
      <xdr:rowOff>125095</xdr:rowOff>
    </xdr:to>
    <xdr:sp macro="" textlink="">
      <xdr:nvSpPr>
        <xdr:cNvPr id="459" name="フローチャート: 判断 458">
          <a:extLst>
            <a:ext uri="{FF2B5EF4-FFF2-40B4-BE49-F238E27FC236}">
              <a16:creationId xmlns:a16="http://schemas.microsoft.com/office/drawing/2014/main" id="{ECADBD87-4837-40AB-8938-55D92E1E0AD4}"/>
            </a:ext>
          </a:extLst>
        </xdr:cNvPr>
        <xdr:cNvSpPr/>
      </xdr:nvSpPr>
      <xdr:spPr>
        <a:xfrm>
          <a:off x="6921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883A5721-83D4-4025-BBA0-41304FAB202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113BE78D-292E-4530-B8D5-0C0C2D19224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435866F-165A-4F09-B248-3D5C2B84B9F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91E81810-56F1-4E74-94DD-FF9F7160925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1796A92E-01E2-440D-96AE-92527528831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107314</xdr:rowOff>
    </xdr:from>
    <xdr:to>
      <xdr:col>36</xdr:col>
      <xdr:colOff>165100</xdr:colOff>
      <xdr:row>108</xdr:row>
      <xdr:rowOff>37464</xdr:rowOff>
    </xdr:to>
    <xdr:sp macro="" textlink="">
      <xdr:nvSpPr>
        <xdr:cNvPr id="465" name="楕円 464">
          <a:extLst>
            <a:ext uri="{FF2B5EF4-FFF2-40B4-BE49-F238E27FC236}">
              <a16:creationId xmlns:a16="http://schemas.microsoft.com/office/drawing/2014/main" id="{63C705B1-97C4-4D70-B9C2-130EDACFF746}"/>
            </a:ext>
          </a:extLst>
        </xdr:cNvPr>
        <xdr:cNvSpPr/>
      </xdr:nvSpPr>
      <xdr:spPr>
        <a:xfrm>
          <a:off x="6921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113047</xdr:rowOff>
    </xdr:from>
    <xdr:ext cx="469744" cy="259045"/>
    <xdr:sp macro="" textlink="">
      <xdr:nvSpPr>
        <xdr:cNvPr id="466" name="n_1aveValue【市民会館】&#10;一人当たり面積">
          <a:extLst>
            <a:ext uri="{FF2B5EF4-FFF2-40B4-BE49-F238E27FC236}">
              <a16:creationId xmlns:a16="http://schemas.microsoft.com/office/drawing/2014/main" id="{EC2C4642-4A7F-4183-8728-4CC9665743D1}"/>
            </a:ext>
          </a:extLst>
        </xdr:cNvPr>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467" name="n_2aveValue【市民会館】&#10;一人当たり面積">
          <a:extLst>
            <a:ext uri="{FF2B5EF4-FFF2-40B4-BE49-F238E27FC236}">
              <a16:creationId xmlns:a16="http://schemas.microsoft.com/office/drawing/2014/main" id="{577C6022-1B00-4E0B-A124-48CADD5CE3D0}"/>
            </a:ext>
          </a:extLst>
        </xdr:cNvPr>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68" name="n_3aveValue【市民会館】&#10;一人当たり面積">
          <a:extLst>
            <a:ext uri="{FF2B5EF4-FFF2-40B4-BE49-F238E27FC236}">
              <a16:creationId xmlns:a16="http://schemas.microsoft.com/office/drawing/2014/main" id="{65E44603-BA91-41BF-9418-45CA3B572703}"/>
            </a:ext>
          </a:extLst>
        </xdr:cNvPr>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141622</xdr:rowOff>
    </xdr:from>
    <xdr:ext cx="469744" cy="259045"/>
    <xdr:sp macro="" textlink="">
      <xdr:nvSpPr>
        <xdr:cNvPr id="469" name="n_4aveValue【市民会館】&#10;一人当たり面積">
          <a:extLst>
            <a:ext uri="{FF2B5EF4-FFF2-40B4-BE49-F238E27FC236}">
              <a16:creationId xmlns:a16="http://schemas.microsoft.com/office/drawing/2014/main" id="{B88E81C9-1EFB-4CCF-9EEB-C03042754D29}"/>
            </a:ext>
          </a:extLst>
        </xdr:cNvPr>
        <xdr:cNvSpPr txBox="1"/>
      </xdr:nvSpPr>
      <xdr:spPr>
        <a:xfrm>
          <a:off x="6737427" y="174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28591</xdr:rowOff>
    </xdr:from>
    <xdr:ext cx="469744" cy="259045"/>
    <xdr:sp macro="" textlink="">
      <xdr:nvSpPr>
        <xdr:cNvPr id="470" name="n_4mainValue【市民会館】&#10;一人当たり面積">
          <a:extLst>
            <a:ext uri="{FF2B5EF4-FFF2-40B4-BE49-F238E27FC236}">
              <a16:creationId xmlns:a16="http://schemas.microsoft.com/office/drawing/2014/main" id="{1B4DD62A-DA26-412E-9C6F-3CACC1CB008A}"/>
            </a:ext>
          </a:extLst>
        </xdr:cNvPr>
        <xdr:cNvSpPr txBox="1"/>
      </xdr:nvSpPr>
      <xdr:spPr>
        <a:xfrm>
          <a:off x="6737427"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7297AA5D-4600-4029-AA11-324F192EAA3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97C0FBDC-DC8B-4293-BB4E-188F6B2CA93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F606ED43-0222-4CEF-B200-3181673A8C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B67ECC0C-753E-4384-8A4C-A4EDCF51C3E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5EA56EC0-46E9-411D-8A44-44038976445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A9DA2337-02E3-4FA2-93A4-6F612B10D95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B1CF6F5D-BF7B-4377-8BE2-BCE806ACBD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5C717412-370B-490D-BE23-17AF050A4E4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029B8622-A832-4967-81F3-30485E0C7F8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BFA3338B-28B7-46CE-8FE7-FF0D780ECE1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CB9D7B75-DFA9-4A1F-B594-2DD812E2AEA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a:extLst>
            <a:ext uri="{FF2B5EF4-FFF2-40B4-BE49-F238E27FC236}">
              <a16:creationId xmlns:a16="http://schemas.microsoft.com/office/drawing/2014/main" id="{9C9294A9-AB57-44D0-8884-698DC7423A8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a:extLst>
            <a:ext uri="{FF2B5EF4-FFF2-40B4-BE49-F238E27FC236}">
              <a16:creationId xmlns:a16="http://schemas.microsoft.com/office/drawing/2014/main" id="{4BCA75F0-701C-48FB-9DD5-F0E3D302F34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a:extLst>
            <a:ext uri="{FF2B5EF4-FFF2-40B4-BE49-F238E27FC236}">
              <a16:creationId xmlns:a16="http://schemas.microsoft.com/office/drawing/2014/main" id="{E782D254-A363-4B84-8A41-D807263EF01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a:extLst>
            <a:ext uri="{FF2B5EF4-FFF2-40B4-BE49-F238E27FC236}">
              <a16:creationId xmlns:a16="http://schemas.microsoft.com/office/drawing/2014/main" id="{87875029-0FC3-43EC-919F-C572A66732A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a:extLst>
            <a:ext uri="{FF2B5EF4-FFF2-40B4-BE49-F238E27FC236}">
              <a16:creationId xmlns:a16="http://schemas.microsoft.com/office/drawing/2014/main" id="{6ADB09E4-3D17-492D-84FF-53B714DA0D7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a:extLst>
            <a:ext uri="{FF2B5EF4-FFF2-40B4-BE49-F238E27FC236}">
              <a16:creationId xmlns:a16="http://schemas.microsoft.com/office/drawing/2014/main" id="{C2ADDEC2-0876-40AB-A2D8-E69945ECA25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a:extLst>
            <a:ext uri="{FF2B5EF4-FFF2-40B4-BE49-F238E27FC236}">
              <a16:creationId xmlns:a16="http://schemas.microsoft.com/office/drawing/2014/main" id="{3B3F4C49-E08B-487A-A314-00A3889FA7F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a:extLst>
            <a:ext uri="{FF2B5EF4-FFF2-40B4-BE49-F238E27FC236}">
              <a16:creationId xmlns:a16="http://schemas.microsoft.com/office/drawing/2014/main" id="{5A184183-63E1-4B1E-A5A7-1E22A05D912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a:extLst>
            <a:ext uri="{FF2B5EF4-FFF2-40B4-BE49-F238E27FC236}">
              <a16:creationId xmlns:a16="http://schemas.microsoft.com/office/drawing/2014/main" id="{1F269CCF-5093-4A9C-9D62-CACB0AAA99E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a:extLst>
            <a:ext uri="{FF2B5EF4-FFF2-40B4-BE49-F238E27FC236}">
              <a16:creationId xmlns:a16="http://schemas.microsoft.com/office/drawing/2014/main" id="{F11C2796-4BEF-4BB7-A8B0-96E9DA8563A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a:extLst>
            <a:ext uri="{FF2B5EF4-FFF2-40B4-BE49-F238E27FC236}">
              <a16:creationId xmlns:a16="http://schemas.microsoft.com/office/drawing/2014/main" id="{92B11B76-65FD-4720-B356-521264A0B49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a:extLst>
            <a:ext uri="{FF2B5EF4-FFF2-40B4-BE49-F238E27FC236}">
              <a16:creationId xmlns:a16="http://schemas.microsoft.com/office/drawing/2014/main" id="{3A51D1B9-1741-49A7-9DA5-E19D6A97D3C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a:extLst>
            <a:ext uri="{FF2B5EF4-FFF2-40B4-BE49-F238E27FC236}">
              <a16:creationId xmlns:a16="http://schemas.microsoft.com/office/drawing/2014/main" id="{B0BAA3A6-7F03-4F46-B49B-A6876500352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一般廃棄物処理施設】&#10;有形固定資産減価償却率グラフ枠">
          <a:extLst>
            <a:ext uri="{FF2B5EF4-FFF2-40B4-BE49-F238E27FC236}">
              <a16:creationId xmlns:a16="http://schemas.microsoft.com/office/drawing/2014/main" id="{F3C08CCF-E98F-42B3-A406-07DC78D112F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496" name="直線コネクタ 495">
          <a:extLst>
            <a:ext uri="{FF2B5EF4-FFF2-40B4-BE49-F238E27FC236}">
              <a16:creationId xmlns:a16="http://schemas.microsoft.com/office/drawing/2014/main" id="{AA36E95F-0653-4350-AE8B-F25384906D8D}"/>
            </a:ext>
          </a:extLst>
        </xdr:cNvPr>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7" name="【一般廃棄物処理施設】&#10;有形固定資産減価償却率最小値テキスト">
          <a:extLst>
            <a:ext uri="{FF2B5EF4-FFF2-40B4-BE49-F238E27FC236}">
              <a16:creationId xmlns:a16="http://schemas.microsoft.com/office/drawing/2014/main" id="{2D09ADD1-81DE-44DB-9388-F1483469461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8" name="直線コネクタ 497">
          <a:extLst>
            <a:ext uri="{FF2B5EF4-FFF2-40B4-BE49-F238E27FC236}">
              <a16:creationId xmlns:a16="http://schemas.microsoft.com/office/drawing/2014/main" id="{52BBCBD1-3B6E-46AC-8678-B8A4ADE4121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99" name="【一般廃棄物処理施設】&#10;有形固定資産減価償却率最大値テキスト">
          <a:extLst>
            <a:ext uri="{FF2B5EF4-FFF2-40B4-BE49-F238E27FC236}">
              <a16:creationId xmlns:a16="http://schemas.microsoft.com/office/drawing/2014/main" id="{9056C222-7BE8-4027-BF4A-3E4E4BAC4AC1}"/>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500" name="直線コネクタ 499">
          <a:extLst>
            <a:ext uri="{FF2B5EF4-FFF2-40B4-BE49-F238E27FC236}">
              <a16:creationId xmlns:a16="http://schemas.microsoft.com/office/drawing/2014/main" id="{4087FBA4-7B07-43F4-B2A9-1D019B5660C5}"/>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501" name="【一般廃棄物処理施設】&#10;有形固定資産減価償却率平均値テキスト">
          <a:extLst>
            <a:ext uri="{FF2B5EF4-FFF2-40B4-BE49-F238E27FC236}">
              <a16:creationId xmlns:a16="http://schemas.microsoft.com/office/drawing/2014/main" id="{CC8F090E-BDB0-4D35-8CD6-10F1EA185118}"/>
            </a:ext>
          </a:extLst>
        </xdr:cNvPr>
        <xdr:cNvSpPr txBox="1"/>
      </xdr:nvSpPr>
      <xdr:spPr>
        <a:xfrm>
          <a:off x="16357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502" name="フローチャート: 判断 501">
          <a:extLst>
            <a:ext uri="{FF2B5EF4-FFF2-40B4-BE49-F238E27FC236}">
              <a16:creationId xmlns:a16="http://schemas.microsoft.com/office/drawing/2014/main" id="{AD3354A2-B515-4331-825A-AFE2206D4A64}"/>
            </a:ext>
          </a:extLst>
        </xdr:cNvPr>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503" name="フローチャート: 判断 502">
          <a:extLst>
            <a:ext uri="{FF2B5EF4-FFF2-40B4-BE49-F238E27FC236}">
              <a16:creationId xmlns:a16="http://schemas.microsoft.com/office/drawing/2014/main" id="{9EA64003-FEF6-46CB-B610-D44F983EDDD7}"/>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504" name="フローチャート: 判断 503">
          <a:extLst>
            <a:ext uri="{FF2B5EF4-FFF2-40B4-BE49-F238E27FC236}">
              <a16:creationId xmlns:a16="http://schemas.microsoft.com/office/drawing/2014/main" id="{00AB0AA9-6AB9-4B4A-8C57-35BFA812C500}"/>
            </a:ext>
          </a:extLst>
        </xdr:cNvPr>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505" name="フローチャート: 判断 504">
          <a:extLst>
            <a:ext uri="{FF2B5EF4-FFF2-40B4-BE49-F238E27FC236}">
              <a16:creationId xmlns:a16="http://schemas.microsoft.com/office/drawing/2014/main" id="{71568E7F-853F-48F0-8E2C-1741D4747797}"/>
            </a:ext>
          </a:extLst>
        </xdr:cNvPr>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6" name="フローチャート: 判断 505">
          <a:extLst>
            <a:ext uri="{FF2B5EF4-FFF2-40B4-BE49-F238E27FC236}">
              <a16:creationId xmlns:a16="http://schemas.microsoft.com/office/drawing/2014/main" id="{6F6505B3-1E1E-473D-88E9-11B5C8FF25AD}"/>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876F74E-7810-46DE-8F16-1024343D2F2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BD9E267E-735E-4875-BFA4-2621B0F2BF6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B7E623FF-DF2E-43E5-B531-A2CBC864A8B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2C3D094F-EE01-4077-93A3-D0D0D9B61D7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572954B5-6CB4-4343-BC05-E8224E0BEB1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17236</xdr:rowOff>
    </xdr:from>
    <xdr:to>
      <xdr:col>85</xdr:col>
      <xdr:colOff>177800</xdr:colOff>
      <xdr:row>37</xdr:row>
      <xdr:rowOff>118836</xdr:rowOff>
    </xdr:to>
    <xdr:sp macro="" textlink="">
      <xdr:nvSpPr>
        <xdr:cNvPr id="512" name="楕円 511">
          <a:extLst>
            <a:ext uri="{FF2B5EF4-FFF2-40B4-BE49-F238E27FC236}">
              <a16:creationId xmlns:a16="http://schemas.microsoft.com/office/drawing/2014/main" id="{8D5A58CB-A5AD-455A-AA29-648ED52454AF}"/>
            </a:ext>
          </a:extLst>
        </xdr:cNvPr>
        <xdr:cNvSpPr/>
      </xdr:nvSpPr>
      <xdr:spPr>
        <a:xfrm>
          <a:off x="16268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40113</xdr:rowOff>
    </xdr:from>
    <xdr:ext cx="405111" cy="259045"/>
    <xdr:sp macro="" textlink="">
      <xdr:nvSpPr>
        <xdr:cNvPr id="513" name="【一般廃棄物処理施設】&#10;有形固定資産減価償却率該当値テキスト">
          <a:extLst>
            <a:ext uri="{FF2B5EF4-FFF2-40B4-BE49-F238E27FC236}">
              <a16:creationId xmlns:a16="http://schemas.microsoft.com/office/drawing/2014/main" id="{B3AFF626-CB36-4EE0-A1B9-40C754164E5A}"/>
            </a:ext>
          </a:extLst>
        </xdr:cNvPr>
        <xdr:cNvSpPr txBox="1"/>
      </xdr:nvSpPr>
      <xdr:spPr>
        <a:xfrm>
          <a:off x="16357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129903</xdr:rowOff>
    </xdr:from>
    <xdr:to>
      <xdr:col>81</xdr:col>
      <xdr:colOff>101600</xdr:colOff>
      <xdr:row>37</xdr:row>
      <xdr:rowOff>60053</xdr:rowOff>
    </xdr:to>
    <xdr:sp macro="" textlink="">
      <xdr:nvSpPr>
        <xdr:cNvPr id="514" name="楕円 513">
          <a:extLst>
            <a:ext uri="{FF2B5EF4-FFF2-40B4-BE49-F238E27FC236}">
              <a16:creationId xmlns:a16="http://schemas.microsoft.com/office/drawing/2014/main" id="{E34D177F-949C-4C74-90E4-BE64B91BCC5C}"/>
            </a:ext>
          </a:extLst>
        </xdr:cNvPr>
        <xdr:cNvSpPr/>
      </xdr:nvSpPr>
      <xdr:spPr>
        <a:xfrm>
          <a:off x="15430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9253</xdr:rowOff>
    </xdr:from>
    <xdr:to>
      <xdr:col>85</xdr:col>
      <xdr:colOff>127000</xdr:colOff>
      <xdr:row>37</xdr:row>
      <xdr:rowOff>68036</xdr:rowOff>
    </xdr:to>
    <xdr:cxnSp macro="">
      <xdr:nvCxnSpPr>
        <xdr:cNvPr id="515" name="直線コネクタ 514">
          <a:extLst>
            <a:ext uri="{FF2B5EF4-FFF2-40B4-BE49-F238E27FC236}">
              <a16:creationId xmlns:a16="http://schemas.microsoft.com/office/drawing/2014/main" id="{33852287-6B35-482F-A13A-C0F897B9AD64}"/>
            </a:ext>
          </a:extLst>
        </xdr:cNvPr>
        <xdr:cNvCxnSpPr/>
      </xdr:nvCxnSpPr>
      <xdr:spPr>
        <a:xfrm>
          <a:off x="15481300" y="635290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115207</xdr:rowOff>
    </xdr:from>
    <xdr:to>
      <xdr:col>76</xdr:col>
      <xdr:colOff>165100</xdr:colOff>
      <xdr:row>37</xdr:row>
      <xdr:rowOff>45357</xdr:rowOff>
    </xdr:to>
    <xdr:sp macro="" textlink="">
      <xdr:nvSpPr>
        <xdr:cNvPr id="516" name="楕円 515">
          <a:extLst>
            <a:ext uri="{FF2B5EF4-FFF2-40B4-BE49-F238E27FC236}">
              <a16:creationId xmlns:a16="http://schemas.microsoft.com/office/drawing/2014/main" id="{ED00E341-BDF1-421C-9EE3-4BFE6CE9B5C3}"/>
            </a:ext>
          </a:extLst>
        </xdr:cNvPr>
        <xdr:cNvSpPr/>
      </xdr:nvSpPr>
      <xdr:spPr>
        <a:xfrm>
          <a:off x="14541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166007</xdr:rowOff>
    </xdr:from>
    <xdr:to>
      <xdr:col>81</xdr:col>
      <xdr:colOff>50800</xdr:colOff>
      <xdr:row>37</xdr:row>
      <xdr:rowOff>9253</xdr:rowOff>
    </xdr:to>
    <xdr:cxnSp macro="">
      <xdr:nvCxnSpPr>
        <xdr:cNvPr id="517" name="直線コネクタ 516">
          <a:extLst>
            <a:ext uri="{FF2B5EF4-FFF2-40B4-BE49-F238E27FC236}">
              <a16:creationId xmlns:a16="http://schemas.microsoft.com/office/drawing/2014/main" id="{5F48349A-8614-48C4-8468-52759CF6AFC8}"/>
            </a:ext>
          </a:extLst>
        </xdr:cNvPr>
        <xdr:cNvCxnSpPr/>
      </xdr:nvCxnSpPr>
      <xdr:spPr>
        <a:xfrm>
          <a:off x="14592300" y="633820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98878</xdr:rowOff>
    </xdr:from>
    <xdr:to>
      <xdr:col>72</xdr:col>
      <xdr:colOff>38100</xdr:colOff>
      <xdr:row>37</xdr:row>
      <xdr:rowOff>29028</xdr:rowOff>
    </xdr:to>
    <xdr:sp macro="" textlink="">
      <xdr:nvSpPr>
        <xdr:cNvPr id="518" name="楕円 517">
          <a:extLst>
            <a:ext uri="{FF2B5EF4-FFF2-40B4-BE49-F238E27FC236}">
              <a16:creationId xmlns:a16="http://schemas.microsoft.com/office/drawing/2014/main" id="{46690FDC-A5EB-4392-A6C7-30714E88CB51}"/>
            </a:ext>
          </a:extLst>
        </xdr:cNvPr>
        <xdr:cNvSpPr/>
      </xdr:nvSpPr>
      <xdr:spPr>
        <a:xfrm>
          <a:off x="13652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149678</xdr:rowOff>
    </xdr:from>
    <xdr:to>
      <xdr:col>76</xdr:col>
      <xdr:colOff>114300</xdr:colOff>
      <xdr:row>36</xdr:row>
      <xdr:rowOff>166007</xdr:rowOff>
    </xdr:to>
    <xdr:cxnSp macro="">
      <xdr:nvCxnSpPr>
        <xdr:cNvPr id="519" name="直線コネクタ 518">
          <a:extLst>
            <a:ext uri="{FF2B5EF4-FFF2-40B4-BE49-F238E27FC236}">
              <a16:creationId xmlns:a16="http://schemas.microsoft.com/office/drawing/2014/main" id="{D09DF21B-55E0-47F7-A389-219335383DC2}"/>
            </a:ext>
          </a:extLst>
        </xdr:cNvPr>
        <xdr:cNvCxnSpPr/>
      </xdr:nvCxnSpPr>
      <xdr:spPr>
        <a:xfrm>
          <a:off x="13703300" y="632187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520" name="n_1aveValue【一般廃棄物処理施設】&#10;有形固定資産減価償却率">
          <a:extLst>
            <a:ext uri="{FF2B5EF4-FFF2-40B4-BE49-F238E27FC236}">
              <a16:creationId xmlns:a16="http://schemas.microsoft.com/office/drawing/2014/main" id="{9BAC45AC-5FEF-4BB3-A5F4-5B3C51D90E60}"/>
            </a:ext>
          </a:extLst>
        </xdr:cNvPr>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521" name="n_2aveValue【一般廃棄物処理施設】&#10;有形固定資産減価償却率">
          <a:extLst>
            <a:ext uri="{FF2B5EF4-FFF2-40B4-BE49-F238E27FC236}">
              <a16:creationId xmlns:a16="http://schemas.microsoft.com/office/drawing/2014/main" id="{39846378-83F8-492B-8327-6E6B10979EFC}"/>
            </a:ext>
          </a:extLst>
        </xdr:cNvPr>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522" name="n_3aveValue【一般廃棄物処理施設】&#10;有形固定資産減価償却率">
          <a:extLst>
            <a:ext uri="{FF2B5EF4-FFF2-40B4-BE49-F238E27FC236}">
              <a16:creationId xmlns:a16="http://schemas.microsoft.com/office/drawing/2014/main" id="{8F325A77-D391-46AD-A9EF-CD19825C7DB5}"/>
            </a:ext>
          </a:extLst>
        </xdr:cNvPr>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23" name="n_4aveValue【一般廃棄物処理施設】&#10;有形固定資産減価償却率">
          <a:extLst>
            <a:ext uri="{FF2B5EF4-FFF2-40B4-BE49-F238E27FC236}">
              <a16:creationId xmlns:a16="http://schemas.microsoft.com/office/drawing/2014/main" id="{822C74B1-DEA6-4163-8347-40658A9D76A8}"/>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76580</xdr:rowOff>
    </xdr:from>
    <xdr:ext cx="405111" cy="259045"/>
    <xdr:sp macro="" textlink="">
      <xdr:nvSpPr>
        <xdr:cNvPr id="524" name="n_1mainValue【一般廃棄物処理施設】&#10;有形固定資産減価償却率">
          <a:extLst>
            <a:ext uri="{FF2B5EF4-FFF2-40B4-BE49-F238E27FC236}">
              <a16:creationId xmlns:a16="http://schemas.microsoft.com/office/drawing/2014/main" id="{467E8343-9954-418C-BDAA-E31257688A09}"/>
            </a:ext>
          </a:extLst>
        </xdr:cNvPr>
        <xdr:cNvSpPr txBox="1"/>
      </xdr:nvSpPr>
      <xdr:spPr>
        <a:xfrm>
          <a:off x="15266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61884</xdr:rowOff>
    </xdr:from>
    <xdr:ext cx="405111" cy="259045"/>
    <xdr:sp macro="" textlink="">
      <xdr:nvSpPr>
        <xdr:cNvPr id="525" name="n_2mainValue【一般廃棄物処理施設】&#10;有形固定資産減価償却率">
          <a:extLst>
            <a:ext uri="{FF2B5EF4-FFF2-40B4-BE49-F238E27FC236}">
              <a16:creationId xmlns:a16="http://schemas.microsoft.com/office/drawing/2014/main" id="{32822685-BCE8-4846-8CAB-767FF8CC2052}"/>
            </a:ext>
          </a:extLst>
        </xdr:cNvPr>
        <xdr:cNvSpPr txBox="1"/>
      </xdr:nvSpPr>
      <xdr:spPr>
        <a:xfrm>
          <a:off x="14389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20155</xdr:rowOff>
    </xdr:from>
    <xdr:ext cx="405111" cy="259045"/>
    <xdr:sp macro="" textlink="">
      <xdr:nvSpPr>
        <xdr:cNvPr id="526" name="n_3mainValue【一般廃棄物処理施設】&#10;有形固定資産減価償却率">
          <a:extLst>
            <a:ext uri="{FF2B5EF4-FFF2-40B4-BE49-F238E27FC236}">
              <a16:creationId xmlns:a16="http://schemas.microsoft.com/office/drawing/2014/main" id="{6D5AC45A-CF96-48BD-A4FD-A6E60E826DEB}"/>
            </a:ext>
          </a:extLst>
        </xdr:cNvPr>
        <xdr:cNvSpPr txBox="1"/>
      </xdr:nvSpPr>
      <xdr:spPr>
        <a:xfrm>
          <a:off x="13500744" y="636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a:extLst>
            <a:ext uri="{FF2B5EF4-FFF2-40B4-BE49-F238E27FC236}">
              <a16:creationId xmlns:a16="http://schemas.microsoft.com/office/drawing/2014/main" id="{012F3CE7-6D68-4FED-B249-7AEBC7A65DC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a:extLst>
            <a:ext uri="{FF2B5EF4-FFF2-40B4-BE49-F238E27FC236}">
              <a16:creationId xmlns:a16="http://schemas.microsoft.com/office/drawing/2014/main" id="{737F1F20-5603-4476-8E79-06E455FE9E1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a:extLst>
            <a:ext uri="{FF2B5EF4-FFF2-40B4-BE49-F238E27FC236}">
              <a16:creationId xmlns:a16="http://schemas.microsoft.com/office/drawing/2014/main" id="{5EED7BB8-C9E9-4116-97EB-C5E24B30331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a:extLst>
            <a:ext uri="{FF2B5EF4-FFF2-40B4-BE49-F238E27FC236}">
              <a16:creationId xmlns:a16="http://schemas.microsoft.com/office/drawing/2014/main" id="{817821E0-A63E-4A67-A8F9-429C5EDBEA0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a:extLst>
            <a:ext uri="{FF2B5EF4-FFF2-40B4-BE49-F238E27FC236}">
              <a16:creationId xmlns:a16="http://schemas.microsoft.com/office/drawing/2014/main" id="{9FD27DC1-CF19-4C9B-AF99-0FB2A0B063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a:extLst>
            <a:ext uri="{FF2B5EF4-FFF2-40B4-BE49-F238E27FC236}">
              <a16:creationId xmlns:a16="http://schemas.microsoft.com/office/drawing/2014/main" id="{00F0975D-98A7-4A97-8AEA-32120CD70A9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a:extLst>
            <a:ext uri="{FF2B5EF4-FFF2-40B4-BE49-F238E27FC236}">
              <a16:creationId xmlns:a16="http://schemas.microsoft.com/office/drawing/2014/main" id="{2DC39E4F-76FC-4AEF-B52D-2E7EF21B7E0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a:extLst>
            <a:ext uri="{FF2B5EF4-FFF2-40B4-BE49-F238E27FC236}">
              <a16:creationId xmlns:a16="http://schemas.microsoft.com/office/drawing/2014/main" id="{524202AF-3C03-42FF-800D-B3B10F480EF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a:extLst>
            <a:ext uri="{FF2B5EF4-FFF2-40B4-BE49-F238E27FC236}">
              <a16:creationId xmlns:a16="http://schemas.microsoft.com/office/drawing/2014/main" id="{698E92EC-54B6-4125-B9F1-A7FEEEBC1E7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a:extLst>
            <a:ext uri="{FF2B5EF4-FFF2-40B4-BE49-F238E27FC236}">
              <a16:creationId xmlns:a16="http://schemas.microsoft.com/office/drawing/2014/main" id="{B6A9B038-A889-473C-A957-FCABEAA166F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7" name="直線コネクタ 536">
          <a:extLst>
            <a:ext uri="{FF2B5EF4-FFF2-40B4-BE49-F238E27FC236}">
              <a16:creationId xmlns:a16="http://schemas.microsoft.com/office/drawing/2014/main" id="{426A4D05-B774-4776-8C01-5053B7A73E2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8" name="テキスト ボックス 537">
          <a:extLst>
            <a:ext uri="{FF2B5EF4-FFF2-40B4-BE49-F238E27FC236}">
              <a16:creationId xmlns:a16="http://schemas.microsoft.com/office/drawing/2014/main" id="{157DEE9A-50CD-4B7E-90E1-3FEC7204E8D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9" name="直線コネクタ 538">
          <a:extLst>
            <a:ext uri="{FF2B5EF4-FFF2-40B4-BE49-F238E27FC236}">
              <a16:creationId xmlns:a16="http://schemas.microsoft.com/office/drawing/2014/main" id="{557B11FB-A708-4B1C-90A6-888E8BCCC78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0" name="テキスト ボックス 539">
          <a:extLst>
            <a:ext uri="{FF2B5EF4-FFF2-40B4-BE49-F238E27FC236}">
              <a16:creationId xmlns:a16="http://schemas.microsoft.com/office/drawing/2014/main" id="{777E6C7B-2BBE-41CE-831F-01A42C9E055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1" name="直線コネクタ 540">
          <a:extLst>
            <a:ext uri="{FF2B5EF4-FFF2-40B4-BE49-F238E27FC236}">
              <a16:creationId xmlns:a16="http://schemas.microsoft.com/office/drawing/2014/main" id="{FD741468-F43C-4302-9BD0-AFBFB8B7A08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2" name="テキスト ボックス 541">
          <a:extLst>
            <a:ext uri="{FF2B5EF4-FFF2-40B4-BE49-F238E27FC236}">
              <a16:creationId xmlns:a16="http://schemas.microsoft.com/office/drawing/2014/main" id="{49A279E3-DAB8-4F78-A8B0-D7291C72584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3" name="直線コネクタ 542">
          <a:extLst>
            <a:ext uri="{FF2B5EF4-FFF2-40B4-BE49-F238E27FC236}">
              <a16:creationId xmlns:a16="http://schemas.microsoft.com/office/drawing/2014/main" id="{795DEACB-DCBA-48B0-9EBC-E0534FB0E22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4" name="テキスト ボックス 543">
          <a:extLst>
            <a:ext uri="{FF2B5EF4-FFF2-40B4-BE49-F238E27FC236}">
              <a16:creationId xmlns:a16="http://schemas.microsoft.com/office/drawing/2014/main" id="{36A40480-779B-4BD2-90AF-FA837BD9448A}"/>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5" name="直線コネクタ 544">
          <a:extLst>
            <a:ext uri="{FF2B5EF4-FFF2-40B4-BE49-F238E27FC236}">
              <a16:creationId xmlns:a16="http://schemas.microsoft.com/office/drawing/2014/main" id="{4E78C1D3-1CC8-48BC-B9DD-E17180D72DE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46" name="テキスト ボックス 545">
          <a:extLst>
            <a:ext uri="{FF2B5EF4-FFF2-40B4-BE49-F238E27FC236}">
              <a16:creationId xmlns:a16="http://schemas.microsoft.com/office/drawing/2014/main" id="{67B64763-6109-4594-BB37-50FDC12EB83A}"/>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a:extLst>
            <a:ext uri="{FF2B5EF4-FFF2-40B4-BE49-F238E27FC236}">
              <a16:creationId xmlns:a16="http://schemas.microsoft.com/office/drawing/2014/main" id="{3D093EFA-E10D-4BD7-BF3B-94249A5B0D5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8" name="テキスト ボックス 547">
          <a:extLst>
            <a:ext uri="{FF2B5EF4-FFF2-40B4-BE49-F238E27FC236}">
              <a16:creationId xmlns:a16="http://schemas.microsoft.com/office/drawing/2014/main" id="{BE884A12-F8E5-44D6-A4E4-85DE9332B29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a:extLst>
            <a:ext uri="{FF2B5EF4-FFF2-40B4-BE49-F238E27FC236}">
              <a16:creationId xmlns:a16="http://schemas.microsoft.com/office/drawing/2014/main" id="{437C4291-245D-40CF-8568-FE39DFDFBB4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550" name="直線コネクタ 549">
          <a:extLst>
            <a:ext uri="{FF2B5EF4-FFF2-40B4-BE49-F238E27FC236}">
              <a16:creationId xmlns:a16="http://schemas.microsoft.com/office/drawing/2014/main" id="{F5C9B281-2DC1-4DFF-A51E-BC895A2BE550}"/>
            </a:ext>
          </a:extLst>
        </xdr:cNvPr>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551" name="【一般廃棄物処理施設】&#10;一人当たり有形固定資産（償却資産）額最小値テキスト">
          <a:extLst>
            <a:ext uri="{FF2B5EF4-FFF2-40B4-BE49-F238E27FC236}">
              <a16:creationId xmlns:a16="http://schemas.microsoft.com/office/drawing/2014/main" id="{3F4A0C42-BF1E-4161-B8D4-C6EBF24C5710}"/>
            </a:ext>
          </a:extLst>
        </xdr:cNvPr>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552" name="直線コネクタ 551">
          <a:extLst>
            <a:ext uri="{FF2B5EF4-FFF2-40B4-BE49-F238E27FC236}">
              <a16:creationId xmlns:a16="http://schemas.microsoft.com/office/drawing/2014/main" id="{8E7174D1-A0DD-4E81-9933-420BB2F82C12}"/>
            </a:ext>
          </a:extLst>
        </xdr:cNvPr>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553" name="【一般廃棄物処理施設】&#10;一人当たり有形固定資産（償却資産）額最大値テキスト">
          <a:extLst>
            <a:ext uri="{FF2B5EF4-FFF2-40B4-BE49-F238E27FC236}">
              <a16:creationId xmlns:a16="http://schemas.microsoft.com/office/drawing/2014/main" id="{6A40F731-2135-4580-99BD-00A4BAD6D678}"/>
            </a:ext>
          </a:extLst>
        </xdr:cNvPr>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554" name="直線コネクタ 553">
          <a:extLst>
            <a:ext uri="{FF2B5EF4-FFF2-40B4-BE49-F238E27FC236}">
              <a16:creationId xmlns:a16="http://schemas.microsoft.com/office/drawing/2014/main" id="{87790ACE-C8E4-4AD2-BCA6-FBB6D703ECC8}"/>
            </a:ext>
          </a:extLst>
        </xdr:cNvPr>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129530</xdr:rowOff>
    </xdr:from>
    <xdr:ext cx="599010" cy="259045"/>
    <xdr:sp macro="" textlink="">
      <xdr:nvSpPr>
        <xdr:cNvPr id="555" name="【一般廃棄物処理施設】&#10;一人当たり有形固定資産（償却資産）額平均値テキスト">
          <a:extLst>
            <a:ext uri="{FF2B5EF4-FFF2-40B4-BE49-F238E27FC236}">
              <a16:creationId xmlns:a16="http://schemas.microsoft.com/office/drawing/2014/main" id="{41073FAA-A572-4DCA-B319-E8FD5DB54745}"/>
            </a:ext>
          </a:extLst>
        </xdr:cNvPr>
        <xdr:cNvSpPr txBox="1"/>
      </xdr:nvSpPr>
      <xdr:spPr>
        <a:xfrm>
          <a:off x="22199600" y="6987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556" name="フローチャート: 判断 555">
          <a:extLst>
            <a:ext uri="{FF2B5EF4-FFF2-40B4-BE49-F238E27FC236}">
              <a16:creationId xmlns:a16="http://schemas.microsoft.com/office/drawing/2014/main" id="{18DC2CE2-BCC5-4DA2-A4ED-6CD8360F9DE8}"/>
            </a:ext>
          </a:extLst>
        </xdr:cNvPr>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557" name="フローチャート: 判断 556">
          <a:extLst>
            <a:ext uri="{FF2B5EF4-FFF2-40B4-BE49-F238E27FC236}">
              <a16:creationId xmlns:a16="http://schemas.microsoft.com/office/drawing/2014/main" id="{FFECC216-9FC6-4BFC-BB26-2519C3D590FC}"/>
            </a:ext>
          </a:extLst>
        </xdr:cNvPr>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558" name="フローチャート: 判断 557">
          <a:extLst>
            <a:ext uri="{FF2B5EF4-FFF2-40B4-BE49-F238E27FC236}">
              <a16:creationId xmlns:a16="http://schemas.microsoft.com/office/drawing/2014/main" id="{F65A7633-74CA-442F-BF78-73897C4C97A8}"/>
            </a:ext>
          </a:extLst>
        </xdr:cNvPr>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559" name="フローチャート: 判断 558">
          <a:extLst>
            <a:ext uri="{FF2B5EF4-FFF2-40B4-BE49-F238E27FC236}">
              <a16:creationId xmlns:a16="http://schemas.microsoft.com/office/drawing/2014/main" id="{5FC54637-2AC1-4949-ACC9-09ADEAFDED39}"/>
            </a:ext>
          </a:extLst>
        </xdr:cNvPr>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165096</xdr:rowOff>
    </xdr:from>
    <xdr:to>
      <xdr:col>98</xdr:col>
      <xdr:colOff>38100</xdr:colOff>
      <xdr:row>41</xdr:row>
      <xdr:rowOff>95246</xdr:rowOff>
    </xdr:to>
    <xdr:sp macro="" textlink="">
      <xdr:nvSpPr>
        <xdr:cNvPr id="560" name="フローチャート: 判断 559">
          <a:extLst>
            <a:ext uri="{FF2B5EF4-FFF2-40B4-BE49-F238E27FC236}">
              <a16:creationId xmlns:a16="http://schemas.microsoft.com/office/drawing/2014/main" id="{6B051F07-07A0-42D5-9498-16DBB78C7D0C}"/>
            </a:ext>
          </a:extLst>
        </xdr:cNvPr>
        <xdr:cNvSpPr/>
      </xdr:nvSpPr>
      <xdr:spPr>
        <a:xfrm>
          <a:off x="18605500" y="702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EFCEB1A7-26CA-4EE4-895A-8A325669152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CCDC7C0D-699A-4D06-A710-FC85D1CCD66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516FC7C-B201-4FFF-8D46-DD66BC4FE7F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70910B2B-5067-423E-9D78-C7D7D5EE57A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A3E95AAC-6CCF-402C-B0CB-17B005E2291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158200</xdr:rowOff>
    </xdr:from>
    <xdr:to>
      <xdr:col>116</xdr:col>
      <xdr:colOff>114300</xdr:colOff>
      <xdr:row>40</xdr:row>
      <xdr:rowOff>88350</xdr:rowOff>
    </xdr:to>
    <xdr:sp macro="" textlink="">
      <xdr:nvSpPr>
        <xdr:cNvPr id="566" name="楕円 565">
          <a:extLst>
            <a:ext uri="{FF2B5EF4-FFF2-40B4-BE49-F238E27FC236}">
              <a16:creationId xmlns:a16="http://schemas.microsoft.com/office/drawing/2014/main" id="{7C15CF15-8E91-47AE-BB09-5C5E60F32FDE}"/>
            </a:ext>
          </a:extLst>
        </xdr:cNvPr>
        <xdr:cNvSpPr/>
      </xdr:nvSpPr>
      <xdr:spPr>
        <a:xfrm>
          <a:off x="22110700" y="684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9627</xdr:rowOff>
    </xdr:from>
    <xdr:ext cx="599010" cy="259045"/>
    <xdr:sp macro="" textlink="">
      <xdr:nvSpPr>
        <xdr:cNvPr id="567" name="【一般廃棄物処理施設】&#10;一人当たり有形固定資産（償却資産）額該当値テキスト">
          <a:extLst>
            <a:ext uri="{FF2B5EF4-FFF2-40B4-BE49-F238E27FC236}">
              <a16:creationId xmlns:a16="http://schemas.microsoft.com/office/drawing/2014/main" id="{46AC1BF2-639E-4E04-A0CD-7E9A5C0B11CB}"/>
            </a:ext>
          </a:extLst>
        </xdr:cNvPr>
        <xdr:cNvSpPr txBox="1"/>
      </xdr:nvSpPr>
      <xdr:spPr>
        <a:xfrm>
          <a:off x="22199600" y="669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163754</xdr:rowOff>
    </xdr:from>
    <xdr:to>
      <xdr:col>112</xdr:col>
      <xdr:colOff>38100</xdr:colOff>
      <xdr:row>40</xdr:row>
      <xdr:rowOff>93904</xdr:rowOff>
    </xdr:to>
    <xdr:sp macro="" textlink="">
      <xdr:nvSpPr>
        <xdr:cNvPr id="568" name="楕円 567">
          <a:extLst>
            <a:ext uri="{FF2B5EF4-FFF2-40B4-BE49-F238E27FC236}">
              <a16:creationId xmlns:a16="http://schemas.microsoft.com/office/drawing/2014/main" id="{9ECA696F-320A-4F8C-BFE3-C3CD1807EA8A}"/>
            </a:ext>
          </a:extLst>
        </xdr:cNvPr>
        <xdr:cNvSpPr/>
      </xdr:nvSpPr>
      <xdr:spPr>
        <a:xfrm>
          <a:off x="21272500" y="685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37550</xdr:rowOff>
    </xdr:from>
    <xdr:to>
      <xdr:col>116</xdr:col>
      <xdr:colOff>63500</xdr:colOff>
      <xdr:row>40</xdr:row>
      <xdr:rowOff>43104</xdr:rowOff>
    </xdr:to>
    <xdr:cxnSp macro="">
      <xdr:nvCxnSpPr>
        <xdr:cNvPr id="569" name="直線コネクタ 568">
          <a:extLst>
            <a:ext uri="{FF2B5EF4-FFF2-40B4-BE49-F238E27FC236}">
              <a16:creationId xmlns:a16="http://schemas.microsoft.com/office/drawing/2014/main" id="{569AD2CB-6A94-454E-B6FA-16C1B297ED1F}"/>
            </a:ext>
          </a:extLst>
        </xdr:cNvPr>
        <xdr:cNvCxnSpPr/>
      </xdr:nvCxnSpPr>
      <xdr:spPr>
        <a:xfrm flipV="1">
          <a:off x="21323300" y="6895550"/>
          <a:ext cx="838200" cy="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7848</xdr:rowOff>
    </xdr:from>
    <xdr:to>
      <xdr:col>107</xdr:col>
      <xdr:colOff>101600</xdr:colOff>
      <xdr:row>40</xdr:row>
      <xdr:rowOff>109448</xdr:rowOff>
    </xdr:to>
    <xdr:sp macro="" textlink="">
      <xdr:nvSpPr>
        <xdr:cNvPr id="570" name="楕円 569">
          <a:extLst>
            <a:ext uri="{FF2B5EF4-FFF2-40B4-BE49-F238E27FC236}">
              <a16:creationId xmlns:a16="http://schemas.microsoft.com/office/drawing/2014/main" id="{9696C7D3-B0D2-4D4E-A119-E06218861E34}"/>
            </a:ext>
          </a:extLst>
        </xdr:cNvPr>
        <xdr:cNvSpPr/>
      </xdr:nvSpPr>
      <xdr:spPr>
        <a:xfrm>
          <a:off x="20383500" y="68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43104</xdr:rowOff>
    </xdr:from>
    <xdr:to>
      <xdr:col>111</xdr:col>
      <xdr:colOff>177800</xdr:colOff>
      <xdr:row>40</xdr:row>
      <xdr:rowOff>58648</xdr:rowOff>
    </xdr:to>
    <xdr:cxnSp macro="">
      <xdr:nvCxnSpPr>
        <xdr:cNvPr id="571" name="直線コネクタ 570">
          <a:extLst>
            <a:ext uri="{FF2B5EF4-FFF2-40B4-BE49-F238E27FC236}">
              <a16:creationId xmlns:a16="http://schemas.microsoft.com/office/drawing/2014/main" id="{7B1EE416-6944-4917-8B87-6C6E62E7567E}"/>
            </a:ext>
          </a:extLst>
        </xdr:cNvPr>
        <xdr:cNvCxnSpPr/>
      </xdr:nvCxnSpPr>
      <xdr:spPr>
        <a:xfrm flipV="1">
          <a:off x="20434300" y="6901104"/>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27912</xdr:rowOff>
    </xdr:from>
    <xdr:to>
      <xdr:col>102</xdr:col>
      <xdr:colOff>165100</xdr:colOff>
      <xdr:row>40</xdr:row>
      <xdr:rowOff>129512</xdr:rowOff>
    </xdr:to>
    <xdr:sp macro="" textlink="">
      <xdr:nvSpPr>
        <xdr:cNvPr id="572" name="楕円 571">
          <a:extLst>
            <a:ext uri="{FF2B5EF4-FFF2-40B4-BE49-F238E27FC236}">
              <a16:creationId xmlns:a16="http://schemas.microsoft.com/office/drawing/2014/main" id="{25BC7953-DE78-4101-BB96-C85EF9FE572D}"/>
            </a:ext>
          </a:extLst>
        </xdr:cNvPr>
        <xdr:cNvSpPr/>
      </xdr:nvSpPr>
      <xdr:spPr>
        <a:xfrm>
          <a:off x="19494500" y="68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58648</xdr:rowOff>
    </xdr:from>
    <xdr:to>
      <xdr:col>107</xdr:col>
      <xdr:colOff>50800</xdr:colOff>
      <xdr:row>40</xdr:row>
      <xdr:rowOff>78712</xdr:rowOff>
    </xdr:to>
    <xdr:cxnSp macro="">
      <xdr:nvCxnSpPr>
        <xdr:cNvPr id="573" name="直線コネクタ 572">
          <a:extLst>
            <a:ext uri="{FF2B5EF4-FFF2-40B4-BE49-F238E27FC236}">
              <a16:creationId xmlns:a16="http://schemas.microsoft.com/office/drawing/2014/main" id="{D19F429B-C85B-4BB4-A83E-C41894542D5E}"/>
            </a:ext>
          </a:extLst>
        </xdr:cNvPr>
        <xdr:cNvCxnSpPr/>
      </xdr:nvCxnSpPr>
      <xdr:spPr>
        <a:xfrm flipV="1">
          <a:off x="19545300" y="6916648"/>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90358</xdr:rowOff>
    </xdr:from>
    <xdr:ext cx="599010" cy="259045"/>
    <xdr:sp macro="" textlink="">
      <xdr:nvSpPr>
        <xdr:cNvPr id="574" name="n_1aveValue【一般廃棄物処理施設】&#10;一人当たり有形固定資産（償却資産）額">
          <a:extLst>
            <a:ext uri="{FF2B5EF4-FFF2-40B4-BE49-F238E27FC236}">
              <a16:creationId xmlns:a16="http://schemas.microsoft.com/office/drawing/2014/main" id="{A7EE5ABE-2310-4EB2-AE91-2DEEE16505DE}"/>
            </a:ext>
          </a:extLst>
        </xdr:cNvPr>
        <xdr:cNvSpPr txBox="1"/>
      </xdr:nvSpPr>
      <xdr:spPr>
        <a:xfrm>
          <a:off x="21011095" y="711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99296</xdr:rowOff>
    </xdr:from>
    <xdr:ext cx="599010" cy="259045"/>
    <xdr:sp macro="" textlink="">
      <xdr:nvSpPr>
        <xdr:cNvPr id="575" name="n_2aveValue【一般廃棄物処理施設】&#10;一人当たり有形固定資産（償却資産）額">
          <a:extLst>
            <a:ext uri="{FF2B5EF4-FFF2-40B4-BE49-F238E27FC236}">
              <a16:creationId xmlns:a16="http://schemas.microsoft.com/office/drawing/2014/main" id="{15AC135B-4AE9-4F94-80C1-EC96D427046B}"/>
            </a:ext>
          </a:extLst>
        </xdr:cNvPr>
        <xdr:cNvSpPr txBox="1"/>
      </xdr:nvSpPr>
      <xdr:spPr>
        <a:xfrm>
          <a:off x="201347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576" name="n_3aveValue【一般廃棄物処理施設】&#10;一人当たり有形固定資産（償却資産）額">
          <a:extLst>
            <a:ext uri="{FF2B5EF4-FFF2-40B4-BE49-F238E27FC236}">
              <a16:creationId xmlns:a16="http://schemas.microsoft.com/office/drawing/2014/main" id="{936D9C86-489C-4AD5-8AD4-D6A6CACF5EE9}"/>
            </a:ext>
          </a:extLst>
        </xdr:cNvPr>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111773</xdr:rowOff>
    </xdr:from>
    <xdr:ext cx="599010" cy="259045"/>
    <xdr:sp macro="" textlink="">
      <xdr:nvSpPr>
        <xdr:cNvPr id="577" name="n_4aveValue【一般廃棄物処理施設】&#10;一人当たり有形固定資産（償却資産）額">
          <a:extLst>
            <a:ext uri="{FF2B5EF4-FFF2-40B4-BE49-F238E27FC236}">
              <a16:creationId xmlns:a16="http://schemas.microsoft.com/office/drawing/2014/main" id="{A932A5FD-A6E9-4DCB-8093-530562650B50}"/>
            </a:ext>
          </a:extLst>
        </xdr:cNvPr>
        <xdr:cNvSpPr txBox="1"/>
      </xdr:nvSpPr>
      <xdr:spPr>
        <a:xfrm>
          <a:off x="18356795" y="679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110431</xdr:rowOff>
    </xdr:from>
    <xdr:ext cx="599010" cy="259045"/>
    <xdr:sp macro="" textlink="">
      <xdr:nvSpPr>
        <xdr:cNvPr id="578" name="n_1mainValue【一般廃棄物処理施設】&#10;一人当たり有形固定資産（償却資産）額">
          <a:extLst>
            <a:ext uri="{FF2B5EF4-FFF2-40B4-BE49-F238E27FC236}">
              <a16:creationId xmlns:a16="http://schemas.microsoft.com/office/drawing/2014/main" id="{10A267A1-F92E-420C-81EA-D0D683E71DB6}"/>
            </a:ext>
          </a:extLst>
        </xdr:cNvPr>
        <xdr:cNvSpPr txBox="1"/>
      </xdr:nvSpPr>
      <xdr:spPr>
        <a:xfrm>
          <a:off x="21011095" y="662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125975</xdr:rowOff>
    </xdr:from>
    <xdr:ext cx="599010" cy="259045"/>
    <xdr:sp macro="" textlink="">
      <xdr:nvSpPr>
        <xdr:cNvPr id="579" name="n_2mainValue【一般廃棄物処理施設】&#10;一人当たり有形固定資産（償却資産）額">
          <a:extLst>
            <a:ext uri="{FF2B5EF4-FFF2-40B4-BE49-F238E27FC236}">
              <a16:creationId xmlns:a16="http://schemas.microsoft.com/office/drawing/2014/main" id="{BC062536-FCE3-4950-8E0D-4DDD797B1D40}"/>
            </a:ext>
          </a:extLst>
        </xdr:cNvPr>
        <xdr:cNvSpPr txBox="1"/>
      </xdr:nvSpPr>
      <xdr:spPr>
        <a:xfrm>
          <a:off x="20134795" y="664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120639</xdr:rowOff>
    </xdr:from>
    <xdr:ext cx="599010" cy="259045"/>
    <xdr:sp macro="" textlink="">
      <xdr:nvSpPr>
        <xdr:cNvPr id="580" name="n_3mainValue【一般廃棄物処理施設】&#10;一人当たり有形固定資産（償却資産）額">
          <a:extLst>
            <a:ext uri="{FF2B5EF4-FFF2-40B4-BE49-F238E27FC236}">
              <a16:creationId xmlns:a16="http://schemas.microsoft.com/office/drawing/2014/main" id="{7D0A92B7-7926-44FC-BD16-BB5D9053E271}"/>
            </a:ext>
          </a:extLst>
        </xdr:cNvPr>
        <xdr:cNvSpPr txBox="1"/>
      </xdr:nvSpPr>
      <xdr:spPr>
        <a:xfrm>
          <a:off x="19245795" y="697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a:extLst>
            <a:ext uri="{FF2B5EF4-FFF2-40B4-BE49-F238E27FC236}">
              <a16:creationId xmlns:a16="http://schemas.microsoft.com/office/drawing/2014/main" id="{C50CA309-5C3A-4447-B1B2-58D21721AE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a:extLst>
            <a:ext uri="{FF2B5EF4-FFF2-40B4-BE49-F238E27FC236}">
              <a16:creationId xmlns:a16="http://schemas.microsoft.com/office/drawing/2014/main" id="{D7D09187-21D5-41EF-BBFE-115A49D24B4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a:extLst>
            <a:ext uri="{FF2B5EF4-FFF2-40B4-BE49-F238E27FC236}">
              <a16:creationId xmlns:a16="http://schemas.microsoft.com/office/drawing/2014/main" id="{84DF01A7-EF8C-4A80-B1F5-31FE404F8CD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a:extLst>
            <a:ext uri="{FF2B5EF4-FFF2-40B4-BE49-F238E27FC236}">
              <a16:creationId xmlns:a16="http://schemas.microsoft.com/office/drawing/2014/main" id="{E39FD51F-F016-42AE-9E77-88BA8046AC6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a:extLst>
            <a:ext uri="{FF2B5EF4-FFF2-40B4-BE49-F238E27FC236}">
              <a16:creationId xmlns:a16="http://schemas.microsoft.com/office/drawing/2014/main" id="{E4641FC5-7DEA-4E54-A5F7-EA3E2D4F149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a:extLst>
            <a:ext uri="{FF2B5EF4-FFF2-40B4-BE49-F238E27FC236}">
              <a16:creationId xmlns:a16="http://schemas.microsoft.com/office/drawing/2014/main" id="{75DE2F2B-8E13-4F28-A210-2F256BEAA13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a:extLst>
            <a:ext uri="{FF2B5EF4-FFF2-40B4-BE49-F238E27FC236}">
              <a16:creationId xmlns:a16="http://schemas.microsoft.com/office/drawing/2014/main" id="{D451E0C0-1428-4A1A-8781-1079695210A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a:extLst>
            <a:ext uri="{FF2B5EF4-FFF2-40B4-BE49-F238E27FC236}">
              <a16:creationId xmlns:a16="http://schemas.microsoft.com/office/drawing/2014/main" id="{8BC4BCB2-33A7-44BC-8FDA-E7C8DB20776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9" name="正方形/長方形 588">
          <a:extLst>
            <a:ext uri="{FF2B5EF4-FFF2-40B4-BE49-F238E27FC236}">
              <a16:creationId xmlns:a16="http://schemas.microsoft.com/office/drawing/2014/main" id="{3F938DED-1452-431D-A25B-47A11333744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0" name="正方形/長方形 589">
          <a:extLst>
            <a:ext uri="{FF2B5EF4-FFF2-40B4-BE49-F238E27FC236}">
              <a16:creationId xmlns:a16="http://schemas.microsoft.com/office/drawing/2014/main" id="{5AD55569-C620-4C87-88F2-6901D0A52C6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1" name="正方形/長方形 590">
          <a:extLst>
            <a:ext uri="{FF2B5EF4-FFF2-40B4-BE49-F238E27FC236}">
              <a16:creationId xmlns:a16="http://schemas.microsoft.com/office/drawing/2014/main" id="{7F46915D-D207-4F4B-AEAD-ED989366E4B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2" name="正方形/長方形 591">
          <a:extLst>
            <a:ext uri="{FF2B5EF4-FFF2-40B4-BE49-F238E27FC236}">
              <a16:creationId xmlns:a16="http://schemas.microsoft.com/office/drawing/2014/main" id="{39CA8828-EDA4-44E0-848C-2443F8A110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3" name="正方形/長方形 592">
          <a:extLst>
            <a:ext uri="{FF2B5EF4-FFF2-40B4-BE49-F238E27FC236}">
              <a16:creationId xmlns:a16="http://schemas.microsoft.com/office/drawing/2014/main" id="{A5717BBA-1E7F-40EB-887A-7966B496FFF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4" name="正方形/長方形 593">
          <a:extLst>
            <a:ext uri="{FF2B5EF4-FFF2-40B4-BE49-F238E27FC236}">
              <a16:creationId xmlns:a16="http://schemas.microsoft.com/office/drawing/2014/main" id="{31DD88E4-4022-4768-894C-2BEC2B9BA85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5" name="正方形/長方形 594">
          <a:extLst>
            <a:ext uri="{FF2B5EF4-FFF2-40B4-BE49-F238E27FC236}">
              <a16:creationId xmlns:a16="http://schemas.microsoft.com/office/drawing/2014/main" id="{FBB20FB8-3E58-4AF3-BC39-D32B3BFE9E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6" name="正方形/長方形 595">
          <a:extLst>
            <a:ext uri="{FF2B5EF4-FFF2-40B4-BE49-F238E27FC236}">
              <a16:creationId xmlns:a16="http://schemas.microsoft.com/office/drawing/2014/main" id="{F5142A54-4A6C-4CC8-93B3-1A25607CAF9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id="{E857C2C4-0548-415B-BB09-B1E75F9E409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id="{2D277B54-C1AE-40DA-9F1B-2F16FCE6984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id="{C9ACAE7C-20A1-459D-940D-207EAEDC1F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id="{3AE7D621-03E1-4A2E-9F64-DB17F3179E8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id="{9DC42026-A9D1-4A9C-B1F9-6E32435A7DC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id="{EC296F63-BF34-498D-BC74-C649AA71BF6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id="{6DE5E1F5-20D5-4775-83D0-21D89562C82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E912FD2A-0462-46B2-ADF1-390418D9EAC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a:extLst>
            <a:ext uri="{FF2B5EF4-FFF2-40B4-BE49-F238E27FC236}">
              <a16:creationId xmlns:a16="http://schemas.microsoft.com/office/drawing/2014/main" id="{76CFED93-44EA-4513-9A48-01081FBABC2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a:extLst>
            <a:ext uri="{FF2B5EF4-FFF2-40B4-BE49-F238E27FC236}">
              <a16:creationId xmlns:a16="http://schemas.microsoft.com/office/drawing/2014/main" id="{3CA3A6FC-2335-42A4-8DFF-1507410476E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a:extLst>
            <a:ext uri="{FF2B5EF4-FFF2-40B4-BE49-F238E27FC236}">
              <a16:creationId xmlns:a16="http://schemas.microsoft.com/office/drawing/2014/main" id="{E5FBDAB7-CEB7-4E1D-B860-31202FD5357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a:extLst>
            <a:ext uri="{FF2B5EF4-FFF2-40B4-BE49-F238E27FC236}">
              <a16:creationId xmlns:a16="http://schemas.microsoft.com/office/drawing/2014/main" id="{1DC1A668-246C-44DF-8C38-001D9221B3D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9" name="テキスト ボックス 608">
          <a:extLst>
            <a:ext uri="{FF2B5EF4-FFF2-40B4-BE49-F238E27FC236}">
              <a16:creationId xmlns:a16="http://schemas.microsoft.com/office/drawing/2014/main" id="{18C61F4A-6616-4C1D-9AB9-4B738DB6F29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a:extLst>
            <a:ext uri="{FF2B5EF4-FFF2-40B4-BE49-F238E27FC236}">
              <a16:creationId xmlns:a16="http://schemas.microsoft.com/office/drawing/2014/main" id="{3D67EC40-90DC-44B6-BE19-58CADA4771D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a:extLst>
            <a:ext uri="{FF2B5EF4-FFF2-40B4-BE49-F238E27FC236}">
              <a16:creationId xmlns:a16="http://schemas.microsoft.com/office/drawing/2014/main" id="{622CD0C5-9E35-4F0A-8436-F260F7B53D2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a:extLst>
            <a:ext uri="{FF2B5EF4-FFF2-40B4-BE49-F238E27FC236}">
              <a16:creationId xmlns:a16="http://schemas.microsoft.com/office/drawing/2014/main" id="{3DFC81F3-87A9-4D03-ADD1-AD394B7C135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a:extLst>
            <a:ext uri="{FF2B5EF4-FFF2-40B4-BE49-F238E27FC236}">
              <a16:creationId xmlns:a16="http://schemas.microsoft.com/office/drawing/2014/main" id="{951950CB-9D8A-4BDE-AD39-32744CA2142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a:extLst>
            <a:ext uri="{FF2B5EF4-FFF2-40B4-BE49-F238E27FC236}">
              <a16:creationId xmlns:a16="http://schemas.microsoft.com/office/drawing/2014/main" id="{498F5837-0F10-40C8-B2F4-277F7773EFD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a:extLst>
            <a:ext uri="{FF2B5EF4-FFF2-40B4-BE49-F238E27FC236}">
              <a16:creationId xmlns:a16="http://schemas.microsoft.com/office/drawing/2014/main" id="{B4184D8D-B751-41C5-A7F7-FFD4FAD57EF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a:extLst>
            <a:ext uri="{FF2B5EF4-FFF2-40B4-BE49-F238E27FC236}">
              <a16:creationId xmlns:a16="http://schemas.microsoft.com/office/drawing/2014/main" id="{9E49E096-6005-4B53-9AA5-DBF07DAC683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a:extLst>
            <a:ext uri="{FF2B5EF4-FFF2-40B4-BE49-F238E27FC236}">
              <a16:creationId xmlns:a16="http://schemas.microsoft.com/office/drawing/2014/main" id="{F5809041-8F34-4EE1-BEE8-87221AEE81C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a:extLst>
            <a:ext uri="{FF2B5EF4-FFF2-40B4-BE49-F238E27FC236}">
              <a16:creationId xmlns:a16="http://schemas.microsoft.com/office/drawing/2014/main" id="{866455B6-C09C-4AAD-BD43-CA0714B7CAD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9" name="テキスト ボックス 618">
          <a:extLst>
            <a:ext uri="{FF2B5EF4-FFF2-40B4-BE49-F238E27FC236}">
              <a16:creationId xmlns:a16="http://schemas.microsoft.com/office/drawing/2014/main" id="{46CE0D00-883B-4E4D-B13B-3783AE101E4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2D9B15EF-A867-485F-A2D4-DBF9354D54B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a:extLst>
            <a:ext uri="{FF2B5EF4-FFF2-40B4-BE49-F238E27FC236}">
              <a16:creationId xmlns:a16="http://schemas.microsoft.com/office/drawing/2014/main" id="{55CD10BC-BD85-462E-9630-EC176C9598E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622" name="直線コネクタ 621">
          <a:extLst>
            <a:ext uri="{FF2B5EF4-FFF2-40B4-BE49-F238E27FC236}">
              <a16:creationId xmlns:a16="http://schemas.microsoft.com/office/drawing/2014/main" id="{3B399151-95A3-4AD3-B118-65A824605B77}"/>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623" name="【消防施設】&#10;有形固定資産減価償却率最小値テキスト">
          <a:extLst>
            <a:ext uri="{FF2B5EF4-FFF2-40B4-BE49-F238E27FC236}">
              <a16:creationId xmlns:a16="http://schemas.microsoft.com/office/drawing/2014/main" id="{D47A35A7-214F-4E94-A55F-3D5D23A3388D}"/>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624" name="直線コネクタ 623">
          <a:extLst>
            <a:ext uri="{FF2B5EF4-FFF2-40B4-BE49-F238E27FC236}">
              <a16:creationId xmlns:a16="http://schemas.microsoft.com/office/drawing/2014/main" id="{4614E347-CA0A-450E-BCF6-309CD4A7B446}"/>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25" name="【消防施設】&#10;有形固定資産減価償却率最大値テキスト">
          <a:extLst>
            <a:ext uri="{FF2B5EF4-FFF2-40B4-BE49-F238E27FC236}">
              <a16:creationId xmlns:a16="http://schemas.microsoft.com/office/drawing/2014/main" id="{BE88CB14-4570-45BE-B3B9-F7E0D780366E}"/>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26" name="直線コネクタ 625">
          <a:extLst>
            <a:ext uri="{FF2B5EF4-FFF2-40B4-BE49-F238E27FC236}">
              <a16:creationId xmlns:a16="http://schemas.microsoft.com/office/drawing/2014/main" id="{200D0A32-624C-4B8F-81A4-84801FCE4DAC}"/>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27" name="【消防施設】&#10;有形固定資産減価償却率平均値テキスト">
          <a:extLst>
            <a:ext uri="{FF2B5EF4-FFF2-40B4-BE49-F238E27FC236}">
              <a16:creationId xmlns:a16="http://schemas.microsoft.com/office/drawing/2014/main" id="{B5915186-B6E9-40B2-80D1-510BE2FEB834}"/>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28" name="フローチャート: 判断 627">
          <a:extLst>
            <a:ext uri="{FF2B5EF4-FFF2-40B4-BE49-F238E27FC236}">
              <a16:creationId xmlns:a16="http://schemas.microsoft.com/office/drawing/2014/main" id="{37DEFF4B-0A23-4A94-BAB6-AA708A653AE9}"/>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629" name="フローチャート: 判断 628">
          <a:extLst>
            <a:ext uri="{FF2B5EF4-FFF2-40B4-BE49-F238E27FC236}">
              <a16:creationId xmlns:a16="http://schemas.microsoft.com/office/drawing/2014/main" id="{56113E7A-000A-4212-8B80-D0519464805A}"/>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630" name="フローチャート: 判断 629">
          <a:extLst>
            <a:ext uri="{FF2B5EF4-FFF2-40B4-BE49-F238E27FC236}">
              <a16:creationId xmlns:a16="http://schemas.microsoft.com/office/drawing/2014/main" id="{E82F16B3-EC4E-4C45-9757-68703351C1EF}"/>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31" name="フローチャート: 判断 630">
          <a:extLst>
            <a:ext uri="{FF2B5EF4-FFF2-40B4-BE49-F238E27FC236}">
              <a16:creationId xmlns:a16="http://schemas.microsoft.com/office/drawing/2014/main" id="{9BF9C354-CF06-4DED-AE90-8C248B66BA4B}"/>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137523</xdr:rowOff>
    </xdr:from>
    <xdr:to>
      <xdr:col>67</xdr:col>
      <xdr:colOff>101600</xdr:colOff>
      <xdr:row>83</xdr:row>
      <xdr:rowOff>67673</xdr:rowOff>
    </xdr:to>
    <xdr:sp macro="" textlink="">
      <xdr:nvSpPr>
        <xdr:cNvPr id="632" name="フローチャート: 判断 631">
          <a:extLst>
            <a:ext uri="{FF2B5EF4-FFF2-40B4-BE49-F238E27FC236}">
              <a16:creationId xmlns:a16="http://schemas.microsoft.com/office/drawing/2014/main" id="{405794CF-ABE7-472B-884F-5C84D1610E11}"/>
            </a:ext>
          </a:extLst>
        </xdr:cNvPr>
        <xdr:cNvSpPr/>
      </xdr:nvSpPr>
      <xdr:spPr>
        <a:xfrm>
          <a:off x="12763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9A8BA672-58AE-467D-ADD7-8AB7E7CAA1D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31B0442F-BD84-4933-BE41-EA8FEC2AD15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12C38F20-C78F-4AC5-B2FA-BD413310AB0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988044EC-9550-4E2C-A912-1B080F42675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FCF19A11-AABB-4396-9F9D-70651EAB671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140788</xdr:rowOff>
    </xdr:from>
    <xdr:to>
      <xdr:col>85</xdr:col>
      <xdr:colOff>177800</xdr:colOff>
      <xdr:row>82</xdr:row>
      <xdr:rowOff>70938</xdr:rowOff>
    </xdr:to>
    <xdr:sp macro="" textlink="">
      <xdr:nvSpPr>
        <xdr:cNvPr id="638" name="楕円 637">
          <a:extLst>
            <a:ext uri="{FF2B5EF4-FFF2-40B4-BE49-F238E27FC236}">
              <a16:creationId xmlns:a16="http://schemas.microsoft.com/office/drawing/2014/main" id="{FF713698-5827-4065-B437-6DA8D9328DCE}"/>
            </a:ext>
          </a:extLst>
        </xdr:cNvPr>
        <xdr:cNvSpPr/>
      </xdr:nvSpPr>
      <xdr:spPr>
        <a:xfrm>
          <a:off x="162687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163665</xdr:rowOff>
    </xdr:from>
    <xdr:ext cx="405111" cy="259045"/>
    <xdr:sp macro="" textlink="">
      <xdr:nvSpPr>
        <xdr:cNvPr id="639" name="【消防施設】&#10;有形固定資産減価償却率該当値テキスト">
          <a:extLst>
            <a:ext uri="{FF2B5EF4-FFF2-40B4-BE49-F238E27FC236}">
              <a16:creationId xmlns:a16="http://schemas.microsoft.com/office/drawing/2014/main" id="{A1966BD5-0AA9-48E1-9490-81350DB138D5}"/>
            </a:ext>
          </a:extLst>
        </xdr:cNvPr>
        <xdr:cNvSpPr txBox="1"/>
      </xdr:nvSpPr>
      <xdr:spPr>
        <a:xfrm>
          <a:off x="16357600" y="1387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160382</xdr:rowOff>
    </xdr:from>
    <xdr:to>
      <xdr:col>81</xdr:col>
      <xdr:colOff>101600</xdr:colOff>
      <xdr:row>82</xdr:row>
      <xdr:rowOff>90532</xdr:rowOff>
    </xdr:to>
    <xdr:sp macro="" textlink="">
      <xdr:nvSpPr>
        <xdr:cNvPr id="640" name="楕円 639">
          <a:extLst>
            <a:ext uri="{FF2B5EF4-FFF2-40B4-BE49-F238E27FC236}">
              <a16:creationId xmlns:a16="http://schemas.microsoft.com/office/drawing/2014/main" id="{97DD4F80-BF1B-49ED-AD3D-B8A1CEEDAB6C}"/>
            </a:ext>
          </a:extLst>
        </xdr:cNvPr>
        <xdr:cNvSpPr/>
      </xdr:nvSpPr>
      <xdr:spPr>
        <a:xfrm>
          <a:off x="15430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20138</xdr:rowOff>
    </xdr:from>
    <xdr:to>
      <xdr:col>85</xdr:col>
      <xdr:colOff>127000</xdr:colOff>
      <xdr:row>82</xdr:row>
      <xdr:rowOff>39732</xdr:rowOff>
    </xdr:to>
    <xdr:cxnSp macro="">
      <xdr:nvCxnSpPr>
        <xdr:cNvPr id="641" name="直線コネクタ 640">
          <a:extLst>
            <a:ext uri="{FF2B5EF4-FFF2-40B4-BE49-F238E27FC236}">
              <a16:creationId xmlns:a16="http://schemas.microsoft.com/office/drawing/2014/main" id="{A240DD22-67FD-4F6E-80E6-7B24A24A69EC}"/>
            </a:ext>
          </a:extLst>
        </xdr:cNvPr>
        <xdr:cNvCxnSpPr/>
      </xdr:nvCxnSpPr>
      <xdr:spPr>
        <a:xfrm flipV="1">
          <a:off x="15481300" y="1407903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165281</xdr:rowOff>
    </xdr:from>
    <xdr:to>
      <xdr:col>76</xdr:col>
      <xdr:colOff>165100</xdr:colOff>
      <xdr:row>82</xdr:row>
      <xdr:rowOff>95431</xdr:rowOff>
    </xdr:to>
    <xdr:sp macro="" textlink="">
      <xdr:nvSpPr>
        <xdr:cNvPr id="642" name="楕円 641">
          <a:extLst>
            <a:ext uri="{FF2B5EF4-FFF2-40B4-BE49-F238E27FC236}">
              <a16:creationId xmlns:a16="http://schemas.microsoft.com/office/drawing/2014/main" id="{F3762558-BF6C-4487-8033-0F5F094948A5}"/>
            </a:ext>
          </a:extLst>
        </xdr:cNvPr>
        <xdr:cNvSpPr/>
      </xdr:nvSpPr>
      <xdr:spPr>
        <a:xfrm>
          <a:off x="14541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39732</xdr:rowOff>
    </xdr:from>
    <xdr:to>
      <xdr:col>81</xdr:col>
      <xdr:colOff>50800</xdr:colOff>
      <xdr:row>82</xdr:row>
      <xdr:rowOff>44631</xdr:rowOff>
    </xdr:to>
    <xdr:cxnSp macro="">
      <xdr:nvCxnSpPr>
        <xdr:cNvPr id="643" name="直線コネクタ 642">
          <a:extLst>
            <a:ext uri="{FF2B5EF4-FFF2-40B4-BE49-F238E27FC236}">
              <a16:creationId xmlns:a16="http://schemas.microsoft.com/office/drawing/2014/main" id="{DF2B861F-662F-4190-9710-86C8544834CF}"/>
            </a:ext>
          </a:extLst>
        </xdr:cNvPr>
        <xdr:cNvCxnSpPr/>
      </xdr:nvCxnSpPr>
      <xdr:spPr>
        <a:xfrm flipV="1">
          <a:off x="14592300" y="140986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145687</xdr:rowOff>
    </xdr:from>
    <xdr:to>
      <xdr:col>72</xdr:col>
      <xdr:colOff>38100</xdr:colOff>
      <xdr:row>82</xdr:row>
      <xdr:rowOff>75837</xdr:rowOff>
    </xdr:to>
    <xdr:sp macro="" textlink="">
      <xdr:nvSpPr>
        <xdr:cNvPr id="644" name="楕円 643">
          <a:extLst>
            <a:ext uri="{FF2B5EF4-FFF2-40B4-BE49-F238E27FC236}">
              <a16:creationId xmlns:a16="http://schemas.microsoft.com/office/drawing/2014/main" id="{83B0CF6A-C0A3-4CFF-B388-56C6E5F94668}"/>
            </a:ext>
          </a:extLst>
        </xdr:cNvPr>
        <xdr:cNvSpPr/>
      </xdr:nvSpPr>
      <xdr:spPr>
        <a:xfrm>
          <a:off x="13652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25037</xdr:rowOff>
    </xdr:from>
    <xdr:to>
      <xdr:col>76</xdr:col>
      <xdr:colOff>114300</xdr:colOff>
      <xdr:row>82</xdr:row>
      <xdr:rowOff>44631</xdr:rowOff>
    </xdr:to>
    <xdr:cxnSp macro="">
      <xdr:nvCxnSpPr>
        <xdr:cNvPr id="645" name="直線コネクタ 644">
          <a:extLst>
            <a:ext uri="{FF2B5EF4-FFF2-40B4-BE49-F238E27FC236}">
              <a16:creationId xmlns:a16="http://schemas.microsoft.com/office/drawing/2014/main" id="{61233874-8A26-4176-B07C-6672FA521B41}"/>
            </a:ext>
          </a:extLst>
        </xdr:cNvPr>
        <xdr:cNvCxnSpPr/>
      </xdr:nvCxnSpPr>
      <xdr:spPr>
        <a:xfrm>
          <a:off x="13703300" y="140839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34652</xdr:rowOff>
    </xdr:from>
    <xdr:to>
      <xdr:col>67</xdr:col>
      <xdr:colOff>101600</xdr:colOff>
      <xdr:row>83</xdr:row>
      <xdr:rowOff>136252</xdr:rowOff>
    </xdr:to>
    <xdr:sp macro="" textlink="">
      <xdr:nvSpPr>
        <xdr:cNvPr id="646" name="楕円 645">
          <a:extLst>
            <a:ext uri="{FF2B5EF4-FFF2-40B4-BE49-F238E27FC236}">
              <a16:creationId xmlns:a16="http://schemas.microsoft.com/office/drawing/2014/main" id="{F4504BA2-6B95-4638-A04A-A33CF58394CE}"/>
            </a:ext>
          </a:extLst>
        </xdr:cNvPr>
        <xdr:cNvSpPr/>
      </xdr:nvSpPr>
      <xdr:spPr>
        <a:xfrm>
          <a:off x="12763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25037</xdr:rowOff>
    </xdr:from>
    <xdr:to>
      <xdr:col>71</xdr:col>
      <xdr:colOff>177800</xdr:colOff>
      <xdr:row>83</xdr:row>
      <xdr:rowOff>85452</xdr:rowOff>
    </xdr:to>
    <xdr:cxnSp macro="">
      <xdr:nvCxnSpPr>
        <xdr:cNvPr id="647" name="直線コネクタ 646">
          <a:extLst>
            <a:ext uri="{FF2B5EF4-FFF2-40B4-BE49-F238E27FC236}">
              <a16:creationId xmlns:a16="http://schemas.microsoft.com/office/drawing/2014/main" id="{47FEA614-1B00-4BF1-8400-0C17CA31174D}"/>
            </a:ext>
          </a:extLst>
        </xdr:cNvPr>
        <xdr:cNvCxnSpPr/>
      </xdr:nvCxnSpPr>
      <xdr:spPr>
        <a:xfrm flipV="1">
          <a:off x="12814300" y="14083937"/>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648" name="n_1aveValue【消防施設】&#10;有形固定資産減価償却率">
          <a:extLst>
            <a:ext uri="{FF2B5EF4-FFF2-40B4-BE49-F238E27FC236}">
              <a16:creationId xmlns:a16="http://schemas.microsoft.com/office/drawing/2014/main" id="{9FEA1D7A-D7B6-4C9B-A97A-D395B448FC1C}"/>
            </a:ext>
          </a:extLst>
        </xdr:cNvPr>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649" name="n_2aveValue【消防施設】&#10;有形固定資産減価償却率">
          <a:extLst>
            <a:ext uri="{FF2B5EF4-FFF2-40B4-BE49-F238E27FC236}">
              <a16:creationId xmlns:a16="http://schemas.microsoft.com/office/drawing/2014/main" id="{999A68B6-253F-4021-A609-62229ACBB8B7}"/>
            </a:ext>
          </a:extLst>
        </xdr:cNvPr>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650" name="n_3aveValue【消防施設】&#10;有形固定資産減価償却率">
          <a:extLst>
            <a:ext uri="{FF2B5EF4-FFF2-40B4-BE49-F238E27FC236}">
              <a16:creationId xmlns:a16="http://schemas.microsoft.com/office/drawing/2014/main" id="{583BDB4D-784B-432D-BE0F-E540C98F4E46}"/>
            </a:ext>
          </a:extLst>
        </xdr:cNvPr>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84200</xdr:rowOff>
    </xdr:from>
    <xdr:ext cx="405111" cy="259045"/>
    <xdr:sp macro="" textlink="">
      <xdr:nvSpPr>
        <xdr:cNvPr id="651" name="n_4aveValue【消防施設】&#10;有形固定資産減価償却率">
          <a:extLst>
            <a:ext uri="{FF2B5EF4-FFF2-40B4-BE49-F238E27FC236}">
              <a16:creationId xmlns:a16="http://schemas.microsoft.com/office/drawing/2014/main" id="{4C14ABC0-3C1A-4453-9CB4-222967FE2B32}"/>
            </a:ext>
          </a:extLst>
        </xdr:cNvPr>
        <xdr:cNvSpPr txBox="1"/>
      </xdr:nvSpPr>
      <xdr:spPr>
        <a:xfrm>
          <a:off x="12611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107059</xdr:rowOff>
    </xdr:from>
    <xdr:ext cx="405111" cy="259045"/>
    <xdr:sp macro="" textlink="">
      <xdr:nvSpPr>
        <xdr:cNvPr id="652" name="n_1mainValue【消防施設】&#10;有形固定資産減価償却率">
          <a:extLst>
            <a:ext uri="{FF2B5EF4-FFF2-40B4-BE49-F238E27FC236}">
              <a16:creationId xmlns:a16="http://schemas.microsoft.com/office/drawing/2014/main" id="{B91394B2-F462-410C-9094-0CC9000249EE}"/>
            </a:ext>
          </a:extLst>
        </xdr:cNvPr>
        <xdr:cNvSpPr txBox="1"/>
      </xdr:nvSpPr>
      <xdr:spPr>
        <a:xfrm>
          <a:off x="15266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111958</xdr:rowOff>
    </xdr:from>
    <xdr:ext cx="405111" cy="259045"/>
    <xdr:sp macro="" textlink="">
      <xdr:nvSpPr>
        <xdr:cNvPr id="653" name="n_2mainValue【消防施設】&#10;有形固定資産減価償却率">
          <a:extLst>
            <a:ext uri="{FF2B5EF4-FFF2-40B4-BE49-F238E27FC236}">
              <a16:creationId xmlns:a16="http://schemas.microsoft.com/office/drawing/2014/main" id="{87B239A5-1763-4B45-8BE4-BB758F640C7D}"/>
            </a:ext>
          </a:extLst>
        </xdr:cNvPr>
        <xdr:cNvSpPr txBox="1"/>
      </xdr:nvSpPr>
      <xdr:spPr>
        <a:xfrm>
          <a:off x="14389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92364</xdr:rowOff>
    </xdr:from>
    <xdr:ext cx="405111" cy="259045"/>
    <xdr:sp macro="" textlink="">
      <xdr:nvSpPr>
        <xdr:cNvPr id="654" name="n_3mainValue【消防施設】&#10;有形固定資産減価償却率">
          <a:extLst>
            <a:ext uri="{FF2B5EF4-FFF2-40B4-BE49-F238E27FC236}">
              <a16:creationId xmlns:a16="http://schemas.microsoft.com/office/drawing/2014/main" id="{F28B6A4F-2661-41D0-9CCA-C7D9DAE7777C}"/>
            </a:ext>
          </a:extLst>
        </xdr:cNvPr>
        <xdr:cNvSpPr txBox="1"/>
      </xdr:nvSpPr>
      <xdr:spPr>
        <a:xfrm>
          <a:off x="13500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127379</xdr:rowOff>
    </xdr:from>
    <xdr:ext cx="405111" cy="259045"/>
    <xdr:sp macro="" textlink="">
      <xdr:nvSpPr>
        <xdr:cNvPr id="655" name="n_4mainValue【消防施設】&#10;有形固定資産減価償却率">
          <a:extLst>
            <a:ext uri="{FF2B5EF4-FFF2-40B4-BE49-F238E27FC236}">
              <a16:creationId xmlns:a16="http://schemas.microsoft.com/office/drawing/2014/main" id="{4E9FA1EB-772B-4953-92E6-C86BB177DAF7}"/>
            </a:ext>
          </a:extLst>
        </xdr:cNvPr>
        <xdr:cNvSpPr txBox="1"/>
      </xdr:nvSpPr>
      <xdr:spPr>
        <a:xfrm>
          <a:off x="12611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a:extLst>
            <a:ext uri="{FF2B5EF4-FFF2-40B4-BE49-F238E27FC236}">
              <a16:creationId xmlns:a16="http://schemas.microsoft.com/office/drawing/2014/main" id="{80999728-DD69-48E9-9BB0-A274015888C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a:extLst>
            <a:ext uri="{FF2B5EF4-FFF2-40B4-BE49-F238E27FC236}">
              <a16:creationId xmlns:a16="http://schemas.microsoft.com/office/drawing/2014/main" id="{45897DAA-1733-4FBE-AFB6-8800C394A8C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a:extLst>
            <a:ext uri="{FF2B5EF4-FFF2-40B4-BE49-F238E27FC236}">
              <a16:creationId xmlns:a16="http://schemas.microsoft.com/office/drawing/2014/main" id="{73D32D5C-F567-42A5-BB6F-A2473735278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a:extLst>
            <a:ext uri="{FF2B5EF4-FFF2-40B4-BE49-F238E27FC236}">
              <a16:creationId xmlns:a16="http://schemas.microsoft.com/office/drawing/2014/main" id="{F0C3FB0A-0951-4F3A-B828-7C6E6DDD3D8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a:extLst>
            <a:ext uri="{FF2B5EF4-FFF2-40B4-BE49-F238E27FC236}">
              <a16:creationId xmlns:a16="http://schemas.microsoft.com/office/drawing/2014/main" id="{27D353E3-1DDB-4B50-9A1C-7C3BE51D9BB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a:extLst>
            <a:ext uri="{FF2B5EF4-FFF2-40B4-BE49-F238E27FC236}">
              <a16:creationId xmlns:a16="http://schemas.microsoft.com/office/drawing/2014/main" id="{3F69E6FA-3FC0-4D30-9F28-43DB4EB6C86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a:extLst>
            <a:ext uri="{FF2B5EF4-FFF2-40B4-BE49-F238E27FC236}">
              <a16:creationId xmlns:a16="http://schemas.microsoft.com/office/drawing/2014/main" id="{A7E61803-8D96-4F7C-9F4D-7F50CDC96C1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a:extLst>
            <a:ext uri="{FF2B5EF4-FFF2-40B4-BE49-F238E27FC236}">
              <a16:creationId xmlns:a16="http://schemas.microsoft.com/office/drawing/2014/main" id="{709E2E37-1938-4DFF-9AC5-7159032DDAA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a:extLst>
            <a:ext uri="{FF2B5EF4-FFF2-40B4-BE49-F238E27FC236}">
              <a16:creationId xmlns:a16="http://schemas.microsoft.com/office/drawing/2014/main" id="{C9E6BD25-C637-47E1-82CF-75A03BBD8C6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a:extLst>
            <a:ext uri="{FF2B5EF4-FFF2-40B4-BE49-F238E27FC236}">
              <a16:creationId xmlns:a16="http://schemas.microsoft.com/office/drawing/2014/main" id="{DB2218F7-4FA8-41FD-A057-3C2623574DC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6" name="直線コネクタ 665">
          <a:extLst>
            <a:ext uri="{FF2B5EF4-FFF2-40B4-BE49-F238E27FC236}">
              <a16:creationId xmlns:a16="http://schemas.microsoft.com/office/drawing/2014/main" id="{139E7C95-BD94-4C17-996F-AB3876E58E4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7" name="テキスト ボックス 666">
          <a:extLst>
            <a:ext uri="{FF2B5EF4-FFF2-40B4-BE49-F238E27FC236}">
              <a16:creationId xmlns:a16="http://schemas.microsoft.com/office/drawing/2014/main" id="{8D783BB8-46AA-4FFE-8936-DB3B967A44B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8" name="直線コネクタ 667">
          <a:extLst>
            <a:ext uri="{FF2B5EF4-FFF2-40B4-BE49-F238E27FC236}">
              <a16:creationId xmlns:a16="http://schemas.microsoft.com/office/drawing/2014/main" id="{9CEBA01A-3815-4037-86FC-8639A371E35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9" name="テキスト ボックス 668">
          <a:extLst>
            <a:ext uri="{FF2B5EF4-FFF2-40B4-BE49-F238E27FC236}">
              <a16:creationId xmlns:a16="http://schemas.microsoft.com/office/drawing/2014/main" id="{2AD15539-588C-4998-9EED-35C3BF1A361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0" name="直線コネクタ 669">
          <a:extLst>
            <a:ext uri="{FF2B5EF4-FFF2-40B4-BE49-F238E27FC236}">
              <a16:creationId xmlns:a16="http://schemas.microsoft.com/office/drawing/2014/main" id="{666682BB-A274-44DD-BDFF-EF310AE1266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1" name="テキスト ボックス 670">
          <a:extLst>
            <a:ext uri="{FF2B5EF4-FFF2-40B4-BE49-F238E27FC236}">
              <a16:creationId xmlns:a16="http://schemas.microsoft.com/office/drawing/2014/main" id="{2D492F85-7796-480A-BF35-130A2758C55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2" name="直線コネクタ 671">
          <a:extLst>
            <a:ext uri="{FF2B5EF4-FFF2-40B4-BE49-F238E27FC236}">
              <a16:creationId xmlns:a16="http://schemas.microsoft.com/office/drawing/2014/main" id="{E929BA1B-5E4E-45DF-BF55-B9A77BE0AF7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3" name="テキスト ボックス 672">
          <a:extLst>
            <a:ext uri="{FF2B5EF4-FFF2-40B4-BE49-F238E27FC236}">
              <a16:creationId xmlns:a16="http://schemas.microsoft.com/office/drawing/2014/main" id="{30669457-5E01-409E-A025-B70CB89743E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a:extLst>
            <a:ext uri="{FF2B5EF4-FFF2-40B4-BE49-F238E27FC236}">
              <a16:creationId xmlns:a16="http://schemas.microsoft.com/office/drawing/2014/main" id="{C2399F4F-FC79-45DA-91B5-8525BD413F0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90C136C4-2617-40C4-8F47-166849C5687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a:extLst>
            <a:ext uri="{FF2B5EF4-FFF2-40B4-BE49-F238E27FC236}">
              <a16:creationId xmlns:a16="http://schemas.microsoft.com/office/drawing/2014/main" id="{93C81F79-B455-40B5-A001-A920D2A5B05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677" name="直線コネクタ 676">
          <a:extLst>
            <a:ext uri="{FF2B5EF4-FFF2-40B4-BE49-F238E27FC236}">
              <a16:creationId xmlns:a16="http://schemas.microsoft.com/office/drawing/2014/main" id="{121A40E2-6C2C-4E74-ADCF-20003662E55A}"/>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678" name="【消防施設】&#10;一人当たり面積最小値テキスト">
          <a:extLst>
            <a:ext uri="{FF2B5EF4-FFF2-40B4-BE49-F238E27FC236}">
              <a16:creationId xmlns:a16="http://schemas.microsoft.com/office/drawing/2014/main" id="{77864287-C93E-495E-9974-E90231A9B07A}"/>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679" name="直線コネクタ 678">
          <a:extLst>
            <a:ext uri="{FF2B5EF4-FFF2-40B4-BE49-F238E27FC236}">
              <a16:creationId xmlns:a16="http://schemas.microsoft.com/office/drawing/2014/main" id="{022E731D-77B9-4B0A-BD21-640E6666C6FB}"/>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680" name="【消防施設】&#10;一人当たり面積最大値テキスト">
          <a:extLst>
            <a:ext uri="{FF2B5EF4-FFF2-40B4-BE49-F238E27FC236}">
              <a16:creationId xmlns:a16="http://schemas.microsoft.com/office/drawing/2014/main" id="{CA939112-0753-4321-ACBA-9573306573A8}"/>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681" name="直線コネクタ 680">
          <a:extLst>
            <a:ext uri="{FF2B5EF4-FFF2-40B4-BE49-F238E27FC236}">
              <a16:creationId xmlns:a16="http://schemas.microsoft.com/office/drawing/2014/main" id="{32BB3219-F87B-4E9A-9CA1-464F0E70DF72}"/>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682" name="【消防施設】&#10;一人当たり面積平均値テキスト">
          <a:extLst>
            <a:ext uri="{FF2B5EF4-FFF2-40B4-BE49-F238E27FC236}">
              <a16:creationId xmlns:a16="http://schemas.microsoft.com/office/drawing/2014/main" id="{0C7E00F4-A9A0-4ABF-97AF-80C177DFA5DF}"/>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83" name="フローチャート: 判断 682">
          <a:extLst>
            <a:ext uri="{FF2B5EF4-FFF2-40B4-BE49-F238E27FC236}">
              <a16:creationId xmlns:a16="http://schemas.microsoft.com/office/drawing/2014/main" id="{34F50F28-F7C9-4D60-92C0-6435B93F33F3}"/>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84" name="フローチャート: 判断 683">
          <a:extLst>
            <a:ext uri="{FF2B5EF4-FFF2-40B4-BE49-F238E27FC236}">
              <a16:creationId xmlns:a16="http://schemas.microsoft.com/office/drawing/2014/main" id="{7CCA2454-16CB-4668-BB99-3A64C6BB9C7D}"/>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85" name="フローチャート: 判断 684">
          <a:extLst>
            <a:ext uri="{FF2B5EF4-FFF2-40B4-BE49-F238E27FC236}">
              <a16:creationId xmlns:a16="http://schemas.microsoft.com/office/drawing/2014/main" id="{9C2F1370-9938-4F96-BD42-6D9DAAE319E2}"/>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86" name="フローチャート: 判断 685">
          <a:extLst>
            <a:ext uri="{FF2B5EF4-FFF2-40B4-BE49-F238E27FC236}">
              <a16:creationId xmlns:a16="http://schemas.microsoft.com/office/drawing/2014/main" id="{19E0241E-93EA-430C-937D-DC4BA94B080F}"/>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70510</xdr:rowOff>
    </xdr:from>
    <xdr:to>
      <xdr:col>98</xdr:col>
      <xdr:colOff>38100</xdr:colOff>
      <xdr:row>86</xdr:row>
      <xdr:rowOff>660</xdr:rowOff>
    </xdr:to>
    <xdr:sp macro="" textlink="">
      <xdr:nvSpPr>
        <xdr:cNvPr id="687" name="フローチャート: 判断 686">
          <a:extLst>
            <a:ext uri="{FF2B5EF4-FFF2-40B4-BE49-F238E27FC236}">
              <a16:creationId xmlns:a16="http://schemas.microsoft.com/office/drawing/2014/main" id="{57723A35-51F7-46BD-86B8-5253BA64DB32}"/>
            </a:ext>
          </a:extLst>
        </xdr:cNvPr>
        <xdr:cNvSpPr/>
      </xdr:nvSpPr>
      <xdr:spPr>
        <a:xfrm>
          <a:off x="18605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201CDC8B-4B4B-4321-9B00-979A2704CF3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3CBAE70E-4677-4397-A8C7-41C016FF6F4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DF5D6DF1-9DC7-414D-9313-2E80CC53022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67F47B3F-5AFB-4E68-9E0B-6785D0B836F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97AA92E3-3C79-46AA-B26F-16CD7BB2229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158293</xdr:rowOff>
    </xdr:from>
    <xdr:to>
      <xdr:col>116</xdr:col>
      <xdr:colOff>114300</xdr:colOff>
      <xdr:row>85</xdr:row>
      <xdr:rowOff>88443</xdr:rowOff>
    </xdr:to>
    <xdr:sp macro="" textlink="">
      <xdr:nvSpPr>
        <xdr:cNvPr id="693" name="楕円 692">
          <a:extLst>
            <a:ext uri="{FF2B5EF4-FFF2-40B4-BE49-F238E27FC236}">
              <a16:creationId xmlns:a16="http://schemas.microsoft.com/office/drawing/2014/main" id="{80AC9255-E3D0-4444-A096-AAAAE32A5120}"/>
            </a:ext>
          </a:extLst>
        </xdr:cNvPr>
        <xdr:cNvSpPr/>
      </xdr:nvSpPr>
      <xdr:spPr>
        <a:xfrm>
          <a:off x="22110700" y="145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9720</xdr:rowOff>
    </xdr:from>
    <xdr:ext cx="469744" cy="259045"/>
    <xdr:sp macro="" textlink="">
      <xdr:nvSpPr>
        <xdr:cNvPr id="694" name="【消防施設】&#10;一人当たり面積該当値テキスト">
          <a:extLst>
            <a:ext uri="{FF2B5EF4-FFF2-40B4-BE49-F238E27FC236}">
              <a16:creationId xmlns:a16="http://schemas.microsoft.com/office/drawing/2014/main" id="{16DC32A1-4297-4F75-9D70-9AD117F4817A}"/>
            </a:ext>
          </a:extLst>
        </xdr:cNvPr>
        <xdr:cNvSpPr txBox="1"/>
      </xdr:nvSpPr>
      <xdr:spPr>
        <a:xfrm>
          <a:off x="22199600" y="144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161492</xdr:rowOff>
    </xdr:from>
    <xdr:to>
      <xdr:col>112</xdr:col>
      <xdr:colOff>38100</xdr:colOff>
      <xdr:row>85</xdr:row>
      <xdr:rowOff>91642</xdr:rowOff>
    </xdr:to>
    <xdr:sp macro="" textlink="">
      <xdr:nvSpPr>
        <xdr:cNvPr id="695" name="楕円 694">
          <a:extLst>
            <a:ext uri="{FF2B5EF4-FFF2-40B4-BE49-F238E27FC236}">
              <a16:creationId xmlns:a16="http://schemas.microsoft.com/office/drawing/2014/main" id="{FBDCD54F-F228-42FF-A77F-0AB3DD3A602F}"/>
            </a:ext>
          </a:extLst>
        </xdr:cNvPr>
        <xdr:cNvSpPr/>
      </xdr:nvSpPr>
      <xdr:spPr>
        <a:xfrm>
          <a:off x="21272500" y="145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37643</xdr:rowOff>
    </xdr:from>
    <xdr:to>
      <xdr:col>116</xdr:col>
      <xdr:colOff>63500</xdr:colOff>
      <xdr:row>85</xdr:row>
      <xdr:rowOff>40842</xdr:rowOff>
    </xdr:to>
    <xdr:cxnSp macro="">
      <xdr:nvCxnSpPr>
        <xdr:cNvPr id="696" name="直線コネクタ 695">
          <a:extLst>
            <a:ext uri="{FF2B5EF4-FFF2-40B4-BE49-F238E27FC236}">
              <a16:creationId xmlns:a16="http://schemas.microsoft.com/office/drawing/2014/main" id="{CA0191B4-D908-4DBC-B4C5-568B31819BDC}"/>
            </a:ext>
          </a:extLst>
        </xdr:cNvPr>
        <xdr:cNvCxnSpPr/>
      </xdr:nvCxnSpPr>
      <xdr:spPr>
        <a:xfrm flipV="1">
          <a:off x="21323300" y="14610893"/>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697" name="楕円 696">
          <a:extLst>
            <a:ext uri="{FF2B5EF4-FFF2-40B4-BE49-F238E27FC236}">
              <a16:creationId xmlns:a16="http://schemas.microsoft.com/office/drawing/2014/main" id="{82F502D1-CF38-43EF-A4B4-42933269796F}"/>
            </a:ext>
          </a:extLst>
        </xdr:cNvPr>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40842</xdr:rowOff>
    </xdr:from>
    <xdr:to>
      <xdr:col>111</xdr:col>
      <xdr:colOff>177800</xdr:colOff>
      <xdr:row>85</xdr:row>
      <xdr:rowOff>44958</xdr:rowOff>
    </xdr:to>
    <xdr:cxnSp macro="">
      <xdr:nvCxnSpPr>
        <xdr:cNvPr id="698" name="直線コネクタ 697">
          <a:extLst>
            <a:ext uri="{FF2B5EF4-FFF2-40B4-BE49-F238E27FC236}">
              <a16:creationId xmlns:a16="http://schemas.microsoft.com/office/drawing/2014/main" id="{FF2AA1EB-0D44-4695-8051-C75B86CBD5C7}"/>
            </a:ext>
          </a:extLst>
        </xdr:cNvPr>
        <xdr:cNvCxnSpPr/>
      </xdr:nvCxnSpPr>
      <xdr:spPr>
        <a:xfrm flipV="1">
          <a:off x="20434300" y="14614092"/>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71882</xdr:rowOff>
    </xdr:from>
    <xdr:to>
      <xdr:col>102</xdr:col>
      <xdr:colOff>165100</xdr:colOff>
      <xdr:row>86</xdr:row>
      <xdr:rowOff>2032</xdr:rowOff>
    </xdr:to>
    <xdr:sp macro="" textlink="">
      <xdr:nvSpPr>
        <xdr:cNvPr id="699" name="楕円 698">
          <a:extLst>
            <a:ext uri="{FF2B5EF4-FFF2-40B4-BE49-F238E27FC236}">
              <a16:creationId xmlns:a16="http://schemas.microsoft.com/office/drawing/2014/main" id="{F48BDC11-C453-43E0-B524-6AA000093525}"/>
            </a:ext>
          </a:extLst>
        </xdr:cNvPr>
        <xdr:cNvSpPr/>
      </xdr:nvSpPr>
      <xdr:spPr>
        <a:xfrm>
          <a:off x="19494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122682</xdr:rowOff>
    </xdr:to>
    <xdr:cxnSp macro="">
      <xdr:nvCxnSpPr>
        <xdr:cNvPr id="700" name="直線コネクタ 699">
          <a:extLst>
            <a:ext uri="{FF2B5EF4-FFF2-40B4-BE49-F238E27FC236}">
              <a16:creationId xmlns:a16="http://schemas.microsoft.com/office/drawing/2014/main" id="{5E52830C-88C2-492A-BD39-244F934703D0}"/>
            </a:ext>
          </a:extLst>
        </xdr:cNvPr>
        <xdr:cNvCxnSpPr/>
      </xdr:nvCxnSpPr>
      <xdr:spPr>
        <a:xfrm flipV="1">
          <a:off x="19545300" y="146182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37592</xdr:rowOff>
    </xdr:from>
    <xdr:to>
      <xdr:col>98</xdr:col>
      <xdr:colOff>38100</xdr:colOff>
      <xdr:row>85</xdr:row>
      <xdr:rowOff>139192</xdr:rowOff>
    </xdr:to>
    <xdr:sp macro="" textlink="">
      <xdr:nvSpPr>
        <xdr:cNvPr id="701" name="楕円 700">
          <a:extLst>
            <a:ext uri="{FF2B5EF4-FFF2-40B4-BE49-F238E27FC236}">
              <a16:creationId xmlns:a16="http://schemas.microsoft.com/office/drawing/2014/main" id="{59E480C7-DF93-4E95-8A68-47792A3DAE37}"/>
            </a:ext>
          </a:extLst>
        </xdr:cNvPr>
        <xdr:cNvSpPr/>
      </xdr:nvSpPr>
      <xdr:spPr>
        <a:xfrm>
          <a:off x="18605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88392</xdr:rowOff>
    </xdr:from>
    <xdr:to>
      <xdr:col>102</xdr:col>
      <xdr:colOff>114300</xdr:colOff>
      <xdr:row>85</xdr:row>
      <xdr:rowOff>122682</xdr:rowOff>
    </xdr:to>
    <xdr:cxnSp macro="">
      <xdr:nvCxnSpPr>
        <xdr:cNvPr id="702" name="直線コネクタ 701">
          <a:extLst>
            <a:ext uri="{FF2B5EF4-FFF2-40B4-BE49-F238E27FC236}">
              <a16:creationId xmlns:a16="http://schemas.microsoft.com/office/drawing/2014/main" id="{9884F7DB-9AA8-4075-B4BD-DD41D9CB0ED5}"/>
            </a:ext>
          </a:extLst>
        </xdr:cNvPr>
        <xdr:cNvCxnSpPr/>
      </xdr:nvCxnSpPr>
      <xdr:spPr>
        <a:xfrm>
          <a:off x="18656300" y="1466164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146321</xdr:rowOff>
    </xdr:from>
    <xdr:ext cx="469744" cy="259045"/>
    <xdr:sp macro="" textlink="">
      <xdr:nvSpPr>
        <xdr:cNvPr id="703" name="n_1aveValue【消防施設】&#10;一人当たり面積">
          <a:extLst>
            <a:ext uri="{FF2B5EF4-FFF2-40B4-BE49-F238E27FC236}">
              <a16:creationId xmlns:a16="http://schemas.microsoft.com/office/drawing/2014/main" id="{BD5F8CD9-892E-4307-B21A-B3879813201C}"/>
            </a:ext>
          </a:extLst>
        </xdr:cNvPr>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158666</xdr:rowOff>
    </xdr:from>
    <xdr:ext cx="469744" cy="259045"/>
    <xdr:sp macro="" textlink="">
      <xdr:nvSpPr>
        <xdr:cNvPr id="704" name="n_2aveValue【消防施設】&#10;一人当たり面積">
          <a:extLst>
            <a:ext uri="{FF2B5EF4-FFF2-40B4-BE49-F238E27FC236}">
              <a16:creationId xmlns:a16="http://schemas.microsoft.com/office/drawing/2014/main" id="{097F9182-33F4-4267-AE84-7AF4222B959F}"/>
            </a:ext>
          </a:extLst>
        </xdr:cNvPr>
        <xdr:cNvSpPr txBox="1"/>
      </xdr:nvSpPr>
      <xdr:spPr>
        <a:xfrm>
          <a:off x="201994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168724</xdr:rowOff>
    </xdr:from>
    <xdr:ext cx="469744" cy="259045"/>
    <xdr:sp macro="" textlink="">
      <xdr:nvSpPr>
        <xdr:cNvPr id="705" name="n_3aveValue【消防施設】&#10;一人当たり面積">
          <a:extLst>
            <a:ext uri="{FF2B5EF4-FFF2-40B4-BE49-F238E27FC236}">
              <a16:creationId xmlns:a16="http://schemas.microsoft.com/office/drawing/2014/main" id="{91AB9F04-5D00-4050-B59B-F13564A30857}"/>
            </a:ext>
          </a:extLst>
        </xdr:cNvPr>
        <xdr:cNvSpPr txBox="1"/>
      </xdr:nvSpPr>
      <xdr:spPr>
        <a:xfrm>
          <a:off x="19310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163237</xdr:rowOff>
    </xdr:from>
    <xdr:ext cx="469744" cy="259045"/>
    <xdr:sp macro="" textlink="">
      <xdr:nvSpPr>
        <xdr:cNvPr id="706" name="n_4aveValue【消防施設】&#10;一人当たり面積">
          <a:extLst>
            <a:ext uri="{FF2B5EF4-FFF2-40B4-BE49-F238E27FC236}">
              <a16:creationId xmlns:a16="http://schemas.microsoft.com/office/drawing/2014/main" id="{3850EB2F-2471-42EC-A9AD-3559D6662644}"/>
            </a:ext>
          </a:extLst>
        </xdr:cNvPr>
        <xdr:cNvSpPr txBox="1"/>
      </xdr:nvSpPr>
      <xdr:spPr>
        <a:xfrm>
          <a:off x="18421427" y="1473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108169</xdr:rowOff>
    </xdr:from>
    <xdr:ext cx="469744" cy="259045"/>
    <xdr:sp macro="" textlink="">
      <xdr:nvSpPr>
        <xdr:cNvPr id="707" name="n_1mainValue【消防施設】&#10;一人当たり面積">
          <a:extLst>
            <a:ext uri="{FF2B5EF4-FFF2-40B4-BE49-F238E27FC236}">
              <a16:creationId xmlns:a16="http://schemas.microsoft.com/office/drawing/2014/main" id="{4DED298A-B194-493F-8CCD-C8FD5F0E59E6}"/>
            </a:ext>
          </a:extLst>
        </xdr:cNvPr>
        <xdr:cNvSpPr txBox="1"/>
      </xdr:nvSpPr>
      <xdr:spPr>
        <a:xfrm>
          <a:off x="21075727" y="1433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708" name="n_2mainValue【消防施設】&#10;一人当たり面積">
          <a:extLst>
            <a:ext uri="{FF2B5EF4-FFF2-40B4-BE49-F238E27FC236}">
              <a16:creationId xmlns:a16="http://schemas.microsoft.com/office/drawing/2014/main" id="{23A32F5B-C9EA-46F3-8868-AFFF19A88417}"/>
            </a:ext>
          </a:extLst>
        </xdr:cNvPr>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18559</xdr:rowOff>
    </xdr:from>
    <xdr:ext cx="469744" cy="259045"/>
    <xdr:sp macro="" textlink="">
      <xdr:nvSpPr>
        <xdr:cNvPr id="709" name="n_3mainValue【消防施設】&#10;一人当たり面積">
          <a:extLst>
            <a:ext uri="{FF2B5EF4-FFF2-40B4-BE49-F238E27FC236}">
              <a16:creationId xmlns:a16="http://schemas.microsoft.com/office/drawing/2014/main" id="{13C046F7-F9D9-4236-8C97-35C3B6C0DBCA}"/>
            </a:ext>
          </a:extLst>
        </xdr:cNvPr>
        <xdr:cNvSpPr txBox="1"/>
      </xdr:nvSpPr>
      <xdr:spPr>
        <a:xfrm>
          <a:off x="193104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155719</xdr:rowOff>
    </xdr:from>
    <xdr:ext cx="469744" cy="259045"/>
    <xdr:sp macro="" textlink="">
      <xdr:nvSpPr>
        <xdr:cNvPr id="710" name="n_4mainValue【消防施設】&#10;一人当たり面積">
          <a:extLst>
            <a:ext uri="{FF2B5EF4-FFF2-40B4-BE49-F238E27FC236}">
              <a16:creationId xmlns:a16="http://schemas.microsoft.com/office/drawing/2014/main" id="{5420CFE9-173D-4237-ABFF-F45129B45FB8}"/>
            </a:ext>
          </a:extLst>
        </xdr:cNvPr>
        <xdr:cNvSpPr txBox="1"/>
      </xdr:nvSpPr>
      <xdr:spPr>
        <a:xfrm>
          <a:off x="18421427" y="143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1" name="正方形/長方形 710">
          <a:extLst>
            <a:ext uri="{FF2B5EF4-FFF2-40B4-BE49-F238E27FC236}">
              <a16:creationId xmlns:a16="http://schemas.microsoft.com/office/drawing/2014/main" id="{53EF32F6-C29B-4DC7-AD20-7665C108929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2" name="正方形/長方形 711">
          <a:extLst>
            <a:ext uri="{FF2B5EF4-FFF2-40B4-BE49-F238E27FC236}">
              <a16:creationId xmlns:a16="http://schemas.microsoft.com/office/drawing/2014/main" id="{507C61C8-CBAF-42D0-B77B-3D3F3475614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3" name="正方形/長方形 712">
          <a:extLst>
            <a:ext uri="{FF2B5EF4-FFF2-40B4-BE49-F238E27FC236}">
              <a16:creationId xmlns:a16="http://schemas.microsoft.com/office/drawing/2014/main" id="{58838A3E-6532-47C3-91AB-2BEBF924725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4" name="正方形/長方形 713">
          <a:extLst>
            <a:ext uri="{FF2B5EF4-FFF2-40B4-BE49-F238E27FC236}">
              <a16:creationId xmlns:a16="http://schemas.microsoft.com/office/drawing/2014/main" id="{3E0AD89D-2E42-4B14-8EBF-53C222FCDBF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5" name="正方形/長方形 714">
          <a:extLst>
            <a:ext uri="{FF2B5EF4-FFF2-40B4-BE49-F238E27FC236}">
              <a16:creationId xmlns:a16="http://schemas.microsoft.com/office/drawing/2014/main" id="{1AF6BFEE-28C3-4736-92BC-B4B92302E6E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6" name="正方形/長方形 715">
          <a:extLst>
            <a:ext uri="{FF2B5EF4-FFF2-40B4-BE49-F238E27FC236}">
              <a16:creationId xmlns:a16="http://schemas.microsoft.com/office/drawing/2014/main" id="{41F66272-6FDD-4812-A2AE-5C2E3EAED1C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7" name="正方形/長方形 716">
          <a:extLst>
            <a:ext uri="{FF2B5EF4-FFF2-40B4-BE49-F238E27FC236}">
              <a16:creationId xmlns:a16="http://schemas.microsoft.com/office/drawing/2014/main" id="{F984F85C-DD30-4CB0-8B7A-DC67DDC4BC5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正方形/長方形 717">
          <a:extLst>
            <a:ext uri="{FF2B5EF4-FFF2-40B4-BE49-F238E27FC236}">
              <a16:creationId xmlns:a16="http://schemas.microsoft.com/office/drawing/2014/main" id="{BA7DD961-9564-40FA-824B-2F068867453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9" name="テキスト ボックス 718">
          <a:extLst>
            <a:ext uri="{FF2B5EF4-FFF2-40B4-BE49-F238E27FC236}">
              <a16:creationId xmlns:a16="http://schemas.microsoft.com/office/drawing/2014/main" id="{3E24084D-D925-43BC-B7D1-2DA5ECE89AB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0" name="直線コネクタ 719">
          <a:extLst>
            <a:ext uri="{FF2B5EF4-FFF2-40B4-BE49-F238E27FC236}">
              <a16:creationId xmlns:a16="http://schemas.microsoft.com/office/drawing/2014/main" id="{30DFBF6C-CD02-4B4B-B842-16ECB55736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1" name="テキスト ボックス 720">
          <a:extLst>
            <a:ext uri="{FF2B5EF4-FFF2-40B4-BE49-F238E27FC236}">
              <a16:creationId xmlns:a16="http://schemas.microsoft.com/office/drawing/2014/main" id="{3E356FBC-782C-457D-B304-BD584A6D106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2" name="直線コネクタ 721">
          <a:extLst>
            <a:ext uri="{FF2B5EF4-FFF2-40B4-BE49-F238E27FC236}">
              <a16:creationId xmlns:a16="http://schemas.microsoft.com/office/drawing/2014/main" id="{7D789B01-C504-4839-9387-CCC71D24A5F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3" name="テキスト ボックス 722">
          <a:extLst>
            <a:ext uri="{FF2B5EF4-FFF2-40B4-BE49-F238E27FC236}">
              <a16:creationId xmlns:a16="http://schemas.microsoft.com/office/drawing/2014/main" id="{798FD21D-112D-4721-87F4-CBCED125801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4" name="直線コネクタ 723">
          <a:extLst>
            <a:ext uri="{FF2B5EF4-FFF2-40B4-BE49-F238E27FC236}">
              <a16:creationId xmlns:a16="http://schemas.microsoft.com/office/drawing/2014/main" id="{1B8DDCAA-A860-4E80-8BBF-5463AA4696F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5" name="テキスト ボックス 724">
          <a:extLst>
            <a:ext uri="{FF2B5EF4-FFF2-40B4-BE49-F238E27FC236}">
              <a16:creationId xmlns:a16="http://schemas.microsoft.com/office/drawing/2014/main" id="{D953DF7E-24F8-411A-B7FA-AA7632A9D44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6" name="直線コネクタ 725">
          <a:extLst>
            <a:ext uri="{FF2B5EF4-FFF2-40B4-BE49-F238E27FC236}">
              <a16:creationId xmlns:a16="http://schemas.microsoft.com/office/drawing/2014/main" id="{E3A5CAA4-6096-4FE2-BAA3-872A4642DAB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7" name="テキスト ボックス 726">
          <a:extLst>
            <a:ext uri="{FF2B5EF4-FFF2-40B4-BE49-F238E27FC236}">
              <a16:creationId xmlns:a16="http://schemas.microsoft.com/office/drawing/2014/main" id="{CD34718F-9CCE-4CBF-B31A-AE56424E6FE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8" name="直線コネクタ 727">
          <a:extLst>
            <a:ext uri="{FF2B5EF4-FFF2-40B4-BE49-F238E27FC236}">
              <a16:creationId xmlns:a16="http://schemas.microsoft.com/office/drawing/2014/main" id="{B962D9F5-F856-46B8-89D4-19F5DFC1D17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9" name="テキスト ボックス 728">
          <a:extLst>
            <a:ext uri="{FF2B5EF4-FFF2-40B4-BE49-F238E27FC236}">
              <a16:creationId xmlns:a16="http://schemas.microsoft.com/office/drawing/2014/main" id="{D6F2B88A-8B9B-4C99-A011-F84F5C77E36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0" name="直線コネクタ 729">
          <a:extLst>
            <a:ext uri="{FF2B5EF4-FFF2-40B4-BE49-F238E27FC236}">
              <a16:creationId xmlns:a16="http://schemas.microsoft.com/office/drawing/2014/main" id="{3A7C4504-84CE-4CEC-BE1C-EADB2DA26E5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1" name="テキスト ボックス 730">
          <a:extLst>
            <a:ext uri="{FF2B5EF4-FFF2-40B4-BE49-F238E27FC236}">
              <a16:creationId xmlns:a16="http://schemas.microsoft.com/office/drawing/2014/main" id="{9999A684-E2FD-4C25-A3E2-6D294EFF840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2" name="直線コネクタ 731">
          <a:extLst>
            <a:ext uri="{FF2B5EF4-FFF2-40B4-BE49-F238E27FC236}">
              <a16:creationId xmlns:a16="http://schemas.microsoft.com/office/drawing/2014/main" id="{27338B75-99C0-4E8D-A924-412465788A5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3" name="テキスト ボックス 732">
          <a:extLst>
            <a:ext uri="{FF2B5EF4-FFF2-40B4-BE49-F238E27FC236}">
              <a16:creationId xmlns:a16="http://schemas.microsoft.com/office/drawing/2014/main" id="{A00E58EC-7394-4214-98A7-B9799CA46C7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a:extLst>
            <a:ext uri="{FF2B5EF4-FFF2-40B4-BE49-F238E27FC236}">
              <a16:creationId xmlns:a16="http://schemas.microsoft.com/office/drawing/2014/main" id="{5BA2813B-0565-4C71-97BC-A3E5FDA2C60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庁舎】&#10;有形固定資産減価償却率グラフ枠">
          <a:extLst>
            <a:ext uri="{FF2B5EF4-FFF2-40B4-BE49-F238E27FC236}">
              <a16:creationId xmlns:a16="http://schemas.microsoft.com/office/drawing/2014/main" id="{6ADEC7A1-53B9-4C63-9CA1-080E8D94623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736" name="直線コネクタ 735">
          <a:extLst>
            <a:ext uri="{FF2B5EF4-FFF2-40B4-BE49-F238E27FC236}">
              <a16:creationId xmlns:a16="http://schemas.microsoft.com/office/drawing/2014/main" id="{AD395603-44F0-4B77-9542-C4D3B5D14D07}"/>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37" name="【庁舎】&#10;有形固定資産減価償却率最小値テキスト">
          <a:extLst>
            <a:ext uri="{FF2B5EF4-FFF2-40B4-BE49-F238E27FC236}">
              <a16:creationId xmlns:a16="http://schemas.microsoft.com/office/drawing/2014/main" id="{37D91493-EA6D-456E-AAB5-FB2B8D3EAA3F}"/>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38" name="直線コネクタ 737">
          <a:extLst>
            <a:ext uri="{FF2B5EF4-FFF2-40B4-BE49-F238E27FC236}">
              <a16:creationId xmlns:a16="http://schemas.microsoft.com/office/drawing/2014/main" id="{61AA6FF4-1357-4248-8ACF-EBC158D4CDB1}"/>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39" name="【庁舎】&#10;有形固定資産減価償却率最大値テキスト">
          <a:extLst>
            <a:ext uri="{FF2B5EF4-FFF2-40B4-BE49-F238E27FC236}">
              <a16:creationId xmlns:a16="http://schemas.microsoft.com/office/drawing/2014/main" id="{DD4C9572-DCDF-4C64-86FF-B49C1A0F537A}"/>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40" name="直線コネクタ 739">
          <a:extLst>
            <a:ext uri="{FF2B5EF4-FFF2-40B4-BE49-F238E27FC236}">
              <a16:creationId xmlns:a16="http://schemas.microsoft.com/office/drawing/2014/main" id="{B7040FEC-FA60-4013-A10C-747A293E13E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41" name="【庁舎】&#10;有形固定資産減価償却率平均値テキスト">
          <a:extLst>
            <a:ext uri="{FF2B5EF4-FFF2-40B4-BE49-F238E27FC236}">
              <a16:creationId xmlns:a16="http://schemas.microsoft.com/office/drawing/2014/main" id="{58E4A1F5-815D-4AE0-AA47-1AD70462D31F}"/>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42" name="フローチャート: 判断 741">
          <a:extLst>
            <a:ext uri="{FF2B5EF4-FFF2-40B4-BE49-F238E27FC236}">
              <a16:creationId xmlns:a16="http://schemas.microsoft.com/office/drawing/2014/main" id="{9F7694C7-499F-4269-ADA9-D320148D810B}"/>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743" name="フローチャート: 判断 742">
          <a:extLst>
            <a:ext uri="{FF2B5EF4-FFF2-40B4-BE49-F238E27FC236}">
              <a16:creationId xmlns:a16="http://schemas.microsoft.com/office/drawing/2014/main" id="{AEAB7A77-72C0-4093-8E9E-39EACF91A831}"/>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44" name="フローチャート: 判断 743">
          <a:extLst>
            <a:ext uri="{FF2B5EF4-FFF2-40B4-BE49-F238E27FC236}">
              <a16:creationId xmlns:a16="http://schemas.microsoft.com/office/drawing/2014/main" id="{862ACF17-CD99-4457-A049-EA6486CDD5AC}"/>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745" name="フローチャート: 判断 744">
          <a:extLst>
            <a:ext uri="{FF2B5EF4-FFF2-40B4-BE49-F238E27FC236}">
              <a16:creationId xmlns:a16="http://schemas.microsoft.com/office/drawing/2014/main" id="{8B8DF9FD-4FA3-4139-BC65-26939BB82C72}"/>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46" name="フローチャート: 判断 745">
          <a:extLst>
            <a:ext uri="{FF2B5EF4-FFF2-40B4-BE49-F238E27FC236}">
              <a16:creationId xmlns:a16="http://schemas.microsoft.com/office/drawing/2014/main" id="{C6917722-3CCC-4DD5-8AC0-B8CB3C0AE777}"/>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313F53FC-3114-47B6-B265-3E87A336F7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65784F40-13FA-4738-9060-4A3BE4DEB82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96223482-53E3-41AE-940C-5038022E740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8B7F17EA-A8C8-4C0F-B4F9-470A9683132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FD598C04-E456-4982-B4F1-E4A8D4DAFD7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51526</xdr:rowOff>
    </xdr:from>
    <xdr:to>
      <xdr:col>85</xdr:col>
      <xdr:colOff>177800</xdr:colOff>
      <xdr:row>107</xdr:row>
      <xdr:rowOff>153126</xdr:rowOff>
    </xdr:to>
    <xdr:sp macro="" textlink="">
      <xdr:nvSpPr>
        <xdr:cNvPr id="752" name="楕円 751">
          <a:extLst>
            <a:ext uri="{FF2B5EF4-FFF2-40B4-BE49-F238E27FC236}">
              <a16:creationId xmlns:a16="http://schemas.microsoft.com/office/drawing/2014/main" id="{984F7D5A-4801-400D-9D63-6124C79FE2FE}"/>
            </a:ext>
          </a:extLst>
        </xdr:cNvPr>
        <xdr:cNvSpPr/>
      </xdr:nvSpPr>
      <xdr:spPr>
        <a:xfrm>
          <a:off x="162687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29953</xdr:rowOff>
    </xdr:from>
    <xdr:ext cx="405111" cy="259045"/>
    <xdr:sp macro="" textlink="">
      <xdr:nvSpPr>
        <xdr:cNvPr id="753" name="【庁舎】&#10;有形固定資産減価償却率該当値テキスト">
          <a:extLst>
            <a:ext uri="{FF2B5EF4-FFF2-40B4-BE49-F238E27FC236}">
              <a16:creationId xmlns:a16="http://schemas.microsoft.com/office/drawing/2014/main" id="{8F90DDCA-D7CE-4BC5-8C77-E4A4C41F9771}"/>
            </a:ext>
          </a:extLst>
        </xdr:cNvPr>
        <xdr:cNvSpPr txBox="1"/>
      </xdr:nvSpPr>
      <xdr:spPr>
        <a:xfrm>
          <a:off x="16357600"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149498</xdr:rowOff>
    </xdr:from>
    <xdr:to>
      <xdr:col>81</xdr:col>
      <xdr:colOff>101600</xdr:colOff>
      <xdr:row>108</xdr:row>
      <xdr:rowOff>79648</xdr:rowOff>
    </xdr:to>
    <xdr:sp macro="" textlink="">
      <xdr:nvSpPr>
        <xdr:cNvPr id="754" name="楕円 753">
          <a:extLst>
            <a:ext uri="{FF2B5EF4-FFF2-40B4-BE49-F238E27FC236}">
              <a16:creationId xmlns:a16="http://schemas.microsoft.com/office/drawing/2014/main" id="{A6BE2825-AB0A-44FE-909D-05EBFF0FF44A}"/>
            </a:ext>
          </a:extLst>
        </xdr:cNvPr>
        <xdr:cNvSpPr/>
      </xdr:nvSpPr>
      <xdr:spPr>
        <a:xfrm>
          <a:off x="15430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102326</xdr:rowOff>
    </xdr:from>
    <xdr:to>
      <xdr:col>85</xdr:col>
      <xdr:colOff>127000</xdr:colOff>
      <xdr:row>108</xdr:row>
      <xdr:rowOff>28848</xdr:rowOff>
    </xdr:to>
    <xdr:cxnSp macro="">
      <xdr:nvCxnSpPr>
        <xdr:cNvPr id="755" name="直線コネクタ 754">
          <a:extLst>
            <a:ext uri="{FF2B5EF4-FFF2-40B4-BE49-F238E27FC236}">
              <a16:creationId xmlns:a16="http://schemas.microsoft.com/office/drawing/2014/main" id="{9454228D-E20D-412C-BEDC-A50BBD13861D}"/>
            </a:ext>
          </a:extLst>
        </xdr:cNvPr>
        <xdr:cNvCxnSpPr/>
      </xdr:nvCxnSpPr>
      <xdr:spPr>
        <a:xfrm flipV="1">
          <a:off x="15481300" y="18447476"/>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36830</xdr:rowOff>
    </xdr:from>
    <xdr:to>
      <xdr:col>76</xdr:col>
      <xdr:colOff>165100</xdr:colOff>
      <xdr:row>108</xdr:row>
      <xdr:rowOff>138430</xdr:rowOff>
    </xdr:to>
    <xdr:sp macro="" textlink="">
      <xdr:nvSpPr>
        <xdr:cNvPr id="756" name="楕円 755">
          <a:extLst>
            <a:ext uri="{FF2B5EF4-FFF2-40B4-BE49-F238E27FC236}">
              <a16:creationId xmlns:a16="http://schemas.microsoft.com/office/drawing/2014/main" id="{F0D61E03-81AF-438A-BBD6-33922F33401C}"/>
            </a:ext>
          </a:extLst>
        </xdr:cNvPr>
        <xdr:cNvSpPr/>
      </xdr:nvSpPr>
      <xdr:spPr>
        <a:xfrm>
          <a:off x="14541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28848</xdr:rowOff>
    </xdr:from>
    <xdr:to>
      <xdr:col>81</xdr:col>
      <xdr:colOff>50800</xdr:colOff>
      <xdr:row>108</xdr:row>
      <xdr:rowOff>87630</xdr:rowOff>
    </xdr:to>
    <xdr:cxnSp macro="">
      <xdr:nvCxnSpPr>
        <xdr:cNvPr id="757" name="直線コネクタ 756">
          <a:extLst>
            <a:ext uri="{FF2B5EF4-FFF2-40B4-BE49-F238E27FC236}">
              <a16:creationId xmlns:a16="http://schemas.microsoft.com/office/drawing/2014/main" id="{DCB9FFE3-E022-4C5A-B5FB-CB13C495B68D}"/>
            </a:ext>
          </a:extLst>
        </xdr:cNvPr>
        <xdr:cNvCxnSpPr/>
      </xdr:nvCxnSpPr>
      <xdr:spPr>
        <a:xfrm flipV="1">
          <a:off x="14592300" y="1854544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9071</xdr:rowOff>
    </xdr:from>
    <xdr:to>
      <xdr:col>72</xdr:col>
      <xdr:colOff>38100</xdr:colOff>
      <xdr:row>108</xdr:row>
      <xdr:rowOff>110671</xdr:rowOff>
    </xdr:to>
    <xdr:sp macro="" textlink="">
      <xdr:nvSpPr>
        <xdr:cNvPr id="758" name="楕円 757">
          <a:extLst>
            <a:ext uri="{FF2B5EF4-FFF2-40B4-BE49-F238E27FC236}">
              <a16:creationId xmlns:a16="http://schemas.microsoft.com/office/drawing/2014/main" id="{8128D190-4132-459A-8F49-FC2BAA2CA48B}"/>
            </a:ext>
          </a:extLst>
        </xdr:cNvPr>
        <xdr:cNvSpPr/>
      </xdr:nvSpPr>
      <xdr:spPr>
        <a:xfrm>
          <a:off x="13652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59871</xdr:rowOff>
    </xdr:from>
    <xdr:to>
      <xdr:col>76</xdr:col>
      <xdr:colOff>114300</xdr:colOff>
      <xdr:row>108</xdr:row>
      <xdr:rowOff>87630</xdr:rowOff>
    </xdr:to>
    <xdr:cxnSp macro="">
      <xdr:nvCxnSpPr>
        <xdr:cNvPr id="759" name="直線コネクタ 758">
          <a:extLst>
            <a:ext uri="{FF2B5EF4-FFF2-40B4-BE49-F238E27FC236}">
              <a16:creationId xmlns:a16="http://schemas.microsoft.com/office/drawing/2014/main" id="{71AEC86E-C3E8-4B80-AD3C-1084BB6B3808}"/>
            </a:ext>
          </a:extLst>
        </xdr:cNvPr>
        <xdr:cNvCxnSpPr/>
      </xdr:nvCxnSpPr>
      <xdr:spPr>
        <a:xfrm>
          <a:off x="13703300" y="185764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15602</xdr:rowOff>
    </xdr:from>
    <xdr:to>
      <xdr:col>67</xdr:col>
      <xdr:colOff>101600</xdr:colOff>
      <xdr:row>107</xdr:row>
      <xdr:rowOff>117202</xdr:rowOff>
    </xdr:to>
    <xdr:sp macro="" textlink="">
      <xdr:nvSpPr>
        <xdr:cNvPr id="760" name="楕円 759">
          <a:extLst>
            <a:ext uri="{FF2B5EF4-FFF2-40B4-BE49-F238E27FC236}">
              <a16:creationId xmlns:a16="http://schemas.microsoft.com/office/drawing/2014/main" id="{5629D5B0-4746-4097-8823-F061432DB0D5}"/>
            </a:ext>
          </a:extLst>
        </xdr:cNvPr>
        <xdr:cNvSpPr/>
      </xdr:nvSpPr>
      <xdr:spPr>
        <a:xfrm>
          <a:off x="12763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66402</xdr:rowOff>
    </xdr:from>
    <xdr:to>
      <xdr:col>71</xdr:col>
      <xdr:colOff>177800</xdr:colOff>
      <xdr:row>108</xdr:row>
      <xdr:rowOff>59871</xdr:rowOff>
    </xdr:to>
    <xdr:cxnSp macro="">
      <xdr:nvCxnSpPr>
        <xdr:cNvPr id="761" name="直線コネクタ 760">
          <a:extLst>
            <a:ext uri="{FF2B5EF4-FFF2-40B4-BE49-F238E27FC236}">
              <a16:creationId xmlns:a16="http://schemas.microsoft.com/office/drawing/2014/main" id="{6B475605-1B4C-447C-AEEA-8DA0B69C554B}"/>
            </a:ext>
          </a:extLst>
        </xdr:cNvPr>
        <xdr:cNvCxnSpPr/>
      </xdr:nvCxnSpPr>
      <xdr:spPr>
        <a:xfrm>
          <a:off x="12814300" y="18411552"/>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762" name="n_1aveValue【庁舎】&#10;有形固定資産減価償却率">
          <a:extLst>
            <a:ext uri="{FF2B5EF4-FFF2-40B4-BE49-F238E27FC236}">
              <a16:creationId xmlns:a16="http://schemas.microsoft.com/office/drawing/2014/main" id="{8E116451-F984-4FA1-B3CC-8D0B137FF4BE}"/>
            </a:ext>
          </a:extLst>
        </xdr:cNvPr>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63" name="n_2aveValue【庁舎】&#10;有形固定資産減価償却率">
          <a:extLst>
            <a:ext uri="{FF2B5EF4-FFF2-40B4-BE49-F238E27FC236}">
              <a16:creationId xmlns:a16="http://schemas.microsoft.com/office/drawing/2014/main" id="{5748D08A-06BD-4C82-A62E-BFE5FAF74197}"/>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764" name="n_3aveValue【庁舎】&#10;有形固定資産減価償却率">
          <a:extLst>
            <a:ext uri="{FF2B5EF4-FFF2-40B4-BE49-F238E27FC236}">
              <a16:creationId xmlns:a16="http://schemas.microsoft.com/office/drawing/2014/main" id="{5832A60A-0540-49C6-BA32-A758FB7F4384}"/>
            </a:ext>
          </a:extLst>
        </xdr:cNvPr>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765" name="n_4aveValue【庁舎】&#10;有形固定資産減価償却率">
          <a:extLst>
            <a:ext uri="{FF2B5EF4-FFF2-40B4-BE49-F238E27FC236}">
              <a16:creationId xmlns:a16="http://schemas.microsoft.com/office/drawing/2014/main" id="{6535E1D3-0C3E-4075-912D-56B766532A0B}"/>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70775</xdr:rowOff>
    </xdr:from>
    <xdr:ext cx="405111" cy="259045"/>
    <xdr:sp macro="" textlink="">
      <xdr:nvSpPr>
        <xdr:cNvPr id="766" name="n_1mainValue【庁舎】&#10;有形固定資産減価償却率">
          <a:extLst>
            <a:ext uri="{FF2B5EF4-FFF2-40B4-BE49-F238E27FC236}">
              <a16:creationId xmlns:a16="http://schemas.microsoft.com/office/drawing/2014/main" id="{8C6C62F7-E7FD-41A4-95DC-98797BF491CE}"/>
            </a:ext>
          </a:extLst>
        </xdr:cNvPr>
        <xdr:cNvSpPr txBox="1"/>
      </xdr:nvSpPr>
      <xdr:spPr>
        <a:xfrm>
          <a:off x="152660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129557</xdr:rowOff>
    </xdr:from>
    <xdr:ext cx="405111" cy="259045"/>
    <xdr:sp macro="" textlink="">
      <xdr:nvSpPr>
        <xdr:cNvPr id="767" name="n_2mainValue【庁舎】&#10;有形固定資産減価償却率">
          <a:extLst>
            <a:ext uri="{FF2B5EF4-FFF2-40B4-BE49-F238E27FC236}">
              <a16:creationId xmlns:a16="http://schemas.microsoft.com/office/drawing/2014/main" id="{5F407BB3-A5FF-40AC-9987-2DFC332D24B1}"/>
            </a:ext>
          </a:extLst>
        </xdr:cNvPr>
        <xdr:cNvSpPr txBox="1"/>
      </xdr:nvSpPr>
      <xdr:spPr>
        <a:xfrm>
          <a:off x="14389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101798</xdr:rowOff>
    </xdr:from>
    <xdr:ext cx="405111" cy="259045"/>
    <xdr:sp macro="" textlink="">
      <xdr:nvSpPr>
        <xdr:cNvPr id="768" name="n_3mainValue【庁舎】&#10;有形固定資産減価償却率">
          <a:extLst>
            <a:ext uri="{FF2B5EF4-FFF2-40B4-BE49-F238E27FC236}">
              <a16:creationId xmlns:a16="http://schemas.microsoft.com/office/drawing/2014/main" id="{A648A7E4-D53D-4A43-985D-647A9B1C1924}"/>
            </a:ext>
          </a:extLst>
        </xdr:cNvPr>
        <xdr:cNvSpPr txBox="1"/>
      </xdr:nvSpPr>
      <xdr:spPr>
        <a:xfrm>
          <a:off x="13500744" y="186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108329</xdr:rowOff>
    </xdr:from>
    <xdr:ext cx="405111" cy="259045"/>
    <xdr:sp macro="" textlink="">
      <xdr:nvSpPr>
        <xdr:cNvPr id="769" name="n_4mainValue【庁舎】&#10;有形固定資産減価償却率">
          <a:extLst>
            <a:ext uri="{FF2B5EF4-FFF2-40B4-BE49-F238E27FC236}">
              <a16:creationId xmlns:a16="http://schemas.microsoft.com/office/drawing/2014/main" id="{6AB48AC8-FB84-4B26-B8CA-A5FD252FB48C}"/>
            </a:ext>
          </a:extLst>
        </xdr:cNvPr>
        <xdr:cNvSpPr txBox="1"/>
      </xdr:nvSpPr>
      <xdr:spPr>
        <a:xfrm>
          <a:off x="12611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0" name="正方形/長方形 769">
          <a:extLst>
            <a:ext uri="{FF2B5EF4-FFF2-40B4-BE49-F238E27FC236}">
              <a16:creationId xmlns:a16="http://schemas.microsoft.com/office/drawing/2014/main" id="{89A29B6C-238F-4B7F-B67E-773C271B80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1" name="正方形/長方形 770">
          <a:extLst>
            <a:ext uri="{FF2B5EF4-FFF2-40B4-BE49-F238E27FC236}">
              <a16:creationId xmlns:a16="http://schemas.microsoft.com/office/drawing/2014/main" id="{816DF32E-DA0C-403B-BB78-790424AEE74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2" name="正方形/長方形 771">
          <a:extLst>
            <a:ext uri="{FF2B5EF4-FFF2-40B4-BE49-F238E27FC236}">
              <a16:creationId xmlns:a16="http://schemas.microsoft.com/office/drawing/2014/main" id="{FE232834-1AF3-4448-8CD0-790B71E68DC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3" name="正方形/長方形 772">
          <a:extLst>
            <a:ext uri="{FF2B5EF4-FFF2-40B4-BE49-F238E27FC236}">
              <a16:creationId xmlns:a16="http://schemas.microsoft.com/office/drawing/2014/main" id="{1B53EC09-D762-4920-9867-6EE4D4DBC86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4" name="正方形/長方形 773">
          <a:extLst>
            <a:ext uri="{FF2B5EF4-FFF2-40B4-BE49-F238E27FC236}">
              <a16:creationId xmlns:a16="http://schemas.microsoft.com/office/drawing/2014/main" id="{53949CF9-0CFF-458A-A7DA-D0AC6AF03B9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5" name="正方形/長方形 774">
          <a:extLst>
            <a:ext uri="{FF2B5EF4-FFF2-40B4-BE49-F238E27FC236}">
              <a16:creationId xmlns:a16="http://schemas.microsoft.com/office/drawing/2014/main" id="{24CF66CE-3A81-40C2-9A76-F399E3192C9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6" name="正方形/長方形 775">
          <a:extLst>
            <a:ext uri="{FF2B5EF4-FFF2-40B4-BE49-F238E27FC236}">
              <a16:creationId xmlns:a16="http://schemas.microsoft.com/office/drawing/2014/main" id="{8453D30D-67C5-4E9A-8356-8E5F1C4C754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7" name="正方形/長方形 776">
          <a:extLst>
            <a:ext uri="{FF2B5EF4-FFF2-40B4-BE49-F238E27FC236}">
              <a16:creationId xmlns:a16="http://schemas.microsoft.com/office/drawing/2014/main" id="{0F32AC8C-AA87-4128-BBAE-01899500628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8" name="テキスト ボックス 777">
          <a:extLst>
            <a:ext uri="{FF2B5EF4-FFF2-40B4-BE49-F238E27FC236}">
              <a16:creationId xmlns:a16="http://schemas.microsoft.com/office/drawing/2014/main" id="{65D049CC-FE78-4457-8C93-8D88BABA0CC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9" name="直線コネクタ 778">
          <a:extLst>
            <a:ext uri="{FF2B5EF4-FFF2-40B4-BE49-F238E27FC236}">
              <a16:creationId xmlns:a16="http://schemas.microsoft.com/office/drawing/2014/main" id="{2920D6C8-3C02-4E9F-8FA5-215408BA40D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0" name="直線コネクタ 779">
          <a:extLst>
            <a:ext uri="{FF2B5EF4-FFF2-40B4-BE49-F238E27FC236}">
              <a16:creationId xmlns:a16="http://schemas.microsoft.com/office/drawing/2014/main" id="{CFCD9AD8-F426-4618-BB2B-A306AC29BD7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1" name="テキスト ボックス 780">
          <a:extLst>
            <a:ext uri="{FF2B5EF4-FFF2-40B4-BE49-F238E27FC236}">
              <a16:creationId xmlns:a16="http://schemas.microsoft.com/office/drawing/2014/main" id="{0EF548FB-A9C0-4439-8336-DC48ADCFC17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2" name="直線コネクタ 781">
          <a:extLst>
            <a:ext uri="{FF2B5EF4-FFF2-40B4-BE49-F238E27FC236}">
              <a16:creationId xmlns:a16="http://schemas.microsoft.com/office/drawing/2014/main" id="{F92F1149-5FE4-4E36-99FE-9D894CD9A85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3" name="テキスト ボックス 782">
          <a:extLst>
            <a:ext uri="{FF2B5EF4-FFF2-40B4-BE49-F238E27FC236}">
              <a16:creationId xmlns:a16="http://schemas.microsoft.com/office/drawing/2014/main" id="{2457A1FD-C4AA-42A9-BAEF-60B811C612C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4" name="直線コネクタ 783">
          <a:extLst>
            <a:ext uri="{FF2B5EF4-FFF2-40B4-BE49-F238E27FC236}">
              <a16:creationId xmlns:a16="http://schemas.microsoft.com/office/drawing/2014/main" id="{2F002708-E932-45C6-A8D9-12CEDFA468D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5" name="テキスト ボックス 784">
          <a:extLst>
            <a:ext uri="{FF2B5EF4-FFF2-40B4-BE49-F238E27FC236}">
              <a16:creationId xmlns:a16="http://schemas.microsoft.com/office/drawing/2014/main" id="{79FF77EC-A01E-49B8-AB26-7C0306403C2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6" name="直線コネクタ 785">
          <a:extLst>
            <a:ext uri="{FF2B5EF4-FFF2-40B4-BE49-F238E27FC236}">
              <a16:creationId xmlns:a16="http://schemas.microsoft.com/office/drawing/2014/main" id="{1E25CF4C-AC71-45AC-9AE9-2BFEB59D5B4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7" name="テキスト ボックス 786">
          <a:extLst>
            <a:ext uri="{FF2B5EF4-FFF2-40B4-BE49-F238E27FC236}">
              <a16:creationId xmlns:a16="http://schemas.microsoft.com/office/drawing/2014/main" id="{C14F70B8-FCFC-435A-9062-32D6796EC30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8" name="直線コネクタ 787">
          <a:extLst>
            <a:ext uri="{FF2B5EF4-FFF2-40B4-BE49-F238E27FC236}">
              <a16:creationId xmlns:a16="http://schemas.microsoft.com/office/drawing/2014/main" id="{375E8C68-2604-4923-AE37-013C98B9BAE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9" name="テキスト ボックス 788">
          <a:extLst>
            <a:ext uri="{FF2B5EF4-FFF2-40B4-BE49-F238E27FC236}">
              <a16:creationId xmlns:a16="http://schemas.microsoft.com/office/drawing/2014/main" id="{87F15783-12C6-4E4D-8464-A242FD2B8B3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0" name="直線コネクタ 789">
          <a:extLst>
            <a:ext uri="{FF2B5EF4-FFF2-40B4-BE49-F238E27FC236}">
              <a16:creationId xmlns:a16="http://schemas.microsoft.com/office/drawing/2014/main" id="{34A9B9EA-5B8A-4A20-BD60-AA2745FF2D1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1" name="テキスト ボックス 790">
          <a:extLst>
            <a:ext uri="{FF2B5EF4-FFF2-40B4-BE49-F238E27FC236}">
              <a16:creationId xmlns:a16="http://schemas.microsoft.com/office/drawing/2014/main" id="{2BD8545E-388B-40B3-8CFD-F8C736DBFBD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2" name="直線コネクタ 791">
          <a:extLst>
            <a:ext uri="{FF2B5EF4-FFF2-40B4-BE49-F238E27FC236}">
              <a16:creationId xmlns:a16="http://schemas.microsoft.com/office/drawing/2014/main" id="{2653076B-28D0-49E8-8FC3-3F538AEB22B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3" name="テキスト ボックス 792">
          <a:extLst>
            <a:ext uri="{FF2B5EF4-FFF2-40B4-BE49-F238E27FC236}">
              <a16:creationId xmlns:a16="http://schemas.microsoft.com/office/drawing/2014/main" id="{C8623BC8-7E14-4578-9175-29630B4BC5D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4" name="【庁舎】&#10;一人当たり面積グラフ枠">
          <a:extLst>
            <a:ext uri="{FF2B5EF4-FFF2-40B4-BE49-F238E27FC236}">
              <a16:creationId xmlns:a16="http://schemas.microsoft.com/office/drawing/2014/main" id="{F6BBAEE2-A5F4-41D1-BFDA-F4495C2F4C8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95" name="直線コネクタ 794">
          <a:extLst>
            <a:ext uri="{FF2B5EF4-FFF2-40B4-BE49-F238E27FC236}">
              <a16:creationId xmlns:a16="http://schemas.microsoft.com/office/drawing/2014/main" id="{0BBEBAD0-0B75-45E5-80C9-4D480C50378B}"/>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96" name="【庁舎】&#10;一人当たり面積最小値テキスト">
          <a:extLst>
            <a:ext uri="{FF2B5EF4-FFF2-40B4-BE49-F238E27FC236}">
              <a16:creationId xmlns:a16="http://schemas.microsoft.com/office/drawing/2014/main" id="{F157FA3F-94FD-4EC5-8ABF-C7FDEC74A879}"/>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97" name="直線コネクタ 796">
          <a:extLst>
            <a:ext uri="{FF2B5EF4-FFF2-40B4-BE49-F238E27FC236}">
              <a16:creationId xmlns:a16="http://schemas.microsoft.com/office/drawing/2014/main" id="{EE2A245A-3CFE-4780-B6CD-458B2674004A}"/>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98" name="【庁舎】&#10;一人当たり面積最大値テキスト">
          <a:extLst>
            <a:ext uri="{FF2B5EF4-FFF2-40B4-BE49-F238E27FC236}">
              <a16:creationId xmlns:a16="http://schemas.microsoft.com/office/drawing/2014/main" id="{54241C67-E458-4A18-AB3E-95DE20ACA347}"/>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99" name="直線コネクタ 798">
          <a:extLst>
            <a:ext uri="{FF2B5EF4-FFF2-40B4-BE49-F238E27FC236}">
              <a16:creationId xmlns:a16="http://schemas.microsoft.com/office/drawing/2014/main" id="{CBA673E9-9C67-45DF-965D-241D2567CA69}"/>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800" name="【庁舎】&#10;一人当たり面積平均値テキスト">
          <a:extLst>
            <a:ext uri="{FF2B5EF4-FFF2-40B4-BE49-F238E27FC236}">
              <a16:creationId xmlns:a16="http://schemas.microsoft.com/office/drawing/2014/main" id="{1B0CF87A-9442-47DD-9F28-2EDD1AE6F9E1}"/>
            </a:ext>
          </a:extLst>
        </xdr:cNvPr>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801" name="フローチャート: 判断 800">
          <a:extLst>
            <a:ext uri="{FF2B5EF4-FFF2-40B4-BE49-F238E27FC236}">
              <a16:creationId xmlns:a16="http://schemas.microsoft.com/office/drawing/2014/main" id="{7D983A6F-4919-4674-8283-0FF9F0A59722}"/>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802" name="フローチャート: 判断 801">
          <a:extLst>
            <a:ext uri="{FF2B5EF4-FFF2-40B4-BE49-F238E27FC236}">
              <a16:creationId xmlns:a16="http://schemas.microsoft.com/office/drawing/2014/main" id="{40CC52BA-EB38-4574-B8DA-652B31FB15D5}"/>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03" name="フローチャート: 判断 802">
          <a:extLst>
            <a:ext uri="{FF2B5EF4-FFF2-40B4-BE49-F238E27FC236}">
              <a16:creationId xmlns:a16="http://schemas.microsoft.com/office/drawing/2014/main" id="{DE9D88A1-EEBB-48DF-8214-4FC33E4BFC7A}"/>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804" name="フローチャート: 判断 803">
          <a:extLst>
            <a:ext uri="{FF2B5EF4-FFF2-40B4-BE49-F238E27FC236}">
              <a16:creationId xmlns:a16="http://schemas.microsoft.com/office/drawing/2014/main" id="{48156749-1BC3-4F5F-B8BE-D4A9139CFCE8}"/>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140788</xdr:rowOff>
    </xdr:from>
    <xdr:to>
      <xdr:col>98</xdr:col>
      <xdr:colOff>38100</xdr:colOff>
      <xdr:row>105</xdr:row>
      <xdr:rowOff>70938</xdr:rowOff>
    </xdr:to>
    <xdr:sp macro="" textlink="">
      <xdr:nvSpPr>
        <xdr:cNvPr id="805" name="フローチャート: 判断 804">
          <a:extLst>
            <a:ext uri="{FF2B5EF4-FFF2-40B4-BE49-F238E27FC236}">
              <a16:creationId xmlns:a16="http://schemas.microsoft.com/office/drawing/2014/main" id="{DDFB33DA-9BB1-4F34-88B8-B95BE441FE2A}"/>
            </a:ext>
          </a:extLst>
        </xdr:cNvPr>
        <xdr:cNvSpPr/>
      </xdr:nvSpPr>
      <xdr:spPr>
        <a:xfrm>
          <a:off x="18605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4794AC25-ADA9-4DBD-93EB-88DF06D367C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A167828B-F861-4956-A746-1FCA17737E3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3BE4306C-BC4B-41BE-8311-161582B2C02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11B93057-7E38-4DB9-877B-F3A3943F4A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84EEF26A-227D-4693-93AD-A2E6EE51DF0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4173</xdr:rowOff>
    </xdr:from>
    <xdr:to>
      <xdr:col>116</xdr:col>
      <xdr:colOff>114300</xdr:colOff>
      <xdr:row>107</xdr:row>
      <xdr:rowOff>105773</xdr:rowOff>
    </xdr:to>
    <xdr:sp macro="" textlink="">
      <xdr:nvSpPr>
        <xdr:cNvPr id="811" name="楕円 810">
          <a:extLst>
            <a:ext uri="{FF2B5EF4-FFF2-40B4-BE49-F238E27FC236}">
              <a16:creationId xmlns:a16="http://schemas.microsoft.com/office/drawing/2014/main" id="{0B26514A-DF8E-4B4A-8C35-612AF441F753}"/>
            </a:ext>
          </a:extLst>
        </xdr:cNvPr>
        <xdr:cNvSpPr/>
      </xdr:nvSpPr>
      <xdr:spPr>
        <a:xfrm>
          <a:off x="22110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90550</xdr:rowOff>
    </xdr:from>
    <xdr:ext cx="469744" cy="259045"/>
    <xdr:sp macro="" textlink="">
      <xdr:nvSpPr>
        <xdr:cNvPr id="812" name="【庁舎】&#10;一人当たり面積該当値テキスト">
          <a:extLst>
            <a:ext uri="{FF2B5EF4-FFF2-40B4-BE49-F238E27FC236}">
              <a16:creationId xmlns:a16="http://schemas.microsoft.com/office/drawing/2014/main" id="{D9FB6DA4-96B6-45E5-9BEA-829DFA5FDAB3}"/>
            </a:ext>
          </a:extLst>
        </xdr:cNvPr>
        <xdr:cNvSpPr txBox="1"/>
      </xdr:nvSpPr>
      <xdr:spPr>
        <a:xfrm>
          <a:off x="22199600" y="1826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10705</xdr:rowOff>
    </xdr:from>
    <xdr:to>
      <xdr:col>112</xdr:col>
      <xdr:colOff>38100</xdr:colOff>
      <xdr:row>107</xdr:row>
      <xdr:rowOff>112305</xdr:rowOff>
    </xdr:to>
    <xdr:sp macro="" textlink="">
      <xdr:nvSpPr>
        <xdr:cNvPr id="813" name="楕円 812">
          <a:extLst>
            <a:ext uri="{FF2B5EF4-FFF2-40B4-BE49-F238E27FC236}">
              <a16:creationId xmlns:a16="http://schemas.microsoft.com/office/drawing/2014/main" id="{7862AB9A-6FA7-46CA-A6EC-CB80AD219020}"/>
            </a:ext>
          </a:extLst>
        </xdr:cNvPr>
        <xdr:cNvSpPr/>
      </xdr:nvSpPr>
      <xdr:spPr>
        <a:xfrm>
          <a:off x="2127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54973</xdr:rowOff>
    </xdr:from>
    <xdr:to>
      <xdr:col>116</xdr:col>
      <xdr:colOff>63500</xdr:colOff>
      <xdr:row>107</xdr:row>
      <xdr:rowOff>61505</xdr:rowOff>
    </xdr:to>
    <xdr:cxnSp macro="">
      <xdr:nvCxnSpPr>
        <xdr:cNvPr id="814" name="直線コネクタ 813">
          <a:extLst>
            <a:ext uri="{FF2B5EF4-FFF2-40B4-BE49-F238E27FC236}">
              <a16:creationId xmlns:a16="http://schemas.microsoft.com/office/drawing/2014/main" id="{04BEC587-1F3E-4E80-A41E-B324883D6313}"/>
            </a:ext>
          </a:extLst>
        </xdr:cNvPr>
        <xdr:cNvCxnSpPr/>
      </xdr:nvCxnSpPr>
      <xdr:spPr>
        <a:xfrm flipV="1">
          <a:off x="21323300" y="1840012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18324</xdr:rowOff>
    </xdr:from>
    <xdr:to>
      <xdr:col>107</xdr:col>
      <xdr:colOff>101600</xdr:colOff>
      <xdr:row>107</xdr:row>
      <xdr:rowOff>119924</xdr:rowOff>
    </xdr:to>
    <xdr:sp macro="" textlink="">
      <xdr:nvSpPr>
        <xdr:cNvPr id="815" name="楕円 814">
          <a:extLst>
            <a:ext uri="{FF2B5EF4-FFF2-40B4-BE49-F238E27FC236}">
              <a16:creationId xmlns:a16="http://schemas.microsoft.com/office/drawing/2014/main" id="{054A9B58-4804-4B0C-AB6D-0135344CF7AE}"/>
            </a:ext>
          </a:extLst>
        </xdr:cNvPr>
        <xdr:cNvSpPr/>
      </xdr:nvSpPr>
      <xdr:spPr>
        <a:xfrm>
          <a:off x="20383500" y="183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61505</xdr:rowOff>
    </xdr:from>
    <xdr:to>
      <xdr:col>111</xdr:col>
      <xdr:colOff>177800</xdr:colOff>
      <xdr:row>107</xdr:row>
      <xdr:rowOff>69124</xdr:rowOff>
    </xdr:to>
    <xdr:cxnSp macro="">
      <xdr:nvCxnSpPr>
        <xdr:cNvPr id="816" name="直線コネクタ 815">
          <a:extLst>
            <a:ext uri="{FF2B5EF4-FFF2-40B4-BE49-F238E27FC236}">
              <a16:creationId xmlns:a16="http://schemas.microsoft.com/office/drawing/2014/main" id="{2ECC45AB-0E62-46A0-A5F4-885E63B9E8B9}"/>
            </a:ext>
          </a:extLst>
        </xdr:cNvPr>
        <xdr:cNvCxnSpPr/>
      </xdr:nvCxnSpPr>
      <xdr:spPr>
        <a:xfrm flipV="1">
          <a:off x="20434300" y="1840665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25944</xdr:rowOff>
    </xdr:from>
    <xdr:to>
      <xdr:col>102</xdr:col>
      <xdr:colOff>165100</xdr:colOff>
      <xdr:row>107</xdr:row>
      <xdr:rowOff>127544</xdr:rowOff>
    </xdr:to>
    <xdr:sp macro="" textlink="">
      <xdr:nvSpPr>
        <xdr:cNvPr id="817" name="楕円 816">
          <a:extLst>
            <a:ext uri="{FF2B5EF4-FFF2-40B4-BE49-F238E27FC236}">
              <a16:creationId xmlns:a16="http://schemas.microsoft.com/office/drawing/2014/main" id="{84564C76-5165-40AE-B549-E1FE6C929F0D}"/>
            </a:ext>
          </a:extLst>
        </xdr:cNvPr>
        <xdr:cNvSpPr/>
      </xdr:nvSpPr>
      <xdr:spPr>
        <a:xfrm>
          <a:off x="19494500" y="183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69124</xdr:rowOff>
    </xdr:from>
    <xdr:to>
      <xdr:col>107</xdr:col>
      <xdr:colOff>50800</xdr:colOff>
      <xdr:row>107</xdr:row>
      <xdr:rowOff>76744</xdr:rowOff>
    </xdr:to>
    <xdr:cxnSp macro="">
      <xdr:nvCxnSpPr>
        <xdr:cNvPr id="818" name="直線コネクタ 817">
          <a:extLst>
            <a:ext uri="{FF2B5EF4-FFF2-40B4-BE49-F238E27FC236}">
              <a16:creationId xmlns:a16="http://schemas.microsoft.com/office/drawing/2014/main" id="{B929D395-FA7E-4B84-BB75-A4E2B3E9E500}"/>
            </a:ext>
          </a:extLst>
        </xdr:cNvPr>
        <xdr:cNvCxnSpPr/>
      </xdr:nvCxnSpPr>
      <xdr:spPr>
        <a:xfrm flipV="1">
          <a:off x="19545300" y="1841427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51526</xdr:rowOff>
    </xdr:from>
    <xdr:to>
      <xdr:col>98</xdr:col>
      <xdr:colOff>38100</xdr:colOff>
      <xdr:row>106</xdr:row>
      <xdr:rowOff>153126</xdr:rowOff>
    </xdr:to>
    <xdr:sp macro="" textlink="">
      <xdr:nvSpPr>
        <xdr:cNvPr id="819" name="楕円 818">
          <a:extLst>
            <a:ext uri="{FF2B5EF4-FFF2-40B4-BE49-F238E27FC236}">
              <a16:creationId xmlns:a16="http://schemas.microsoft.com/office/drawing/2014/main" id="{5AC7315A-669A-4D40-85F6-EFE5AE2F6CDA}"/>
            </a:ext>
          </a:extLst>
        </xdr:cNvPr>
        <xdr:cNvSpPr/>
      </xdr:nvSpPr>
      <xdr:spPr>
        <a:xfrm>
          <a:off x="18605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102326</xdr:rowOff>
    </xdr:from>
    <xdr:to>
      <xdr:col>102</xdr:col>
      <xdr:colOff>114300</xdr:colOff>
      <xdr:row>107</xdr:row>
      <xdr:rowOff>76744</xdr:rowOff>
    </xdr:to>
    <xdr:cxnSp macro="">
      <xdr:nvCxnSpPr>
        <xdr:cNvPr id="820" name="直線コネクタ 819">
          <a:extLst>
            <a:ext uri="{FF2B5EF4-FFF2-40B4-BE49-F238E27FC236}">
              <a16:creationId xmlns:a16="http://schemas.microsoft.com/office/drawing/2014/main" id="{37DFCBDC-4651-474C-9285-B4EBC10EFA5C}"/>
            </a:ext>
          </a:extLst>
        </xdr:cNvPr>
        <xdr:cNvCxnSpPr/>
      </xdr:nvCxnSpPr>
      <xdr:spPr>
        <a:xfrm>
          <a:off x="18656300" y="18276026"/>
          <a:ext cx="889000" cy="14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821" name="n_1aveValue【庁舎】&#10;一人当たり面積">
          <a:extLst>
            <a:ext uri="{FF2B5EF4-FFF2-40B4-BE49-F238E27FC236}">
              <a16:creationId xmlns:a16="http://schemas.microsoft.com/office/drawing/2014/main" id="{6E14AD59-0DE8-4CB8-AFA1-54A84CB37C68}"/>
            </a:ext>
          </a:extLst>
        </xdr:cNvPr>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822" name="n_2aveValue【庁舎】&#10;一人当たり面積">
          <a:extLst>
            <a:ext uri="{FF2B5EF4-FFF2-40B4-BE49-F238E27FC236}">
              <a16:creationId xmlns:a16="http://schemas.microsoft.com/office/drawing/2014/main" id="{45BCC1A4-4785-4257-81F9-9C90351B7022}"/>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823" name="n_3aveValue【庁舎】&#10;一人当たり面積">
          <a:extLst>
            <a:ext uri="{FF2B5EF4-FFF2-40B4-BE49-F238E27FC236}">
              <a16:creationId xmlns:a16="http://schemas.microsoft.com/office/drawing/2014/main" id="{E9829A62-C747-419A-96F4-8E2A5B3EDFA8}"/>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87465</xdr:rowOff>
    </xdr:from>
    <xdr:ext cx="469744" cy="259045"/>
    <xdr:sp macro="" textlink="">
      <xdr:nvSpPr>
        <xdr:cNvPr id="824" name="n_4aveValue【庁舎】&#10;一人当たり面積">
          <a:extLst>
            <a:ext uri="{FF2B5EF4-FFF2-40B4-BE49-F238E27FC236}">
              <a16:creationId xmlns:a16="http://schemas.microsoft.com/office/drawing/2014/main" id="{E8B636F2-3B03-4EA3-BF16-A50E4EAF18E0}"/>
            </a:ext>
          </a:extLst>
        </xdr:cNvPr>
        <xdr:cNvSpPr txBox="1"/>
      </xdr:nvSpPr>
      <xdr:spPr>
        <a:xfrm>
          <a:off x="18421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103432</xdr:rowOff>
    </xdr:from>
    <xdr:ext cx="469744" cy="259045"/>
    <xdr:sp macro="" textlink="">
      <xdr:nvSpPr>
        <xdr:cNvPr id="825" name="n_1mainValue【庁舎】&#10;一人当たり面積">
          <a:extLst>
            <a:ext uri="{FF2B5EF4-FFF2-40B4-BE49-F238E27FC236}">
              <a16:creationId xmlns:a16="http://schemas.microsoft.com/office/drawing/2014/main" id="{69261609-CF9A-4C28-B4CF-737D8C090EB6}"/>
            </a:ext>
          </a:extLst>
        </xdr:cNvPr>
        <xdr:cNvSpPr txBox="1"/>
      </xdr:nvSpPr>
      <xdr:spPr>
        <a:xfrm>
          <a:off x="21075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111051</xdr:rowOff>
    </xdr:from>
    <xdr:ext cx="469744" cy="259045"/>
    <xdr:sp macro="" textlink="">
      <xdr:nvSpPr>
        <xdr:cNvPr id="826" name="n_2mainValue【庁舎】&#10;一人当たり面積">
          <a:extLst>
            <a:ext uri="{FF2B5EF4-FFF2-40B4-BE49-F238E27FC236}">
              <a16:creationId xmlns:a16="http://schemas.microsoft.com/office/drawing/2014/main" id="{E023C338-4A7E-46DA-9F83-7F00FA2E96EE}"/>
            </a:ext>
          </a:extLst>
        </xdr:cNvPr>
        <xdr:cNvSpPr txBox="1"/>
      </xdr:nvSpPr>
      <xdr:spPr>
        <a:xfrm>
          <a:off x="20199427" y="184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118671</xdr:rowOff>
    </xdr:from>
    <xdr:ext cx="469744" cy="259045"/>
    <xdr:sp macro="" textlink="">
      <xdr:nvSpPr>
        <xdr:cNvPr id="827" name="n_3mainValue【庁舎】&#10;一人当たり面積">
          <a:extLst>
            <a:ext uri="{FF2B5EF4-FFF2-40B4-BE49-F238E27FC236}">
              <a16:creationId xmlns:a16="http://schemas.microsoft.com/office/drawing/2014/main" id="{36D4883A-C171-468C-9A6E-091170ECAAF3}"/>
            </a:ext>
          </a:extLst>
        </xdr:cNvPr>
        <xdr:cNvSpPr txBox="1"/>
      </xdr:nvSpPr>
      <xdr:spPr>
        <a:xfrm>
          <a:off x="19310427" y="184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144253</xdr:rowOff>
    </xdr:from>
    <xdr:ext cx="469744" cy="259045"/>
    <xdr:sp macro="" textlink="">
      <xdr:nvSpPr>
        <xdr:cNvPr id="828" name="n_4mainValue【庁舎】&#10;一人当たり面積">
          <a:extLst>
            <a:ext uri="{FF2B5EF4-FFF2-40B4-BE49-F238E27FC236}">
              <a16:creationId xmlns:a16="http://schemas.microsoft.com/office/drawing/2014/main" id="{31FAC6BE-75B4-4366-B027-06BBFE09B027}"/>
            </a:ext>
          </a:extLst>
        </xdr:cNvPr>
        <xdr:cNvSpPr txBox="1"/>
      </xdr:nvSpPr>
      <xdr:spPr>
        <a:xfrm>
          <a:off x="18421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9" name="正方形/長方形 828">
          <a:extLst>
            <a:ext uri="{FF2B5EF4-FFF2-40B4-BE49-F238E27FC236}">
              <a16:creationId xmlns:a16="http://schemas.microsoft.com/office/drawing/2014/main" id="{1D64E723-015D-4563-8D0D-173B5D69109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0" name="正方形/長方形 829">
          <a:extLst>
            <a:ext uri="{FF2B5EF4-FFF2-40B4-BE49-F238E27FC236}">
              <a16:creationId xmlns:a16="http://schemas.microsoft.com/office/drawing/2014/main" id="{912A45F6-6964-480A-9502-3B2E592D25E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1" name="テキスト ボックス 830">
          <a:extLst>
            <a:ext uri="{FF2B5EF4-FFF2-40B4-BE49-F238E27FC236}">
              <a16:creationId xmlns:a16="http://schemas.microsoft.com/office/drawing/2014/main" id="{6C976235-5A67-4414-A38C-ABEB164DD4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は類似団体内平均値を下回っているものの、庁舎については、類似団体内平均値を大きく上回っている。庁舎は今後改築計画もあることから、財政状況を注視しながら各種施設の適切な維持・更新に努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8,517
211.41
7,003,592
6,709,283
145,550
3,494,240
6,391,508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人口減少が進むとともに、</a:t>
          </a:r>
          <a:r>
            <a:rPr kumimoji="1" lang="en-US" altLang="ja-JP" sz="1300">
              <a:latin typeface="ＭＳ Ｐゴシック" panose="020B0600070205080204" pitchFamily="50" charset="-128"/>
              <a:ea typeface="ＭＳ Ｐゴシック" panose="020B0600070205080204" pitchFamily="50" charset="-128"/>
            </a:rPr>
            <a:t>211.41</a:t>
          </a:r>
          <a:r>
            <a:rPr kumimoji="1" lang="ja-JP" altLang="en-US" sz="1300">
              <a:latin typeface="ＭＳ Ｐゴシック" panose="020B0600070205080204" pitchFamily="50" charset="-128"/>
              <a:ea typeface="ＭＳ Ｐゴシック" panose="020B0600070205080204" pitchFamily="50" charset="-128"/>
            </a:rPr>
            <a:t>㎢という広大な行政面積を抱えているため、行政コストは割高にならざるを得ず、財政力指数は全国・県平均を大きく下回っている。基幹産業である農林業が低迷する中、企業誘致や産業振興を町の最重要施策として位置づけながら、雇用の場と税収の確保に努めているもののなかなか成果が現れない状況である。今後も、引き続き行政の効率化と合わせた各種取り組みを強化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全国平均を下回っているものの、福島県平均及び類似団体内平均と比較すると上回っている状況である。平成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年度決算から</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起債の償還による公債費の増加や人件費、物件費及び負担金・補助金の増加や固定化などが要因の一つと考えられる。今後は、職員の適正配置や起債の新規発行の抑制、さらには、固定化している各種地域団体への補助金の見直しを検討することで、経費の削減に努め、経常収支比率の改善を図っていきたい。</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106934</xdr:rowOff>
    </xdr:from>
    <xdr:to>
      <xdr:col>23</xdr:col>
      <xdr:colOff>133350</xdr:colOff>
      <xdr:row>64</xdr:row>
      <xdr:rowOff>135890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7973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135890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9769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64</xdr:row>
      <xdr:rowOff>24892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722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65</xdr:row>
      <xdr:rowOff>36830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72216"/>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56134</xdr:rowOff>
    </xdr:from>
    <xdr:to>
      <xdr:col>23</xdr:col>
      <xdr:colOff>184150</xdr:colOff>
      <xdr:row>64</xdr:row>
      <xdr:rowOff>157734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28211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106443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福島県平均を大きく上回っているが、人口規模の小さい団体のため、行政コストは高くなっている状況である。経費削減、行財政改革に努めているものの、行政コストの削減よりも人口減少による影響が大きいと考えられ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108407</xdr:rowOff>
    </xdr:from>
    <xdr:to>
      <xdr:col>23</xdr:col>
      <xdr:colOff>133350</xdr:colOff>
      <xdr:row>83</xdr:row>
      <xdr:rowOff>127648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338757"/>
          <a:ext cx="8382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106911</xdr:rowOff>
    </xdr:from>
    <xdr:to>
      <xdr:col>19</xdr:col>
      <xdr:colOff>133350</xdr:colOff>
      <xdr:row>83</xdr:row>
      <xdr:rowOff>127648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37261"/>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27001</xdr:rowOff>
    </xdr:from>
    <xdr:to>
      <xdr:col>15</xdr:col>
      <xdr:colOff>82550</xdr:colOff>
      <xdr:row>83</xdr:row>
      <xdr:rowOff>106911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57351"/>
          <a:ext cx="889000" cy="7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27001</xdr:rowOff>
    </xdr:from>
    <xdr:to>
      <xdr:col>11</xdr:col>
      <xdr:colOff>31750</xdr:colOff>
      <xdr:row>83</xdr:row>
      <xdr:rowOff>68159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57351"/>
          <a:ext cx="889000" cy="4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164026</xdr:rowOff>
    </xdr:from>
    <xdr:to>
      <xdr:col>7</xdr:col>
      <xdr:colOff>31750</xdr:colOff>
      <xdr:row>84</xdr:row>
      <xdr:rowOff>94176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78953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57607</xdr:rowOff>
    </xdr:from>
    <xdr:to>
      <xdr:col>23</xdr:col>
      <xdr:colOff>184150</xdr:colOff>
      <xdr:row>83</xdr:row>
      <xdr:rowOff>159207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29684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6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76848</xdr:rowOff>
    </xdr:from>
    <xdr:to>
      <xdr:col>19</xdr:col>
      <xdr:colOff>184150</xdr:colOff>
      <xdr:row>84</xdr:row>
      <xdr:rowOff>6998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0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163225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9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56111</xdr:rowOff>
    </xdr:from>
    <xdr:to>
      <xdr:col>15</xdr:col>
      <xdr:colOff>133350</xdr:colOff>
      <xdr:row>83</xdr:row>
      <xdr:rowOff>157711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142488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147651</xdr:rowOff>
    </xdr:from>
    <xdr:to>
      <xdr:col>11</xdr:col>
      <xdr:colOff>82550</xdr:colOff>
      <xdr:row>83</xdr:row>
      <xdr:rowOff>77801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0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87978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7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17359</xdr:rowOff>
    </xdr:from>
    <xdr:to>
      <xdr:col>7</xdr:col>
      <xdr:colOff>31750</xdr:colOff>
      <xdr:row>83</xdr:row>
      <xdr:rowOff>118959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4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129136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01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よりは下回っているものの、類似団体内平均値や全国町村平均値を上回っている状況である。要因としては、過去に実施した人件費削減のための採用抑制や近年に実施した中間層の採用により新陳代謝が機能せず、比較的給与水準の高い高年職員の割合が高くなっていることが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87</xdr:row>
      <xdr:rowOff>22073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9226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87</xdr:row>
      <xdr:rowOff>22073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922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87</xdr:row>
      <xdr:rowOff>136979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9226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87</xdr:row>
      <xdr:rowOff>136979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0416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全国平均、福島県平均を上回っている状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ものの、類似団体内平均値は下回っている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況であ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地方分権や業務の多様化により、市町村が担う事務が増大するとともに、社会保障を充実させる施策を行う一方で、人口減少に歯止めがかからない点を考慮すると本指標を下げることは相当困難であるが、職員数の抑制に最大限の努力をしているところ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166688</xdr:rowOff>
    </xdr:from>
    <xdr:to>
      <xdr:col>81</xdr:col>
      <xdr:colOff>44450</xdr:colOff>
      <xdr:row>60</xdr:row>
      <xdr:rowOff>16351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282238"/>
          <a:ext cx="8382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143161</xdr:rowOff>
    </xdr:from>
    <xdr:to>
      <xdr:col>77</xdr:col>
      <xdr:colOff>44450</xdr:colOff>
      <xdr:row>59</xdr:row>
      <xdr:rowOff>166688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258711"/>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134715</xdr:rowOff>
    </xdr:from>
    <xdr:to>
      <xdr:col>72</xdr:col>
      <xdr:colOff>203200</xdr:colOff>
      <xdr:row>59</xdr:row>
      <xdr:rowOff>143161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250265"/>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131096</xdr:rowOff>
    </xdr:from>
    <xdr:to>
      <xdr:col>68</xdr:col>
      <xdr:colOff>152400</xdr:colOff>
      <xdr:row>59</xdr:row>
      <xdr:rowOff>134715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246646"/>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137001</xdr:rowOff>
    </xdr:from>
    <xdr:to>
      <xdr:col>81</xdr:col>
      <xdr:colOff>95250</xdr:colOff>
      <xdr:row>60</xdr:row>
      <xdr:rowOff>67151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2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153528</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115888</xdr:rowOff>
    </xdr:from>
    <xdr:to>
      <xdr:col>77</xdr:col>
      <xdr:colOff>95250</xdr:colOff>
      <xdr:row>60</xdr:row>
      <xdr:rowOff>46038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56215</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00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92361</xdr:rowOff>
    </xdr:from>
    <xdr:to>
      <xdr:col>73</xdr:col>
      <xdr:colOff>44450</xdr:colOff>
      <xdr:row>60</xdr:row>
      <xdr:rowOff>22511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2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32688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97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83915</xdr:rowOff>
    </xdr:from>
    <xdr:to>
      <xdr:col>68</xdr:col>
      <xdr:colOff>203200</xdr:colOff>
      <xdr:row>60</xdr:row>
      <xdr:rowOff>14065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1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24242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9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80296</xdr:rowOff>
    </xdr:from>
    <xdr:to>
      <xdr:col>64</xdr:col>
      <xdr:colOff>152400</xdr:colOff>
      <xdr:row>60</xdr:row>
      <xdr:rowOff>10446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1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20623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96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全国平均、福島県平均を上回っている状況であり、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償還が終了する地方債がある一方で、今後も新規の地方債発行を予定している事業がある。公債費の平準化を図るとともに、推移を見据えながら事業の取捨選択をしていく必要がある。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41</xdr:row>
      <xdr:rowOff>3810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9463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88392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9174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88392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9174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127000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9463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全国平均、福島県平均を大きく上回っている状況であり、前年比</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38.1</a:t>
          </a:r>
          <a:r>
            <a:rPr kumimoji="1" lang="ja-JP" altLang="en-US" sz="1300">
              <a:latin typeface="ＭＳ Ｐゴシック" panose="020B0600070205080204" pitchFamily="50" charset="-128"/>
              <a:ea typeface="ＭＳ Ｐゴシック" panose="020B0600070205080204" pitchFamily="50" charset="-128"/>
            </a:rPr>
            <a:t>％となた。主な要因は令和元年度にはなわこども園整備事業や道路整備事業、消防施設整備事業などにより多額の地方債を発行したことが、数値を悪化させたと考えられる。今後予定されている地方債充当事業は、普通交付税措置のある過疎対策事業債等で実施する見込みではあるが、施設の整備、更新、修繕にも大きな費用がかかることが見込まれるため、数値の悪化に注意しなければなら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65151</xdr:rowOff>
    </xdr:from>
    <xdr:to>
      <xdr:col>81</xdr:col>
      <xdr:colOff>44450</xdr:colOff>
      <xdr:row>16</xdr:row>
      <xdr:rowOff>58388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179800" y="2636901"/>
          <a:ext cx="838200" cy="16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48863</xdr:rowOff>
    </xdr:from>
    <xdr:to>
      <xdr:col>77</xdr:col>
      <xdr:colOff>44450</xdr:colOff>
      <xdr:row>15</xdr:row>
      <xdr:rowOff>65151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290800" y="2620613"/>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48863</xdr:rowOff>
    </xdr:from>
    <xdr:to>
      <xdr:col>72</xdr:col>
      <xdr:colOff>203200</xdr:colOff>
      <xdr:row>15</xdr:row>
      <xdr:rowOff>60928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6206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60928</xdr:rowOff>
    </xdr:from>
    <xdr:to>
      <xdr:col>68</xdr:col>
      <xdr:colOff>152400</xdr:colOff>
      <xdr:row>15</xdr:row>
      <xdr:rowOff>118840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63267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7588</xdr:rowOff>
    </xdr:from>
    <xdr:to>
      <xdr:col>81</xdr:col>
      <xdr:colOff>95250</xdr:colOff>
      <xdr:row>16</xdr:row>
      <xdr:rowOff>109188</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7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151115</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72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14351</xdr:rowOff>
    </xdr:from>
    <xdr:to>
      <xdr:col>77</xdr:col>
      <xdr:colOff>95250</xdr:colOff>
      <xdr:row>15</xdr:row>
      <xdr:rowOff>115951</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5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169513</xdr:rowOff>
    </xdr:from>
    <xdr:to>
      <xdr:col>73</xdr:col>
      <xdr:colOff>44450</xdr:colOff>
      <xdr:row>15</xdr:row>
      <xdr:rowOff>99663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5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84440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5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10128</xdr:rowOff>
    </xdr:from>
    <xdr:to>
      <xdr:col>68</xdr:col>
      <xdr:colOff>203200</xdr:colOff>
      <xdr:row>15</xdr:row>
      <xdr:rowOff>111728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5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96505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66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68040</xdr:rowOff>
    </xdr:from>
    <xdr:to>
      <xdr:col>64</xdr:col>
      <xdr:colOff>152400</xdr:colOff>
      <xdr:row>15</xdr:row>
      <xdr:rowOff>169640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6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154417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72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8,517
211.41
7,003,592
6,709,283
145,550
3,494,240
6,391,508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全国平均を下回り、福島県平均とほぼ同値であるが、中間層の採用により新陳代謝が機能せず、近年は増加傾向にある。今後、会計年度任用職員制度により、人件費が増加することが想定される。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福島県平均、類似団体内平均値を下回っている状況である。電算業務委託料などをはじめ、必要（義務的）経費として対応しているが、それ以外については、今後も歳出削減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161290</xdr:rowOff>
    </xdr:from>
    <xdr:to>
      <xdr:col>82</xdr:col>
      <xdr:colOff>107950</xdr:colOff>
      <xdr:row>14</xdr:row>
      <xdr:rowOff>161290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615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27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149860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2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58420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501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110490</xdr:rowOff>
    </xdr:from>
    <xdr:to>
      <xdr:col>82</xdr:col>
      <xdr:colOff>158750</xdr:colOff>
      <xdr:row>15</xdr:row>
      <xdr:rowOff>40640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127017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5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110490</xdr:rowOff>
    </xdr:from>
    <xdr:to>
      <xdr:col>78</xdr:col>
      <xdr:colOff>120650</xdr:colOff>
      <xdr:row>15</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50817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7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99060</xdr:rowOff>
    </xdr:from>
    <xdr:to>
      <xdr:col>69</xdr:col>
      <xdr:colOff>142875</xdr:colOff>
      <xdr:row>15</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xdr:rowOff>
    </xdr:from>
    <xdr:to>
      <xdr:col>65</xdr:col>
      <xdr:colOff>53975</xdr:colOff>
      <xdr:row>15</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福島県平均を下回っているものの、類似団体内平均値を若干上回っている状況である。町立保育園に係る費用や社会保障費などの扶助費が増となることも想定されるため、その推移を注視している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13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47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昨年度より改善したものの、</a:t>
          </a:r>
          <a:r>
            <a:rPr kumimoji="1" lang="ja-JP" altLang="en-US" sz="1300">
              <a:latin typeface="ＭＳ Ｐゴシック" panose="020B0600070205080204" pitchFamily="50" charset="-128"/>
              <a:ea typeface="ＭＳ Ｐゴシック" panose="020B0600070205080204" pitchFamily="50" charset="-128"/>
            </a:rPr>
            <a:t>全国平均及び福島県平均、類似団体内平均値をを上回っている状況であり、特別会計の事務費、公債費、維持補修費等に係る繰出金が多額になっていることが要因と考えられる。今後は特別会計の収入確保、歳出削減に努め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110998</xdr:rowOff>
    </xdr:from>
    <xdr:to>
      <xdr:col>82</xdr:col>
      <xdr:colOff>107950</xdr:colOff>
      <xdr:row>58</xdr:row>
      <xdr:rowOff>117856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8364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117856</xdr:rowOff>
    </xdr:from>
    <xdr:to>
      <xdr:col>78</xdr:col>
      <xdr:colOff>69850</xdr:colOff>
      <xdr:row>58</xdr:row>
      <xdr:rowOff>163576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061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122428</xdr:rowOff>
    </xdr:from>
    <xdr:to>
      <xdr:col>73</xdr:col>
      <xdr:colOff>180975</xdr:colOff>
      <xdr:row>58</xdr:row>
      <xdr:rowOff>163576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0665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42418</xdr:rowOff>
    </xdr:from>
    <xdr:to>
      <xdr:col>69</xdr:col>
      <xdr:colOff>92075</xdr:colOff>
      <xdr:row>58</xdr:row>
      <xdr:rowOff>122428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15068"/>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60198</xdr:rowOff>
    </xdr:from>
    <xdr:to>
      <xdr:col>82</xdr:col>
      <xdr:colOff>158750</xdr:colOff>
      <xdr:row>57</xdr:row>
      <xdr:rowOff>161798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32275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67056</xdr:rowOff>
    </xdr:from>
    <xdr:to>
      <xdr:col>78</xdr:col>
      <xdr:colOff>120650</xdr:colOff>
      <xdr:row>58</xdr:row>
      <xdr:rowOff>168656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153433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9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112776</xdr:rowOff>
    </xdr:from>
    <xdr:to>
      <xdr:col>74</xdr:col>
      <xdr:colOff>31750</xdr:colOff>
      <xdr:row>59</xdr:row>
      <xdr:rowOff>42926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27703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71628</xdr:rowOff>
    </xdr:from>
    <xdr:to>
      <xdr:col>69</xdr:col>
      <xdr:colOff>142875</xdr:colOff>
      <xdr:row>59</xdr:row>
      <xdr:rowOff>1778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158005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0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福島県平均、類似団体内平均値を上回っている状況である。一部事務組合や各種団体への補助が固定化しており、見直しなどには時間を要すると想定されるが、その必要性や必要額について再考するとともに、注視していく必要が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124714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6778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33274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37</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3976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39</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39764"/>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135636</xdr:rowOff>
    </xdr:from>
    <xdr:to>
      <xdr:col>65</xdr:col>
      <xdr:colOff>53975</xdr:colOff>
      <xdr:row>39</xdr:row>
      <xdr:rowOff>65786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50563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全国平均及び福島県平均を上回っている状況である。毎年、新規の地方債を発行しているが、償還が終了するものも多く、ほぼ横ばいで推移している。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今後も新規の地方債発行を予定している事業がある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公債費の平準化を図るとともに、推移を見据えながら事業の取捨選択をしていく必要がある。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78</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675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77</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3263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143002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263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77</xdr:row>
      <xdr:rowOff>143002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34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昨年度より改善したものの、類似団体内平均値をを上回っている状況であり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、さらに行財政改革を推進し、全体での歳出削減に努める必要がある。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77</xdr:row>
      <xdr:rowOff>42418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1846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42418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800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149861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429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77</xdr:row>
      <xdr:rowOff>133858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4290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151401</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75709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31448</xdr:rowOff>
    </xdr:from>
    <xdr:to>
      <xdr:col>29</xdr:col>
      <xdr:colOff>127000</xdr:colOff>
      <xdr:row>18</xdr:row>
      <xdr:rowOff>84017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65173"/>
          <a:ext cx="647700" cy="52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84017</xdr:rowOff>
    </xdr:from>
    <xdr:to>
      <xdr:col>26</xdr:col>
      <xdr:colOff>50800</xdr:colOff>
      <xdr:row>18</xdr:row>
      <xdr:rowOff>121572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17742"/>
          <a:ext cx="698500" cy="37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121572</xdr:rowOff>
    </xdr:from>
    <xdr:to>
      <xdr:col>22</xdr:col>
      <xdr:colOff>114300</xdr:colOff>
      <xdr:row>19</xdr:row>
      <xdr:rowOff>25404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55297"/>
          <a:ext cx="698500" cy="75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155898</xdr:rowOff>
    </xdr:from>
    <xdr:to>
      <xdr:col>18</xdr:col>
      <xdr:colOff>177800</xdr:colOff>
      <xdr:row>19</xdr:row>
      <xdr:rowOff>25404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89623"/>
          <a:ext cx="698500" cy="40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18349</xdr:rowOff>
    </xdr:from>
    <xdr:to>
      <xdr:col>15</xdr:col>
      <xdr:colOff>101600</xdr:colOff>
      <xdr:row>16</xdr:row>
      <xdr:rowOff>119949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130126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152098</xdr:rowOff>
    </xdr:from>
    <xdr:to>
      <xdr:col>29</xdr:col>
      <xdr:colOff>177800</xdr:colOff>
      <xdr:row>18</xdr:row>
      <xdr:rowOff>82248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1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124175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8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33217</xdr:rowOff>
    </xdr:from>
    <xdr:to>
      <xdr:col>26</xdr:col>
      <xdr:colOff>101600</xdr:colOff>
      <xdr:row>18</xdr:row>
      <xdr:rowOff>134817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66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119594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53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70771</xdr:rowOff>
    </xdr:from>
    <xdr:to>
      <xdr:col>22</xdr:col>
      <xdr:colOff>165100</xdr:colOff>
      <xdr:row>19</xdr:row>
      <xdr:rowOff>922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0449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157149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146054</xdr:rowOff>
    </xdr:from>
    <xdr:to>
      <xdr:col>19</xdr:col>
      <xdr:colOff>38100</xdr:colOff>
      <xdr:row>19</xdr:row>
      <xdr:rowOff>76204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7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60981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105098</xdr:rowOff>
    </xdr:from>
    <xdr:to>
      <xdr:col>15</xdr:col>
      <xdr:colOff>101600</xdr:colOff>
      <xdr:row>19</xdr:row>
      <xdr:rowOff>35248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3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20025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2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195678</xdr:rowOff>
    </xdr:from>
    <xdr:to>
      <xdr:col>29</xdr:col>
      <xdr:colOff>127000</xdr:colOff>
      <xdr:row>35</xdr:row>
      <xdr:rowOff>235144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06028"/>
          <a:ext cx="647700" cy="39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180455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90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235144</xdr:rowOff>
    </xdr:from>
    <xdr:to>
      <xdr:col>26</xdr:col>
      <xdr:colOff>50800</xdr:colOff>
      <xdr:row>35</xdr:row>
      <xdr:rowOff>289127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45494"/>
          <a:ext cx="698500" cy="5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289127</xdr:rowOff>
    </xdr:from>
    <xdr:to>
      <xdr:col>22</xdr:col>
      <xdr:colOff>114300</xdr:colOff>
      <xdr:row>36</xdr:row>
      <xdr:rowOff>21420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99477"/>
          <a:ext cx="698500" cy="75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298614</xdr:rowOff>
    </xdr:from>
    <xdr:to>
      <xdr:col>18</xdr:col>
      <xdr:colOff>177800</xdr:colOff>
      <xdr:row>36</xdr:row>
      <xdr:rowOff>21420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08964"/>
          <a:ext cx="698500" cy="65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52785</xdr:rowOff>
    </xdr:from>
    <xdr:to>
      <xdr:col>15</xdr:col>
      <xdr:colOff>101600</xdr:colOff>
      <xdr:row>35</xdr:row>
      <xdr:rowOff>154385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63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164562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3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144878</xdr:rowOff>
    </xdr:from>
    <xdr:to>
      <xdr:col>29</xdr:col>
      <xdr:colOff>177800</xdr:colOff>
      <xdr:row>35</xdr:row>
      <xdr:rowOff>246478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5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332855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0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184344</xdr:rowOff>
    </xdr:from>
    <xdr:to>
      <xdr:col>26</xdr:col>
      <xdr:colOff>101600</xdr:colOff>
      <xdr:row>35</xdr:row>
      <xdr:rowOff>285944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94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296121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238327</xdr:rowOff>
    </xdr:from>
    <xdr:to>
      <xdr:col>22</xdr:col>
      <xdr:colOff>165100</xdr:colOff>
      <xdr:row>35</xdr:row>
      <xdr:rowOff>339927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4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324704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3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313520</xdr:rowOff>
    </xdr:from>
    <xdr:to>
      <xdr:col>19</xdr:col>
      <xdr:colOff>38100</xdr:colOff>
      <xdr:row>36</xdr:row>
      <xdr:rowOff>72220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23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1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247814</xdr:rowOff>
    </xdr:from>
    <xdr:to>
      <xdr:col>15</xdr:col>
      <xdr:colOff>101600</xdr:colOff>
      <xdr:row>36</xdr:row>
      <xdr:rowOff>6514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5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334191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4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8,517
211.41
7,003,592
6,709,283
145,550
3,494,240
6,391,508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122205</xdr:rowOff>
    </xdr:from>
    <xdr:to>
      <xdr:col>24</xdr:col>
      <xdr:colOff>63500</xdr:colOff>
      <xdr:row>36</xdr:row>
      <xdr:rowOff>140393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4405"/>
          <a:ext cx="838200" cy="1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140393</xdr:rowOff>
    </xdr:from>
    <xdr:to>
      <xdr:col>19</xdr:col>
      <xdr:colOff>177800</xdr:colOff>
      <xdr:row>36</xdr:row>
      <xdr:rowOff>166332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2593"/>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166332</xdr:rowOff>
    </xdr:from>
    <xdr:to>
      <xdr:col>15</xdr:col>
      <xdr:colOff>50800</xdr:colOff>
      <xdr:row>37</xdr:row>
      <xdr:rowOff>31458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38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7531</xdr:rowOff>
    </xdr:from>
    <xdr:to>
      <xdr:col>10</xdr:col>
      <xdr:colOff>114300</xdr:colOff>
      <xdr:row>37</xdr:row>
      <xdr:rowOff>31458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51181"/>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71405</xdr:rowOff>
    </xdr:from>
    <xdr:to>
      <xdr:col>24</xdr:col>
      <xdr:colOff>114300</xdr:colOff>
      <xdr:row>37</xdr:row>
      <xdr:rowOff>1555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49832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89593</xdr:rowOff>
    </xdr:from>
    <xdr:to>
      <xdr:col>20</xdr:col>
      <xdr:colOff>38100</xdr:colOff>
      <xdr:row>37</xdr:row>
      <xdr:rowOff>19743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10870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5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115532</xdr:rowOff>
    </xdr:from>
    <xdr:to>
      <xdr:col>15</xdr:col>
      <xdr:colOff>101600</xdr:colOff>
      <xdr:row>37</xdr:row>
      <xdr:rowOff>45682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36809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8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152108</xdr:rowOff>
    </xdr:from>
    <xdr:to>
      <xdr:col>10</xdr:col>
      <xdr:colOff>165100</xdr:colOff>
      <xdr:row>37</xdr:row>
      <xdr:rowOff>82258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73385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128181</xdr:rowOff>
    </xdr:from>
    <xdr:to>
      <xdr:col>6</xdr:col>
      <xdr:colOff>38100</xdr:colOff>
      <xdr:row>37</xdr:row>
      <xdr:rowOff>58331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49458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9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77622</xdr:rowOff>
    </xdr:from>
    <xdr:to>
      <xdr:col>24</xdr:col>
      <xdr:colOff>63500</xdr:colOff>
      <xdr:row>55</xdr:row>
      <xdr:rowOff>138543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07372"/>
          <a:ext cx="838200" cy="6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75423</xdr:rowOff>
    </xdr:from>
    <xdr:to>
      <xdr:col>19</xdr:col>
      <xdr:colOff>177800</xdr:colOff>
      <xdr:row>55</xdr:row>
      <xdr:rowOff>77622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505173"/>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75423</xdr:rowOff>
    </xdr:from>
    <xdr:to>
      <xdr:col>15</xdr:col>
      <xdr:colOff>50800</xdr:colOff>
      <xdr:row>55</xdr:row>
      <xdr:rowOff>141291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05173"/>
          <a:ext cx="889000" cy="6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61916</xdr:rowOff>
    </xdr:from>
    <xdr:to>
      <xdr:col>10</xdr:col>
      <xdr:colOff>114300</xdr:colOff>
      <xdr:row>55</xdr:row>
      <xdr:rowOff>141291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491666"/>
          <a:ext cx="88900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87743</xdr:rowOff>
    </xdr:from>
    <xdr:to>
      <xdr:col>24</xdr:col>
      <xdr:colOff>114300</xdr:colOff>
      <xdr:row>56</xdr:row>
      <xdr:rowOff>17893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66170</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9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26822</xdr:rowOff>
    </xdr:from>
    <xdr:to>
      <xdr:col>20</xdr:col>
      <xdr:colOff>38100</xdr:colOff>
      <xdr:row>55</xdr:row>
      <xdr:rowOff>128422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144949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3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24623</xdr:rowOff>
    </xdr:from>
    <xdr:to>
      <xdr:col>15</xdr:col>
      <xdr:colOff>101600</xdr:colOff>
      <xdr:row>55</xdr:row>
      <xdr:rowOff>126223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5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142750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2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90491</xdr:rowOff>
    </xdr:from>
    <xdr:to>
      <xdr:col>10</xdr:col>
      <xdr:colOff>165100</xdr:colOff>
      <xdr:row>56</xdr:row>
      <xdr:rowOff>20641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2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11768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1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11116</xdr:rowOff>
    </xdr:from>
    <xdr:to>
      <xdr:col>6</xdr:col>
      <xdr:colOff>38100</xdr:colOff>
      <xdr:row>55</xdr:row>
      <xdr:rowOff>112716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4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129243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1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68911</xdr:rowOff>
    </xdr:from>
    <xdr:to>
      <xdr:col>24</xdr:col>
      <xdr:colOff>63500</xdr:colOff>
      <xdr:row>75</xdr:row>
      <xdr:rowOff>44450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2756211"/>
          <a:ext cx="838200" cy="1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44450</xdr:rowOff>
    </xdr:from>
    <xdr:to>
      <xdr:col>19</xdr:col>
      <xdr:colOff>177800</xdr:colOff>
      <xdr:row>75</xdr:row>
      <xdr:rowOff>101714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2903200"/>
          <a:ext cx="8890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101714</xdr:rowOff>
    </xdr:from>
    <xdr:to>
      <xdr:col>15</xdr:col>
      <xdr:colOff>50800</xdr:colOff>
      <xdr:row>75</xdr:row>
      <xdr:rowOff>143243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960464"/>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143243</xdr:rowOff>
    </xdr:from>
    <xdr:to>
      <xdr:col>10</xdr:col>
      <xdr:colOff>114300</xdr:colOff>
      <xdr:row>77</xdr:row>
      <xdr:rowOff>120802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001993"/>
          <a:ext cx="889000" cy="3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128333</xdr:rowOff>
    </xdr:from>
    <xdr:to>
      <xdr:col>6</xdr:col>
      <xdr:colOff>38100</xdr:colOff>
      <xdr:row>76</xdr:row>
      <xdr:rowOff>58483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75010</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27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18111</xdr:rowOff>
    </xdr:from>
    <xdr:to>
      <xdr:col>24</xdr:col>
      <xdr:colOff>114300</xdr:colOff>
      <xdr:row>74</xdr:row>
      <xdr:rowOff>119711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7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40988</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55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165100</xdr:rowOff>
    </xdr:from>
    <xdr:to>
      <xdr:col>20</xdr:col>
      <xdr:colOff>38100</xdr:colOff>
      <xdr:row>75</xdr:row>
      <xdr:rowOff>95250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111777</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6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50914</xdr:rowOff>
    </xdr:from>
    <xdr:to>
      <xdr:col>15</xdr:col>
      <xdr:colOff>101600</xdr:colOff>
      <xdr:row>75</xdr:row>
      <xdr:rowOff>152515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909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169041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68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92443</xdr:rowOff>
    </xdr:from>
    <xdr:to>
      <xdr:col>10</xdr:col>
      <xdr:colOff>165100</xdr:colOff>
      <xdr:row>76</xdr:row>
      <xdr:rowOff>22594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9511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39120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7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70002</xdr:rowOff>
    </xdr:from>
    <xdr:to>
      <xdr:col>6</xdr:col>
      <xdr:colOff>38100</xdr:colOff>
      <xdr:row>78</xdr:row>
      <xdr:rowOff>152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7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162729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36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75031</xdr:rowOff>
    </xdr:from>
    <xdr:to>
      <xdr:col>24</xdr:col>
      <xdr:colOff>63500</xdr:colOff>
      <xdr:row>97</xdr:row>
      <xdr:rowOff>101536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05681"/>
          <a:ext cx="838200" cy="2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101536</xdr:rowOff>
    </xdr:from>
    <xdr:to>
      <xdr:col>19</xdr:col>
      <xdr:colOff>177800</xdr:colOff>
      <xdr:row>97</xdr:row>
      <xdr:rowOff>126885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32186"/>
          <a:ext cx="889000" cy="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80429</xdr:rowOff>
    </xdr:from>
    <xdr:to>
      <xdr:col>15</xdr:col>
      <xdr:colOff>50800</xdr:colOff>
      <xdr:row>97</xdr:row>
      <xdr:rowOff>126885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11079"/>
          <a:ext cx="8890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80429</xdr:rowOff>
    </xdr:from>
    <xdr:to>
      <xdr:col>10</xdr:col>
      <xdr:colOff>114300</xdr:colOff>
      <xdr:row>97</xdr:row>
      <xdr:rowOff>148120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11079"/>
          <a:ext cx="889000" cy="6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64212</xdr:rowOff>
    </xdr:from>
    <xdr:to>
      <xdr:col>6</xdr:col>
      <xdr:colOff>38100</xdr:colOff>
      <xdr:row>96</xdr:row>
      <xdr:rowOff>165812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10889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24231</xdr:rowOff>
    </xdr:from>
    <xdr:to>
      <xdr:col>24</xdr:col>
      <xdr:colOff>114300</xdr:colOff>
      <xdr:row>97</xdr:row>
      <xdr:rowOff>125831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2658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3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50736</xdr:rowOff>
    </xdr:from>
    <xdr:to>
      <xdr:col>20</xdr:col>
      <xdr:colOff>38100</xdr:colOff>
      <xdr:row>97</xdr:row>
      <xdr:rowOff>152336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143463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7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76085</xdr:rowOff>
    </xdr:from>
    <xdr:to>
      <xdr:col>15</xdr:col>
      <xdr:colOff>101600</xdr:colOff>
      <xdr:row>98</xdr:row>
      <xdr:rowOff>6235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168812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9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29629</xdr:rowOff>
    </xdr:from>
    <xdr:to>
      <xdr:col>10</xdr:col>
      <xdr:colOff>165100</xdr:colOff>
      <xdr:row>97</xdr:row>
      <xdr:rowOff>131229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122356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5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97320</xdr:rowOff>
    </xdr:from>
    <xdr:to>
      <xdr:col>6</xdr:col>
      <xdr:colOff>38100</xdr:colOff>
      <xdr:row>98</xdr:row>
      <xdr:rowOff>27470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18597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2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33182</xdr:rowOff>
    </xdr:from>
    <xdr:to>
      <xdr:col>55</xdr:col>
      <xdr:colOff>0</xdr:colOff>
      <xdr:row>37</xdr:row>
      <xdr:rowOff>96462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76832"/>
          <a:ext cx="838200" cy="6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96462</xdr:rowOff>
    </xdr:from>
    <xdr:to>
      <xdr:col>50</xdr:col>
      <xdr:colOff>114300</xdr:colOff>
      <xdr:row>37</xdr:row>
      <xdr:rowOff>121889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40112"/>
          <a:ext cx="889000" cy="2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100064</xdr:rowOff>
    </xdr:from>
    <xdr:to>
      <xdr:col>45</xdr:col>
      <xdr:colOff>177800</xdr:colOff>
      <xdr:row>37</xdr:row>
      <xdr:rowOff>121889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43714"/>
          <a:ext cx="889000" cy="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56205</xdr:rowOff>
    </xdr:from>
    <xdr:to>
      <xdr:col>41</xdr:col>
      <xdr:colOff>50800</xdr:colOff>
      <xdr:row>37</xdr:row>
      <xdr:rowOff>100064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228405"/>
          <a:ext cx="889000" cy="21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117080</xdr:rowOff>
    </xdr:from>
    <xdr:to>
      <xdr:col>36</xdr:col>
      <xdr:colOff>165100</xdr:colOff>
      <xdr:row>37</xdr:row>
      <xdr:rowOff>47230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38357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153832</xdr:rowOff>
    </xdr:from>
    <xdr:to>
      <xdr:col>55</xdr:col>
      <xdr:colOff>50800</xdr:colOff>
      <xdr:row>37</xdr:row>
      <xdr:rowOff>83982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5259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7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45662</xdr:rowOff>
    </xdr:from>
    <xdr:to>
      <xdr:col>50</xdr:col>
      <xdr:colOff>165100</xdr:colOff>
      <xdr:row>37</xdr:row>
      <xdr:rowOff>147262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163789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6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71089</xdr:rowOff>
    </xdr:from>
    <xdr:to>
      <xdr:col>46</xdr:col>
      <xdr:colOff>38100</xdr:colOff>
      <xdr:row>38</xdr:row>
      <xdr:rowOff>1239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1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163816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0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49264</xdr:rowOff>
    </xdr:from>
    <xdr:to>
      <xdr:col>41</xdr:col>
      <xdr:colOff>101600</xdr:colOff>
      <xdr:row>37</xdr:row>
      <xdr:rowOff>150864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167391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6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5405</xdr:rowOff>
    </xdr:from>
    <xdr:to>
      <xdr:col>36</xdr:col>
      <xdr:colOff>165100</xdr:colOff>
      <xdr:row>36</xdr:row>
      <xdr:rowOff>107005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123532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5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71560</xdr:rowOff>
    </xdr:from>
    <xdr:to>
      <xdr:col>55</xdr:col>
      <xdr:colOff>0</xdr:colOff>
      <xdr:row>58</xdr:row>
      <xdr:rowOff>81355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15660"/>
          <a:ext cx="838200" cy="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73010</xdr:rowOff>
    </xdr:from>
    <xdr:to>
      <xdr:col>50</xdr:col>
      <xdr:colOff>114300</xdr:colOff>
      <xdr:row>58</xdr:row>
      <xdr:rowOff>81355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17110"/>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73010</xdr:rowOff>
    </xdr:from>
    <xdr:to>
      <xdr:col>45</xdr:col>
      <xdr:colOff>177800</xdr:colOff>
      <xdr:row>58</xdr:row>
      <xdr:rowOff>100526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17110"/>
          <a:ext cx="889000" cy="2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73661</xdr:rowOff>
    </xdr:from>
    <xdr:to>
      <xdr:col>41</xdr:col>
      <xdr:colOff>50800</xdr:colOff>
      <xdr:row>58</xdr:row>
      <xdr:rowOff>100526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17761"/>
          <a:ext cx="889000" cy="2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14746</xdr:rowOff>
    </xdr:from>
    <xdr:to>
      <xdr:col>36</xdr:col>
      <xdr:colOff>165100</xdr:colOff>
      <xdr:row>58</xdr:row>
      <xdr:rowOff>116346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132873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20760</xdr:rowOff>
    </xdr:from>
    <xdr:to>
      <xdr:col>55</xdr:col>
      <xdr:colOff>50800</xdr:colOff>
      <xdr:row>58</xdr:row>
      <xdr:rowOff>122360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151587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5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30555</xdr:rowOff>
    </xdr:from>
    <xdr:to>
      <xdr:col>50</xdr:col>
      <xdr:colOff>165100</xdr:colOff>
      <xdr:row>58</xdr:row>
      <xdr:rowOff>132155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148682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4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22210</xdr:rowOff>
    </xdr:from>
    <xdr:to>
      <xdr:col>46</xdr:col>
      <xdr:colOff>38100</xdr:colOff>
      <xdr:row>58</xdr:row>
      <xdr:rowOff>123810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140337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4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49726</xdr:rowOff>
    </xdr:from>
    <xdr:to>
      <xdr:col>41</xdr:col>
      <xdr:colOff>101600</xdr:colOff>
      <xdr:row>58</xdr:row>
      <xdr:rowOff>151326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142453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8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22861</xdr:rowOff>
    </xdr:from>
    <xdr:to>
      <xdr:col>36</xdr:col>
      <xdr:colOff>165100</xdr:colOff>
      <xdr:row>58</xdr:row>
      <xdr:rowOff>124461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115588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5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10153</xdr:rowOff>
    </xdr:from>
    <xdr:to>
      <xdr:col>55</xdr:col>
      <xdr:colOff>0</xdr:colOff>
      <xdr:row>78</xdr:row>
      <xdr:rowOff>40722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83253"/>
          <a:ext cx="838200" cy="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1419</xdr:rowOff>
    </xdr:from>
    <xdr:to>
      <xdr:col>50</xdr:col>
      <xdr:colOff>114300</xdr:colOff>
      <xdr:row>78</xdr:row>
      <xdr:rowOff>40722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74519"/>
          <a:ext cx="8890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1419</xdr:rowOff>
    </xdr:from>
    <xdr:to>
      <xdr:col>45</xdr:col>
      <xdr:colOff>177800</xdr:colOff>
      <xdr:row>79</xdr:row>
      <xdr:rowOff>2705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74519"/>
          <a:ext cx="889000" cy="17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150316</xdr:rowOff>
    </xdr:from>
    <xdr:to>
      <xdr:col>41</xdr:col>
      <xdr:colOff>50800</xdr:colOff>
      <xdr:row>79</xdr:row>
      <xdr:rowOff>2705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23416"/>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30615</xdr:rowOff>
    </xdr:from>
    <xdr:to>
      <xdr:col>36</xdr:col>
      <xdr:colOff>165100</xdr:colOff>
      <xdr:row>78</xdr:row>
      <xdr:rowOff>132215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148742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130803</xdr:rowOff>
    </xdr:from>
    <xdr:to>
      <xdr:col>55</xdr:col>
      <xdr:colOff>50800</xdr:colOff>
      <xdr:row>78</xdr:row>
      <xdr:rowOff>60953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3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153680</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8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161372</xdr:rowOff>
    </xdr:from>
    <xdr:to>
      <xdr:col>50</xdr:col>
      <xdr:colOff>165100</xdr:colOff>
      <xdr:row>78</xdr:row>
      <xdr:rowOff>91522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108049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3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122069</xdr:rowOff>
    </xdr:from>
    <xdr:to>
      <xdr:col>46</xdr:col>
      <xdr:colOff>38100</xdr:colOff>
      <xdr:row>78</xdr:row>
      <xdr:rowOff>52219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2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68746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09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123355</xdr:rowOff>
    </xdr:from>
    <xdr:to>
      <xdr:col>41</xdr:col>
      <xdr:colOff>101600</xdr:colOff>
      <xdr:row>79</xdr:row>
      <xdr:rowOff>53505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44632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8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99516</xdr:rowOff>
    </xdr:from>
    <xdr:to>
      <xdr:col>36</xdr:col>
      <xdr:colOff>165100</xdr:colOff>
      <xdr:row>79</xdr:row>
      <xdr:rowOff>29666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20793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6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54294</xdr:rowOff>
    </xdr:from>
    <xdr:to>
      <xdr:col>55</xdr:col>
      <xdr:colOff>0</xdr:colOff>
      <xdr:row>99</xdr:row>
      <xdr:rowOff>63908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7027844"/>
          <a:ext cx="838200" cy="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63908</xdr:rowOff>
    </xdr:from>
    <xdr:to>
      <xdr:col>50</xdr:col>
      <xdr:colOff>114300</xdr:colOff>
      <xdr:row>99</xdr:row>
      <xdr:rowOff>66517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7037458"/>
          <a:ext cx="8890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30491</xdr:rowOff>
    </xdr:from>
    <xdr:to>
      <xdr:col>45</xdr:col>
      <xdr:colOff>177800</xdr:colOff>
      <xdr:row>99</xdr:row>
      <xdr:rowOff>66517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7004041"/>
          <a:ext cx="889000" cy="3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151104</xdr:rowOff>
    </xdr:from>
    <xdr:to>
      <xdr:col>41</xdr:col>
      <xdr:colOff>50800</xdr:colOff>
      <xdr:row>99</xdr:row>
      <xdr:rowOff>30491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953204"/>
          <a:ext cx="889000" cy="5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146410</xdr:rowOff>
    </xdr:from>
    <xdr:to>
      <xdr:col>36</xdr:col>
      <xdr:colOff>165100</xdr:colOff>
      <xdr:row>99</xdr:row>
      <xdr:rowOff>76560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67687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70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3494</xdr:rowOff>
    </xdr:from>
    <xdr:to>
      <xdr:col>55</xdr:col>
      <xdr:colOff>50800</xdr:colOff>
      <xdr:row>99</xdr:row>
      <xdr:rowOff>105094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13108</xdr:rowOff>
    </xdr:from>
    <xdr:to>
      <xdr:col>50</xdr:col>
      <xdr:colOff>165100</xdr:colOff>
      <xdr:row>99</xdr:row>
      <xdr:rowOff>114708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8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105835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7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15717</xdr:rowOff>
    </xdr:from>
    <xdr:to>
      <xdr:col>46</xdr:col>
      <xdr:colOff>38100</xdr:colOff>
      <xdr:row>99</xdr:row>
      <xdr:rowOff>117317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108444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8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151141</xdr:rowOff>
    </xdr:from>
    <xdr:to>
      <xdr:col>41</xdr:col>
      <xdr:colOff>101600</xdr:colOff>
      <xdr:row>99</xdr:row>
      <xdr:rowOff>81291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5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97818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100304</xdr:rowOff>
    </xdr:from>
    <xdr:to>
      <xdr:col>36</xdr:col>
      <xdr:colOff>165100</xdr:colOff>
      <xdr:row>99</xdr:row>
      <xdr:rowOff>30454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46981</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67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31723</xdr:rowOff>
    </xdr:from>
    <xdr:to>
      <xdr:col>85</xdr:col>
      <xdr:colOff>127000</xdr:colOff>
      <xdr:row>38</xdr:row>
      <xdr:rowOff>137354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46823"/>
          <a:ext cx="838200" cy="10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122390</xdr:rowOff>
    </xdr:from>
    <xdr:to>
      <xdr:col>81</xdr:col>
      <xdr:colOff>50800</xdr:colOff>
      <xdr:row>38</xdr:row>
      <xdr:rowOff>137354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37490"/>
          <a:ext cx="889000" cy="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104313</xdr:rowOff>
    </xdr:from>
    <xdr:to>
      <xdr:col>76</xdr:col>
      <xdr:colOff>114300</xdr:colOff>
      <xdr:row>38</xdr:row>
      <xdr:rowOff>122390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19413"/>
          <a:ext cx="889000" cy="1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90574</xdr:rowOff>
    </xdr:from>
    <xdr:to>
      <xdr:col>71</xdr:col>
      <xdr:colOff>177800</xdr:colOff>
      <xdr:row>38</xdr:row>
      <xdr:rowOff>104313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05674"/>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39312</xdr:rowOff>
    </xdr:from>
    <xdr:to>
      <xdr:col>67</xdr:col>
      <xdr:colOff>101600</xdr:colOff>
      <xdr:row>38</xdr:row>
      <xdr:rowOff>140912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157439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152373</xdr:rowOff>
    </xdr:from>
    <xdr:to>
      <xdr:col>85</xdr:col>
      <xdr:colOff>177800</xdr:colOff>
      <xdr:row>38</xdr:row>
      <xdr:rowOff>82524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960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111750</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8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86554</xdr:rowOff>
    </xdr:from>
    <xdr:to>
      <xdr:col>81</xdr:col>
      <xdr:colOff>101600</xdr:colOff>
      <xdr:row>39</xdr:row>
      <xdr:rowOff>16704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7831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69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71590</xdr:rowOff>
    </xdr:from>
    <xdr:to>
      <xdr:col>76</xdr:col>
      <xdr:colOff>165100</xdr:colOff>
      <xdr:row>39</xdr:row>
      <xdr:rowOff>1740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164317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67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53513</xdr:rowOff>
    </xdr:from>
    <xdr:to>
      <xdr:col>72</xdr:col>
      <xdr:colOff>38100</xdr:colOff>
      <xdr:row>38</xdr:row>
      <xdr:rowOff>155113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146240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66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39774</xdr:rowOff>
    </xdr:from>
    <xdr:to>
      <xdr:col>67</xdr:col>
      <xdr:colOff>101600</xdr:colOff>
      <xdr:row>38</xdr:row>
      <xdr:rowOff>141374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5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132501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6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35577</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144724</xdr:rowOff>
    </xdr:from>
    <xdr:to>
      <xdr:col>85</xdr:col>
      <xdr:colOff>127000</xdr:colOff>
      <xdr:row>76</xdr:row>
      <xdr:rowOff>161367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174924"/>
          <a:ext cx="8382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161367</xdr:rowOff>
    </xdr:from>
    <xdr:to>
      <xdr:col>81</xdr:col>
      <xdr:colOff>50800</xdr:colOff>
      <xdr:row>77</xdr:row>
      <xdr:rowOff>11117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191567"/>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10953</xdr:rowOff>
    </xdr:from>
    <xdr:to>
      <xdr:col>76</xdr:col>
      <xdr:colOff>114300</xdr:colOff>
      <xdr:row>77</xdr:row>
      <xdr:rowOff>11117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212603"/>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1918</xdr:rowOff>
    </xdr:from>
    <xdr:to>
      <xdr:col>71</xdr:col>
      <xdr:colOff>177800</xdr:colOff>
      <xdr:row>77</xdr:row>
      <xdr:rowOff>10953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203568"/>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93924</xdr:rowOff>
    </xdr:from>
    <xdr:to>
      <xdr:col>85</xdr:col>
      <xdr:colOff>177800</xdr:colOff>
      <xdr:row>77</xdr:row>
      <xdr:rowOff>24074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2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72351</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0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110567</xdr:rowOff>
    </xdr:from>
    <xdr:to>
      <xdr:col>81</xdr:col>
      <xdr:colOff>101600</xdr:colOff>
      <xdr:row>77</xdr:row>
      <xdr:rowOff>40717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57244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131767</xdr:rowOff>
    </xdr:from>
    <xdr:to>
      <xdr:col>76</xdr:col>
      <xdr:colOff>165100</xdr:colOff>
      <xdr:row>77</xdr:row>
      <xdr:rowOff>61917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53044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5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131603</xdr:rowOff>
    </xdr:from>
    <xdr:to>
      <xdr:col>72</xdr:col>
      <xdr:colOff>38100</xdr:colOff>
      <xdr:row>77</xdr:row>
      <xdr:rowOff>61753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52880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5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122568</xdr:rowOff>
    </xdr:from>
    <xdr:to>
      <xdr:col>67</xdr:col>
      <xdr:colOff>101600</xdr:colOff>
      <xdr:row>77</xdr:row>
      <xdr:rowOff>52718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43845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708</xdr:rowOff>
    </xdr:from>
    <xdr:to>
      <xdr:col>85</xdr:col>
      <xdr:colOff>127000</xdr:colOff>
      <xdr:row>99</xdr:row>
      <xdr:rowOff>21681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74258"/>
          <a:ext cx="838200" cy="2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21681</xdr:rowOff>
    </xdr:from>
    <xdr:to>
      <xdr:col>81</xdr:col>
      <xdr:colOff>50800</xdr:colOff>
      <xdr:row>99</xdr:row>
      <xdr:rowOff>27048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95231"/>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131451</xdr:rowOff>
    </xdr:from>
    <xdr:to>
      <xdr:col>76</xdr:col>
      <xdr:colOff>114300</xdr:colOff>
      <xdr:row>99</xdr:row>
      <xdr:rowOff>27048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33551"/>
          <a:ext cx="889000" cy="6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131451</xdr:rowOff>
    </xdr:from>
    <xdr:to>
      <xdr:col>71</xdr:col>
      <xdr:colOff>177800</xdr:colOff>
      <xdr:row>99</xdr:row>
      <xdr:rowOff>28043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33551"/>
          <a:ext cx="889000" cy="6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103169</xdr:rowOff>
    </xdr:from>
    <xdr:to>
      <xdr:col>67</xdr:col>
      <xdr:colOff>101600</xdr:colOff>
      <xdr:row>99</xdr:row>
      <xdr:rowOff>33319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49846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121358</xdr:rowOff>
    </xdr:from>
    <xdr:to>
      <xdr:col>85</xdr:col>
      <xdr:colOff>177800</xdr:colOff>
      <xdr:row>99</xdr:row>
      <xdr:rowOff>51508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80735</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142331</xdr:rowOff>
    </xdr:from>
    <xdr:to>
      <xdr:col>81</xdr:col>
      <xdr:colOff>101600</xdr:colOff>
      <xdr:row>99</xdr:row>
      <xdr:rowOff>72481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63608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3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147698</xdr:rowOff>
    </xdr:from>
    <xdr:to>
      <xdr:col>76</xdr:col>
      <xdr:colOff>165100</xdr:colOff>
      <xdr:row>99</xdr:row>
      <xdr:rowOff>77848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68975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80651</xdr:rowOff>
    </xdr:from>
    <xdr:to>
      <xdr:col>72</xdr:col>
      <xdr:colOff>38100</xdr:colOff>
      <xdr:row>99</xdr:row>
      <xdr:rowOff>10801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27328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5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148693</xdr:rowOff>
    </xdr:from>
    <xdr:to>
      <xdr:col>67</xdr:col>
      <xdr:colOff>101600</xdr:colOff>
      <xdr:row>99</xdr:row>
      <xdr:rowOff>78843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69970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4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39116</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72566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110236</xdr:rowOff>
    </xdr:from>
    <xdr:to>
      <xdr:col>98</xdr:col>
      <xdr:colOff>38100</xdr:colOff>
      <xdr:row>38</xdr:row>
      <xdr:rowOff>40386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56913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159766</xdr:rowOff>
    </xdr:from>
    <xdr:to>
      <xdr:col>116</xdr:col>
      <xdr:colOff>114300</xdr:colOff>
      <xdr:row>39</xdr:row>
      <xdr:rowOff>89916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74693</xdr:rowOff>
    </xdr:from>
    <xdr:ext cx="313932"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89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138799</xdr:rowOff>
    </xdr:from>
    <xdr:to>
      <xdr:col>116</xdr:col>
      <xdr:colOff>63500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82899"/>
          <a:ext cx="8382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134808</xdr:rowOff>
    </xdr:from>
    <xdr:to>
      <xdr:col>102</xdr:col>
      <xdr:colOff>114300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78908"/>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64284</xdr:rowOff>
    </xdr:from>
    <xdr:to>
      <xdr:col>98</xdr:col>
      <xdr:colOff>38100</xdr:colOff>
      <xdr:row>58</xdr:row>
      <xdr:rowOff>165884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10961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87999</xdr:rowOff>
    </xdr:from>
    <xdr:to>
      <xdr:col>116</xdr:col>
      <xdr:colOff>114300</xdr:colOff>
      <xdr:row>59</xdr:row>
      <xdr:rowOff>18149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9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84008</xdr:rowOff>
    </xdr:from>
    <xdr:to>
      <xdr:col>98</xdr:col>
      <xdr:colOff>38100</xdr:colOff>
      <xdr:row>59</xdr:row>
      <xdr:rowOff>14158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2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5285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2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142608</xdr:rowOff>
    </xdr:from>
    <xdr:to>
      <xdr:col>116</xdr:col>
      <xdr:colOff>63500</xdr:colOff>
      <xdr:row>76</xdr:row>
      <xdr:rowOff>1485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01358"/>
          <a:ext cx="8382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122555</xdr:rowOff>
    </xdr:from>
    <xdr:to>
      <xdr:col>111</xdr:col>
      <xdr:colOff>177800</xdr:colOff>
      <xdr:row>76</xdr:row>
      <xdr:rowOff>1485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981305"/>
          <a:ext cx="889000" cy="5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56414</xdr:rowOff>
    </xdr:from>
    <xdr:to>
      <xdr:col>107</xdr:col>
      <xdr:colOff>50800</xdr:colOff>
      <xdr:row>75</xdr:row>
      <xdr:rowOff>122555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915164"/>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56414</xdr:rowOff>
    </xdr:from>
    <xdr:to>
      <xdr:col>102</xdr:col>
      <xdr:colOff>114300</xdr:colOff>
      <xdr:row>76</xdr:row>
      <xdr:rowOff>1778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15164"/>
          <a:ext cx="889000" cy="1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38824</xdr:rowOff>
    </xdr:from>
    <xdr:to>
      <xdr:col>98</xdr:col>
      <xdr:colOff>38100</xdr:colOff>
      <xdr:row>75</xdr:row>
      <xdr:rowOff>140424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156951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91808</xdr:rowOff>
    </xdr:from>
    <xdr:to>
      <xdr:col>116</xdr:col>
      <xdr:colOff>114300</xdr:colOff>
      <xdr:row>76</xdr:row>
      <xdr:rowOff>21958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114685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0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122136</xdr:rowOff>
    </xdr:from>
    <xdr:to>
      <xdr:col>112</xdr:col>
      <xdr:colOff>38100</xdr:colOff>
      <xdr:row>76</xdr:row>
      <xdr:rowOff>52285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808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68813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7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71755</xdr:rowOff>
    </xdr:from>
    <xdr:to>
      <xdr:col>107</xdr:col>
      <xdr:colOff>101600</xdr:colOff>
      <xdr:row>76</xdr:row>
      <xdr:rowOff>1905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18432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7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5614</xdr:rowOff>
    </xdr:from>
    <xdr:to>
      <xdr:col>102</xdr:col>
      <xdr:colOff>165100</xdr:colOff>
      <xdr:row>75</xdr:row>
      <xdr:rowOff>107214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123741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63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122428</xdr:rowOff>
    </xdr:from>
    <xdr:to>
      <xdr:col>98</xdr:col>
      <xdr:colOff>38100</xdr:colOff>
      <xdr:row>76</xdr:row>
      <xdr:rowOff>52578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43705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おける住民一人当たりのコストは、維持補修費、補助費等、普通建設事業費、普通建設事業費（うち新規整備）、災害復旧事業費、積立金、繰出金が類似団体内平均値を上回っている状況である。維持補修費は町内教育施設の修繕、補助費等は一部事務組合への負担金や各種団体への補助金、普通建設事業費及び普通建設事業費（うち新規整備）は幼保一体型のはなわこども園の整備、災害復旧事業費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災害復旧事業、積立金は基金積立金の増額、繰出金は、特別会計への繰出金の増額が主な要因として考えられる。今後も、同程度で推移ししていくと見込まれるが、全国平均及び福島県平均を上回っている項目もあるため、行財政改革などを進めながら歳出を削減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8,517
211.41
7,003,592
6,709,283
145,550
3,494,240
6,391,508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35941</xdr:rowOff>
    </xdr:from>
    <xdr:to>
      <xdr:col>24</xdr:col>
      <xdr:colOff>63500</xdr:colOff>
      <xdr:row>35</xdr:row>
      <xdr:rowOff>66802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6691"/>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66802</xdr:rowOff>
    </xdr:from>
    <xdr:to>
      <xdr:col>19</xdr:col>
      <xdr:colOff>177800</xdr:colOff>
      <xdr:row>35</xdr:row>
      <xdr:rowOff>94107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67552"/>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94107</xdr:rowOff>
    </xdr:from>
    <xdr:to>
      <xdr:col>15</xdr:col>
      <xdr:colOff>50800</xdr:colOff>
      <xdr:row>35</xdr:row>
      <xdr:rowOff>123317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94857"/>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29083</xdr:rowOff>
    </xdr:from>
    <xdr:to>
      <xdr:col>10</xdr:col>
      <xdr:colOff>114300</xdr:colOff>
      <xdr:row>35</xdr:row>
      <xdr:rowOff>123317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29833"/>
          <a:ext cx="8890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18161</xdr:rowOff>
    </xdr:from>
    <xdr:to>
      <xdr:col>6</xdr:col>
      <xdr:colOff>38100</xdr:colOff>
      <xdr:row>33</xdr:row>
      <xdr:rowOff>119761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136288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156591</xdr:rowOff>
    </xdr:from>
    <xdr:to>
      <xdr:col>24</xdr:col>
      <xdr:colOff>114300</xdr:colOff>
      <xdr:row>35</xdr:row>
      <xdr:rowOff>86741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135018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16002</xdr:rowOff>
    </xdr:from>
    <xdr:to>
      <xdr:col>20</xdr:col>
      <xdr:colOff>38100</xdr:colOff>
      <xdr:row>35</xdr:row>
      <xdr:rowOff>117602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108729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0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43307</xdr:rowOff>
    </xdr:from>
    <xdr:to>
      <xdr:col>15</xdr:col>
      <xdr:colOff>101600</xdr:colOff>
      <xdr:row>35</xdr:row>
      <xdr:rowOff>144907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136034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3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72517</xdr:rowOff>
    </xdr:from>
    <xdr:to>
      <xdr:col>10</xdr:col>
      <xdr:colOff>165100</xdr:colOff>
      <xdr:row>36</xdr:row>
      <xdr:rowOff>2667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165244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6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149733</xdr:rowOff>
    </xdr:from>
    <xdr:to>
      <xdr:col>6</xdr:col>
      <xdr:colOff>38100</xdr:colOff>
      <xdr:row>35</xdr:row>
      <xdr:rowOff>79883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71010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137668</xdr:rowOff>
    </xdr:from>
    <xdr:to>
      <xdr:col>24</xdr:col>
      <xdr:colOff>63500</xdr:colOff>
      <xdr:row>58</xdr:row>
      <xdr:rowOff>154598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81768"/>
          <a:ext cx="838200" cy="1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154598</xdr:rowOff>
    </xdr:from>
    <xdr:to>
      <xdr:col>19</xdr:col>
      <xdr:colOff>177800</xdr:colOff>
      <xdr:row>58</xdr:row>
      <xdr:rowOff>163702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98698"/>
          <a:ext cx="889000" cy="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108395</xdr:rowOff>
    </xdr:from>
    <xdr:to>
      <xdr:col>15</xdr:col>
      <xdr:colOff>50800</xdr:colOff>
      <xdr:row>58</xdr:row>
      <xdr:rowOff>163702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2495"/>
          <a:ext cx="889000" cy="5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108395</xdr:rowOff>
    </xdr:from>
    <xdr:to>
      <xdr:col>10</xdr:col>
      <xdr:colOff>114300</xdr:colOff>
      <xdr:row>58</xdr:row>
      <xdr:rowOff>119891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2495"/>
          <a:ext cx="889000" cy="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38142</xdr:rowOff>
    </xdr:from>
    <xdr:to>
      <xdr:col>6</xdr:col>
      <xdr:colOff>38100</xdr:colOff>
      <xdr:row>58</xdr:row>
      <xdr:rowOff>139742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156269</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86868</xdr:rowOff>
    </xdr:from>
    <xdr:to>
      <xdr:col>24</xdr:col>
      <xdr:colOff>114300</xdr:colOff>
      <xdr:row>59</xdr:row>
      <xdr:rowOff>17018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103798</xdr:rowOff>
    </xdr:from>
    <xdr:to>
      <xdr:col>20</xdr:col>
      <xdr:colOff>38100</xdr:colOff>
      <xdr:row>59</xdr:row>
      <xdr:rowOff>33948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25075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4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112902</xdr:rowOff>
    </xdr:from>
    <xdr:to>
      <xdr:col>15</xdr:col>
      <xdr:colOff>101600</xdr:colOff>
      <xdr:row>59</xdr:row>
      <xdr:rowOff>43052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34179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4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57595</xdr:rowOff>
    </xdr:from>
    <xdr:to>
      <xdr:col>10</xdr:col>
      <xdr:colOff>165100</xdr:colOff>
      <xdr:row>58</xdr:row>
      <xdr:rowOff>159195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4272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7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69091</xdr:rowOff>
    </xdr:from>
    <xdr:to>
      <xdr:col>6</xdr:col>
      <xdr:colOff>38100</xdr:colOff>
      <xdr:row>58</xdr:row>
      <xdr:rowOff>170691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161818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0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136671</xdr:rowOff>
    </xdr:from>
    <xdr:to>
      <xdr:col>24</xdr:col>
      <xdr:colOff>63500</xdr:colOff>
      <xdr:row>75</xdr:row>
      <xdr:rowOff>131625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23971"/>
          <a:ext cx="838200" cy="16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131625</xdr:rowOff>
    </xdr:from>
    <xdr:to>
      <xdr:col>19</xdr:col>
      <xdr:colOff>177800</xdr:colOff>
      <xdr:row>76</xdr:row>
      <xdr:rowOff>167577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90375"/>
          <a:ext cx="889000" cy="20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167577</xdr:rowOff>
    </xdr:from>
    <xdr:to>
      <xdr:col>15</xdr:col>
      <xdr:colOff>50800</xdr:colOff>
      <xdr:row>77</xdr:row>
      <xdr:rowOff>77149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97777"/>
          <a:ext cx="889000" cy="8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77149</xdr:rowOff>
    </xdr:from>
    <xdr:to>
      <xdr:col>10</xdr:col>
      <xdr:colOff>114300</xdr:colOff>
      <xdr:row>77</xdr:row>
      <xdr:rowOff>126853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78799"/>
          <a:ext cx="889000" cy="4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75407</xdr:rowOff>
    </xdr:from>
    <xdr:to>
      <xdr:col>6</xdr:col>
      <xdr:colOff>38100</xdr:colOff>
      <xdr:row>76</xdr:row>
      <xdr:rowOff>5556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22084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85871</xdr:rowOff>
    </xdr:from>
    <xdr:to>
      <xdr:col>24</xdr:col>
      <xdr:colOff>114300</xdr:colOff>
      <xdr:row>75</xdr:row>
      <xdr:rowOff>16021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108748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2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80825</xdr:rowOff>
    </xdr:from>
    <xdr:to>
      <xdr:col>20</xdr:col>
      <xdr:colOff>38100</xdr:colOff>
      <xdr:row>76</xdr:row>
      <xdr:rowOff>10975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27502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116777</xdr:rowOff>
    </xdr:from>
    <xdr:to>
      <xdr:col>15</xdr:col>
      <xdr:colOff>101600</xdr:colOff>
      <xdr:row>77</xdr:row>
      <xdr:rowOff>46927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38054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3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26349</xdr:rowOff>
    </xdr:from>
    <xdr:to>
      <xdr:col>10</xdr:col>
      <xdr:colOff>165100</xdr:colOff>
      <xdr:row>77</xdr:row>
      <xdr:rowOff>127949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2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119076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2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76053</xdr:rowOff>
    </xdr:from>
    <xdr:to>
      <xdr:col>6</xdr:col>
      <xdr:colOff>38100</xdr:colOff>
      <xdr:row>78</xdr:row>
      <xdr:rowOff>6203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168780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7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151983</xdr:rowOff>
    </xdr:from>
    <xdr:to>
      <xdr:col>24</xdr:col>
      <xdr:colOff>63500</xdr:colOff>
      <xdr:row>98</xdr:row>
      <xdr:rowOff>3705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82633"/>
          <a:ext cx="838200" cy="2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3705</xdr:rowOff>
    </xdr:from>
    <xdr:to>
      <xdr:col>19</xdr:col>
      <xdr:colOff>177800</xdr:colOff>
      <xdr:row>98</xdr:row>
      <xdr:rowOff>22858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05805"/>
          <a:ext cx="8890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166005</xdr:rowOff>
    </xdr:from>
    <xdr:to>
      <xdr:col>15</xdr:col>
      <xdr:colOff>50800</xdr:colOff>
      <xdr:row>98</xdr:row>
      <xdr:rowOff>22858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96655"/>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146935</xdr:rowOff>
    </xdr:from>
    <xdr:to>
      <xdr:col>10</xdr:col>
      <xdr:colOff>114300</xdr:colOff>
      <xdr:row>97</xdr:row>
      <xdr:rowOff>166005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77585"/>
          <a:ext cx="8890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81390</xdr:rowOff>
    </xdr:from>
    <xdr:to>
      <xdr:col>6</xdr:col>
      <xdr:colOff>38100</xdr:colOff>
      <xdr:row>98</xdr:row>
      <xdr:rowOff>11540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28067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101183</xdr:rowOff>
    </xdr:from>
    <xdr:to>
      <xdr:col>24</xdr:col>
      <xdr:colOff>114300</xdr:colOff>
      <xdr:row>98</xdr:row>
      <xdr:rowOff>31333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3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60560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1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124355</xdr:rowOff>
    </xdr:from>
    <xdr:to>
      <xdr:col>20</xdr:col>
      <xdr:colOff>38100</xdr:colOff>
      <xdr:row>98</xdr:row>
      <xdr:rowOff>54505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71032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3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143508</xdr:rowOff>
    </xdr:from>
    <xdr:to>
      <xdr:col>15</xdr:col>
      <xdr:colOff>101600</xdr:colOff>
      <xdr:row>98</xdr:row>
      <xdr:rowOff>73658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7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64785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6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115205</xdr:rowOff>
    </xdr:from>
    <xdr:to>
      <xdr:col>10</xdr:col>
      <xdr:colOff>165100</xdr:colOff>
      <xdr:row>98</xdr:row>
      <xdr:rowOff>45355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36482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96135</xdr:rowOff>
    </xdr:from>
    <xdr:to>
      <xdr:col>6</xdr:col>
      <xdr:colOff>38100</xdr:colOff>
      <xdr:row>98</xdr:row>
      <xdr:rowOff>26285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17412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1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13589</xdr:rowOff>
    </xdr:from>
    <xdr:to>
      <xdr:col>55</xdr:col>
      <xdr:colOff>0</xdr:colOff>
      <xdr:row>38</xdr:row>
      <xdr:rowOff>39116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28689"/>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79502</xdr:rowOff>
    </xdr:from>
    <xdr:to>
      <xdr:col>50</xdr:col>
      <xdr:colOff>114300</xdr:colOff>
      <xdr:row>38</xdr:row>
      <xdr:rowOff>39116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23152"/>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79502</xdr:rowOff>
    </xdr:from>
    <xdr:to>
      <xdr:col>45</xdr:col>
      <xdr:colOff>177800</xdr:colOff>
      <xdr:row>38</xdr:row>
      <xdr:rowOff>121793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23152"/>
          <a:ext cx="889000" cy="2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35306</xdr:rowOff>
    </xdr:from>
    <xdr:to>
      <xdr:col>41</xdr:col>
      <xdr:colOff>50800</xdr:colOff>
      <xdr:row>38</xdr:row>
      <xdr:rowOff>121793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78956"/>
          <a:ext cx="889000" cy="25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61849</xdr:rowOff>
    </xdr:from>
    <xdr:to>
      <xdr:col>36</xdr:col>
      <xdr:colOff>165100</xdr:colOff>
      <xdr:row>36</xdr:row>
      <xdr:rowOff>163449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134239</xdr:rowOff>
    </xdr:from>
    <xdr:to>
      <xdr:col>55</xdr:col>
      <xdr:colOff>50800</xdr:colOff>
      <xdr:row>38</xdr:row>
      <xdr:rowOff>64389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157116</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29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159766</xdr:rowOff>
    </xdr:from>
    <xdr:to>
      <xdr:col>50</xdr:col>
      <xdr:colOff>165100</xdr:colOff>
      <xdr:row>38</xdr:row>
      <xdr:rowOff>89916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106443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27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28702</xdr:rowOff>
    </xdr:from>
    <xdr:to>
      <xdr:col>46</xdr:col>
      <xdr:colOff>38100</xdr:colOff>
      <xdr:row>37</xdr:row>
      <xdr:rowOff>130302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146829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70993</xdr:rowOff>
    </xdr:from>
    <xdr:to>
      <xdr:col>41</xdr:col>
      <xdr:colOff>101600</xdr:colOff>
      <xdr:row>39</xdr:row>
      <xdr:rowOff>1143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163720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7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155956</xdr:rowOff>
    </xdr:from>
    <xdr:to>
      <xdr:col>36</xdr:col>
      <xdr:colOff>165100</xdr:colOff>
      <xdr:row>37</xdr:row>
      <xdr:rowOff>86106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77233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42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68583</xdr:rowOff>
    </xdr:from>
    <xdr:to>
      <xdr:col>55</xdr:col>
      <xdr:colOff>0</xdr:colOff>
      <xdr:row>57</xdr:row>
      <xdr:rowOff>154465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841233"/>
          <a:ext cx="838200" cy="8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95966</xdr:rowOff>
    </xdr:from>
    <xdr:to>
      <xdr:col>50</xdr:col>
      <xdr:colOff>114300</xdr:colOff>
      <xdr:row>57</xdr:row>
      <xdr:rowOff>68583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697166"/>
          <a:ext cx="889000" cy="14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95966</xdr:rowOff>
    </xdr:from>
    <xdr:to>
      <xdr:col>45</xdr:col>
      <xdr:colOff>177800</xdr:colOff>
      <xdr:row>57</xdr:row>
      <xdr:rowOff>68390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697166"/>
          <a:ext cx="889000" cy="14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162677</xdr:rowOff>
    </xdr:from>
    <xdr:to>
      <xdr:col>41</xdr:col>
      <xdr:colOff>50800</xdr:colOff>
      <xdr:row>57</xdr:row>
      <xdr:rowOff>68390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63877"/>
          <a:ext cx="889000" cy="7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103665</xdr:rowOff>
    </xdr:from>
    <xdr:to>
      <xdr:col>55</xdr:col>
      <xdr:colOff>50800</xdr:colOff>
      <xdr:row>58</xdr:row>
      <xdr:rowOff>33815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7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126542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17783</xdr:rowOff>
    </xdr:from>
    <xdr:to>
      <xdr:col>50</xdr:col>
      <xdr:colOff>165100</xdr:colOff>
      <xdr:row>57</xdr:row>
      <xdr:rowOff>119383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9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135910</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39795" y="956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45166</xdr:rowOff>
    </xdr:from>
    <xdr:to>
      <xdr:col>46</xdr:col>
      <xdr:colOff>38100</xdr:colOff>
      <xdr:row>56</xdr:row>
      <xdr:rowOff>146766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64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163293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50795" y="942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17590</xdr:rowOff>
    </xdr:from>
    <xdr:to>
      <xdr:col>41</xdr:col>
      <xdr:colOff>101600</xdr:colOff>
      <xdr:row>57</xdr:row>
      <xdr:rowOff>119190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135717</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61795" y="956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111877</xdr:rowOff>
    </xdr:from>
    <xdr:to>
      <xdr:col>36</xdr:col>
      <xdr:colOff>165100</xdr:colOff>
      <xdr:row>57</xdr:row>
      <xdr:rowOff>42027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58554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72795" y="948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120295</xdr:rowOff>
    </xdr:from>
    <xdr:to>
      <xdr:col>55</xdr:col>
      <xdr:colOff>0</xdr:colOff>
      <xdr:row>77</xdr:row>
      <xdr:rowOff>156108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21945"/>
          <a:ext cx="8382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156108</xdr:rowOff>
    </xdr:from>
    <xdr:to>
      <xdr:col>50</xdr:col>
      <xdr:colOff>114300</xdr:colOff>
      <xdr:row>78</xdr:row>
      <xdr:rowOff>46558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57758"/>
          <a:ext cx="889000" cy="6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46558</xdr:rowOff>
    </xdr:from>
    <xdr:to>
      <xdr:col>45</xdr:col>
      <xdr:colOff>177800</xdr:colOff>
      <xdr:row>78</xdr:row>
      <xdr:rowOff>73825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19658"/>
          <a:ext cx="8890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3060</xdr:rowOff>
    </xdr:from>
    <xdr:to>
      <xdr:col>41</xdr:col>
      <xdr:colOff>50800</xdr:colOff>
      <xdr:row>78</xdr:row>
      <xdr:rowOff>73825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76160"/>
          <a:ext cx="889000" cy="7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164109</xdr:rowOff>
    </xdr:from>
    <xdr:to>
      <xdr:col>36</xdr:col>
      <xdr:colOff>165100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69495</xdr:rowOff>
    </xdr:from>
    <xdr:to>
      <xdr:col>55</xdr:col>
      <xdr:colOff>50800</xdr:colOff>
      <xdr:row>77</xdr:row>
      <xdr:rowOff>171095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92372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105308</xdr:rowOff>
    </xdr:from>
    <xdr:to>
      <xdr:col>50</xdr:col>
      <xdr:colOff>165100</xdr:colOff>
      <xdr:row>78</xdr:row>
      <xdr:rowOff>35458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26585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39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167208</xdr:rowOff>
    </xdr:from>
    <xdr:to>
      <xdr:col>46</xdr:col>
      <xdr:colOff>38100</xdr:colOff>
      <xdr:row>78</xdr:row>
      <xdr:rowOff>97358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88485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6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23025</xdr:rowOff>
    </xdr:from>
    <xdr:to>
      <xdr:col>41</xdr:col>
      <xdr:colOff>101600</xdr:colOff>
      <xdr:row>78</xdr:row>
      <xdr:rowOff>124625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115752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123710</xdr:rowOff>
    </xdr:from>
    <xdr:to>
      <xdr:col>36</xdr:col>
      <xdr:colOff>165100</xdr:colOff>
      <xdr:row>78</xdr:row>
      <xdr:rowOff>53860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44987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11863</xdr:rowOff>
    </xdr:from>
    <xdr:to>
      <xdr:col>55</xdr:col>
      <xdr:colOff>0</xdr:colOff>
      <xdr:row>99</xdr:row>
      <xdr:rowOff>23575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85413"/>
          <a:ext cx="8382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17712</xdr:rowOff>
    </xdr:from>
    <xdr:to>
      <xdr:col>50</xdr:col>
      <xdr:colOff>114300</xdr:colOff>
      <xdr:row>99</xdr:row>
      <xdr:rowOff>23575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91262"/>
          <a:ext cx="889000" cy="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17712</xdr:rowOff>
    </xdr:from>
    <xdr:to>
      <xdr:col>45</xdr:col>
      <xdr:colOff>177800</xdr:colOff>
      <xdr:row>99</xdr:row>
      <xdr:rowOff>29883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91262"/>
          <a:ext cx="889000" cy="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29883</xdr:rowOff>
    </xdr:from>
    <xdr:to>
      <xdr:col>41</xdr:col>
      <xdr:colOff>50800</xdr:colOff>
      <xdr:row>99</xdr:row>
      <xdr:rowOff>33277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7003433"/>
          <a:ext cx="889000" cy="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122613</xdr:rowOff>
    </xdr:from>
    <xdr:to>
      <xdr:col>36</xdr:col>
      <xdr:colOff>165100</xdr:colOff>
      <xdr:row>99</xdr:row>
      <xdr:rowOff>52763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69290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132513</xdr:rowOff>
    </xdr:from>
    <xdr:to>
      <xdr:col>55</xdr:col>
      <xdr:colOff>50800</xdr:colOff>
      <xdr:row>99</xdr:row>
      <xdr:rowOff>62663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144225</xdr:rowOff>
    </xdr:from>
    <xdr:to>
      <xdr:col>50</xdr:col>
      <xdr:colOff>165100</xdr:colOff>
      <xdr:row>99</xdr:row>
      <xdr:rowOff>74375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65502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3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138362</xdr:rowOff>
    </xdr:from>
    <xdr:to>
      <xdr:col>46</xdr:col>
      <xdr:colOff>38100</xdr:colOff>
      <xdr:row>99</xdr:row>
      <xdr:rowOff>68512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59639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3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150533</xdr:rowOff>
    </xdr:from>
    <xdr:to>
      <xdr:col>41</xdr:col>
      <xdr:colOff>101600</xdr:colOff>
      <xdr:row>99</xdr:row>
      <xdr:rowOff>80683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71810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4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153927</xdr:rowOff>
    </xdr:from>
    <xdr:to>
      <xdr:col>36</xdr:col>
      <xdr:colOff>165100</xdr:colOff>
      <xdr:row>99</xdr:row>
      <xdr:rowOff>84077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5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75204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168439</xdr:rowOff>
    </xdr:from>
    <xdr:to>
      <xdr:col>85</xdr:col>
      <xdr:colOff>127000</xdr:colOff>
      <xdr:row>38</xdr:row>
      <xdr:rowOff>27005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12089"/>
          <a:ext cx="838200" cy="3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27005</xdr:rowOff>
    </xdr:from>
    <xdr:to>
      <xdr:col>81</xdr:col>
      <xdr:colOff>50800</xdr:colOff>
      <xdr:row>38</xdr:row>
      <xdr:rowOff>39491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42105"/>
          <a:ext cx="8890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31087</xdr:rowOff>
    </xdr:from>
    <xdr:to>
      <xdr:col>76</xdr:col>
      <xdr:colOff>114300</xdr:colOff>
      <xdr:row>38</xdr:row>
      <xdr:rowOff>39491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46187"/>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29140</xdr:rowOff>
    </xdr:from>
    <xdr:to>
      <xdr:col>71</xdr:col>
      <xdr:colOff>177800</xdr:colOff>
      <xdr:row>38</xdr:row>
      <xdr:rowOff>31087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544240"/>
          <a:ext cx="889000" cy="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50550</xdr:rowOff>
    </xdr:from>
    <xdr:to>
      <xdr:col>67</xdr:col>
      <xdr:colOff>101600</xdr:colOff>
      <xdr:row>37</xdr:row>
      <xdr:rowOff>152150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9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168677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117640</xdr:rowOff>
    </xdr:from>
    <xdr:to>
      <xdr:col>85</xdr:col>
      <xdr:colOff>177800</xdr:colOff>
      <xdr:row>38</xdr:row>
      <xdr:rowOff>47789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61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147655</xdr:rowOff>
    </xdr:from>
    <xdr:to>
      <xdr:col>81</xdr:col>
      <xdr:colOff>101600</xdr:colOff>
      <xdr:row>38</xdr:row>
      <xdr:rowOff>77805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68932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8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160141</xdr:rowOff>
    </xdr:from>
    <xdr:to>
      <xdr:col>76</xdr:col>
      <xdr:colOff>165100</xdr:colOff>
      <xdr:row>38</xdr:row>
      <xdr:rowOff>90291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81418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151738</xdr:rowOff>
    </xdr:from>
    <xdr:to>
      <xdr:col>72</xdr:col>
      <xdr:colOff>38100</xdr:colOff>
      <xdr:row>38</xdr:row>
      <xdr:rowOff>81888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73014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8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149790</xdr:rowOff>
    </xdr:from>
    <xdr:to>
      <xdr:col>67</xdr:col>
      <xdr:colOff>101600</xdr:colOff>
      <xdr:row>38</xdr:row>
      <xdr:rowOff>79940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71067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9417</xdr:rowOff>
    </xdr:from>
    <xdr:to>
      <xdr:col>85</xdr:col>
      <xdr:colOff>127000</xdr:colOff>
      <xdr:row>58</xdr:row>
      <xdr:rowOff>65862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53517"/>
          <a:ext cx="8382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65862</xdr:rowOff>
    </xdr:from>
    <xdr:to>
      <xdr:col>81</xdr:col>
      <xdr:colOff>50800</xdr:colOff>
      <xdr:row>58</xdr:row>
      <xdr:rowOff>79301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09962"/>
          <a:ext cx="889000" cy="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33362</xdr:rowOff>
    </xdr:from>
    <xdr:to>
      <xdr:col>76</xdr:col>
      <xdr:colOff>114300</xdr:colOff>
      <xdr:row>58</xdr:row>
      <xdr:rowOff>79301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77462"/>
          <a:ext cx="889000" cy="4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65663</xdr:rowOff>
    </xdr:from>
    <xdr:to>
      <xdr:col>71</xdr:col>
      <xdr:colOff>177800</xdr:colOff>
      <xdr:row>58</xdr:row>
      <xdr:rowOff>33362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838313"/>
          <a:ext cx="889000" cy="13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87587</xdr:rowOff>
    </xdr:from>
    <xdr:to>
      <xdr:col>67</xdr:col>
      <xdr:colOff>101600</xdr:colOff>
      <xdr:row>58</xdr:row>
      <xdr:rowOff>17737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8864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130067</xdr:rowOff>
    </xdr:from>
    <xdr:to>
      <xdr:col>85</xdr:col>
      <xdr:colOff>177800</xdr:colOff>
      <xdr:row>58</xdr:row>
      <xdr:rowOff>60217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89444</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15062</xdr:rowOff>
    </xdr:from>
    <xdr:to>
      <xdr:col>81</xdr:col>
      <xdr:colOff>101600</xdr:colOff>
      <xdr:row>58</xdr:row>
      <xdr:rowOff>116662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107789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5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28501</xdr:rowOff>
    </xdr:from>
    <xdr:to>
      <xdr:col>76</xdr:col>
      <xdr:colOff>165100</xdr:colOff>
      <xdr:row>58</xdr:row>
      <xdr:rowOff>130101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121228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6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154012</xdr:rowOff>
    </xdr:from>
    <xdr:to>
      <xdr:col>72</xdr:col>
      <xdr:colOff>38100</xdr:colOff>
      <xdr:row>58</xdr:row>
      <xdr:rowOff>84162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2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75289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1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14863</xdr:rowOff>
    </xdr:from>
    <xdr:to>
      <xdr:col>67</xdr:col>
      <xdr:colOff>101600</xdr:colOff>
      <xdr:row>57</xdr:row>
      <xdr:rowOff>116463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78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132990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56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31724</xdr:rowOff>
    </xdr:from>
    <xdr:to>
      <xdr:col>85</xdr:col>
      <xdr:colOff>127000</xdr:colOff>
      <xdr:row>78</xdr:row>
      <xdr:rowOff>137354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04824"/>
          <a:ext cx="838200" cy="10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122391</xdr:rowOff>
    </xdr:from>
    <xdr:to>
      <xdr:col>81</xdr:col>
      <xdr:colOff>50800</xdr:colOff>
      <xdr:row>78</xdr:row>
      <xdr:rowOff>137354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495491"/>
          <a:ext cx="889000" cy="1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104313</xdr:rowOff>
    </xdr:from>
    <xdr:to>
      <xdr:col>76</xdr:col>
      <xdr:colOff>114300</xdr:colOff>
      <xdr:row>78</xdr:row>
      <xdr:rowOff>122391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477413"/>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90574</xdr:rowOff>
    </xdr:from>
    <xdr:to>
      <xdr:col>71</xdr:col>
      <xdr:colOff>177800</xdr:colOff>
      <xdr:row>78</xdr:row>
      <xdr:rowOff>104313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63674"/>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39312</xdr:rowOff>
    </xdr:from>
    <xdr:to>
      <xdr:col>67</xdr:col>
      <xdr:colOff>101600</xdr:colOff>
      <xdr:row>78</xdr:row>
      <xdr:rowOff>140912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157439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1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152374</xdr:rowOff>
    </xdr:from>
    <xdr:to>
      <xdr:col>85</xdr:col>
      <xdr:colOff>177800</xdr:colOff>
      <xdr:row>78</xdr:row>
      <xdr:rowOff>82524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5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111751</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4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86554</xdr:rowOff>
    </xdr:from>
    <xdr:to>
      <xdr:col>81</xdr:col>
      <xdr:colOff>101600</xdr:colOff>
      <xdr:row>79</xdr:row>
      <xdr:rowOff>16704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7831</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552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71591</xdr:rowOff>
    </xdr:from>
    <xdr:to>
      <xdr:col>76</xdr:col>
      <xdr:colOff>165100</xdr:colOff>
      <xdr:row>79</xdr:row>
      <xdr:rowOff>1741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164318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3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53513</xdr:rowOff>
    </xdr:from>
    <xdr:to>
      <xdr:col>72</xdr:col>
      <xdr:colOff>38100</xdr:colOff>
      <xdr:row>78</xdr:row>
      <xdr:rowOff>155113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146240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1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39774</xdr:rowOff>
    </xdr:from>
    <xdr:to>
      <xdr:col>67</xdr:col>
      <xdr:colOff>101600</xdr:colOff>
      <xdr:row>78</xdr:row>
      <xdr:rowOff>141374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132501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50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144724</xdr:rowOff>
    </xdr:from>
    <xdr:to>
      <xdr:col>85</xdr:col>
      <xdr:colOff>127000</xdr:colOff>
      <xdr:row>96</xdr:row>
      <xdr:rowOff>161367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603924"/>
          <a:ext cx="8382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161367</xdr:rowOff>
    </xdr:from>
    <xdr:to>
      <xdr:col>81</xdr:col>
      <xdr:colOff>50800</xdr:colOff>
      <xdr:row>97</xdr:row>
      <xdr:rowOff>11117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620567"/>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10953</xdr:rowOff>
    </xdr:from>
    <xdr:to>
      <xdr:col>76</xdr:col>
      <xdr:colOff>114300</xdr:colOff>
      <xdr:row>97</xdr:row>
      <xdr:rowOff>11117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41603"/>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1918</xdr:rowOff>
    </xdr:from>
    <xdr:to>
      <xdr:col>71</xdr:col>
      <xdr:colOff>177800</xdr:colOff>
      <xdr:row>97</xdr:row>
      <xdr:rowOff>10953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632568"/>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93924</xdr:rowOff>
    </xdr:from>
    <xdr:to>
      <xdr:col>85</xdr:col>
      <xdr:colOff>177800</xdr:colOff>
      <xdr:row>97</xdr:row>
      <xdr:rowOff>24074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72351</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3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110567</xdr:rowOff>
    </xdr:from>
    <xdr:to>
      <xdr:col>81</xdr:col>
      <xdr:colOff>101600</xdr:colOff>
      <xdr:row>97</xdr:row>
      <xdr:rowOff>40717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57244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131767</xdr:rowOff>
    </xdr:from>
    <xdr:to>
      <xdr:col>76</xdr:col>
      <xdr:colOff>165100</xdr:colOff>
      <xdr:row>97</xdr:row>
      <xdr:rowOff>61917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53044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8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131603</xdr:rowOff>
    </xdr:from>
    <xdr:to>
      <xdr:col>72</xdr:col>
      <xdr:colOff>38100</xdr:colOff>
      <xdr:row>97</xdr:row>
      <xdr:rowOff>61753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52880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8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122568</xdr:rowOff>
    </xdr:from>
    <xdr:to>
      <xdr:col>67</xdr:col>
      <xdr:colOff>101600</xdr:colOff>
      <xdr:row>97</xdr:row>
      <xdr:rowOff>52718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43845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7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71069</xdr:rowOff>
    </xdr:from>
    <xdr:to>
      <xdr:col>98</xdr:col>
      <xdr:colOff>38100</xdr:colOff>
      <xdr:row>39</xdr:row>
      <xdr:rowOff>1219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17746</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99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令和元年度決算における住民一人当たりのコストは、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民生費、衛生費、労働費、農林水産業費、商工費、教育費、災害復旧事業費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が類似団体内平均値を上回っている状況である。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幼保一体型のはなわこども園の整備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一部事務組合への負担金、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町内教育施設の修繕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災害復旧事業費は令和元年台風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による災害復旧事業の増額が主な要因として考えられる。今後も、同程度で推移ししていくと見込まれるが、全国平均及び福島県平均を上回っている項目もあるため、行財政改革などを進めながら歳出を削減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財政調整基金は標準財政規模の</a:t>
          </a:r>
          <a:r>
            <a:rPr kumimoji="1" lang="en-US" altLang="ja-JP" sz="1300">
              <a:latin typeface="ＭＳ ゴシック" pitchFamily="49" charset="-128"/>
              <a:ea typeface="ＭＳ ゴシック" pitchFamily="49" charset="-128"/>
            </a:rPr>
            <a:t>35.3</a:t>
          </a:r>
          <a:r>
            <a:rPr kumimoji="1" lang="ja-JP" altLang="en-US" sz="1300">
              <a:latin typeface="ＭＳ ゴシック" pitchFamily="49" charset="-128"/>
              <a:ea typeface="ＭＳ ゴシック" pitchFamily="49" charset="-128"/>
            </a:rPr>
            <a:t>％を積み立てており、適正とされている</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％程度以上の残高を有しています。不測の事態に対応できる備えが整っている一方、塩漬けにすることなく、財政状況を鑑みて計画的に利用していくことが必要である。実質収支額は、</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％で推移しており、今後も同程度で推移していくと思われる。実質単年度収支は繰越事業の増加や基金の取り崩しなどにより、</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年度に引き続きマイナスとなった。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各特別会計で赤字額は出ていないものの、一般会計からの繰出金により賄っている部分も大きいため、各特別会計内で収入の確保、歳出削減に努める必要がある。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36001;&#25919;&#20418;/&#36001;&#25919;&#20418;/65%20&#36001;&#25919;&#29366;&#27841;&#36039;&#26009;&#38598;&#65288;&#36001;&#25919;&#20998;&#26512;&#34920;&#65288;&#32207;&#21209;&#30465;)&#65289;/R2(R1&#20998;&#65289;/06_2&#22238;&#30446;&#20844;&#34920;/03_&#12501;&#12449;&#12452;&#12523;&#32080;&#21512;/&#12304;&#36001;&#25919;&#29366;&#27841;&#36039;&#26009;&#38598;&#12305;_074837_&#22617;&#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19.7</v>
          </cell>
          <cell r="BX51">
            <v>10.1</v>
          </cell>
          <cell r="CF51">
            <v>8.1</v>
          </cell>
          <cell r="CN51">
            <v>10.8</v>
          </cell>
          <cell r="CV51">
            <v>38.1</v>
          </cell>
        </row>
        <row r="53">
          <cell r="BP53">
            <v>38</v>
          </cell>
          <cell r="BX53">
            <v>55.8</v>
          </cell>
          <cell r="CF53">
            <v>55.7</v>
          </cell>
          <cell r="CN53">
            <v>57.4</v>
          </cell>
          <cell r="CV53">
            <v>56.3</v>
          </cell>
        </row>
        <row r="55">
          <cell r="AN55" t="str">
            <v>類似団体内平均値</v>
          </cell>
          <cell r="BP55">
            <v>0</v>
          </cell>
          <cell r="BX55">
            <v>0</v>
          </cell>
          <cell r="CF55">
            <v>0</v>
          </cell>
          <cell r="CN55">
            <v>0</v>
          </cell>
          <cell r="CV55">
            <v>0</v>
          </cell>
        </row>
        <row r="57">
          <cell r="BP57">
            <v>55.3</v>
          </cell>
          <cell r="BX57">
            <v>58.6</v>
          </cell>
          <cell r="CF57">
            <v>59.1</v>
          </cell>
          <cell r="CN57">
            <v>61.3</v>
          </cell>
          <cell r="CV57">
            <v>62.9</v>
          </cell>
        </row>
        <row r="72">
          <cell r="BP72" t="str">
            <v>H27</v>
          </cell>
          <cell r="BX72" t="str">
            <v>H28</v>
          </cell>
          <cell r="CF72" t="str">
            <v>H29</v>
          </cell>
          <cell r="CN72" t="str">
            <v>H30</v>
          </cell>
          <cell r="CV72" t="str">
            <v>R01</v>
          </cell>
        </row>
        <row r="73">
          <cell r="AN73" t="str">
            <v>当該団体値</v>
          </cell>
          <cell r="BP73">
            <v>19.7</v>
          </cell>
          <cell r="BX73">
            <v>10.1</v>
          </cell>
          <cell r="CF73">
            <v>8.1</v>
          </cell>
          <cell r="CN73">
            <v>10.8</v>
          </cell>
          <cell r="CV73">
            <v>38.1</v>
          </cell>
        </row>
        <row r="75">
          <cell r="BP75">
            <v>7.5</v>
          </cell>
          <cell r="BX75">
            <v>7.1</v>
          </cell>
          <cell r="CF75">
            <v>6.8</v>
          </cell>
          <cell r="CN75">
            <v>7.1</v>
          </cell>
          <cell r="CV75">
            <v>8</v>
          </cell>
        </row>
        <row r="77">
          <cell r="AN77" t="str">
            <v>類似団体内平均値</v>
          </cell>
          <cell r="BP77">
            <v>0</v>
          </cell>
          <cell r="BX77">
            <v>0</v>
          </cell>
          <cell r="CF77">
            <v>0</v>
          </cell>
          <cell r="CN77">
            <v>0</v>
          </cell>
          <cell r="CV77">
            <v>0</v>
          </cell>
        </row>
        <row r="79">
          <cell r="BP79">
            <v>8.6</v>
          </cell>
          <cell r="BX79">
            <v>7.3</v>
          </cell>
          <cell r="CF79">
            <v>7.2</v>
          </cell>
          <cell r="CN79">
            <v>7.2</v>
          </cell>
          <cell r="CV79">
            <v>7.7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J1" workbookViewId="0">
      <selection activeCell="BN8" sqref="BN8:BU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7003592</v>
      </c>
      <c r="BO4" s="393"/>
      <c r="BP4" s="393"/>
      <c r="BQ4" s="393"/>
      <c r="BR4" s="393"/>
      <c r="BS4" s="393"/>
      <c r="BT4" s="393"/>
      <c r="BU4" s="394"/>
      <c r="BV4" s="392">
        <v>6393628</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4.2</v>
      </c>
      <c r="CU4" s="399"/>
      <c r="CV4" s="399"/>
      <c r="CW4" s="399"/>
      <c r="CX4" s="399"/>
      <c r="CY4" s="399"/>
      <c r="CZ4" s="399"/>
      <c r="DA4" s="400"/>
      <c r="DB4" s="398">
        <v>3.2</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6709283</v>
      </c>
      <c r="BO5" s="430"/>
      <c r="BP5" s="430"/>
      <c r="BQ5" s="430"/>
      <c r="BR5" s="430"/>
      <c r="BS5" s="430"/>
      <c r="BT5" s="430"/>
      <c r="BU5" s="431"/>
      <c r="BV5" s="429">
        <v>6124148</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90.9</v>
      </c>
      <c r="CU5" s="427"/>
      <c r="CV5" s="427"/>
      <c r="CW5" s="427"/>
      <c r="CX5" s="427"/>
      <c r="CY5" s="427"/>
      <c r="CZ5" s="427"/>
      <c r="DA5" s="428"/>
      <c r="DB5" s="426">
        <v>91.5</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294309</v>
      </c>
      <c r="BO6" s="430"/>
      <c r="BP6" s="430"/>
      <c r="BQ6" s="430"/>
      <c r="BR6" s="430"/>
      <c r="BS6" s="430"/>
      <c r="BT6" s="430"/>
      <c r="BU6" s="431"/>
      <c r="BV6" s="429">
        <v>269480</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94</v>
      </c>
      <c r="CU6" s="467"/>
      <c r="CV6" s="467"/>
      <c r="CW6" s="467"/>
      <c r="CX6" s="467"/>
      <c r="CY6" s="467"/>
      <c r="CZ6" s="467"/>
      <c r="DA6" s="468"/>
      <c r="DB6" s="466">
        <v>95.6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148759</v>
      </c>
      <c r="BO7" s="430"/>
      <c r="BP7" s="430"/>
      <c r="BQ7" s="430"/>
      <c r="BR7" s="430"/>
      <c r="BS7" s="430"/>
      <c r="BT7" s="430"/>
      <c r="BU7" s="431"/>
      <c r="BV7" s="429">
        <v>157043</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3494240</v>
      </c>
      <c r="CU7" s="430"/>
      <c r="CV7" s="430"/>
      <c r="CW7" s="430"/>
      <c r="CX7" s="430"/>
      <c r="CY7" s="430"/>
      <c r="CZ7" s="430"/>
      <c r="DA7" s="431"/>
      <c r="DB7" s="429">
        <v>3510397</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107</v>
      </c>
      <c r="AV8" s="462"/>
      <c r="AW8" s="462"/>
      <c r="AX8" s="462"/>
      <c r="AY8" s="463" t="s">
        <v>108</v>
      </c>
      <c r="AZ8" s="464"/>
      <c r="BA8" s="464"/>
      <c r="BB8" s="464"/>
      <c r="BC8" s="464"/>
      <c r="BD8" s="464"/>
      <c r="BE8" s="464"/>
      <c r="BF8" s="464"/>
      <c r="BG8" s="464"/>
      <c r="BH8" s="464"/>
      <c r="BI8" s="464"/>
      <c r="BJ8" s="464"/>
      <c r="BK8" s="464"/>
      <c r="BL8" s="464"/>
      <c r="BM8" s="465"/>
      <c r="BN8" s="429">
        <v>145550</v>
      </c>
      <c r="BO8" s="430"/>
      <c r="BP8" s="430"/>
      <c r="BQ8" s="430"/>
      <c r="BR8" s="430"/>
      <c r="BS8" s="430"/>
      <c r="BT8" s="430"/>
      <c r="BU8" s="431"/>
      <c r="BV8" s="429">
        <v>112437</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0.28999999999999998</v>
      </c>
      <c r="CU8" s="470"/>
      <c r="CV8" s="470"/>
      <c r="CW8" s="470"/>
      <c r="CX8" s="470"/>
      <c r="CY8" s="470"/>
      <c r="CZ8" s="470"/>
      <c r="DA8" s="471"/>
      <c r="DB8" s="469">
        <v>0.28999999999999998</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9157</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93</v>
      </c>
      <c r="AV9" s="462"/>
      <c r="AW9" s="462"/>
      <c r="AX9" s="462"/>
      <c r="AY9" s="463" t="s">
        <v>114</v>
      </c>
      <c r="AZ9" s="464"/>
      <c r="BA9" s="464"/>
      <c r="BB9" s="464"/>
      <c r="BC9" s="464"/>
      <c r="BD9" s="464"/>
      <c r="BE9" s="464"/>
      <c r="BF9" s="464"/>
      <c r="BG9" s="464"/>
      <c r="BH9" s="464"/>
      <c r="BI9" s="464"/>
      <c r="BJ9" s="464"/>
      <c r="BK9" s="464"/>
      <c r="BL9" s="464"/>
      <c r="BM9" s="465"/>
      <c r="BN9" s="429">
        <v>33113</v>
      </c>
      <c r="BO9" s="430"/>
      <c r="BP9" s="430"/>
      <c r="BQ9" s="430"/>
      <c r="BR9" s="430"/>
      <c r="BS9" s="430"/>
      <c r="BT9" s="430"/>
      <c r="BU9" s="431"/>
      <c r="BV9" s="429">
        <v>-49256</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13.8</v>
      </c>
      <c r="CU9" s="427"/>
      <c r="CV9" s="427"/>
      <c r="CW9" s="427"/>
      <c r="CX9" s="427"/>
      <c r="CY9" s="427"/>
      <c r="CZ9" s="427"/>
      <c r="DA9" s="428"/>
      <c r="DB9" s="426">
        <v>14.3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116</v>
      </c>
      <c r="M10" s="459"/>
      <c r="N10" s="459"/>
      <c r="O10" s="459"/>
      <c r="P10" s="459"/>
      <c r="Q10" s="460"/>
      <c r="R10" s="480">
        <v>9884</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61148</v>
      </c>
      <c r="BO10" s="430"/>
      <c r="BP10" s="430"/>
      <c r="BQ10" s="430"/>
      <c r="BR10" s="430"/>
      <c r="BS10" s="430"/>
      <c r="BT10" s="430"/>
      <c r="BU10" s="431"/>
      <c r="BV10" s="429">
        <v>99080</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8611</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107</v>
      </c>
      <c r="AV12" s="462"/>
      <c r="AW12" s="462"/>
      <c r="AX12" s="462"/>
      <c r="AY12" s="463" t="s">
        <v>133</v>
      </c>
      <c r="AZ12" s="464"/>
      <c r="BA12" s="464"/>
      <c r="BB12" s="464"/>
      <c r="BC12" s="464"/>
      <c r="BD12" s="464"/>
      <c r="BE12" s="464"/>
      <c r="BF12" s="464"/>
      <c r="BG12" s="464"/>
      <c r="BH12" s="464"/>
      <c r="BI12" s="464"/>
      <c r="BJ12" s="464"/>
      <c r="BK12" s="464"/>
      <c r="BL12" s="464"/>
      <c r="BM12" s="465"/>
      <c r="BN12" s="429">
        <v>278247</v>
      </c>
      <c r="BO12" s="430"/>
      <c r="BP12" s="430"/>
      <c r="BQ12" s="430"/>
      <c r="BR12" s="430"/>
      <c r="BS12" s="430"/>
      <c r="BT12" s="430"/>
      <c r="BU12" s="431"/>
      <c r="BV12" s="429">
        <v>100000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135</v>
      </c>
      <c r="CU12" s="470"/>
      <c r="CV12" s="470"/>
      <c r="CW12" s="470"/>
      <c r="CX12" s="470"/>
      <c r="CY12" s="470"/>
      <c r="CZ12" s="470"/>
      <c r="DA12" s="471"/>
      <c r="DB12" s="469" t="s">
        <v>135</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136</v>
      </c>
      <c r="N13" s="521"/>
      <c r="O13" s="521"/>
      <c r="P13" s="521"/>
      <c r="Q13" s="522"/>
      <c r="R13" s="513">
        <v>8517</v>
      </c>
      <c r="S13" s="514"/>
      <c r="T13" s="514"/>
      <c r="U13" s="514"/>
      <c r="V13" s="515"/>
      <c r="W13" s="445" t="s">
        <v>137</v>
      </c>
      <c r="X13" s="446"/>
      <c r="Y13" s="446"/>
      <c r="Z13" s="446"/>
      <c r="AA13" s="446"/>
      <c r="AB13" s="436"/>
      <c r="AC13" s="480">
        <v>837</v>
      </c>
      <c r="AD13" s="481"/>
      <c r="AE13" s="481"/>
      <c r="AF13" s="481"/>
      <c r="AG13" s="523"/>
      <c r="AH13" s="480">
        <v>742</v>
      </c>
      <c r="AI13" s="481"/>
      <c r="AJ13" s="481"/>
      <c r="AK13" s="481"/>
      <c r="AL13" s="482"/>
      <c r="AM13" s="458" t="s">
        <v>138</v>
      </c>
      <c r="AN13" s="459"/>
      <c r="AO13" s="459"/>
      <c r="AP13" s="459"/>
      <c r="AQ13" s="459"/>
      <c r="AR13" s="459"/>
      <c r="AS13" s="459"/>
      <c r="AT13" s="460"/>
      <c r="AU13" s="461" t="s">
        <v>139</v>
      </c>
      <c r="AV13" s="462"/>
      <c r="AW13" s="462"/>
      <c r="AX13" s="462"/>
      <c r="AY13" s="463" t="s">
        <v>140</v>
      </c>
      <c r="AZ13" s="464"/>
      <c r="BA13" s="464"/>
      <c r="BB13" s="464"/>
      <c r="BC13" s="464"/>
      <c r="BD13" s="464"/>
      <c r="BE13" s="464"/>
      <c r="BF13" s="464"/>
      <c r="BG13" s="464"/>
      <c r="BH13" s="464"/>
      <c r="BI13" s="464"/>
      <c r="BJ13" s="464"/>
      <c r="BK13" s="464"/>
      <c r="BL13" s="464"/>
      <c r="BM13" s="465"/>
      <c r="BN13" s="429">
        <v>-183986</v>
      </c>
      <c r="BO13" s="430"/>
      <c r="BP13" s="430"/>
      <c r="BQ13" s="430"/>
      <c r="BR13" s="430"/>
      <c r="BS13" s="430"/>
      <c r="BT13" s="430"/>
      <c r="BU13" s="431"/>
      <c r="BV13" s="429">
        <v>-50176</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8</v>
      </c>
      <c r="CU13" s="427"/>
      <c r="CV13" s="427"/>
      <c r="CW13" s="427"/>
      <c r="CX13" s="427"/>
      <c r="CY13" s="427"/>
      <c r="CZ13" s="427"/>
      <c r="DA13" s="428"/>
      <c r="DB13" s="426">
        <v>7.1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142</v>
      </c>
      <c r="M14" s="511"/>
      <c r="N14" s="511"/>
      <c r="O14" s="511"/>
      <c r="P14" s="511"/>
      <c r="Q14" s="512"/>
      <c r="R14" s="513">
        <v>8781</v>
      </c>
      <c r="S14" s="514"/>
      <c r="T14" s="514"/>
      <c r="U14" s="514"/>
      <c r="V14" s="515"/>
      <c r="W14" s="419"/>
      <c r="X14" s="420"/>
      <c r="Y14" s="420"/>
      <c r="Z14" s="420"/>
      <c r="AA14" s="420"/>
      <c r="AB14" s="409"/>
      <c r="AC14" s="516">
        <v>17.7</v>
      </c>
      <c r="AD14" s="517"/>
      <c r="AE14" s="517"/>
      <c r="AF14" s="517"/>
      <c r="AG14" s="518"/>
      <c r="AH14" s="516">
        <v>16.2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v>38.1</v>
      </c>
      <c r="CU14" s="528"/>
      <c r="CV14" s="528"/>
      <c r="CW14" s="528"/>
      <c r="CX14" s="528"/>
      <c r="CY14" s="528"/>
      <c r="CZ14" s="528"/>
      <c r="DA14" s="529"/>
      <c r="DB14" s="527">
        <v>10.8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136</v>
      </c>
      <c r="N15" s="521"/>
      <c r="O15" s="521"/>
      <c r="P15" s="521"/>
      <c r="Q15" s="522"/>
      <c r="R15" s="513">
        <v>8703</v>
      </c>
      <c r="S15" s="514"/>
      <c r="T15" s="514"/>
      <c r="U15" s="514"/>
      <c r="V15" s="515"/>
      <c r="W15" s="445" t="s">
        <v>144</v>
      </c>
      <c r="X15" s="446"/>
      <c r="Y15" s="446"/>
      <c r="Z15" s="446"/>
      <c r="AA15" s="446"/>
      <c r="AB15" s="436"/>
      <c r="AC15" s="480">
        <v>1705</v>
      </c>
      <c r="AD15" s="481"/>
      <c r="AE15" s="481"/>
      <c r="AF15" s="481"/>
      <c r="AG15" s="523"/>
      <c r="AH15" s="480">
        <v>1669</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924801</v>
      </c>
      <c r="BO15" s="393"/>
      <c r="BP15" s="393"/>
      <c r="BQ15" s="393"/>
      <c r="BR15" s="393"/>
      <c r="BS15" s="393"/>
      <c r="BT15" s="393"/>
      <c r="BU15" s="394"/>
      <c r="BV15" s="392">
        <v>911541</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36.1</v>
      </c>
      <c r="AD16" s="517"/>
      <c r="AE16" s="517"/>
      <c r="AF16" s="517"/>
      <c r="AG16" s="518"/>
      <c r="AH16" s="516">
        <v>36.299999999999997</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3144590</v>
      </c>
      <c r="BO16" s="430"/>
      <c r="BP16" s="430"/>
      <c r="BQ16" s="430"/>
      <c r="BR16" s="430"/>
      <c r="BS16" s="430"/>
      <c r="BT16" s="430"/>
      <c r="BU16" s="431"/>
      <c r="BV16" s="429">
        <v>3117913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150</v>
      </c>
      <c r="N17" s="537"/>
      <c r="O17" s="537"/>
      <c r="P17" s="537"/>
      <c r="Q17" s="538"/>
      <c r="R17" s="533" t="s">
        <v>151</v>
      </c>
      <c r="S17" s="534"/>
      <c r="T17" s="534"/>
      <c r="U17" s="534"/>
      <c r="V17" s="535"/>
      <c r="W17" s="445" t="s">
        <v>152</v>
      </c>
      <c r="X17" s="446"/>
      <c r="Y17" s="446"/>
      <c r="Z17" s="446"/>
      <c r="AA17" s="446"/>
      <c r="AB17" s="436"/>
      <c r="AC17" s="480">
        <v>2175</v>
      </c>
      <c r="AD17" s="481"/>
      <c r="AE17" s="481"/>
      <c r="AF17" s="481"/>
      <c r="AG17" s="523"/>
      <c r="AH17" s="480">
        <v>2181</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1162140</v>
      </c>
      <c r="BO17" s="430"/>
      <c r="BP17" s="430"/>
      <c r="BQ17" s="430"/>
      <c r="BR17" s="430"/>
      <c r="BS17" s="430"/>
      <c r="BT17" s="430"/>
      <c r="BU17" s="431"/>
      <c r="BV17" s="429">
        <v>1153011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154</v>
      </c>
      <c r="C18" s="472"/>
      <c r="D18" s="472"/>
      <c r="E18" s="544"/>
      <c r="F18" s="544"/>
      <c r="G18" s="544"/>
      <c r="H18" s="544"/>
      <c r="I18" s="544"/>
      <c r="J18" s="544"/>
      <c r="K18" s="544"/>
      <c r="L18" s="545">
        <v>211.41</v>
      </c>
      <c r="M18" s="545"/>
      <c r="N18" s="545"/>
      <c r="O18" s="545"/>
      <c r="P18" s="545"/>
      <c r="Q18" s="545"/>
      <c r="R18" s="546"/>
      <c r="S18" s="546"/>
      <c r="T18" s="546"/>
      <c r="U18" s="546"/>
      <c r="V18" s="547"/>
      <c r="W18" s="447"/>
      <c r="X18" s="448"/>
      <c r="Y18" s="448"/>
      <c r="Z18" s="448"/>
      <c r="AA18" s="448"/>
      <c r="AB18" s="439"/>
      <c r="AC18" s="548">
        <v>46.1</v>
      </c>
      <c r="AD18" s="549"/>
      <c r="AE18" s="549"/>
      <c r="AF18" s="549"/>
      <c r="AG18" s="550"/>
      <c r="AH18" s="548">
        <v>47.5</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3209005</v>
      </c>
      <c r="BO18" s="430"/>
      <c r="BP18" s="430"/>
      <c r="BQ18" s="430"/>
      <c r="BR18" s="430"/>
      <c r="BS18" s="430"/>
      <c r="BT18" s="430"/>
      <c r="BU18" s="431"/>
      <c r="BV18" s="429">
        <v>3236294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156</v>
      </c>
      <c r="C19" s="472"/>
      <c r="D19" s="472"/>
      <c r="E19" s="544"/>
      <c r="F19" s="544"/>
      <c r="G19" s="544"/>
      <c r="H19" s="544"/>
      <c r="I19" s="544"/>
      <c r="J19" s="544"/>
      <c r="K19" s="544"/>
      <c r="L19" s="552">
        <v>43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4554695</v>
      </c>
      <c r="BO19" s="430"/>
      <c r="BP19" s="430"/>
      <c r="BQ19" s="430"/>
      <c r="BR19" s="430"/>
      <c r="BS19" s="430"/>
      <c r="BT19" s="430"/>
      <c r="BU19" s="431"/>
      <c r="BV19" s="429">
        <v>4252007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158</v>
      </c>
      <c r="C20" s="472"/>
      <c r="D20" s="472"/>
      <c r="E20" s="544"/>
      <c r="F20" s="544"/>
      <c r="G20" s="544"/>
      <c r="H20" s="544"/>
      <c r="I20" s="544"/>
      <c r="J20" s="544"/>
      <c r="K20" s="544"/>
      <c r="L20" s="552">
        <v>3043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6391508</v>
      </c>
      <c r="BO23" s="430"/>
      <c r="BP23" s="430"/>
      <c r="BQ23" s="430"/>
      <c r="BR23" s="430"/>
      <c r="BS23" s="430"/>
      <c r="BT23" s="430"/>
      <c r="BU23" s="431"/>
      <c r="BV23" s="429">
        <v>5935280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167</v>
      </c>
      <c r="F24" s="459"/>
      <c r="G24" s="459"/>
      <c r="H24" s="459"/>
      <c r="I24" s="459"/>
      <c r="J24" s="459"/>
      <c r="K24" s="460"/>
      <c r="L24" s="480">
        <v>1</v>
      </c>
      <c r="M24" s="481"/>
      <c r="N24" s="481"/>
      <c r="O24" s="481"/>
      <c r="P24" s="523"/>
      <c r="Q24" s="480">
        <v>7800</v>
      </c>
      <c r="R24" s="481"/>
      <c r="S24" s="481"/>
      <c r="T24" s="481"/>
      <c r="U24" s="481"/>
      <c r="V24" s="523"/>
      <c r="W24" s="582"/>
      <c r="X24" s="570"/>
      <c r="Y24" s="571"/>
      <c r="Z24" s="479" t="s">
        <v>168</v>
      </c>
      <c r="AA24" s="459"/>
      <c r="AB24" s="459"/>
      <c r="AC24" s="459"/>
      <c r="AD24" s="459"/>
      <c r="AE24" s="459"/>
      <c r="AF24" s="459"/>
      <c r="AG24" s="460"/>
      <c r="AH24" s="480">
        <v>90</v>
      </c>
      <c r="AI24" s="481"/>
      <c r="AJ24" s="481"/>
      <c r="AK24" s="481"/>
      <c r="AL24" s="523"/>
      <c r="AM24" s="480">
        <v>283770</v>
      </c>
      <c r="AN24" s="481"/>
      <c r="AO24" s="481"/>
      <c r="AP24" s="481"/>
      <c r="AQ24" s="481"/>
      <c r="AR24" s="523"/>
      <c r="AS24" s="480">
        <v>3153</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4643769</v>
      </c>
      <c r="BO24" s="430"/>
      <c r="BP24" s="430"/>
      <c r="BQ24" s="430"/>
      <c r="BR24" s="430"/>
      <c r="BS24" s="430"/>
      <c r="BT24" s="430"/>
      <c r="BU24" s="431"/>
      <c r="BV24" s="429">
        <v>4417147</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170</v>
      </c>
      <c r="F25" s="459"/>
      <c r="G25" s="459"/>
      <c r="H25" s="459"/>
      <c r="I25" s="459"/>
      <c r="J25" s="459"/>
      <c r="K25" s="460"/>
      <c r="L25" s="480">
        <v>1</v>
      </c>
      <c r="M25" s="481"/>
      <c r="N25" s="481"/>
      <c r="O25" s="481"/>
      <c r="P25" s="523"/>
      <c r="Q25" s="480">
        <v>6240</v>
      </c>
      <c r="R25" s="481"/>
      <c r="S25" s="481"/>
      <c r="T25" s="481"/>
      <c r="U25" s="481"/>
      <c r="V25" s="523"/>
      <c r="W25" s="582"/>
      <c r="X25" s="570"/>
      <c r="Y25" s="571"/>
      <c r="Z25" s="479" t="s">
        <v>171</v>
      </c>
      <c r="AA25" s="459"/>
      <c r="AB25" s="459"/>
      <c r="AC25" s="459"/>
      <c r="AD25" s="459"/>
      <c r="AE25" s="459"/>
      <c r="AF25" s="459"/>
      <c r="AG25" s="460"/>
      <c r="AH25" s="480" t="s">
        <v>135</v>
      </c>
      <c r="AI25" s="481"/>
      <c r="AJ25" s="481"/>
      <c r="AK25" s="481"/>
      <c r="AL25" s="523"/>
      <c r="AM25" s="480" t="s">
        <v>172</v>
      </c>
      <c r="AN25" s="481"/>
      <c r="AO25" s="481"/>
      <c r="AP25" s="481"/>
      <c r="AQ25" s="481"/>
      <c r="AR25" s="523"/>
      <c r="AS25" s="480" t="s">
        <v>135</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t="s">
        <v>135</v>
      </c>
      <c r="BO25" s="393"/>
      <c r="BP25" s="393"/>
      <c r="BQ25" s="393"/>
      <c r="BR25" s="393"/>
      <c r="BS25" s="393"/>
      <c r="BT25" s="393"/>
      <c r="BU25" s="394"/>
      <c r="BV25" s="392" t="s">
        <v>172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174</v>
      </c>
      <c r="F26" s="459"/>
      <c r="G26" s="459"/>
      <c r="H26" s="459"/>
      <c r="I26" s="459"/>
      <c r="J26" s="459"/>
      <c r="K26" s="460"/>
      <c r="L26" s="480">
        <v>1</v>
      </c>
      <c r="M26" s="481"/>
      <c r="N26" s="481"/>
      <c r="O26" s="481"/>
      <c r="P26" s="523"/>
      <c r="Q26" s="480">
        <v>5890</v>
      </c>
      <c r="R26" s="481"/>
      <c r="S26" s="481"/>
      <c r="T26" s="481"/>
      <c r="U26" s="481"/>
      <c r="V26" s="523"/>
      <c r="W26" s="582"/>
      <c r="X26" s="570"/>
      <c r="Y26" s="571"/>
      <c r="Z26" s="479" t="s">
        <v>175</v>
      </c>
      <c r="AA26" s="592"/>
      <c r="AB26" s="592"/>
      <c r="AC26" s="592"/>
      <c r="AD26" s="592"/>
      <c r="AE26" s="592"/>
      <c r="AF26" s="592"/>
      <c r="AG26" s="593"/>
      <c r="AH26" s="480" t="s">
        <v>172</v>
      </c>
      <c r="AI26" s="481"/>
      <c r="AJ26" s="481"/>
      <c r="AK26" s="481"/>
      <c r="AL26" s="523"/>
      <c r="AM26" s="480" t="s">
        <v>172</v>
      </c>
      <c r="AN26" s="481"/>
      <c r="AO26" s="481"/>
      <c r="AP26" s="481"/>
      <c r="AQ26" s="481"/>
      <c r="AR26" s="523"/>
      <c r="AS26" s="480" t="s">
        <v>172</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172</v>
      </c>
      <c r="BO26" s="430"/>
      <c r="BP26" s="430"/>
      <c r="BQ26" s="430"/>
      <c r="BR26" s="430"/>
      <c r="BS26" s="430"/>
      <c r="BT26" s="430"/>
      <c r="BU26" s="431"/>
      <c r="BV26" s="429" t="s">
        <v>172</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177</v>
      </c>
      <c r="F27" s="459"/>
      <c r="G27" s="459"/>
      <c r="H27" s="459"/>
      <c r="I27" s="459"/>
      <c r="J27" s="459"/>
      <c r="K27" s="460"/>
      <c r="L27" s="480">
        <v>1</v>
      </c>
      <c r="M27" s="481"/>
      <c r="N27" s="481"/>
      <c r="O27" s="481"/>
      <c r="P27" s="523"/>
      <c r="Q27" s="480">
        <v>2820</v>
      </c>
      <c r="R27" s="481"/>
      <c r="S27" s="481"/>
      <c r="T27" s="481"/>
      <c r="U27" s="481"/>
      <c r="V27" s="523"/>
      <c r="W27" s="582"/>
      <c r="X27" s="570"/>
      <c r="Y27" s="571"/>
      <c r="Z27" s="479" t="s">
        <v>178</v>
      </c>
      <c r="AA27" s="459"/>
      <c r="AB27" s="459"/>
      <c r="AC27" s="459"/>
      <c r="AD27" s="459"/>
      <c r="AE27" s="459"/>
      <c r="AF27" s="459"/>
      <c r="AG27" s="460"/>
      <c r="AH27" s="480">
        <v>12</v>
      </c>
      <c r="AI27" s="481"/>
      <c r="AJ27" s="481"/>
      <c r="AK27" s="481"/>
      <c r="AL27" s="523"/>
      <c r="AM27" s="480">
        <v>35635</v>
      </c>
      <c r="AN27" s="481"/>
      <c r="AO27" s="481"/>
      <c r="AP27" s="481"/>
      <c r="AQ27" s="481"/>
      <c r="AR27" s="523"/>
      <c r="AS27" s="480">
        <v>2970</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5">
        <v>102143</v>
      </c>
      <c r="BO27" s="606"/>
      <c r="BP27" s="606"/>
      <c r="BQ27" s="606"/>
      <c r="BR27" s="606"/>
      <c r="BS27" s="606"/>
      <c r="BT27" s="606"/>
      <c r="BU27" s="607"/>
      <c r="BV27" s="605">
        <v>102132</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180</v>
      </c>
      <c r="F28" s="459"/>
      <c r="G28" s="459"/>
      <c r="H28" s="459"/>
      <c r="I28" s="459"/>
      <c r="J28" s="459"/>
      <c r="K28" s="460"/>
      <c r="L28" s="480">
        <v>1</v>
      </c>
      <c r="M28" s="481"/>
      <c r="N28" s="481"/>
      <c r="O28" s="481"/>
      <c r="P28" s="523"/>
      <c r="Q28" s="480">
        <v>2160</v>
      </c>
      <c r="R28" s="481"/>
      <c r="S28" s="481"/>
      <c r="T28" s="481"/>
      <c r="U28" s="481"/>
      <c r="V28" s="523"/>
      <c r="W28" s="582"/>
      <c r="X28" s="570"/>
      <c r="Y28" s="571"/>
      <c r="Z28" s="479" t="s">
        <v>181</v>
      </c>
      <c r="AA28" s="459"/>
      <c r="AB28" s="459"/>
      <c r="AC28" s="459"/>
      <c r="AD28" s="459"/>
      <c r="AE28" s="459"/>
      <c r="AF28" s="459"/>
      <c r="AG28" s="460"/>
      <c r="AH28" s="480" t="s">
        <v>172</v>
      </c>
      <c r="AI28" s="481"/>
      <c r="AJ28" s="481"/>
      <c r="AK28" s="481"/>
      <c r="AL28" s="523"/>
      <c r="AM28" s="480" t="s">
        <v>135</v>
      </c>
      <c r="AN28" s="481"/>
      <c r="AO28" s="481"/>
      <c r="AP28" s="481"/>
      <c r="AQ28" s="481"/>
      <c r="AR28" s="523"/>
      <c r="AS28" s="480" t="s">
        <v>135</v>
      </c>
      <c r="AT28" s="481"/>
      <c r="AU28" s="481"/>
      <c r="AV28" s="481"/>
      <c r="AW28" s="481"/>
      <c r="AX28" s="482"/>
      <c r="AY28" s="608" t="s">
        <v>182</v>
      </c>
      <c r="AZ28" s="609"/>
      <c r="BA28" s="609"/>
      <c r="BB28" s="610"/>
      <c r="BC28" s="389" t="s">
        <v>47</v>
      </c>
      <c r="BD28" s="390"/>
      <c r="BE28" s="390"/>
      <c r="BF28" s="390"/>
      <c r="BG28" s="390"/>
      <c r="BH28" s="390"/>
      <c r="BI28" s="390"/>
      <c r="BJ28" s="390"/>
      <c r="BK28" s="390"/>
      <c r="BL28" s="390"/>
      <c r="BM28" s="391"/>
      <c r="BN28" s="392">
        <v>1233295</v>
      </c>
      <c r="BO28" s="393"/>
      <c r="BP28" s="393"/>
      <c r="BQ28" s="393"/>
      <c r="BR28" s="393"/>
      <c r="BS28" s="393"/>
      <c r="BT28" s="393"/>
      <c r="BU28" s="394"/>
      <c r="BV28" s="392">
        <v>1450394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183</v>
      </c>
      <c r="F29" s="459"/>
      <c r="G29" s="459"/>
      <c r="H29" s="459"/>
      <c r="I29" s="459"/>
      <c r="J29" s="459"/>
      <c r="K29" s="460"/>
      <c r="L29" s="480">
        <v>11</v>
      </c>
      <c r="M29" s="481"/>
      <c r="N29" s="481"/>
      <c r="O29" s="481"/>
      <c r="P29" s="523"/>
      <c r="Q29" s="480">
        <v>1980</v>
      </c>
      <c r="R29" s="481"/>
      <c r="S29" s="481"/>
      <c r="T29" s="481"/>
      <c r="U29" s="481"/>
      <c r="V29" s="523"/>
      <c r="W29" s="583"/>
      <c r="X29" s="584"/>
      <c r="Y29" s="585"/>
      <c r="Z29" s="479" t="s">
        <v>184</v>
      </c>
      <c r="AA29" s="459"/>
      <c r="AB29" s="459"/>
      <c r="AC29" s="459"/>
      <c r="AD29" s="459"/>
      <c r="AE29" s="459"/>
      <c r="AF29" s="459"/>
      <c r="AG29" s="460"/>
      <c r="AH29" s="480">
        <v>102</v>
      </c>
      <c r="AI29" s="481"/>
      <c r="AJ29" s="481"/>
      <c r="AK29" s="481"/>
      <c r="AL29" s="523"/>
      <c r="AM29" s="480">
        <v>319405</v>
      </c>
      <c r="AN29" s="481"/>
      <c r="AO29" s="481"/>
      <c r="AP29" s="481"/>
      <c r="AQ29" s="481"/>
      <c r="AR29" s="523"/>
      <c r="AS29" s="480">
        <v>3131</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33438</v>
      </c>
      <c r="BO29" s="430"/>
      <c r="BP29" s="430"/>
      <c r="BQ29" s="430"/>
      <c r="BR29" s="430"/>
      <c r="BS29" s="430"/>
      <c r="BT29" s="430"/>
      <c r="BU29" s="431"/>
      <c r="BV29" s="429">
        <v>33434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97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1572186</v>
      </c>
      <c r="BO30" s="606"/>
      <c r="BP30" s="606"/>
      <c r="BQ30" s="606"/>
      <c r="BR30" s="606"/>
      <c r="BS30" s="606"/>
      <c r="BT30" s="606"/>
      <c r="BU30" s="607"/>
      <c r="BV30" s="605">
        <v>1471456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193</v>
      </c>
      <c r="V33" s="453"/>
      <c r="W33" s="418" t="s">
        <v>194</v>
      </c>
      <c r="X33" s="418"/>
      <c r="Y33" s="418"/>
      <c r="Z33" s="418"/>
      <c r="AA33" s="418"/>
      <c r="AB33" s="418"/>
      <c r="AC33" s="418"/>
      <c r="AD33" s="418"/>
      <c r="AE33" s="418"/>
      <c r="AF33" s="418"/>
      <c r="AG33" s="418"/>
      <c r="AH33" s="418"/>
      <c r="AI33" s="418"/>
      <c r="AJ33" s="418"/>
      <c r="AK33" s="418"/>
      <c r="AL33" s="216"/>
      <c r="AM33" s="453" t="s">
        <v>193</v>
      </c>
      <c r="AN33" s="453"/>
      <c r="AO33" s="418" t="s">
        <v>194</v>
      </c>
      <c r="AP33" s="418"/>
      <c r="AQ33" s="418"/>
      <c r="AR33" s="418"/>
      <c r="AS33" s="418"/>
      <c r="AT33" s="418"/>
      <c r="AU33" s="418"/>
      <c r="AV33" s="418"/>
      <c r="AW33" s="418"/>
      <c r="AX33" s="418"/>
      <c r="AY33" s="418"/>
      <c r="AZ33" s="418"/>
      <c r="BA33" s="418"/>
      <c r="BB33" s="418"/>
      <c r="BC33" s="418"/>
      <c r="BD33" s="217"/>
      <c r="BE33" s="418" t="s">
        <v>195</v>
      </c>
      <c r="BF33" s="418"/>
      <c r="BG33" s="418" t="s">
        <v>196</v>
      </c>
      <c r="BH33" s="418"/>
      <c r="BI33" s="418"/>
      <c r="BJ33" s="418"/>
      <c r="BK33" s="418"/>
      <c r="BL33" s="418"/>
      <c r="BM33" s="418"/>
      <c r="BN33" s="418"/>
      <c r="BO33" s="418"/>
      <c r="BP33" s="418"/>
      <c r="BQ33" s="418"/>
      <c r="BR33" s="418"/>
      <c r="BS33" s="418"/>
      <c r="BT33" s="418"/>
      <c r="BU33" s="418"/>
      <c r="BV33" s="217"/>
      <c r="BW33" s="453" t="s">
        <v>195</v>
      </c>
      <c r="BX33" s="453"/>
      <c r="BY33" s="418" t="s">
        <v>197</v>
      </c>
      <c r="BZ33" s="418"/>
      <c r="CA33" s="418"/>
      <c r="CB33" s="418"/>
      <c r="CC33" s="418"/>
      <c r="CD33" s="418"/>
      <c r="CE33" s="418"/>
      <c r="CF33" s="418"/>
      <c r="CG33" s="418"/>
      <c r="CH33" s="418"/>
      <c r="CI33" s="418"/>
      <c r="CJ33" s="418"/>
      <c r="CK33" s="418"/>
      <c r="CL33" s="418"/>
      <c r="CM33" s="418"/>
      <c r="CN33" s="216"/>
      <c r="CO33" s="453" t="s">
        <v>193</v>
      </c>
      <c r="CP33" s="453"/>
      <c r="CQ33" s="418" t="s">
        <v>198</v>
      </c>
      <c r="CR33" s="418"/>
      <c r="CS33" s="418"/>
      <c r="CT33" s="418"/>
      <c r="CU33" s="418"/>
      <c r="CV33" s="418"/>
      <c r="CW33" s="418"/>
      <c r="CX33" s="418"/>
      <c r="CY33" s="418"/>
      <c r="CZ33" s="418"/>
      <c r="DA33" s="418"/>
      <c r="DB33" s="418"/>
      <c r="DC33" s="418"/>
      <c r="DD33" s="418"/>
      <c r="DE33" s="418"/>
      <c r="DF33" s="216"/>
      <c r="DG33" s="617" t="s">
        <v>199</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上水道事業</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農業集落排水処理事業</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東白衛生組合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白河地方土地開発公社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公共下水道事業</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白河地方広域市町村圏整備組合　一般会計</v>
      </c>
      <c r="BZ35" s="619"/>
      <c r="CA35" s="619"/>
      <c r="CB35" s="619"/>
      <c r="CC35" s="619"/>
      <c r="CD35" s="619"/>
      <c r="CE35" s="619"/>
      <c r="CF35" s="619"/>
      <c r="CG35" s="619"/>
      <c r="CH35" s="619"/>
      <c r="CI35" s="619"/>
      <c r="CJ35" s="619"/>
      <c r="CK35" s="619"/>
      <c r="CL35" s="619"/>
      <c r="CM35" s="619"/>
      <c r="CN35" s="214"/>
      <c r="CO35" s="618">
        <f t="shared" ref="CO35:CO43" si="3">IF(CQ35="","",CO34+1)</f>
        <v>18</v>
      </c>
      <c r="CP35" s="618"/>
      <c r="CQ35" s="619" t="str">
        <f>IF('各会計、関係団体の財政状況及び健全化判断比率'!BS8="","",'各会計、関係団体の財政状況及び健全化判断比率'!BS8)</f>
        <v>塙町振興公社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福島県市町村総合事務組合　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福島県市町村総合事務組合　消防補償等特別会計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福島県市町村総合事務組合　消防賞じゅつ金特別会計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福島県市町村総合事務組合　非常勤職員公務災害補償特別会計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福島県市町村総合事務組合　自治会館管理特別会計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福島県後期高齢者医療広域連合　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福島県後期高齢者医療広域連合　後期高齢者医療特別会計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vxXLf9GFPsfTgnRgtYONdKc14i+rqM8b2gL1mDTf9D5krjPzQ2hH912jpJ/j3K2qqm5oMSxZUTIHPaAdoNZPlQ==" saltValue="SgAJpxudI3mkY8PgJN3+3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55" zoomScaleNormal="55" zoomScaleSheetLayoutView="100" workbookViewId="0">
      <selection activeCell="O32" sqref="O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0" t="s">
        <v>564</v>
      </c>
      <c r="D34" s="1210"/>
      <c r="E34" s="1211"/>
      <c r="F34" s="32">
        <v>4.99</v>
      </c>
      <c r="G34" s="33">
        <v>5.08</v>
      </c>
      <c r="H34" s="33">
        <v>5.56</v>
      </c>
      <c r="I34" s="33">
        <v>6.56</v>
      </c>
      <c r="J34" s="34">
        <v>7.84</v>
      </c>
      <c r="K34" s="22"/>
      <c r="L34" s="22"/>
      <c r="M34" s="22"/>
      <c r="N34" s="22"/>
      <c r="O34" s="22"/>
      <c r="P34" s="22"/>
    </row>
    <row r="35" spans="1:16" ht="39" customHeight="1" x14ac:dyDescent="0.15">
      <c r="A35" s="22"/>
      <c r="B35" s="35"/>
      <c r="C35" s="1204" t="s">
        <v>565</v>
      </c>
      <c r="D35" s="1205"/>
      <c r="E35" s="1206"/>
      <c r="F35" s="36">
        <v>8.0299999999999994</v>
      </c>
      <c r="G35" s="37">
        <v>4.12</v>
      </c>
      <c r="H35" s="37">
        <v>4.5599999999999996</v>
      </c>
      <c r="I35" s="37">
        <v>3.2</v>
      </c>
      <c r="J35" s="38">
        <v>4.16</v>
      </c>
      <c r="K35" s="22"/>
      <c r="L35" s="22"/>
      <c r="M35" s="22"/>
      <c r="N35" s="22"/>
      <c r="O35" s="22"/>
      <c r="P35" s="22"/>
    </row>
    <row r="36" spans="1:16" ht="39" customHeight="1" x14ac:dyDescent="0.15">
      <c r="A36" s="22"/>
      <c r="B36" s="35"/>
      <c r="C36" s="1204" t="s">
        <v>566</v>
      </c>
      <c r="D36" s="1205"/>
      <c r="E36" s="1206"/>
      <c r="F36" s="36">
        <v>1.31</v>
      </c>
      <c r="G36" s="37">
        <v>2.08</v>
      </c>
      <c r="H36" s="37">
        <v>1.55</v>
      </c>
      <c r="I36" s="37">
        <v>1.41</v>
      </c>
      <c r="J36" s="38">
        <v>1.29</v>
      </c>
      <c r="K36" s="22"/>
      <c r="L36" s="22"/>
      <c r="M36" s="22"/>
      <c r="N36" s="22"/>
      <c r="O36" s="22"/>
      <c r="P36" s="22"/>
    </row>
    <row r="37" spans="1:16" ht="39" customHeight="1" x14ac:dyDescent="0.15">
      <c r="A37" s="22"/>
      <c r="B37" s="35"/>
      <c r="C37" s="1204" t="s">
        <v>567</v>
      </c>
      <c r="D37" s="1205"/>
      <c r="E37" s="1206"/>
      <c r="F37" s="36">
        <v>0</v>
      </c>
      <c r="G37" s="37">
        <v>0</v>
      </c>
      <c r="H37" s="37">
        <v>0</v>
      </c>
      <c r="I37" s="37">
        <v>0</v>
      </c>
      <c r="J37" s="38">
        <v>0.02</v>
      </c>
      <c r="K37" s="22"/>
      <c r="L37" s="22"/>
      <c r="M37" s="22"/>
      <c r="N37" s="22"/>
      <c r="O37" s="22"/>
      <c r="P37" s="22"/>
    </row>
    <row r="38" spans="1:16" ht="39" customHeight="1" x14ac:dyDescent="0.15">
      <c r="A38" s="22"/>
      <c r="B38" s="35"/>
      <c r="C38" s="1204" t="s">
        <v>568</v>
      </c>
      <c r="D38" s="1205"/>
      <c r="E38" s="1206"/>
      <c r="F38" s="36">
        <v>1.22</v>
      </c>
      <c r="G38" s="37">
        <v>1.76</v>
      </c>
      <c r="H38" s="37">
        <v>2.4</v>
      </c>
      <c r="I38" s="37">
        <v>0.32</v>
      </c>
      <c r="J38" s="38">
        <v>0.01</v>
      </c>
      <c r="K38" s="22"/>
      <c r="L38" s="22"/>
      <c r="M38" s="22"/>
      <c r="N38" s="22"/>
      <c r="O38" s="22"/>
      <c r="P38" s="22"/>
    </row>
    <row r="39" spans="1:16" ht="39" customHeight="1" x14ac:dyDescent="0.15">
      <c r="A39" s="22"/>
      <c r="B39" s="35"/>
      <c r="C39" s="1204" t="s">
        <v>569</v>
      </c>
      <c r="D39" s="1205"/>
      <c r="E39" s="1206"/>
      <c r="F39" s="36">
        <v>0</v>
      </c>
      <c r="G39" s="37">
        <v>0</v>
      </c>
      <c r="H39" s="37">
        <v>0</v>
      </c>
      <c r="I39" s="37">
        <v>0</v>
      </c>
      <c r="J39" s="38">
        <v>0.01</v>
      </c>
      <c r="K39" s="22"/>
      <c r="L39" s="22"/>
      <c r="M39" s="22"/>
      <c r="N39" s="22"/>
      <c r="O39" s="22"/>
      <c r="P39" s="22"/>
    </row>
    <row r="40" spans="1:16" ht="39" customHeight="1" x14ac:dyDescent="0.15">
      <c r="A40" s="22"/>
      <c r="B40" s="35"/>
      <c r="C40" s="1204" t="s">
        <v>570</v>
      </c>
      <c r="D40" s="1205"/>
      <c r="E40" s="1206"/>
      <c r="F40" s="36">
        <v>0</v>
      </c>
      <c r="G40" s="37">
        <v>0</v>
      </c>
      <c r="H40" s="37">
        <v>0.01</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571</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572</v>
      </c>
      <c r="D43" s="1208"/>
      <c r="E43" s="1209"/>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17Aop5sXhze49WuDkYOVubxLI7zh0TTVdsMP7iTzweyCM7XQLYmNjMZLxmMXmSrpmXoNM9vpYkX9Xhb1cZm1w==" saltValue="zbGqMgkBHqWEEpunPEas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70" zoomScaleNormal="70" zoomScaleSheetLayoutView="55" workbookViewId="0">
      <selection activeCell="M49" sqref="M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632</v>
      </c>
      <c r="L45" s="60">
        <v>605</v>
      </c>
      <c r="M45" s="60">
        <v>591</v>
      </c>
      <c r="N45" s="60">
        <v>617</v>
      </c>
      <c r="O45" s="61">
        <v>636</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515</v>
      </c>
      <c r="L47" s="64" t="s">
        <v>515</v>
      </c>
      <c r="M47" s="64" t="s">
        <v>515</v>
      </c>
      <c r="N47" s="64" t="s">
        <v>515</v>
      </c>
      <c r="O47" s="65" t="s">
        <v>515</v>
      </c>
      <c r="P47" s="48"/>
      <c r="Q47" s="48"/>
      <c r="R47" s="48"/>
      <c r="S47" s="48"/>
      <c r="T47" s="48"/>
      <c r="U47" s="48"/>
    </row>
    <row r="48" spans="1:21" ht="30.75" customHeight="1" x14ac:dyDescent="0.15">
      <c r="A48" s="48"/>
      <c r="B48" s="1214"/>
      <c r="C48" s="1215"/>
      <c r="D48" s="62"/>
      <c r="E48" s="1220" t="s">
        <v>14</v>
      </c>
      <c r="F48" s="1220"/>
      <c r="G48" s="1220"/>
      <c r="H48" s="1220"/>
      <c r="I48" s="1220"/>
      <c r="J48" s="1221"/>
      <c r="K48" s="63">
        <v>252</v>
      </c>
      <c r="L48" s="64">
        <v>239</v>
      </c>
      <c r="M48" s="64">
        <v>254</v>
      </c>
      <c r="N48" s="64">
        <v>230</v>
      </c>
      <c r="O48" s="65">
        <v>228</v>
      </c>
      <c r="P48" s="48"/>
      <c r="Q48" s="48"/>
      <c r="R48" s="48"/>
      <c r="S48" s="48"/>
      <c r="T48" s="48"/>
      <c r="U48" s="48"/>
    </row>
    <row r="49" spans="1:21" ht="30.75" customHeight="1" x14ac:dyDescent="0.15">
      <c r="A49" s="48"/>
      <c r="B49" s="1214"/>
      <c r="C49" s="1215"/>
      <c r="D49" s="62"/>
      <c r="E49" s="1220" t="s">
        <v>15</v>
      </c>
      <c r="F49" s="1220"/>
      <c r="G49" s="1220"/>
      <c r="H49" s="1220"/>
      <c r="I49" s="1220"/>
      <c r="J49" s="1221"/>
      <c r="K49" s="63">
        <v>48</v>
      </c>
      <c r="L49" s="64">
        <v>7</v>
      </c>
      <c r="M49" s="64">
        <v>8</v>
      </c>
      <c r="N49" s="64">
        <v>10</v>
      </c>
      <c r="O49" s="65">
        <v>13</v>
      </c>
      <c r="P49" s="48"/>
      <c r="Q49" s="48"/>
      <c r="R49" s="48"/>
      <c r="S49" s="48"/>
      <c r="T49" s="48"/>
      <c r="U49" s="48"/>
    </row>
    <row r="50" spans="1:21" ht="30.75" customHeight="1" x14ac:dyDescent="0.15">
      <c r="A50" s="48"/>
      <c r="B50" s="1214"/>
      <c r="C50" s="1215"/>
      <c r="D50" s="62"/>
      <c r="E50" s="1220" t="s">
        <v>16</v>
      </c>
      <c r="F50" s="1220"/>
      <c r="G50" s="1220"/>
      <c r="H50" s="1220"/>
      <c r="I50" s="1220"/>
      <c r="J50" s="1221"/>
      <c r="K50" s="63">
        <v>0</v>
      </c>
      <c r="L50" s="64">
        <v>0</v>
      </c>
      <c r="M50" s="64">
        <v>0</v>
      </c>
      <c r="N50" s="64" t="s">
        <v>515</v>
      </c>
      <c r="O50" s="65" t="s">
        <v>515</v>
      </c>
      <c r="P50" s="48"/>
      <c r="Q50" s="48"/>
      <c r="R50" s="48"/>
      <c r="S50" s="48"/>
      <c r="T50" s="48"/>
      <c r="U50" s="48"/>
    </row>
    <row r="51" spans="1:21" ht="30.75" customHeight="1" x14ac:dyDescent="0.15">
      <c r="A51" s="48"/>
      <c r="B51" s="1216"/>
      <c r="C51" s="1217"/>
      <c r="D51" s="66"/>
      <c r="E51" s="1220" t="s">
        <v>17</v>
      </c>
      <c r="F51" s="1220"/>
      <c r="G51" s="1220"/>
      <c r="H51" s="1220"/>
      <c r="I51" s="1220"/>
      <c r="J51" s="1221"/>
      <c r="K51" s="63">
        <v>0</v>
      </c>
      <c r="L51" s="64" t="s">
        <v>515</v>
      </c>
      <c r="M51" s="64" t="s">
        <v>515</v>
      </c>
      <c r="N51" s="64">
        <v>0</v>
      </c>
      <c r="O51" s="65" t="s">
        <v>515</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716</v>
      </c>
      <c r="L52" s="64">
        <v>677</v>
      </c>
      <c r="M52" s="64">
        <v>641</v>
      </c>
      <c r="N52" s="64">
        <v>621</v>
      </c>
      <c r="O52" s="65">
        <v>625</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216</v>
      </c>
      <c r="L53" s="69">
        <v>174</v>
      </c>
      <c r="M53" s="69">
        <v>212</v>
      </c>
      <c r="N53" s="69">
        <v>236</v>
      </c>
      <c r="O53" s="70">
        <v>252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97T1pVl2s1DAotD1CbRxUnHNrbPR92HpPboCzKKxymcei3m7rCVywB8VSFEfL2xIojLmo5CLogJzYRKayyRkA==" saltValue="6vfB1h681DaVRvFs+iuv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B31" zoomScale="70" zoomScaleNormal="70" zoomScaleSheetLayoutView="100" workbookViewId="0">
      <selection activeCell="S37" sqref="S3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38" t="s">
        <v>29</v>
      </c>
      <c r="C41" s="1239"/>
      <c r="D41" s="102"/>
      <c r="E41" s="1244" t="s">
        <v>30</v>
      </c>
      <c r="F41" s="1244"/>
      <c r="G41" s="1244"/>
      <c r="H41" s="1245"/>
      <c r="I41" s="103">
        <v>6007</v>
      </c>
      <c r="J41" s="104">
        <v>5836</v>
      </c>
      <c r="K41" s="104">
        <v>5729</v>
      </c>
      <c r="L41" s="104">
        <v>5935</v>
      </c>
      <c r="M41" s="105">
        <v>6392</v>
      </c>
    </row>
    <row r="42" spans="2:13" ht="27.75" customHeight="1" x14ac:dyDescent="0.15">
      <c r="B42" s="1240"/>
      <c r="C42" s="1241"/>
      <c r="D42" s="106"/>
      <c r="E42" s="1246" t="s">
        <v>31</v>
      </c>
      <c r="F42" s="1246"/>
      <c r="G42" s="1246"/>
      <c r="H42" s="1247"/>
      <c r="I42" s="107" t="s">
        <v>515</v>
      </c>
      <c r="J42" s="108" t="s">
        <v>515</v>
      </c>
      <c r="K42" s="108" t="s">
        <v>515</v>
      </c>
      <c r="L42" s="108" t="s">
        <v>515</v>
      </c>
      <c r="M42" s="109" t="s">
        <v>515</v>
      </c>
    </row>
    <row r="43" spans="2:13" ht="27.75" customHeight="1" x14ac:dyDescent="0.15">
      <c r="B43" s="1240"/>
      <c r="C43" s="1241"/>
      <c r="D43" s="106"/>
      <c r="E43" s="1246" t="s">
        <v>32</v>
      </c>
      <c r="F43" s="1246"/>
      <c r="G43" s="1246"/>
      <c r="H43" s="1247"/>
      <c r="I43" s="107">
        <v>2794</v>
      </c>
      <c r="J43" s="108">
        <v>2605</v>
      </c>
      <c r="K43" s="108">
        <v>2486</v>
      </c>
      <c r="L43" s="108">
        <v>2422</v>
      </c>
      <c r="M43" s="109">
        <v>2282</v>
      </c>
    </row>
    <row r="44" spans="2:13" ht="27.75" customHeight="1" x14ac:dyDescent="0.15">
      <c r="B44" s="1240"/>
      <c r="C44" s="1241"/>
      <c r="D44" s="106"/>
      <c r="E44" s="1246" t="s">
        <v>33</v>
      </c>
      <c r="F44" s="1246"/>
      <c r="G44" s="1246"/>
      <c r="H44" s="1247"/>
      <c r="I44" s="107">
        <v>57</v>
      </c>
      <c r="J44" s="108">
        <v>90</v>
      </c>
      <c r="K44" s="108">
        <v>287</v>
      </c>
      <c r="L44" s="108">
        <v>409</v>
      </c>
      <c r="M44" s="109">
        <v>457</v>
      </c>
    </row>
    <row r="45" spans="2:13" ht="27.75" customHeight="1" x14ac:dyDescent="0.15">
      <c r="B45" s="1240"/>
      <c r="C45" s="1241"/>
      <c r="D45" s="106"/>
      <c r="E45" s="1246" t="s">
        <v>34</v>
      </c>
      <c r="F45" s="1246"/>
      <c r="G45" s="1246"/>
      <c r="H45" s="1247"/>
      <c r="I45" s="107">
        <v>999</v>
      </c>
      <c r="J45" s="108">
        <v>919</v>
      </c>
      <c r="K45" s="108">
        <v>904</v>
      </c>
      <c r="L45" s="108">
        <v>884</v>
      </c>
      <c r="M45" s="109">
        <v>883</v>
      </c>
    </row>
    <row r="46" spans="2:13" ht="27.75" customHeight="1" x14ac:dyDescent="0.15">
      <c r="B46" s="1240"/>
      <c r="C46" s="1241"/>
      <c r="D46" s="110"/>
      <c r="E46" s="1246" t="s">
        <v>35</v>
      </c>
      <c r="F46" s="1246"/>
      <c r="G46" s="1246"/>
      <c r="H46" s="1247"/>
      <c r="I46" s="107" t="s">
        <v>515</v>
      </c>
      <c r="J46" s="108" t="s">
        <v>515</v>
      </c>
      <c r="K46" s="108" t="s">
        <v>515</v>
      </c>
      <c r="L46" s="108" t="s">
        <v>515</v>
      </c>
      <c r="M46" s="109" t="s">
        <v>515</v>
      </c>
    </row>
    <row r="47" spans="2:13" ht="27.75" customHeight="1" x14ac:dyDescent="0.15">
      <c r="B47" s="1240"/>
      <c r="C47" s="1241"/>
      <c r="D47" s="111"/>
      <c r="E47" s="1248" t="s">
        <v>36</v>
      </c>
      <c r="F47" s="1249"/>
      <c r="G47" s="1249"/>
      <c r="H47" s="1250"/>
      <c r="I47" s="107" t="s">
        <v>515</v>
      </c>
      <c r="J47" s="108" t="s">
        <v>515</v>
      </c>
      <c r="K47" s="108" t="s">
        <v>515</v>
      </c>
      <c r="L47" s="108" t="s">
        <v>515</v>
      </c>
      <c r="M47" s="109" t="s">
        <v>515</v>
      </c>
    </row>
    <row r="48" spans="2:13" ht="27.75" customHeight="1" x14ac:dyDescent="0.15">
      <c r="B48" s="1240"/>
      <c r="C48" s="1241"/>
      <c r="D48" s="106"/>
      <c r="E48" s="1246" t="s">
        <v>37</v>
      </c>
      <c r="F48" s="1246"/>
      <c r="G48" s="1246"/>
      <c r="H48" s="1247"/>
      <c r="I48" s="107" t="s">
        <v>515</v>
      </c>
      <c r="J48" s="108" t="s">
        <v>515</v>
      </c>
      <c r="K48" s="108" t="s">
        <v>515</v>
      </c>
      <c r="L48" s="108" t="s">
        <v>515</v>
      </c>
      <c r="M48" s="109" t="s">
        <v>515</v>
      </c>
    </row>
    <row r="49" spans="2:13" ht="27.75" customHeight="1" x14ac:dyDescent="0.15">
      <c r="B49" s="1242"/>
      <c r="C49" s="1243"/>
      <c r="D49" s="106"/>
      <c r="E49" s="1246" t="s">
        <v>38</v>
      </c>
      <c r="F49" s="1246"/>
      <c r="G49" s="1246"/>
      <c r="H49" s="1247"/>
      <c r="I49" s="107" t="s">
        <v>515</v>
      </c>
      <c r="J49" s="108" t="s">
        <v>515</v>
      </c>
      <c r="K49" s="108" t="s">
        <v>515</v>
      </c>
      <c r="L49" s="108" t="s">
        <v>515</v>
      </c>
      <c r="M49" s="109" t="s">
        <v>515</v>
      </c>
    </row>
    <row r="50" spans="2:13" ht="27.75" customHeight="1" x14ac:dyDescent="0.15">
      <c r="B50" s="1251" t="s">
        <v>39</v>
      </c>
      <c r="C50" s="1252"/>
      <c r="D50" s="112"/>
      <c r="E50" s="1246" t="s">
        <v>40</v>
      </c>
      <c r="F50" s="1246"/>
      <c r="G50" s="1246"/>
      <c r="H50" s="1247"/>
      <c r="I50" s="107">
        <v>2894</v>
      </c>
      <c r="J50" s="108">
        <v>3065</v>
      </c>
      <c r="K50" s="108">
        <v>3249</v>
      </c>
      <c r="L50" s="108">
        <v>3291</v>
      </c>
      <c r="M50" s="109">
        <v>3169</v>
      </c>
    </row>
    <row r="51" spans="2:13" ht="27.75" customHeight="1" x14ac:dyDescent="0.15">
      <c r="B51" s="1240"/>
      <c r="C51" s="1241"/>
      <c r="D51" s="106"/>
      <c r="E51" s="1246" t="s">
        <v>41</v>
      </c>
      <c r="F51" s="1246"/>
      <c r="G51" s="1246"/>
      <c r="H51" s="1247"/>
      <c r="I51" s="107">
        <v>61</v>
      </c>
      <c r="J51" s="108">
        <v>55</v>
      </c>
      <c r="K51" s="108">
        <v>60</v>
      </c>
      <c r="L51" s="108">
        <v>50</v>
      </c>
      <c r="M51" s="109">
        <v>43</v>
      </c>
    </row>
    <row r="52" spans="2:13" ht="27.75" customHeight="1" x14ac:dyDescent="0.15">
      <c r="B52" s="1242"/>
      <c r="C52" s="1243"/>
      <c r="D52" s="106"/>
      <c r="E52" s="1246" t="s">
        <v>42</v>
      </c>
      <c r="F52" s="1246"/>
      <c r="G52" s="1246"/>
      <c r="H52" s="1247"/>
      <c r="I52" s="107">
        <v>6320</v>
      </c>
      <c r="J52" s="108">
        <v>6035</v>
      </c>
      <c r="K52" s="108">
        <v>5860</v>
      </c>
      <c r="L52" s="108">
        <v>5994</v>
      </c>
      <c r="M52" s="109">
        <v>5703</v>
      </c>
    </row>
    <row r="53" spans="2:13" ht="27.75" customHeight="1" thickBot="1" x14ac:dyDescent="0.2">
      <c r="B53" s="1253" t="s">
        <v>43</v>
      </c>
      <c r="C53" s="1254"/>
      <c r="D53" s="113"/>
      <c r="E53" s="1255" t="s">
        <v>44</v>
      </c>
      <c r="F53" s="1255"/>
      <c r="G53" s="1255"/>
      <c r="H53" s="1256"/>
      <c r="I53" s="114">
        <v>584</v>
      </c>
      <c r="J53" s="115">
        <v>294</v>
      </c>
      <c r="K53" s="115">
        <v>237</v>
      </c>
      <c r="L53" s="115">
        <v>315</v>
      </c>
      <c r="M53" s="116">
        <v>1099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KCyKwoLGGrYN5aHwPuDAbgOmueEMibqOlp8gBvayD0tLSijd+TtC5lRaB5wlw/JSt8Ix5vAo71iN0OgRRV4Gw==" saltValue="WJF7lUB2g2AbI4SW6XqD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54" zoomScale="70" zoomScaleNormal="7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5" t="s">
        <v>47</v>
      </c>
      <c r="D55" s="1265"/>
      <c r="E55" s="1266"/>
      <c r="F55" s="128">
        <v>1451</v>
      </c>
      <c r="G55" s="128">
        <v>1450</v>
      </c>
      <c r="H55" s="129">
        <v>1233</v>
      </c>
    </row>
    <row r="56" spans="2:8" ht="52.5" customHeight="1" x14ac:dyDescent="0.15">
      <c r="B56" s="130"/>
      <c r="C56" s="1267" t="s">
        <v>48</v>
      </c>
      <c r="D56" s="1267"/>
      <c r="E56" s="1268"/>
      <c r="F56" s="131">
        <v>33</v>
      </c>
      <c r="G56" s="131">
        <v>33</v>
      </c>
      <c r="H56" s="132">
        <v>33</v>
      </c>
    </row>
    <row r="57" spans="2:8" ht="53.25" customHeight="1" x14ac:dyDescent="0.15">
      <c r="B57" s="130"/>
      <c r="C57" s="1269" t="s">
        <v>49</v>
      </c>
      <c r="D57" s="1269"/>
      <c r="E57" s="1270"/>
      <c r="F57" s="133">
        <v>1509</v>
      </c>
      <c r="G57" s="133">
        <v>1471</v>
      </c>
      <c r="H57" s="134">
        <v>1572</v>
      </c>
    </row>
    <row r="58" spans="2:8" ht="45.75" customHeight="1" x14ac:dyDescent="0.15">
      <c r="B58" s="135"/>
      <c r="C58" s="1257" t="s">
        <v>593</v>
      </c>
      <c r="D58" s="1258"/>
      <c r="E58" s="1259"/>
      <c r="F58" s="136">
        <v>1060</v>
      </c>
      <c r="G58" s="136">
        <v>1033</v>
      </c>
      <c r="H58" s="137">
        <v>1182</v>
      </c>
    </row>
    <row r="59" spans="2:8" ht="45.75" customHeight="1" x14ac:dyDescent="0.15">
      <c r="B59" s="135"/>
      <c r="C59" s="1257" t="s">
        <v>594</v>
      </c>
      <c r="D59" s="1258"/>
      <c r="E59" s="1259"/>
      <c r="F59" s="136">
        <v>180</v>
      </c>
      <c r="G59" s="136">
        <v>172</v>
      </c>
      <c r="H59" s="137">
        <v>152</v>
      </c>
    </row>
    <row r="60" spans="2:8" ht="45.75" customHeight="1" x14ac:dyDescent="0.15">
      <c r="B60" s="135"/>
      <c r="C60" s="1257" t="s">
        <v>595</v>
      </c>
      <c r="D60" s="1258"/>
      <c r="E60" s="1259"/>
      <c r="F60" s="136">
        <v>175</v>
      </c>
      <c r="G60" s="136">
        <v>153</v>
      </c>
      <c r="H60" s="137">
        <v>122</v>
      </c>
    </row>
    <row r="61" spans="2:8" ht="45.75" customHeight="1" x14ac:dyDescent="0.15">
      <c r="B61" s="135"/>
      <c r="C61" s="1257" t="s">
        <v>596</v>
      </c>
      <c r="D61" s="1258"/>
      <c r="E61" s="1259"/>
      <c r="F61" s="136">
        <v>73</v>
      </c>
      <c r="G61" s="136">
        <v>82</v>
      </c>
      <c r="H61" s="137">
        <v>74</v>
      </c>
    </row>
    <row r="62" spans="2:8" ht="45.75" customHeight="1" thickBot="1" x14ac:dyDescent="0.2">
      <c r="B62" s="138"/>
      <c r="C62" s="1260" t="s">
        <v>597</v>
      </c>
      <c r="D62" s="1261"/>
      <c r="E62" s="1262"/>
      <c r="F62" s="139">
        <v>19</v>
      </c>
      <c r="G62" s="139">
        <v>19</v>
      </c>
      <c r="H62" s="140">
        <v>19</v>
      </c>
    </row>
    <row r="63" spans="2:8" ht="52.5" customHeight="1" thickBot="1" x14ac:dyDescent="0.2">
      <c r="B63" s="141"/>
      <c r="C63" s="1263" t="s">
        <v>50</v>
      </c>
      <c r="D63" s="1263"/>
      <c r="E63" s="1264"/>
      <c r="F63" s="142">
        <v>2994</v>
      </c>
      <c r="G63" s="142">
        <v>2955</v>
      </c>
      <c r="H63" s="143">
        <v>2839</v>
      </c>
    </row>
    <row r="64" spans="2:8" ht="15" customHeight="1" x14ac:dyDescent="0.15"/>
  </sheetData>
  <sheetProtection algorithmName="SHA-512" hashValue="neCwCC1cDCP/Ki30CM/6Tamfv9J417+T2/wmOwpc793sYy1oiWzsSyBT03u0o8vUx5y5Axmpo74SJZHzCSmu8Q==" saltValue="rC175UVFdSUu/zvHE0sv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176D8-4804-4DEE-BA13-0E984213ADA0}">
  <sheetPr>
    <pageSetUpPr fitToPage="1"/>
  </sheetPr>
  <dimension ref="A1:WZM160"/>
  <sheetViews>
    <sheetView showGridLines="0" topLeftCell="A16" zoomScale="85" zoomScaleNormal="85" zoomScaleSheetLayoutView="55" workbookViewId="0">
      <selection activeCell="DD65" sqref="DD65"/>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557</v>
      </c>
      <c r="BQ50" s="1305"/>
      <c r="BR50" s="1305"/>
      <c r="BS50" s="1305"/>
      <c r="BT50" s="1305"/>
      <c r="BU50" s="1305"/>
      <c r="BV50" s="1305"/>
      <c r="BW50" s="1305"/>
      <c r="BX50" s="1305" t="s">
        <v>558</v>
      </c>
      <c r="BY50" s="1305"/>
      <c r="BZ50" s="1305"/>
      <c r="CA50" s="1305"/>
      <c r="CB50" s="1305"/>
      <c r="CC50" s="1305"/>
      <c r="CD50" s="1305"/>
      <c r="CE50" s="1305"/>
      <c r="CF50" s="1305" t="s">
        <v>559</v>
      </c>
      <c r="CG50" s="1305"/>
      <c r="CH50" s="1305"/>
      <c r="CI50" s="1305"/>
      <c r="CJ50" s="1305"/>
      <c r="CK50" s="1305"/>
      <c r="CL50" s="1305"/>
      <c r="CM50" s="1305"/>
      <c r="CN50" s="1305" t="s">
        <v>560</v>
      </c>
      <c r="CO50" s="1305"/>
      <c r="CP50" s="1305"/>
      <c r="CQ50" s="1305"/>
      <c r="CR50" s="1305"/>
      <c r="CS50" s="1305"/>
      <c r="CT50" s="1305"/>
      <c r="CU50" s="1305"/>
      <c r="CV50" s="1305" t="s">
        <v>561</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603</v>
      </c>
      <c r="AO51" s="1309"/>
      <c r="AP51" s="1309"/>
      <c r="AQ51" s="1309"/>
      <c r="AR51" s="1309"/>
      <c r="AS51" s="1309"/>
      <c r="AT51" s="1309"/>
      <c r="AU51" s="1309"/>
      <c r="AV51" s="1309"/>
      <c r="AW51" s="1309"/>
      <c r="AX51" s="1309"/>
      <c r="AY51" s="1309"/>
      <c r="AZ51" s="1309"/>
      <c r="BA51" s="1309"/>
      <c r="BB51" s="1309" t="s">
        <v>604</v>
      </c>
      <c r="BC51" s="1309"/>
      <c r="BD51" s="1309"/>
      <c r="BE51" s="1309"/>
      <c r="BF51" s="1309"/>
      <c r="BG51" s="1309"/>
      <c r="BH51" s="1309"/>
      <c r="BI51" s="1309"/>
      <c r="BJ51" s="1309"/>
      <c r="BK51" s="1309"/>
      <c r="BL51" s="1309"/>
      <c r="BM51" s="1309"/>
      <c r="BN51" s="1309"/>
      <c r="BO51" s="1309"/>
      <c r="BP51" s="1310">
        <v>19.7</v>
      </c>
      <c r="BQ51" s="1310"/>
      <c r="BR51" s="1310"/>
      <c r="BS51" s="1310"/>
      <c r="BT51" s="1310"/>
      <c r="BU51" s="1310"/>
      <c r="BV51" s="1310"/>
      <c r="BW51" s="1310"/>
      <c r="BX51" s="1310">
        <v>10.1</v>
      </c>
      <c r="BY51" s="1310"/>
      <c r="BZ51" s="1310"/>
      <c r="CA51" s="1310"/>
      <c r="CB51" s="1310"/>
      <c r="CC51" s="1310"/>
      <c r="CD51" s="1310"/>
      <c r="CE51" s="1310"/>
      <c r="CF51" s="1310">
        <v>8.1</v>
      </c>
      <c r="CG51" s="1310"/>
      <c r="CH51" s="1310"/>
      <c r="CI51" s="1310"/>
      <c r="CJ51" s="1310"/>
      <c r="CK51" s="1310"/>
      <c r="CL51" s="1310"/>
      <c r="CM51" s="1310"/>
      <c r="CN51" s="1310">
        <v>10.8</v>
      </c>
      <c r="CO51" s="1310"/>
      <c r="CP51" s="1310"/>
      <c r="CQ51" s="1310"/>
      <c r="CR51" s="1310"/>
      <c r="CS51" s="1310"/>
      <c r="CT51" s="1310"/>
      <c r="CU51" s="1310"/>
      <c r="CV51" s="1310">
        <v>38.1</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605</v>
      </c>
      <c r="BC53" s="1309"/>
      <c r="BD53" s="1309"/>
      <c r="BE53" s="1309"/>
      <c r="BF53" s="1309"/>
      <c r="BG53" s="1309"/>
      <c r="BH53" s="1309"/>
      <c r="BI53" s="1309"/>
      <c r="BJ53" s="1309"/>
      <c r="BK53" s="1309"/>
      <c r="BL53" s="1309"/>
      <c r="BM53" s="1309"/>
      <c r="BN53" s="1309"/>
      <c r="BO53" s="1309"/>
      <c r="BP53" s="1310">
        <v>38</v>
      </c>
      <c r="BQ53" s="1310"/>
      <c r="BR53" s="1310"/>
      <c r="BS53" s="1310"/>
      <c r="BT53" s="1310"/>
      <c r="BU53" s="1310"/>
      <c r="BV53" s="1310"/>
      <c r="BW53" s="1310"/>
      <c r="BX53" s="1310">
        <v>55.8</v>
      </c>
      <c r="BY53" s="1310"/>
      <c r="BZ53" s="1310"/>
      <c r="CA53" s="1310"/>
      <c r="CB53" s="1310"/>
      <c r="CC53" s="1310"/>
      <c r="CD53" s="1310"/>
      <c r="CE53" s="1310"/>
      <c r="CF53" s="1310">
        <v>55.7</v>
      </c>
      <c r="CG53" s="1310"/>
      <c r="CH53" s="1310"/>
      <c r="CI53" s="1310"/>
      <c r="CJ53" s="1310"/>
      <c r="CK53" s="1310"/>
      <c r="CL53" s="1310"/>
      <c r="CM53" s="1310"/>
      <c r="CN53" s="1310">
        <v>57.4</v>
      </c>
      <c r="CO53" s="1310"/>
      <c r="CP53" s="1310"/>
      <c r="CQ53" s="1310"/>
      <c r="CR53" s="1310"/>
      <c r="CS53" s="1310"/>
      <c r="CT53" s="1310"/>
      <c r="CU53" s="1310"/>
      <c r="CV53" s="1310">
        <v>56.3</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606</v>
      </c>
      <c r="AO55" s="1305"/>
      <c r="AP55" s="1305"/>
      <c r="AQ55" s="1305"/>
      <c r="AR55" s="1305"/>
      <c r="AS55" s="1305"/>
      <c r="AT55" s="1305"/>
      <c r="AU55" s="1305"/>
      <c r="AV55" s="1305"/>
      <c r="AW55" s="1305"/>
      <c r="AX55" s="1305"/>
      <c r="AY55" s="1305"/>
      <c r="AZ55" s="1305"/>
      <c r="BA55" s="1305"/>
      <c r="BB55" s="1309" t="s">
        <v>604</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605</v>
      </c>
      <c r="BC57" s="1309"/>
      <c r="BD57" s="1309"/>
      <c r="BE57" s="1309"/>
      <c r="BF57" s="1309"/>
      <c r="BG57" s="1309"/>
      <c r="BH57" s="1309"/>
      <c r="BI57" s="1309"/>
      <c r="BJ57" s="1309"/>
      <c r="BK57" s="1309"/>
      <c r="BL57" s="1309"/>
      <c r="BM57" s="1309"/>
      <c r="BN57" s="1309"/>
      <c r="BO57" s="1309"/>
      <c r="BP57" s="1310">
        <v>55.3</v>
      </c>
      <c r="BQ57" s="1310"/>
      <c r="BR57" s="1310"/>
      <c r="BS57" s="1310"/>
      <c r="BT57" s="1310"/>
      <c r="BU57" s="1310"/>
      <c r="BV57" s="1310"/>
      <c r="BW57" s="1310"/>
      <c r="BX57" s="1310">
        <v>58.6</v>
      </c>
      <c r="BY57" s="1310"/>
      <c r="BZ57" s="1310"/>
      <c r="CA57" s="1310"/>
      <c r="CB57" s="1310"/>
      <c r="CC57" s="1310"/>
      <c r="CD57" s="1310"/>
      <c r="CE57" s="1310"/>
      <c r="CF57" s="1310">
        <v>59.1</v>
      </c>
      <c r="CG57" s="1310"/>
      <c r="CH57" s="1310"/>
      <c r="CI57" s="1310"/>
      <c r="CJ57" s="1310"/>
      <c r="CK57" s="1310"/>
      <c r="CL57" s="1310"/>
      <c r="CM57" s="1310"/>
      <c r="CN57" s="1310">
        <v>61.3</v>
      </c>
      <c r="CO57" s="1310"/>
      <c r="CP57" s="1310"/>
      <c r="CQ57" s="1310"/>
      <c r="CR57" s="1310"/>
      <c r="CS57" s="1310"/>
      <c r="CT57" s="1310"/>
      <c r="CU57" s="1310"/>
      <c r="CV57" s="1310">
        <v>62.9</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607</v>
      </c>
    </row>
    <row r="64" spans="1:109" x14ac:dyDescent="0.15">
      <c r="B64" s="1280"/>
      <c r="G64" s="1287"/>
      <c r="I64" s="1320"/>
      <c r="J64" s="1320"/>
      <c r="K64" s="1320"/>
      <c r="L64" s="1320"/>
      <c r="M64" s="1320"/>
      <c r="N64" s="1321"/>
      <c r="AM64" s="1287"/>
      <c r="AN64" s="1287" t="s">
        <v>600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557</v>
      </c>
      <c r="BQ72" s="1305"/>
      <c r="BR72" s="1305"/>
      <c r="BS72" s="1305"/>
      <c r="BT72" s="1305"/>
      <c r="BU72" s="1305"/>
      <c r="BV72" s="1305"/>
      <c r="BW72" s="1305"/>
      <c r="BX72" s="1305" t="s">
        <v>558</v>
      </c>
      <c r="BY72" s="1305"/>
      <c r="BZ72" s="1305"/>
      <c r="CA72" s="1305"/>
      <c r="CB72" s="1305"/>
      <c r="CC72" s="1305"/>
      <c r="CD72" s="1305"/>
      <c r="CE72" s="1305"/>
      <c r="CF72" s="1305" t="s">
        <v>559</v>
      </c>
      <c r="CG72" s="1305"/>
      <c r="CH72" s="1305"/>
      <c r="CI72" s="1305"/>
      <c r="CJ72" s="1305"/>
      <c r="CK72" s="1305"/>
      <c r="CL72" s="1305"/>
      <c r="CM72" s="1305"/>
      <c r="CN72" s="1305" t="s">
        <v>560</v>
      </c>
      <c r="CO72" s="1305"/>
      <c r="CP72" s="1305"/>
      <c r="CQ72" s="1305"/>
      <c r="CR72" s="1305"/>
      <c r="CS72" s="1305"/>
      <c r="CT72" s="1305"/>
      <c r="CU72" s="1305"/>
      <c r="CV72" s="1305" t="s">
        <v>561</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603</v>
      </c>
      <c r="AO73" s="1309"/>
      <c r="AP73" s="1309"/>
      <c r="AQ73" s="1309"/>
      <c r="AR73" s="1309"/>
      <c r="AS73" s="1309"/>
      <c r="AT73" s="1309"/>
      <c r="AU73" s="1309"/>
      <c r="AV73" s="1309"/>
      <c r="AW73" s="1309"/>
      <c r="AX73" s="1309"/>
      <c r="AY73" s="1309"/>
      <c r="AZ73" s="1309"/>
      <c r="BA73" s="1309"/>
      <c r="BB73" s="1309" t="s">
        <v>604</v>
      </c>
      <c r="BC73" s="1309"/>
      <c r="BD73" s="1309"/>
      <c r="BE73" s="1309"/>
      <c r="BF73" s="1309"/>
      <c r="BG73" s="1309"/>
      <c r="BH73" s="1309"/>
      <c r="BI73" s="1309"/>
      <c r="BJ73" s="1309"/>
      <c r="BK73" s="1309"/>
      <c r="BL73" s="1309"/>
      <c r="BM73" s="1309"/>
      <c r="BN73" s="1309"/>
      <c r="BO73" s="1309"/>
      <c r="BP73" s="1310">
        <v>19.7</v>
      </c>
      <c r="BQ73" s="1310"/>
      <c r="BR73" s="1310"/>
      <c r="BS73" s="1310"/>
      <c r="BT73" s="1310"/>
      <c r="BU73" s="1310"/>
      <c r="BV73" s="1310"/>
      <c r="BW73" s="1310"/>
      <c r="BX73" s="1310">
        <v>10.1</v>
      </c>
      <c r="BY73" s="1310"/>
      <c r="BZ73" s="1310"/>
      <c r="CA73" s="1310"/>
      <c r="CB73" s="1310"/>
      <c r="CC73" s="1310"/>
      <c r="CD73" s="1310"/>
      <c r="CE73" s="1310"/>
      <c r="CF73" s="1310">
        <v>8.1</v>
      </c>
      <c r="CG73" s="1310"/>
      <c r="CH73" s="1310"/>
      <c r="CI73" s="1310"/>
      <c r="CJ73" s="1310"/>
      <c r="CK73" s="1310"/>
      <c r="CL73" s="1310"/>
      <c r="CM73" s="1310"/>
      <c r="CN73" s="1310">
        <v>10.8</v>
      </c>
      <c r="CO73" s="1310"/>
      <c r="CP73" s="1310"/>
      <c r="CQ73" s="1310"/>
      <c r="CR73" s="1310"/>
      <c r="CS73" s="1310"/>
      <c r="CT73" s="1310"/>
      <c r="CU73" s="1310"/>
      <c r="CV73" s="1310">
        <v>38.1</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609</v>
      </c>
      <c r="BC75" s="1309"/>
      <c r="BD75" s="1309"/>
      <c r="BE75" s="1309"/>
      <c r="BF75" s="1309"/>
      <c r="BG75" s="1309"/>
      <c r="BH75" s="1309"/>
      <c r="BI75" s="1309"/>
      <c r="BJ75" s="1309"/>
      <c r="BK75" s="1309"/>
      <c r="BL75" s="1309"/>
      <c r="BM75" s="1309"/>
      <c r="BN75" s="1309"/>
      <c r="BO75" s="1309"/>
      <c r="BP75" s="1310">
        <v>7.5</v>
      </c>
      <c r="BQ75" s="1310"/>
      <c r="BR75" s="1310"/>
      <c r="BS75" s="1310"/>
      <c r="BT75" s="1310"/>
      <c r="BU75" s="1310"/>
      <c r="BV75" s="1310"/>
      <c r="BW75" s="1310"/>
      <c r="BX75" s="1310">
        <v>7.1</v>
      </c>
      <c r="BY75" s="1310"/>
      <c r="BZ75" s="1310"/>
      <c r="CA75" s="1310"/>
      <c r="CB75" s="1310"/>
      <c r="CC75" s="1310"/>
      <c r="CD75" s="1310"/>
      <c r="CE75" s="1310"/>
      <c r="CF75" s="1310">
        <v>6.8</v>
      </c>
      <c r="CG75" s="1310"/>
      <c r="CH75" s="1310"/>
      <c r="CI75" s="1310"/>
      <c r="CJ75" s="1310"/>
      <c r="CK75" s="1310"/>
      <c r="CL75" s="1310"/>
      <c r="CM75" s="1310"/>
      <c r="CN75" s="1310">
        <v>7.1</v>
      </c>
      <c r="CO75" s="1310"/>
      <c r="CP75" s="1310"/>
      <c r="CQ75" s="1310"/>
      <c r="CR75" s="1310"/>
      <c r="CS75" s="1310"/>
      <c r="CT75" s="1310"/>
      <c r="CU75" s="1310"/>
      <c r="CV75" s="1310">
        <v>8</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606</v>
      </c>
      <c r="AO77" s="1305"/>
      <c r="AP77" s="1305"/>
      <c r="AQ77" s="1305"/>
      <c r="AR77" s="1305"/>
      <c r="AS77" s="1305"/>
      <c r="AT77" s="1305"/>
      <c r="AU77" s="1305"/>
      <c r="AV77" s="1305"/>
      <c r="AW77" s="1305"/>
      <c r="AX77" s="1305"/>
      <c r="AY77" s="1305"/>
      <c r="AZ77" s="1305"/>
      <c r="BA77" s="1305"/>
      <c r="BB77" s="1309" t="s">
        <v>604</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609</v>
      </c>
      <c r="BC79" s="1309"/>
      <c r="BD79" s="1309"/>
      <c r="BE79" s="1309"/>
      <c r="BF79" s="1309"/>
      <c r="BG79" s="1309"/>
      <c r="BH79" s="1309"/>
      <c r="BI79" s="1309"/>
      <c r="BJ79" s="1309"/>
      <c r="BK79" s="1309"/>
      <c r="BL79" s="1309"/>
      <c r="BM79" s="1309"/>
      <c r="BN79" s="1309"/>
      <c r="BO79" s="1309"/>
      <c r="BP79" s="1310">
        <v>8.6</v>
      </c>
      <c r="BQ79" s="1310"/>
      <c r="BR79" s="1310"/>
      <c r="BS79" s="1310"/>
      <c r="BT79" s="1310"/>
      <c r="BU79" s="1310"/>
      <c r="BV79" s="1310"/>
      <c r="BW79" s="1310"/>
      <c r="BX79" s="1310">
        <v>7.3</v>
      </c>
      <c r="BY79" s="1310"/>
      <c r="BZ79" s="1310"/>
      <c r="CA79" s="1310"/>
      <c r="CB79" s="1310"/>
      <c r="CC79" s="1310"/>
      <c r="CD79" s="1310"/>
      <c r="CE79" s="1310"/>
      <c r="CF79" s="1310">
        <v>7.2</v>
      </c>
      <c r="CG79" s="1310"/>
      <c r="CH79" s="1310"/>
      <c r="CI79" s="1310"/>
      <c r="CJ79" s="1310"/>
      <c r="CK79" s="1310"/>
      <c r="CL79" s="1310"/>
      <c r="CM79" s="1310"/>
      <c r="CN79" s="1310">
        <v>7.2</v>
      </c>
      <c r="CO79" s="1310"/>
      <c r="CP79" s="1310"/>
      <c r="CQ79" s="1310"/>
      <c r="CR79" s="1310"/>
      <c r="CS79" s="1310"/>
      <c r="CT79" s="1310"/>
      <c r="CU79" s="1310"/>
      <c r="CV79" s="1310">
        <v>7.7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zZ6R8VjiLW+SELP5cQntgIVaWvD9gZQi6wGuN1YmAXnbz/pxroiPOwTpK761+kooewdStC+G0Xmc+u++4bAjJg==" saltValue="VwUpxD11pMQGCYgS77rdP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755F2-79DF-4730-B48B-F17B13291B9F}">
  <sheetPr>
    <pageSetUpPr fitToPage="1"/>
  </sheetPr>
  <dimension ref="A1:DR125"/>
  <sheetViews>
    <sheetView showGridLines="0" topLeftCell="AC100" zoomScale="70" zoomScaleNormal="70" zoomScaleSheetLayoutView="70" workbookViewId="0">
      <selection activeCell="DD65" sqref="DD6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JVlOeU7m/e/Gf7/H23dTmDwlJP1oelzKh85Vo7wMXY+CXLQBBpr0H7YRiw1TUQBJLYjDQ034pcJ5+N1A4akhOg==" saltValue="dnmNhgoxfrbxmeZk7GfO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C2FDD-F1AE-49ED-9798-6DEA0D415E7A}">
  <sheetPr>
    <pageSetUpPr fitToPage="1"/>
  </sheetPr>
  <dimension ref="A1:DR125"/>
  <sheetViews>
    <sheetView showGridLines="0" tabSelected="1" topLeftCell="AC37" zoomScale="70" zoomScaleNormal="70" zoomScaleSheetLayoutView="55" workbookViewId="0">
      <selection activeCell="DD65" sqref="DD6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SbikMAY2sFmKkQnKmi10tmXRmGL+ud0HSd047vZur32emKRPkYFS0J35/ykXS5mREep4of/3P/+Gb4QxUcZxew==" saltValue="VPEOybGoER3zfrDeKY9md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144442</v>
      </c>
      <c r="E3" s="162"/>
      <c r="F3" s="163">
        <v>162193</v>
      </c>
      <c r="G3" s="164"/>
      <c r="H3" s="165"/>
    </row>
    <row r="4" spans="1:8" x14ac:dyDescent="0.15">
      <c r="A4" s="166"/>
      <c r="B4" s="167"/>
      <c r="C4" s="168"/>
      <c r="D4" s="169">
        <v>88630</v>
      </c>
      <c r="E4" s="170"/>
      <c r="F4" s="171">
        <v>79985</v>
      </c>
      <c r="G4" s="172"/>
      <c r="H4" s="173"/>
    </row>
    <row r="5" spans="1:8" x14ac:dyDescent="0.15">
      <c r="A5" s="154" t="s">
        <v>549</v>
      </c>
      <c r="B5" s="159"/>
      <c r="C5" s="160"/>
      <c r="D5" s="161">
        <v>85682</v>
      </c>
      <c r="E5" s="162"/>
      <c r="F5" s="163">
        <v>138651</v>
      </c>
      <c r="G5" s="164"/>
      <c r="H5" s="165"/>
    </row>
    <row r="6" spans="1:8" x14ac:dyDescent="0.15">
      <c r="A6" s="166"/>
      <c r="B6" s="167"/>
      <c r="C6" s="168"/>
      <c r="D6" s="169">
        <v>22944</v>
      </c>
      <c r="E6" s="170"/>
      <c r="F6" s="171">
        <v>71211</v>
      </c>
      <c r="G6" s="172"/>
      <c r="H6" s="173"/>
    </row>
    <row r="7" spans="1:8" x14ac:dyDescent="0.15">
      <c r="A7" s="154" t="s">
        <v>550</v>
      </c>
      <c r="B7" s="159"/>
      <c r="C7" s="160"/>
      <c r="D7" s="161">
        <v>145866</v>
      </c>
      <c r="E7" s="162"/>
      <c r="F7" s="163">
        <v>122882</v>
      </c>
      <c r="G7" s="164"/>
      <c r="H7" s="165"/>
    </row>
    <row r="8" spans="1:8" x14ac:dyDescent="0.15">
      <c r="A8" s="166"/>
      <c r="B8" s="167"/>
      <c r="C8" s="168"/>
      <c r="D8" s="169">
        <v>40296</v>
      </c>
      <c r="E8" s="170"/>
      <c r="F8" s="171">
        <v>65785</v>
      </c>
      <c r="G8" s="172"/>
      <c r="H8" s="173"/>
    </row>
    <row r="9" spans="1:8" x14ac:dyDescent="0.15">
      <c r="A9" s="154" t="s">
        <v>551</v>
      </c>
      <c r="B9" s="159"/>
      <c r="C9" s="160"/>
      <c r="D9" s="161">
        <v>127613</v>
      </c>
      <c r="E9" s="162"/>
      <c r="F9" s="163">
        <v>114790</v>
      </c>
      <c r="G9" s="164"/>
      <c r="H9" s="165"/>
    </row>
    <row r="10" spans="1:8" x14ac:dyDescent="0.15">
      <c r="A10" s="166"/>
      <c r="B10" s="167"/>
      <c r="C10" s="168"/>
      <c r="D10" s="169">
        <v>79831</v>
      </c>
      <c r="E10" s="170"/>
      <c r="F10" s="171">
        <v>55601</v>
      </c>
      <c r="G10" s="172"/>
      <c r="H10" s="173"/>
    </row>
    <row r="11" spans="1:8" x14ac:dyDescent="0.15">
      <c r="A11" s="154" t="s">
        <v>552</v>
      </c>
      <c r="B11" s="159"/>
      <c r="C11" s="160"/>
      <c r="D11" s="161">
        <v>149038</v>
      </c>
      <c r="E11" s="162"/>
      <c r="F11" s="163">
        <v>126262</v>
      </c>
      <c r="G11" s="164"/>
      <c r="H11" s="165"/>
    </row>
    <row r="12" spans="1:8" x14ac:dyDescent="0.15">
      <c r="A12" s="166"/>
      <c r="B12" s="167"/>
      <c r="C12" s="174"/>
      <c r="D12" s="169">
        <v>112857</v>
      </c>
      <c r="E12" s="170"/>
      <c r="F12" s="171">
        <v>56769</v>
      </c>
      <c r="G12" s="172"/>
      <c r="H12" s="173"/>
    </row>
    <row r="13" spans="1:8" x14ac:dyDescent="0.15">
      <c r="A13" s="154"/>
      <c r="B13" s="159"/>
      <c r="C13" s="175"/>
      <c r="D13" s="176">
        <v>130528</v>
      </c>
      <c r="E13" s="177"/>
      <c r="F13" s="178">
        <v>132956</v>
      </c>
      <c r="G13" s="179"/>
      <c r="H13" s="165"/>
    </row>
    <row r="14" spans="1:8" x14ac:dyDescent="0.15">
      <c r="A14" s="166"/>
      <c r="B14" s="167"/>
      <c r="C14" s="168"/>
      <c r="D14" s="169">
        <v>68912</v>
      </c>
      <c r="E14" s="170"/>
      <c r="F14" s="171">
        <v>65870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8.0299999999999994</v>
      </c>
      <c r="C19" s="180">
        <f>ROUND(VALUE(SUBSTITUTE(実質収支比率等に係る経年分析!G$48,"▲","-")),2)</f>
        <v>4.13</v>
      </c>
      <c r="D19" s="180">
        <f>ROUND(VALUE(SUBSTITUTE(実質収支比率等に係る経年分析!H$48,"▲","-")),2)</f>
        <v>4.57</v>
      </c>
      <c r="E19" s="180">
        <f>ROUND(VALUE(SUBSTITUTE(実質収支比率等に係る経年分析!I$48,"▲","-")),2)</f>
        <v>3.2</v>
      </c>
      <c r="F19" s="180">
        <f>ROUND(VALUE(SUBSTITUTE(実質収支比率等に係る経年分析!J$48,"▲","-")),2)</f>
        <v>4.17</v>
      </c>
    </row>
    <row r="20" spans="1:11" x14ac:dyDescent="0.15">
      <c r="A20" s="180" t="s">
        <v>54</v>
      </c>
      <c r="B20" s="180">
        <f>ROUND(VALUE(SUBSTITUTE(実質収支比率等に係る経年分析!F$47,"▲","-")),2)</f>
        <v>35.51</v>
      </c>
      <c r="C20" s="180">
        <f>ROUND(VALUE(SUBSTITUTE(実質収支比率等に係る経年分析!G$47,"▲","-")),2)</f>
        <v>40.64</v>
      </c>
      <c r="D20" s="180">
        <f>ROUND(VALUE(SUBSTITUTE(実質収支比率等に係る経年分析!H$47,"▲","-")),2)</f>
        <v>40.99</v>
      </c>
      <c r="E20" s="180">
        <f>ROUND(VALUE(SUBSTITUTE(実質収支比率等に係る経年分析!I$47,"▲","-")),2)</f>
        <v>41.32</v>
      </c>
      <c r="F20" s="180">
        <f>ROUND(VALUE(SUBSTITUTE(実質収支比率等に係る経年分析!J$47,"▲","-")),2)</f>
        <v>35.299999999999997</v>
      </c>
    </row>
    <row r="21" spans="1:11" x14ac:dyDescent="0.15">
      <c r="A21" s="180" t="s">
        <v>55</v>
      </c>
      <c r="B21" s="180">
        <f>IF(ISNUMBER(VALUE(SUBSTITUTE(実質収支比率等に係る経年分析!F$49,"▲","-"))),ROUND(VALUE(SUBSTITUTE(実質収支比率等に係る経年分析!F$49,"▲","-")),2),NA())</f>
        <v>2.64</v>
      </c>
      <c r="C21" s="180">
        <f>IF(ISNUMBER(VALUE(SUBSTITUTE(実質収支比率等に係る経年分析!G$49,"▲","-"))),ROUND(VALUE(SUBSTITUTE(実質収支比率等に係る経年分析!G$49,"▲","-")),2),NA())</f>
        <v>0.02</v>
      </c>
      <c r="D21" s="180">
        <f>IF(ISNUMBER(VALUE(SUBSTITUTE(実質収支比率等に係る経年分析!H$49,"▲","-"))),ROUND(VALUE(SUBSTITUTE(実質収支比率等に係る経年分析!H$49,"▲","-")),2),NA())</f>
        <v>0.52</v>
      </c>
      <c r="E21" s="180">
        <f>IF(ISNUMBER(VALUE(SUBSTITUTE(実質収支比率等に係る経年分析!I$49,"▲","-"))),ROUND(VALUE(SUBSTITUTE(実質収支比率等に係る経年分析!I$49,"▲","-")),2),NA())</f>
        <v>-1.43</v>
      </c>
      <c r="F21" s="180">
        <f>IF(ISNUMBER(VALUE(SUBSTITUTE(実質収支比率等に係る経年分析!J$49,"▲","-"))),ROUND(VALUE(SUBSTITUTE(実質収支比率等に係る経年分析!J$49,"▲","-")),2),NA())</f>
        <v>-5.27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農業集落排水処理事業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公共下水道事業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8.0299999999999994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4.5599999999999996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4.16</v>
      </c>
    </row>
    <row r="36" spans="1:16" x14ac:dyDescent="0.15">
      <c r="A36" s="181" t="str">
        <f>IF(連結実質赤字比率に係る赤字・黒字の構成分析!C$34="",NA(),連結実質赤字比率に係る赤字・黒字の構成分析!C$34)</f>
        <v>上水道事業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716</v>
      </c>
      <c r="E42" s="182"/>
      <c r="F42" s="182"/>
      <c r="G42" s="182">
        <f>'実質公債費比率（分子）の構造'!L$52</f>
        <v>677</v>
      </c>
      <c r="H42" s="182"/>
      <c r="I42" s="182"/>
      <c r="J42" s="182">
        <f>'実質公債費比率（分子）の構造'!M$52</f>
        <v>641</v>
      </c>
      <c r="K42" s="182"/>
      <c r="L42" s="182"/>
      <c r="M42" s="182">
        <f>'実質公債費比率（分子）の構造'!N$52</f>
        <v>621</v>
      </c>
      <c r="N42" s="182"/>
      <c r="O42" s="182"/>
      <c r="P42" s="182">
        <f>'実質公債費比率（分子）の構造'!O$52</f>
        <v>625</v>
      </c>
    </row>
    <row r="43" spans="1:16" x14ac:dyDescent="0.15">
      <c r="A43" s="182" t="s">
        <v>63</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48</v>
      </c>
      <c r="C45" s="182"/>
      <c r="D45" s="182"/>
      <c r="E45" s="182">
        <f>'実質公債費比率（分子）の構造'!L$49</f>
        <v>7</v>
      </c>
      <c r="F45" s="182"/>
      <c r="G45" s="182"/>
      <c r="H45" s="182">
        <f>'実質公債費比率（分子）の構造'!M$49</f>
        <v>8</v>
      </c>
      <c r="I45" s="182"/>
      <c r="J45" s="182"/>
      <c r="K45" s="182">
        <f>'実質公債費比率（分子）の構造'!N$49</f>
        <v>10</v>
      </c>
      <c r="L45" s="182"/>
      <c r="M45" s="182"/>
      <c r="N45" s="182">
        <f>'実質公債費比率（分子）の構造'!O$49</f>
        <v>13</v>
      </c>
      <c r="O45" s="182"/>
      <c r="P45" s="182"/>
    </row>
    <row r="46" spans="1:16" x14ac:dyDescent="0.15">
      <c r="A46" s="182" t="s">
        <v>66</v>
      </c>
      <c r="B46" s="182">
        <f>'実質公債費比率（分子）の構造'!K$48</f>
        <v>252</v>
      </c>
      <c r="C46" s="182"/>
      <c r="D46" s="182"/>
      <c r="E46" s="182">
        <f>'実質公債費比率（分子）の構造'!L$48</f>
        <v>239</v>
      </c>
      <c r="F46" s="182"/>
      <c r="G46" s="182"/>
      <c r="H46" s="182">
        <f>'実質公債費比率（分子）の構造'!M$48</f>
        <v>254</v>
      </c>
      <c r="I46" s="182"/>
      <c r="J46" s="182"/>
      <c r="K46" s="182">
        <f>'実質公債費比率（分子）の構造'!N$48</f>
        <v>230</v>
      </c>
      <c r="L46" s="182"/>
      <c r="M46" s="182"/>
      <c r="N46" s="182">
        <f>'実質公債費比率（分子）の構造'!O$48</f>
        <v>228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632</v>
      </c>
      <c r="C49" s="182"/>
      <c r="D49" s="182"/>
      <c r="E49" s="182">
        <f>'実質公債費比率（分子）の構造'!L$45</f>
        <v>605</v>
      </c>
      <c r="F49" s="182"/>
      <c r="G49" s="182"/>
      <c r="H49" s="182">
        <f>'実質公債費比率（分子）の構造'!M$45</f>
        <v>591</v>
      </c>
      <c r="I49" s="182"/>
      <c r="J49" s="182"/>
      <c r="K49" s="182">
        <f>'実質公債費比率（分子）の構造'!N$45</f>
        <v>617</v>
      </c>
      <c r="L49" s="182"/>
      <c r="M49" s="182"/>
      <c r="N49" s="182">
        <f>'実質公債費比率（分子）の構造'!O$45</f>
        <v>636</v>
      </c>
      <c r="O49" s="182"/>
      <c r="P49" s="182"/>
    </row>
    <row r="50" spans="1:16" x14ac:dyDescent="0.15">
      <c r="A50" s="182" t="s">
        <v>70</v>
      </c>
      <c r="B50" s="182" t="e">
        <f>NA()</f>
        <v>#N/A</v>
      </c>
      <c r="C50" s="182">
        <f>IF(ISNUMBER('実質公債費比率（分子）の構造'!K$53),'実質公債費比率（分子）の構造'!K$53,NA())</f>
        <v>216</v>
      </c>
      <c r="D50" s="182" t="e">
        <f>NA()</f>
        <v>#N/A</v>
      </c>
      <c r="E50" s="182" t="e">
        <f>NA()</f>
        <v>#N/A</v>
      </c>
      <c r="F50" s="182">
        <f>IF(ISNUMBER('実質公債費比率（分子）の構造'!L$53),'実質公債費比率（分子）の構造'!L$53,NA())</f>
        <v>174</v>
      </c>
      <c r="G50" s="182" t="e">
        <f>NA()</f>
        <v>#N/A</v>
      </c>
      <c r="H50" s="182" t="e">
        <f>NA()</f>
        <v>#N/A</v>
      </c>
      <c r="I50" s="182">
        <f>IF(ISNUMBER('実質公債費比率（分子）の構造'!M$53),'実質公債費比率（分子）の構造'!M$53,NA())</f>
        <v>212</v>
      </c>
      <c r="J50" s="182" t="e">
        <f>NA()</f>
        <v>#N/A</v>
      </c>
      <c r="K50" s="182" t="e">
        <f>NA()</f>
        <v>#N/A</v>
      </c>
      <c r="L50" s="182">
        <f>IF(ISNUMBER('実質公債費比率（分子）の構造'!N$53),'実質公債費比率（分子）の構造'!N$53,NA())</f>
        <v>236</v>
      </c>
      <c r="M50" s="182" t="e">
        <f>NA()</f>
        <v>#N/A</v>
      </c>
      <c r="N50" s="182" t="e">
        <f>NA()</f>
        <v>#N/A</v>
      </c>
      <c r="O50" s="182">
        <f>IF(ISNUMBER('実質公債費比率（分子）の構造'!O$53),'実質公債費比率（分子）の構造'!O$53,NA())</f>
        <v>252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6320</v>
      </c>
      <c r="E56" s="181"/>
      <c r="F56" s="181"/>
      <c r="G56" s="181">
        <f>'将来負担比率（分子）の構造'!J$52</f>
        <v>6035</v>
      </c>
      <c r="H56" s="181"/>
      <c r="I56" s="181"/>
      <c r="J56" s="181">
        <f>'将来負担比率（分子）の構造'!K$52</f>
        <v>5860</v>
      </c>
      <c r="K56" s="181"/>
      <c r="L56" s="181"/>
      <c r="M56" s="181">
        <f>'将来負担比率（分子）の構造'!L$52</f>
        <v>5994</v>
      </c>
      <c r="N56" s="181"/>
      <c r="O56" s="181"/>
      <c r="P56" s="181">
        <f>'将来負担比率（分子）の構造'!M$52</f>
        <v>5703</v>
      </c>
    </row>
    <row r="57" spans="1:16" x14ac:dyDescent="0.15">
      <c r="A57" s="181" t="s">
        <v>41</v>
      </c>
      <c r="B57" s="181"/>
      <c r="C57" s="181"/>
      <c r="D57" s="181">
        <f>'将来負担比率（分子）の構造'!I$51</f>
        <v>61</v>
      </c>
      <c r="E57" s="181"/>
      <c r="F57" s="181"/>
      <c r="G57" s="181">
        <f>'将来負担比率（分子）の構造'!J$51</f>
        <v>55</v>
      </c>
      <c r="H57" s="181"/>
      <c r="I57" s="181"/>
      <c r="J57" s="181">
        <f>'将来負担比率（分子）の構造'!K$51</f>
        <v>60</v>
      </c>
      <c r="K57" s="181"/>
      <c r="L57" s="181"/>
      <c r="M57" s="181">
        <f>'将来負担比率（分子）の構造'!L$51</f>
        <v>50</v>
      </c>
      <c r="N57" s="181"/>
      <c r="O57" s="181"/>
      <c r="P57" s="181">
        <f>'将来負担比率（分子）の構造'!M$51</f>
        <v>43</v>
      </c>
    </row>
    <row r="58" spans="1:16" x14ac:dyDescent="0.15">
      <c r="A58" s="181" t="s">
        <v>40</v>
      </c>
      <c r="B58" s="181"/>
      <c r="C58" s="181"/>
      <c r="D58" s="181">
        <f>'将来負担比率（分子）の構造'!I$50</f>
        <v>2894</v>
      </c>
      <c r="E58" s="181"/>
      <c r="F58" s="181"/>
      <c r="G58" s="181">
        <f>'将来負担比率（分子）の構造'!J$50</f>
        <v>3065</v>
      </c>
      <c r="H58" s="181"/>
      <c r="I58" s="181"/>
      <c r="J58" s="181">
        <f>'将来負担比率（分子）の構造'!K$50</f>
        <v>3249</v>
      </c>
      <c r="K58" s="181"/>
      <c r="L58" s="181"/>
      <c r="M58" s="181">
        <f>'将来負担比率（分子）の構造'!L$50</f>
        <v>3291</v>
      </c>
      <c r="N58" s="181"/>
      <c r="O58" s="181"/>
      <c r="P58" s="181">
        <f>'将来負担比率（分子）の構造'!M$50</f>
        <v>3169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999</v>
      </c>
      <c r="C62" s="181"/>
      <c r="D62" s="181"/>
      <c r="E62" s="181">
        <f>'将来負担比率（分子）の構造'!J$45</f>
        <v>919</v>
      </c>
      <c r="F62" s="181"/>
      <c r="G62" s="181"/>
      <c r="H62" s="181">
        <f>'将来負担比率（分子）の構造'!K$45</f>
        <v>904</v>
      </c>
      <c r="I62" s="181"/>
      <c r="J62" s="181"/>
      <c r="K62" s="181">
        <f>'将来負担比率（分子）の構造'!L$45</f>
        <v>884</v>
      </c>
      <c r="L62" s="181"/>
      <c r="M62" s="181"/>
      <c r="N62" s="181">
        <f>'将来負担比率（分子）の構造'!M$45</f>
        <v>883</v>
      </c>
      <c r="O62" s="181"/>
      <c r="P62" s="181"/>
    </row>
    <row r="63" spans="1:16" x14ac:dyDescent="0.15">
      <c r="A63" s="181" t="s">
        <v>33</v>
      </c>
      <c r="B63" s="181">
        <f>'将来負担比率（分子）の構造'!I$44</f>
        <v>57</v>
      </c>
      <c r="C63" s="181"/>
      <c r="D63" s="181"/>
      <c r="E63" s="181">
        <f>'将来負担比率（分子）の構造'!J$44</f>
        <v>90</v>
      </c>
      <c r="F63" s="181"/>
      <c r="G63" s="181"/>
      <c r="H63" s="181">
        <f>'将来負担比率（分子）の構造'!K$44</f>
        <v>287</v>
      </c>
      <c r="I63" s="181"/>
      <c r="J63" s="181"/>
      <c r="K63" s="181">
        <f>'将来負担比率（分子）の構造'!L$44</f>
        <v>409</v>
      </c>
      <c r="L63" s="181"/>
      <c r="M63" s="181"/>
      <c r="N63" s="181">
        <f>'将来負担比率（分子）の構造'!M$44</f>
        <v>457</v>
      </c>
      <c r="O63" s="181"/>
      <c r="P63" s="181"/>
    </row>
    <row r="64" spans="1:16" x14ac:dyDescent="0.15">
      <c r="A64" s="181" t="s">
        <v>32</v>
      </c>
      <c r="B64" s="181">
        <f>'将来負担比率（分子）の構造'!I$43</f>
        <v>2794</v>
      </c>
      <c r="C64" s="181"/>
      <c r="D64" s="181"/>
      <c r="E64" s="181">
        <f>'将来負担比率（分子）の構造'!J$43</f>
        <v>2605</v>
      </c>
      <c r="F64" s="181"/>
      <c r="G64" s="181"/>
      <c r="H64" s="181">
        <f>'将来負担比率（分子）の構造'!K$43</f>
        <v>2486</v>
      </c>
      <c r="I64" s="181"/>
      <c r="J64" s="181"/>
      <c r="K64" s="181">
        <f>'将来負担比率（分子）の構造'!L$43</f>
        <v>2422</v>
      </c>
      <c r="L64" s="181"/>
      <c r="M64" s="181"/>
      <c r="N64" s="181">
        <f>'将来負担比率（分子）の構造'!M$43</f>
        <v>2282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6007</v>
      </c>
      <c r="C66" s="181"/>
      <c r="D66" s="181"/>
      <c r="E66" s="181">
        <f>'将来負担比率（分子）の構造'!J$41</f>
        <v>5836</v>
      </c>
      <c r="F66" s="181"/>
      <c r="G66" s="181"/>
      <c r="H66" s="181">
        <f>'将来負担比率（分子）の構造'!K$41</f>
        <v>5729</v>
      </c>
      <c r="I66" s="181"/>
      <c r="J66" s="181"/>
      <c r="K66" s="181">
        <f>'将来負担比率（分子）の構造'!L$41</f>
        <v>5935</v>
      </c>
      <c r="L66" s="181"/>
      <c r="M66" s="181"/>
      <c r="N66" s="181">
        <f>'将来負担比率（分子）の構造'!M$41</f>
        <v>6392</v>
      </c>
      <c r="O66" s="181"/>
      <c r="P66" s="181"/>
    </row>
    <row r="67" spans="1:16" x14ac:dyDescent="0.15">
      <c r="A67" s="181" t="s">
        <v>74</v>
      </c>
      <c r="B67" s="181" t="e">
        <f>NA()</f>
        <v>#N/A</v>
      </c>
      <c r="C67" s="181">
        <f>IF(ISNUMBER('将来負担比率（分子）の構造'!I$53), IF('将来負担比率（分子）の構造'!I$53 &lt; 0, 0, '将来負担比率（分子）の構造'!I$53), NA())</f>
        <v>584</v>
      </c>
      <c r="D67" s="181" t="e">
        <f>NA()</f>
        <v>#N/A</v>
      </c>
      <c r="E67" s="181" t="e">
        <f>NA()</f>
        <v>#N/A</v>
      </c>
      <c r="F67" s="181">
        <f>IF(ISNUMBER('将来負担比率（分子）の構造'!J$53), IF('将来負担比率（分子）の構造'!J$53 &lt; 0, 0, '将来負担比率（分子）の構造'!J$53), NA())</f>
        <v>294</v>
      </c>
      <c r="G67" s="181" t="e">
        <f>NA()</f>
        <v>#N/A</v>
      </c>
      <c r="H67" s="181" t="e">
        <f>NA()</f>
        <v>#N/A</v>
      </c>
      <c r="I67" s="181">
        <f>IF(ISNUMBER('将来負担比率（分子）の構造'!K$53), IF('将来負担比率（分子）の構造'!K$53 &lt; 0, 0, '将来負担比率（分子）の構造'!K$53), NA())</f>
        <v>237</v>
      </c>
      <c r="J67" s="181" t="e">
        <f>NA()</f>
        <v>#N/A</v>
      </c>
      <c r="K67" s="181" t="e">
        <f>NA()</f>
        <v>#N/A</v>
      </c>
      <c r="L67" s="181">
        <f>IF(ISNUMBER('将来負担比率（分子）の構造'!L$53), IF('将来負担比率（分子）の構造'!L$53 &lt; 0, 0, '将来負担比率（分子）の構造'!L$53), NA())</f>
        <v>315</v>
      </c>
      <c r="M67" s="181" t="e">
        <f>NA()</f>
        <v>#N/A</v>
      </c>
      <c r="N67" s="181" t="e">
        <f>NA()</f>
        <v>#N/A</v>
      </c>
      <c r="O67" s="181">
        <f>IF(ISNUMBER('将来負担比率（分子）の構造'!M$53), IF('将来負担比率（分子）の構造'!M$53 &lt; 0, 0, '将来負担比率（分子）の構造'!M$53), NA())</f>
        <v>1099</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1451</v>
      </c>
      <c r="C72" s="185">
        <f>基金残高に係る経年分析!G55</f>
        <v>1450</v>
      </c>
      <c r="D72" s="185">
        <f>基金残高に係る経年分析!H55</f>
        <v>1233</v>
      </c>
    </row>
    <row r="73" spans="1:16" x14ac:dyDescent="0.15">
      <c r="A73" s="184" t="s">
        <v>77</v>
      </c>
      <c r="B73" s="185">
        <f>基金残高に係る経年分析!F56</f>
        <v>33</v>
      </c>
      <c r="C73" s="185">
        <f>基金残高に係る経年分析!G56</f>
        <v>33</v>
      </c>
      <c r="D73" s="185">
        <f>基金残高に係る経年分析!H56</f>
        <v>33</v>
      </c>
    </row>
    <row r="74" spans="1:16" x14ac:dyDescent="0.15">
      <c r="A74" s="184" t="s">
        <v>78</v>
      </c>
      <c r="B74" s="185">
        <f>基金残高に係る経年分析!F57</f>
        <v>1509</v>
      </c>
      <c r="C74" s="185">
        <f>基金残高に係る経年分析!G57</f>
        <v>1471</v>
      </c>
      <c r="D74" s="185">
        <f>基金残高に係る経年分析!H57</f>
        <v>1572</v>
      </c>
    </row>
  </sheetData>
  <sheetProtection algorithmName="SHA-512" hashValue="AU8diOQ4eUh471amuVGrL8FdSIWGyPZ8SMgOiNtQnkBilTLg795qeWXEQOZK8Xtw5NHRcmv40D65m3NB91/LEA==" saltValue="+KECNuOYwRnJSs6xowqY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 workbookViewId="0">
      <selection activeCell="R28" sqref="R28:Y2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208</v>
      </c>
      <c r="DI1" s="622"/>
      <c r="DJ1" s="622"/>
      <c r="DK1" s="622"/>
      <c r="DL1" s="622"/>
      <c r="DM1" s="622"/>
      <c r="DN1" s="623"/>
      <c r="DO1" s="226"/>
      <c r="DP1" s="621" t="s">
        <v>209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214</v>
      </c>
      <c r="S4" s="625"/>
      <c r="T4" s="625"/>
      <c r="U4" s="625"/>
      <c r="V4" s="625"/>
      <c r="W4" s="625"/>
      <c r="X4" s="625"/>
      <c r="Y4" s="626"/>
      <c r="Z4" s="624" t="s">
        <v>215</v>
      </c>
      <c r="AA4" s="625"/>
      <c r="AB4" s="625"/>
      <c r="AC4" s="626"/>
      <c r="AD4" s="624" t="s">
        <v>216</v>
      </c>
      <c r="AE4" s="625"/>
      <c r="AF4" s="625"/>
      <c r="AG4" s="625"/>
      <c r="AH4" s="625"/>
      <c r="AI4" s="625"/>
      <c r="AJ4" s="625"/>
      <c r="AK4" s="626"/>
      <c r="AL4" s="624" t="s">
        <v>215</v>
      </c>
      <c r="AM4" s="625"/>
      <c r="AN4" s="625"/>
      <c r="AO4" s="626"/>
      <c r="AP4" s="630" t="s">
        <v>217</v>
      </c>
      <c r="AQ4" s="630"/>
      <c r="AR4" s="630"/>
      <c r="AS4" s="630"/>
      <c r="AT4" s="630"/>
      <c r="AU4" s="630"/>
      <c r="AV4" s="630"/>
      <c r="AW4" s="630"/>
      <c r="AX4" s="630"/>
      <c r="AY4" s="630"/>
      <c r="AZ4" s="630"/>
      <c r="BA4" s="630"/>
      <c r="BB4" s="630"/>
      <c r="BC4" s="630"/>
      <c r="BD4" s="630"/>
      <c r="BE4" s="630"/>
      <c r="BF4" s="630"/>
      <c r="BG4" s="630" t="s">
        <v>218</v>
      </c>
      <c r="BH4" s="630"/>
      <c r="BI4" s="630"/>
      <c r="BJ4" s="630"/>
      <c r="BK4" s="630"/>
      <c r="BL4" s="630"/>
      <c r="BM4" s="630"/>
      <c r="BN4" s="630"/>
      <c r="BO4" s="630" t="s">
        <v>215</v>
      </c>
      <c r="BP4" s="630"/>
      <c r="BQ4" s="630"/>
      <c r="BR4" s="630"/>
      <c r="BS4" s="630" t="s">
        <v>219</v>
      </c>
      <c r="BT4" s="630"/>
      <c r="BU4" s="630"/>
      <c r="BV4" s="630"/>
      <c r="BW4" s="630"/>
      <c r="BX4" s="630"/>
      <c r="BY4" s="630"/>
      <c r="BZ4" s="630"/>
      <c r="CA4" s="630"/>
      <c r="CB4" s="630"/>
      <c r="CD4" s="627" t="s">
        <v>220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221</v>
      </c>
      <c r="C5" s="632"/>
      <c r="D5" s="632"/>
      <c r="E5" s="632"/>
      <c r="F5" s="632"/>
      <c r="G5" s="632"/>
      <c r="H5" s="632"/>
      <c r="I5" s="632"/>
      <c r="J5" s="632"/>
      <c r="K5" s="632"/>
      <c r="L5" s="632"/>
      <c r="M5" s="632"/>
      <c r="N5" s="632"/>
      <c r="O5" s="632"/>
      <c r="P5" s="632"/>
      <c r="Q5" s="633"/>
      <c r="R5" s="634">
        <v>933412</v>
      </c>
      <c r="S5" s="635"/>
      <c r="T5" s="635"/>
      <c r="U5" s="635"/>
      <c r="V5" s="635"/>
      <c r="W5" s="635"/>
      <c r="X5" s="635"/>
      <c r="Y5" s="636"/>
      <c r="Z5" s="637">
        <v>13.3</v>
      </c>
      <c r="AA5" s="637"/>
      <c r="AB5" s="637"/>
      <c r="AC5" s="637"/>
      <c r="AD5" s="638">
        <v>933412</v>
      </c>
      <c r="AE5" s="638"/>
      <c r="AF5" s="638"/>
      <c r="AG5" s="638"/>
      <c r="AH5" s="638"/>
      <c r="AI5" s="638"/>
      <c r="AJ5" s="638"/>
      <c r="AK5" s="638"/>
      <c r="AL5" s="639">
        <v>27.3</v>
      </c>
      <c r="AM5" s="640"/>
      <c r="AN5" s="640"/>
      <c r="AO5" s="641"/>
      <c r="AP5" s="631" t="s">
        <v>222</v>
      </c>
      <c r="AQ5" s="632"/>
      <c r="AR5" s="632"/>
      <c r="AS5" s="632"/>
      <c r="AT5" s="632"/>
      <c r="AU5" s="632"/>
      <c r="AV5" s="632"/>
      <c r="AW5" s="632"/>
      <c r="AX5" s="632"/>
      <c r="AY5" s="632"/>
      <c r="AZ5" s="632"/>
      <c r="BA5" s="632"/>
      <c r="BB5" s="632"/>
      <c r="BC5" s="632"/>
      <c r="BD5" s="632"/>
      <c r="BE5" s="632"/>
      <c r="BF5" s="633"/>
      <c r="BG5" s="645">
        <v>923562</v>
      </c>
      <c r="BH5" s="646"/>
      <c r="BI5" s="646"/>
      <c r="BJ5" s="646"/>
      <c r="BK5" s="646"/>
      <c r="BL5" s="646"/>
      <c r="BM5" s="646"/>
      <c r="BN5" s="647"/>
      <c r="BO5" s="648">
        <v>98.9</v>
      </c>
      <c r="BP5" s="648"/>
      <c r="BQ5" s="648"/>
      <c r="BR5" s="648"/>
      <c r="BS5" s="649" t="s">
        <v>172</v>
      </c>
      <c r="BT5" s="649"/>
      <c r="BU5" s="649"/>
      <c r="BV5" s="649"/>
      <c r="BW5" s="649"/>
      <c r="BX5" s="649"/>
      <c r="BY5" s="649"/>
      <c r="BZ5" s="649"/>
      <c r="CA5" s="649"/>
      <c r="CB5" s="653"/>
      <c r="CD5" s="627" t="s">
        <v>217</v>
      </c>
      <c r="CE5" s="628"/>
      <c r="CF5" s="628"/>
      <c r="CG5" s="628"/>
      <c r="CH5" s="628"/>
      <c r="CI5" s="628"/>
      <c r="CJ5" s="628"/>
      <c r="CK5" s="628"/>
      <c r="CL5" s="628"/>
      <c r="CM5" s="628"/>
      <c r="CN5" s="628"/>
      <c r="CO5" s="628"/>
      <c r="CP5" s="628"/>
      <c r="CQ5" s="629"/>
      <c r="CR5" s="627" t="s">
        <v>223</v>
      </c>
      <c r="CS5" s="628"/>
      <c r="CT5" s="628"/>
      <c r="CU5" s="628"/>
      <c r="CV5" s="628"/>
      <c r="CW5" s="628"/>
      <c r="CX5" s="628"/>
      <c r="CY5" s="629"/>
      <c r="CZ5" s="627" t="s">
        <v>215</v>
      </c>
      <c r="DA5" s="628"/>
      <c r="DB5" s="628"/>
      <c r="DC5" s="629"/>
      <c r="DD5" s="627" t="s">
        <v>224</v>
      </c>
      <c r="DE5" s="628"/>
      <c r="DF5" s="628"/>
      <c r="DG5" s="628"/>
      <c r="DH5" s="628"/>
      <c r="DI5" s="628"/>
      <c r="DJ5" s="628"/>
      <c r="DK5" s="628"/>
      <c r="DL5" s="628"/>
      <c r="DM5" s="628"/>
      <c r="DN5" s="628"/>
      <c r="DO5" s="628"/>
      <c r="DP5" s="629"/>
      <c r="DQ5" s="627" t="s">
        <v>225</v>
      </c>
      <c r="DR5" s="628"/>
      <c r="DS5" s="628"/>
      <c r="DT5" s="628"/>
      <c r="DU5" s="628"/>
      <c r="DV5" s="628"/>
      <c r="DW5" s="628"/>
      <c r="DX5" s="628"/>
      <c r="DY5" s="628"/>
      <c r="DZ5" s="628"/>
      <c r="EA5" s="628"/>
      <c r="EB5" s="628"/>
      <c r="EC5" s="629"/>
    </row>
    <row r="6" spans="2:143" ht="11.25" customHeight="1" x14ac:dyDescent="0.15">
      <c r="B6" s="642" t="s">
        <v>226</v>
      </c>
      <c r="C6" s="643"/>
      <c r="D6" s="643"/>
      <c r="E6" s="643"/>
      <c r="F6" s="643"/>
      <c r="G6" s="643"/>
      <c r="H6" s="643"/>
      <c r="I6" s="643"/>
      <c r="J6" s="643"/>
      <c r="K6" s="643"/>
      <c r="L6" s="643"/>
      <c r="M6" s="643"/>
      <c r="N6" s="643"/>
      <c r="O6" s="643"/>
      <c r="P6" s="643"/>
      <c r="Q6" s="644"/>
      <c r="R6" s="645">
        <v>64871</v>
      </c>
      <c r="S6" s="646"/>
      <c r="T6" s="646"/>
      <c r="U6" s="646"/>
      <c r="V6" s="646"/>
      <c r="W6" s="646"/>
      <c r="X6" s="646"/>
      <c r="Y6" s="647"/>
      <c r="Z6" s="648">
        <v>0.9</v>
      </c>
      <c r="AA6" s="648"/>
      <c r="AB6" s="648"/>
      <c r="AC6" s="648"/>
      <c r="AD6" s="649">
        <v>64871</v>
      </c>
      <c r="AE6" s="649"/>
      <c r="AF6" s="649"/>
      <c r="AG6" s="649"/>
      <c r="AH6" s="649"/>
      <c r="AI6" s="649"/>
      <c r="AJ6" s="649"/>
      <c r="AK6" s="649"/>
      <c r="AL6" s="650">
        <v>1.9</v>
      </c>
      <c r="AM6" s="651"/>
      <c r="AN6" s="651"/>
      <c r="AO6" s="652"/>
      <c r="AP6" s="642" t="s">
        <v>227</v>
      </c>
      <c r="AQ6" s="643"/>
      <c r="AR6" s="643"/>
      <c r="AS6" s="643"/>
      <c r="AT6" s="643"/>
      <c r="AU6" s="643"/>
      <c r="AV6" s="643"/>
      <c r="AW6" s="643"/>
      <c r="AX6" s="643"/>
      <c r="AY6" s="643"/>
      <c r="AZ6" s="643"/>
      <c r="BA6" s="643"/>
      <c r="BB6" s="643"/>
      <c r="BC6" s="643"/>
      <c r="BD6" s="643"/>
      <c r="BE6" s="643"/>
      <c r="BF6" s="644"/>
      <c r="BG6" s="645">
        <v>923562</v>
      </c>
      <c r="BH6" s="646"/>
      <c r="BI6" s="646"/>
      <c r="BJ6" s="646"/>
      <c r="BK6" s="646"/>
      <c r="BL6" s="646"/>
      <c r="BM6" s="646"/>
      <c r="BN6" s="647"/>
      <c r="BO6" s="648">
        <v>98.9</v>
      </c>
      <c r="BP6" s="648"/>
      <c r="BQ6" s="648"/>
      <c r="BR6" s="648"/>
      <c r="BS6" s="649" t="s">
        <v>228</v>
      </c>
      <c r="BT6" s="649"/>
      <c r="BU6" s="649"/>
      <c r="BV6" s="649"/>
      <c r="BW6" s="649"/>
      <c r="BX6" s="649"/>
      <c r="BY6" s="649"/>
      <c r="BZ6" s="649"/>
      <c r="CA6" s="649"/>
      <c r="CB6" s="653"/>
      <c r="CD6" s="656" t="s">
        <v>229</v>
      </c>
      <c r="CE6" s="657"/>
      <c r="CF6" s="657"/>
      <c r="CG6" s="657"/>
      <c r="CH6" s="657"/>
      <c r="CI6" s="657"/>
      <c r="CJ6" s="657"/>
      <c r="CK6" s="657"/>
      <c r="CL6" s="657"/>
      <c r="CM6" s="657"/>
      <c r="CN6" s="657"/>
      <c r="CO6" s="657"/>
      <c r="CP6" s="657"/>
      <c r="CQ6" s="658"/>
      <c r="CR6" s="645">
        <v>72913</v>
      </c>
      <c r="CS6" s="646"/>
      <c r="CT6" s="646"/>
      <c r="CU6" s="646"/>
      <c r="CV6" s="646"/>
      <c r="CW6" s="646"/>
      <c r="CX6" s="646"/>
      <c r="CY6" s="647"/>
      <c r="CZ6" s="639">
        <v>1.1000000000000001</v>
      </c>
      <c r="DA6" s="640"/>
      <c r="DB6" s="640"/>
      <c r="DC6" s="659"/>
      <c r="DD6" s="654" t="s">
        <v>228</v>
      </c>
      <c r="DE6" s="646"/>
      <c r="DF6" s="646"/>
      <c r="DG6" s="646"/>
      <c r="DH6" s="646"/>
      <c r="DI6" s="646"/>
      <c r="DJ6" s="646"/>
      <c r="DK6" s="646"/>
      <c r="DL6" s="646"/>
      <c r="DM6" s="646"/>
      <c r="DN6" s="646"/>
      <c r="DO6" s="646"/>
      <c r="DP6" s="647"/>
      <c r="DQ6" s="654">
        <v>72913</v>
      </c>
      <c r="DR6" s="646"/>
      <c r="DS6" s="646"/>
      <c r="DT6" s="646"/>
      <c r="DU6" s="646"/>
      <c r="DV6" s="646"/>
      <c r="DW6" s="646"/>
      <c r="DX6" s="646"/>
      <c r="DY6" s="646"/>
      <c r="DZ6" s="646"/>
      <c r="EA6" s="646"/>
      <c r="EB6" s="646"/>
      <c r="EC6" s="655"/>
    </row>
    <row r="7" spans="2:143" ht="11.25" customHeight="1" x14ac:dyDescent="0.15">
      <c r="B7" s="642" t="s">
        <v>230</v>
      </c>
      <c r="C7" s="643"/>
      <c r="D7" s="643"/>
      <c r="E7" s="643"/>
      <c r="F7" s="643"/>
      <c r="G7" s="643"/>
      <c r="H7" s="643"/>
      <c r="I7" s="643"/>
      <c r="J7" s="643"/>
      <c r="K7" s="643"/>
      <c r="L7" s="643"/>
      <c r="M7" s="643"/>
      <c r="N7" s="643"/>
      <c r="O7" s="643"/>
      <c r="P7" s="643"/>
      <c r="Q7" s="644"/>
      <c r="R7" s="645">
        <v>608</v>
      </c>
      <c r="S7" s="646"/>
      <c r="T7" s="646"/>
      <c r="U7" s="646"/>
      <c r="V7" s="646"/>
      <c r="W7" s="646"/>
      <c r="X7" s="646"/>
      <c r="Y7" s="647"/>
      <c r="Z7" s="648">
        <v>0</v>
      </c>
      <c r="AA7" s="648"/>
      <c r="AB7" s="648"/>
      <c r="AC7" s="648"/>
      <c r="AD7" s="649">
        <v>608</v>
      </c>
      <c r="AE7" s="649"/>
      <c r="AF7" s="649"/>
      <c r="AG7" s="649"/>
      <c r="AH7" s="649"/>
      <c r="AI7" s="649"/>
      <c r="AJ7" s="649"/>
      <c r="AK7" s="649"/>
      <c r="AL7" s="650">
        <v>0</v>
      </c>
      <c r="AM7" s="651"/>
      <c r="AN7" s="651"/>
      <c r="AO7" s="652"/>
      <c r="AP7" s="642" t="s">
        <v>231</v>
      </c>
      <c r="AQ7" s="643"/>
      <c r="AR7" s="643"/>
      <c r="AS7" s="643"/>
      <c r="AT7" s="643"/>
      <c r="AU7" s="643"/>
      <c r="AV7" s="643"/>
      <c r="AW7" s="643"/>
      <c r="AX7" s="643"/>
      <c r="AY7" s="643"/>
      <c r="AZ7" s="643"/>
      <c r="BA7" s="643"/>
      <c r="BB7" s="643"/>
      <c r="BC7" s="643"/>
      <c r="BD7" s="643"/>
      <c r="BE7" s="643"/>
      <c r="BF7" s="644"/>
      <c r="BG7" s="645">
        <v>403893</v>
      </c>
      <c r="BH7" s="646"/>
      <c r="BI7" s="646"/>
      <c r="BJ7" s="646"/>
      <c r="BK7" s="646"/>
      <c r="BL7" s="646"/>
      <c r="BM7" s="646"/>
      <c r="BN7" s="647"/>
      <c r="BO7" s="648">
        <v>43.3</v>
      </c>
      <c r="BP7" s="648"/>
      <c r="BQ7" s="648"/>
      <c r="BR7" s="648"/>
      <c r="BS7" s="649" t="s">
        <v>172</v>
      </c>
      <c r="BT7" s="649"/>
      <c r="BU7" s="649"/>
      <c r="BV7" s="649"/>
      <c r="BW7" s="649"/>
      <c r="BX7" s="649"/>
      <c r="BY7" s="649"/>
      <c r="BZ7" s="649"/>
      <c r="CA7" s="649"/>
      <c r="CB7" s="653"/>
      <c r="CD7" s="660" t="s">
        <v>232</v>
      </c>
      <c r="CE7" s="661"/>
      <c r="CF7" s="661"/>
      <c r="CG7" s="661"/>
      <c r="CH7" s="661"/>
      <c r="CI7" s="661"/>
      <c r="CJ7" s="661"/>
      <c r="CK7" s="661"/>
      <c r="CL7" s="661"/>
      <c r="CM7" s="661"/>
      <c r="CN7" s="661"/>
      <c r="CO7" s="661"/>
      <c r="CP7" s="661"/>
      <c r="CQ7" s="662"/>
      <c r="CR7" s="645">
        <v>1049389</v>
      </c>
      <c r="CS7" s="646"/>
      <c r="CT7" s="646"/>
      <c r="CU7" s="646"/>
      <c r="CV7" s="646"/>
      <c r="CW7" s="646"/>
      <c r="CX7" s="646"/>
      <c r="CY7" s="647"/>
      <c r="CZ7" s="648">
        <v>15.6</v>
      </c>
      <c r="DA7" s="648"/>
      <c r="DB7" s="648"/>
      <c r="DC7" s="648"/>
      <c r="DD7" s="654">
        <v>18605</v>
      </c>
      <c r="DE7" s="646"/>
      <c r="DF7" s="646"/>
      <c r="DG7" s="646"/>
      <c r="DH7" s="646"/>
      <c r="DI7" s="646"/>
      <c r="DJ7" s="646"/>
      <c r="DK7" s="646"/>
      <c r="DL7" s="646"/>
      <c r="DM7" s="646"/>
      <c r="DN7" s="646"/>
      <c r="DO7" s="646"/>
      <c r="DP7" s="647"/>
      <c r="DQ7" s="654">
        <v>938754</v>
      </c>
      <c r="DR7" s="646"/>
      <c r="DS7" s="646"/>
      <c r="DT7" s="646"/>
      <c r="DU7" s="646"/>
      <c r="DV7" s="646"/>
      <c r="DW7" s="646"/>
      <c r="DX7" s="646"/>
      <c r="DY7" s="646"/>
      <c r="DZ7" s="646"/>
      <c r="EA7" s="646"/>
      <c r="EB7" s="646"/>
      <c r="EC7" s="655"/>
    </row>
    <row r="8" spans="2:143" ht="11.25" customHeight="1" x14ac:dyDescent="0.15">
      <c r="B8" s="642" t="s">
        <v>233</v>
      </c>
      <c r="C8" s="643"/>
      <c r="D8" s="643"/>
      <c r="E8" s="643"/>
      <c r="F8" s="643"/>
      <c r="G8" s="643"/>
      <c r="H8" s="643"/>
      <c r="I8" s="643"/>
      <c r="J8" s="643"/>
      <c r="K8" s="643"/>
      <c r="L8" s="643"/>
      <c r="M8" s="643"/>
      <c r="N8" s="643"/>
      <c r="O8" s="643"/>
      <c r="P8" s="643"/>
      <c r="Q8" s="644"/>
      <c r="R8" s="645">
        <v>2997</v>
      </c>
      <c r="S8" s="646"/>
      <c r="T8" s="646"/>
      <c r="U8" s="646"/>
      <c r="V8" s="646"/>
      <c r="W8" s="646"/>
      <c r="X8" s="646"/>
      <c r="Y8" s="647"/>
      <c r="Z8" s="648">
        <v>0</v>
      </c>
      <c r="AA8" s="648"/>
      <c r="AB8" s="648"/>
      <c r="AC8" s="648"/>
      <c r="AD8" s="649">
        <v>2997</v>
      </c>
      <c r="AE8" s="649"/>
      <c r="AF8" s="649"/>
      <c r="AG8" s="649"/>
      <c r="AH8" s="649"/>
      <c r="AI8" s="649"/>
      <c r="AJ8" s="649"/>
      <c r="AK8" s="649"/>
      <c r="AL8" s="650">
        <v>0.1</v>
      </c>
      <c r="AM8" s="651"/>
      <c r="AN8" s="651"/>
      <c r="AO8" s="652"/>
      <c r="AP8" s="642" t="s">
        <v>234</v>
      </c>
      <c r="AQ8" s="643"/>
      <c r="AR8" s="643"/>
      <c r="AS8" s="643"/>
      <c r="AT8" s="643"/>
      <c r="AU8" s="643"/>
      <c r="AV8" s="643"/>
      <c r="AW8" s="643"/>
      <c r="AX8" s="643"/>
      <c r="AY8" s="643"/>
      <c r="AZ8" s="643"/>
      <c r="BA8" s="643"/>
      <c r="BB8" s="643"/>
      <c r="BC8" s="643"/>
      <c r="BD8" s="643"/>
      <c r="BE8" s="643"/>
      <c r="BF8" s="644"/>
      <c r="BG8" s="645">
        <v>14927</v>
      </c>
      <c r="BH8" s="646"/>
      <c r="BI8" s="646"/>
      <c r="BJ8" s="646"/>
      <c r="BK8" s="646"/>
      <c r="BL8" s="646"/>
      <c r="BM8" s="646"/>
      <c r="BN8" s="647"/>
      <c r="BO8" s="648">
        <v>1.6</v>
      </c>
      <c r="BP8" s="648"/>
      <c r="BQ8" s="648"/>
      <c r="BR8" s="648"/>
      <c r="BS8" s="654" t="s">
        <v>228</v>
      </c>
      <c r="BT8" s="646"/>
      <c r="BU8" s="646"/>
      <c r="BV8" s="646"/>
      <c r="BW8" s="646"/>
      <c r="BX8" s="646"/>
      <c r="BY8" s="646"/>
      <c r="BZ8" s="646"/>
      <c r="CA8" s="646"/>
      <c r="CB8" s="655"/>
      <c r="CD8" s="660" t="s">
        <v>235</v>
      </c>
      <c r="CE8" s="661"/>
      <c r="CF8" s="661"/>
      <c r="CG8" s="661"/>
      <c r="CH8" s="661"/>
      <c r="CI8" s="661"/>
      <c r="CJ8" s="661"/>
      <c r="CK8" s="661"/>
      <c r="CL8" s="661"/>
      <c r="CM8" s="661"/>
      <c r="CN8" s="661"/>
      <c r="CO8" s="661"/>
      <c r="CP8" s="661"/>
      <c r="CQ8" s="662"/>
      <c r="CR8" s="645">
        <v>1726763</v>
      </c>
      <c r="CS8" s="646"/>
      <c r="CT8" s="646"/>
      <c r="CU8" s="646"/>
      <c r="CV8" s="646"/>
      <c r="CW8" s="646"/>
      <c r="CX8" s="646"/>
      <c r="CY8" s="647"/>
      <c r="CZ8" s="648">
        <v>25.7</v>
      </c>
      <c r="DA8" s="648"/>
      <c r="DB8" s="648"/>
      <c r="DC8" s="648"/>
      <c r="DD8" s="654">
        <v>650580</v>
      </c>
      <c r="DE8" s="646"/>
      <c r="DF8" s="646"/>
      <c r="DG8" s="646"/>
      <c r="DH8" s="646"/>
      <c r="DI8" s="646"/>
      <c r="DJ8" s="646"/>
      <c r="DK8" s="646"/>
      <c r="DL8" s="646"/>
      <c r="DM8" s="646"/>
      <c r="DN8" s="646"/>
      <c r="DO8" s="646"/>
      <c r="DP8" s="647"/>
      <c r="DQ8" s="654">
        <v>683064</v>
      </c>
      <c r="DR8" s="646"/>
      <c r="DS8" s="646"/>
      <c r="DT8" s="646"/>
      <c r="DU8" s="646"/>
      <c r="DV8" s="646"/>
      <c r="DW8" s="646"/>
      <c r="DX8" s="646"/>
      <c r="DY8" s="646"/>
      <c r="DZ8" s="646"/>
      <c r="EA8" s="646"/>
      <c r="EB8" s="646"/>
      <c r="EC8" s="655"/>
    </row>
    <row r="9" spans="2:143" ht="11.25" customHeight="1" x14ac:dyDescent="0.15">
      <c r="B9" s="642" t="s">
        <v>236</v>
      </c>
      <c r="C9" s="643"/>
      <c r="D9" s="643"/>
      <c r="E9" s="643"/>
      <c r="F9" s="643"/>
      <c r="G9" s="643"/>
      <c r="H9" s="643"/>
      <c r="I9" s="643"/>
      <c r="J9" s="643"/>
      <c r="K9" s="643"/>
      <c r="L9" s="643"/>
      <c r="M9" s="643"/>
      <c r="N9" s="643"/>
      <c r="O9" s="643"/>
      <c r="P9" s="643"/>
      <c r="Q9" s="644"/>
      <c r="R9" s="645">
        <v>1468</v>
      </c>
      <c r="S9" s="646"/>
      <c r="T9" s="646"/>
      <c r="U9" s="646"/>
      <c r="V9" s="646"/>
      <c r="W9" s="646"/>
      <c r="X9" s="646"/>
      <c r="Y9" s="647"/>
      <c r="Z9" s="648">
        <v>0</v>
      </c>
      <c r="AA9" s="648"/>
      <c r="AB9" s="648"/>
      <c r="AC9" s="648"/>
      <c r="AD9" s="649">
        <v>1468</v>
      </c>
      <c r="AE9" s="649"/>
      <c r="AF9" s="649"/>
      <c r="AG9" s="649"/>
      <c r="AH9" s="649"/>
      <c r="AI9" s="649"/>
      <c r="AJ9" s="649"/>
      <c r="AK9" s="649"/>
      <c r="AL9" s="650">
        <v>0</v>
      </c>
      <c r="AM9" s="651"/>
      <c r="AN9" s="651"/>
      <c r="AO9" s="652"/>
      <c r="AP9" s="642" t="s">
        <v>237</v>
      </c>
      <c r="AQ9" s="643"/>
      <c r="AR9" s="643"/>
      <c r="AS9" s="643"/>
      <c r="AT9" s="643"/>
      <c r="AU9" s="643"/>
      <c r="AV9" s="643"/>
      <c r="AW9" s="643"/>
      <c r="AX9" s="643"/>
      <c r="AY9" s="643"/>
      <c r="AZ9" s="643"/>
      <c r="BA9" s="643"/>
      <c r="BB9" s="643"/>
      <c r="BC9" s="643"/>
      <c r="BD9" s="643"/>
      <c r="BE9" s="643"/>
      <c r="BF9" s="644"/>
      <c r="BG9" s="645">
        <v>340487</v>
      </c>
      <c r="BH9" s="646"/>
      <c r="BI9" s="646"/>
      <c r="BJ9" s="646"/>
      <c r="BK9" s="646"/>
      <c r="BL9" s="646"/>
      <c r="BM9" s="646"/>
      <c r="BN9" s="647"/>
      <c r="BO9" s="648">
        <v>36.5</v>
      </c>
      <c r="BP9" s="648"/>
      <c r="BQ9" s="648"/>
      <c r="BR9" s="648"/>
      <c r="BS9" s="654" t="s">
        <v>172</v>
      </c>
      <c r="BT9" s="646"/>
      <c r="BU9" s="646"/>
      <c r="BV9" s="646"/>
      <c r="BW9" s="646"/>
      <c r="BX9" s="646"/>
      <c r="BY9" s="646"/>
      <c r="BZ9" s="646"/>
      <c r="CA9" s="646"/>
      <c r="CB9" s="655"/>
      <c r="CD9" s="660" t="s">
        <v>238</v>
      </c>
      <c r="CE9" s="661"/>
      <c r="CF9" s="661"/>
      <c r="CG9" s="661"/>
      <c r="CH9" s="661"/>
      <c r="CI9" s="661"/>
      <c r="CJ9" s="661"/>
      <c r="CK9" s="661"/>
      <c r="CL9" s="661"/>
      <c r="CM9" s="661"/>
      <c r="CN9" s="661"/>
      <c r="CO9" s="661"/>
      <c r="CP9" s="661"/>
      <c r="CQ9" s="662"/>
      <c r="CR9" s="645">
        <v>599562</v>
      </c>
      <c r="CS9" s="646"/>
      <c r="CT9" s="646"/>
      <c r="CU9" s="646"/>
      <c r="CV9" s="646"/>
      <c r="CW9" s="646"/>
      <c r="CX9" s="646"/>
      <c r="CY9" s="647"/>
      <c r="CZ9" s="648">
        <v>8.9</v>
      </c>
      <c r="DA9" s="648"/>
      <c r="DB9" s="648"/>
      <c r="DC9" s="648"/>
      <c r="DD9" s="654">
        <v>5228</v>
      </c>
      <c r="DE9" s="646"/>
      <c r="DF9" s="646"/>
      <c r="DG9" s="646"/>
      <c r="DH9" s="646"/>
      <c r="DI9" s="646"/>
      <c r="DJ9" s="646"/>
      <c r="DK9" s="646"/>
      <c r="DL9" s="646"/>
      <c r="DM9" s="646"/>
      <c r="DN9" s="646"/>
      <c r="DO9" s="646"/>
      <c r="DP9" s="647"/>
      <c r="DQ9" s="654">
        <v>581753</v>
      </c>
      <c r="DR9" s="646"/>
      <c r="DS9" s="646"/>
      <c r="DT9" s="646"/>
      <c r="DU9" s="646"/>
      <c r="DV9" s="646"/>
      <c r="DW9" s="646"/>
      <c r="DX9" s="646"/>
      <c r="DY9" s="646"/>
      <c r="DZ9" s="646"/>
      <c r="EA9" s="646"/>
      <c r="EB9" s="646"/>
      <c r="EC9" s="655"/>
    </row>
    <row r="10" spans="2:143" ht="11.25" customHeight="1" x14ac:dyDescent="0.15">
      <c r="B10" s="642" t="s">
        <v>239</v>
      </c>
      <c r="C10" s="643"/>
      <c r="D10" s="643"/>
      <c r="E10" s="643"/>
      <c r="F10" s="643"/>
      <c r="G10" s="643"/>
      <c r="H10" s="643"/>
      <c r="I10" s="643"/>
      <c r="J10" s="643"/>
      <c r="K10" s="643"/>
      <c r="L10" s="643"/>
      <c r="M10" s="643"/>
      <c r="N10" s="643"/>
      <c r="O10" s="643"/>
      <c r="P10" s="643"/>
      <c r="Q10" s="644"/>
      <c r="R10" s="645" t="s">
        <v>228</v>
      </c>
      <c r="S10" s="646"/>
      <c r="T10" s="646"/>
      <c r="U10" s="646"/>
      <c r="V10" s="646"/>
      <c r="W10" s="646"/>
      <c r="X10" s="646"/>
      <c r="Y10" s="647"/>
      <c r="Z10" s="648" t="s">
        <v>228</v>
      </c>
      <c r="AA10" s="648"/>
      <c r="AB10" s="648"/>
      <c r="AC10" s="648"/>
      <c r="AD10" s="649" t="s">
        <v>228</v>
      </c>
      <c r="AE10" s="649"/>
      <c r="AF10" s="649"/>
      <c r="AG10" s="649"/>
      <c r="AH10" s="649"/>
      <c r="AI10" s="649"/>
      <c r="AJ10" s="649"/>
      <c r="AK10" s="649"/>
      <c r="AL10" s="650" t="s">
        <v>172</v>
      </c>
      <c r="AM10" s="651"/>
      <c r="AN10" s="651"/>
      <c r="AO10" s="652"/>
      <c r="AP10" s="642" t="s">
        <v>240</v>
      </c>
      <c r="AQ10" s="643"/>
      <c r="AR10" s="643"/>
      <c r="AS10" s="643"/>
      <c r="AT10" s="643"/>
      <c r="AU10" s="643"/>
      <c r="AV10" s="643"/>
      <c r="AW10" s="643"/>
      <c r="AX10" s="643"/>
      <c r="AY10" s="643"/>
      <c r="AZ10" s="643"/>
      <c r="BA10" s="643"/>
      <c r="BB10" s="643"/>
      <c r="BC10" s="643"/>
      <c r="BD10" s="643"/>
      <c r="BE10" s="643"/>
      <c r="BF10" s="644"/>
      <c r="BG10" s="645">
        <v>15828</v>
      </c>
      <c r="BH10" s="646"/>
      <c r="BI10" s="646"/>
      <c r="BJ10" s="646"/>
      <c r="BK10" s="646"/>
      <c r="BL10" s="646"/>
      <c r="BM10" s="646"/>
      <c r="BN10" s="647"/>
      <c r="BO10" s="648">
        <v>1.7</v>
      </c>
      <c r="BP10" s="648"/>
      <c r="BQ10" s="648"/>
      <c r="BR10" s="648"/>
      <c r="BS10" s="654" t="s">
        <v>172</v>
      </c>
      <c r="BT10" s="646"/>
      <c r="BU10" s="646"/>
      <c r="BV10" s="646"/>
      <c r="BW10" s="646"/>
      <c r="BX10" s="646"/>
      <c r="BY10" s="646"/>
      <c r="BZ10" s="646"/>
      <c r="CA10" s="646"/>
      <c r="CB10" s="655"/>
      <c r="CD10" s="660" t="s">
        <v>241</v>
      </c>
      <c r="CE10" s="661"/>
      <c r="CF10" s="661"/>
      <c r="CG10" s="661"/>
      <c r="CH10" s="661"/>
      <c r="CI10" s="661"/>
      <c r="CJ10" s="661"/>
      <c r="CK10" s="661"/>
      <c r="CL10" s="661"/>
      <c r="CM10" s="661"/>
      <c r="CN10" s="661"/>
      <c r="CO10" s="661"/>
      <c r="CP10" s="661"/>
      <c r="CQ10" s="662"/>
      <c r="CR10" s="645">
        <v>4571</v>
      </c>
      <c r="CS10" s="646"/>
      <c r="CT10" s="646"/>
      <c r="CU10" s="646"/>
      <c r="CV10" s="646"/>
      <c r="CW10" s="646"/>
      <c r="CX10" s="646"/>
      <c r="CY10" s="647"/>
      <c r="CZ10" s="648">
        <v>0.1</v>
      </c>
      <c r="DA10" s="648"/>
      <c r="DB10" s="648"/>
      <c r="DC10" s="648"/>
      <c r="DD10" s="654" t="s">
        <v>228</v>
      </c>
      <c r="DE10" s="646"/>
      <c r="DF10" s="646"/>
      <c r="DG10" s="646"/>
      <c r="DH10" s="646"/>
      <c r="DI10" s="646"/>
      <c r="DJ10" s="646"/>
      <c r="DK10" s="646"/>
      <c r="DL10" s="646"/>
      <c r="DM10" s="646"/>
      <c r="DN10" s="646"/>
      <c r="DO10" s="646"/>
      <c r="DP10" s="647"/>
      <c r="DQ10" s="654">
        <v>4571</v>
      </c>
      <c r="DR10" s="646"/>
      <c r="DS10" s="646"/>
      <c r="DT10" s="646"/>
      <c r="DU10" s="646"/>
      <c r="DV10" s="646"/>
      <c r="DW10" s="646"/>
      <c r="DX10" s="646"/>
      <c r="DY10" s="646"/>
      <c r="DZ10" s="646"/>
      <c r="EA10" s="646"/>
      <c r="EB10" s="646"/>
      <c r="EC10" s="655"/>
    </row>
    <row r="11" spans="2:143" ht="11.25" customHeight="1" x14ac:dyDescent="0.15">
      <c r="B11" s="642" t="s">
        <v>242</v>
      </c>
      <c r="C11" s="643"/>
      <c r="D11" s="643"/>
      <c r="E11" s="643"/>
      <c r="F11" s="643"/>
      <c r="G11" s="643"/>
      <c r="H11" s="643"/>
      <c r="I11" s="643"/>
      <c r="J11" s="643"/>
      <c r="K11" s="643"/>
      <c r="L11" s="643"/>
      <c r="M11" s="643"/>
      <c r="N11" s="643"/>
      <c r="O11" s="643"/>
      <c r="P11" s="643"/>
      <c r="Q11" s="644"/>
      <c r="R11" s="645">
        <v>166486</v>
      </c>
      <c r="S11" s="646"/>
      <c r="T11" s="646"/>
      <c r="U11" s="646"/>
      <c r="V11" s="646"/>
      <c r="W11" s="646"/>
      <c r="X11" s="646"/>
      <c r="Y11" s="647"/>
      <c r="Z11" s="650">
        <v>2.4</v>
      </c>
      <c r="AA11" s="651"/>
      <c r="AB11" s="651"/>
      <c r="AC11" s="663"/>
      <c r="AD11" s="654">
        <v>166486</v>
      </c>
      <c r="AE11" s="646"/>
      <c r="AF11" s="646"/>
      <c r="AG11" s="646"/>
      <c r="AH11" s="646"/>
      <c r="AI11" s="646"/>
      <c r="AJ11" s="646"/>
      <c r="AK11" s="647"/>
      <c r="AL11" s="650">
        <v>4.9000000000000004</v>
      </c>
      <c r="AM11" s="651"/>
      <c r="AN11" s="651"/>
      <c r="AO11" s="652"/>
      <c r="AP11" s="642" t="s">
        <v>243</v>
      </c>
      <c r="AQ11" s="643"/>
      <c r="AR11" s="643"/>
      <c r="AS11" s="643"/>
      <c r="AT11" s="643"/>
      <c r="AU11" s="643"/>
      <c r="AV11" s="643"/>
      <c r="AW11" s="643"/>
      <c r="AX11" s="643"/>
      <c r="AY11" s="643"/>
      <c r="AZ11" s="643"/>
      <c r="BA11" s="643"/>
      <c r="BB11" s="643"/>
      <c r="BC11" s="643"/>
      <c r="BD11" s="643"/>
      <c r="BE11" s="643"/>
      <c r="BF11" s="644"/>
      <c r="BG11" s="645">
        <v>32651</v>
      </c>
      <c r="BH11" s="646"/>
      <c r="BI11" s="646"/>
      <c r="BJ11" s="646"/>
      <c r="BK11" s="646"/>
      <c r="BL11" s="646"/>
      <c r="BM11" s="646"/>
      <c r="BN11" s="647"/>
      <c r="BO11" s="648">
        <v>3.5</v>
      </c>
      <c r="BP11" s="648"/>
      <c r="BQ11" s="648"/>
      <c r="BR11" s="648"/>
      <c r="BS11" s="654" t="s">
        <v>172</v>
      </c>
      <c r="BT11" s="646"/>
      <c r="BU11" s="646"/>
      <c r="BV11" s="646"/>
      <c r="BW11" s="646"/>
      <c r="BX11" s="646"/>
      <c r="BY11" s="646"/>
      <c r="BZ11" s="646"/>
      <c r="CA11" s="646"/>
      <c r="CB11" s="655"/>
      <c r="CD11" s="660" t="s">
        <v>244</v>
      </c>
      <c r="CE11" s="661"/>
      <c r="CF11" s="661"/>
      <c r="CG11" s="661"/>
      <c r="CH11" s="661"/>
      <c r="CI11" s="661"/>
      <c r="CJ11" s="661"/>
      <c r="CK11" s="661"/>
      <c r="CL11" s="661"/>
      <c r="CM11" s="661"/>
      <c r="CN11" s="661"/>
      <c r="CO11" s="661"/>
      <c r="CP11" s="661"/>
      <c r="CQ11" s="662"/>
      <c r="CR11" s="645">
        <v>590209</v>
      </c>
      <c r="CS11" s="646"/>
      <c r="CT11" s="646"/>
      <c r="CU11" s="646"/>
      <c r="CV11" s="646"/>
      <c r="CW11" s="646"/>
      <c r="CX11" s="646"/>
      <c r="CY11" s="647"/>
      <c r="CZ11" s="648">
        <v>8.8000000000000007</v>
      </c>
      <c r="DA11" s="648"/>
      <c r="DB11" s="648"/>
      <c r="DC11" s="648"/>
      <c r="DD11" s="654">
        <v>38530</v>
      </c>
      <c r="DE11" s="646"/>
      <c r="DF11" s="646"/>
      <c r="DG11" s="646"/>
      <c r="DH11" s="646"/>
      <c r="DI11" s="646"/>
      <c r="DJ11" s="646"/>
      <c r="DK11" s="646"/>
      <c r="DL11" s="646"/>
      <c r="DM11" s="646"/>
      <c r="DN11" s="646"/>
      <c r="DO11" s="646"/>
      <c r="DP11" s="647"/>
      <c r="DQ11" s="654">
        <v>289834</v>
      </c>
      <c r="DR11" s="646"/>
      <c r="DS11" s="646"/>
      <c r="DT11" s="646"/>
      <c r="DU11" s="646"/>
      <c r="DV11" s="646"/>
      <c r="DW11" s="646"/>
      <c r="DX11" s="646"/>
      <c r="DY11" s="646"/>
      <c r="DZ11" s="646"/>
      <c r="EA11" s="646"/>
      <c r="EB11" s="646"/>
      <c r="EC11" s="655"/>
    </row>
    <row r="12" spans="2:143" ht="11.25" customHeight="1" x14ac:dyDescent="0.15">
      <c r="B12" s="642" t="s">
        <v>245</v>
      </c>
      <c r="C12" s="643"/>
      <c r="D12" s="643"/>
      <c r="E12" s="643"/>
      <c r="F12" s="643"/>
      <c r="G12" s="643"/>
      <c r="H12" s="643"/>
      <c r="I12" s="643"/>
      <c r="J12" s="643"/>
      <c r="K12" s="643"/>
      <c r="L12" s="643"/>
      <c r="M12" s="643"/>
      <c r="N12" s="643"/>
      <c r="O12" s="643"/>
      <c r="P12" s="643"/>
      <c r="Q12" s="644"/>
      <c r="R12" s="645" t="s">
        <v>172</v>
      </c>
      <c r="S12" s="646"/>
      <c r="T12" s="646"/>
      <c r="U12" s="646"/>
      <c r="V12" s="646"/>
      <c r="W12" s="646"/>
      <c r="X12" s="646"/>
      <c r="Y12" s="647"/>
      <c r="Z12" s="648" t="s">
        <v>228</v>
      </c>
      <c r="AA12" s="648"/>
      <c r="AB12" s="648"/>
      <c r="AC12" s="648"/>
      <c r="AD12" s="649" t="s">
        <v>172</v>
      </c>
      <c r="AE12" s="649"/>
      <c r="AF12" s="649"/>
      <c r="AG12" s="649"/>
      <c r="AH12" s="649"/>
      <c r="AI12" s="649"/>
      <c r="AJ12" s="649"/>
      <c r="AK12" s="649"/>
      <c r="AL12" s="650" t="s">
        <v>172</v>
      </c>
      <c r="AM12" s="651"/>
      <c r="AN12" s="651"/>
      <c r="AO12" s="652"/>
      <c r="AP12" s="642" t="s">
        <v>246</v>
      </c>
      <c r="AQ12" s="643"/>
      <c r="AR12" s="643"/>
      <c r="AS12" s="643"/>
      <c r="AT12" s="643"/>
      <c r="AU12" s="643"/>
      <c r="AV12" s="643"/>
      <c r="AW12" s="643"/>
      <c r="AX12" s="643"/>
      <c r="AY12" s="643"/>
      <c r="AZ12" s="643"/>
      <c r="BA12" s="643"/>
      <c r="BB12" s="643"/>
      <c r="BC12" s="643"/>
      <c r="BD12" s="643"/>
      <c r="BE12" s="643"/>
      <c r="BF12" s="644"/>
      <c r="BG12" s="645">
        <v>446045</v>
      </c>
      <c r="BH12" s="646"/>
      <c r="BI12" s="646"/>
      <c r="BJ12" s="646"/>
      <c r="BK12" s="646"/>
      <c r="BL12" s="646"/>
      <c r="BM12" s="646"/>
      <c r="BN12" s="647"/>
      <c r="BO12" s="648">
        <v>47.8</v>
      </c>
      <c r="BP12" s="648"/>
      <c r="BQ12" s="648"/>
      <c r="BR12" s="648"/>
      <c r="BS12" s="654" t="s">
        <v>172</v>
      </c>
      <c r="BT12" s="646"/>
      <c r="BU12" s="646"/>
      <c r="BV12" s="646"/>
      <c r="BW12" s="646"/>
      <c r="BX12" s="646"/>
      <c r="BY12" s="646"/>
      <c r="BZ12" s="646"/>
      <c r="CA12" s="646"/>
      <c r="CB12" s="655"/>
      <c r="CD12" s="660" t="s">
        <v>247</v>
      </c>
      <c r="CE12" s="661"/>
      <c r="CF12" s="661"/>
      <c r="CG12" s="661"/>
      <c r="CH12" s="661"/>
      <c r="CI12" s="661"/>
      <c r="CJ12" s="661"/>
      <c r="CK12" s="661"/>
      <c r="CL12" s="661"/>
      <c r="CM12" s="661"/>
      <c r="CN12" s="661"/>
      <c r="CO12" s="661"/>
      <c r="CP12" s="661"/>
      <c r="CQ12" s="662"/>
      <c r="CR12" s="645">
        <v>181075</v>
      </c>
      <c r="CS12" s="646"/>
      <c r="CT12" s="646"/>
      <c r="CU12" s="646"/>
      <c r="CV12" s="646"/>
      <c r="CW12" s="646"/>
      <c r="CX12" s="646"/>
      <c r="CY12" s="647"/>
      <c r="CZ12" s="648">
        <v>2.7</v>
      </c>
      <c r="DA12" s="648"/>
      <c r="DB12" s="648"/>
      <c r="DC12" s="648"/>
      <c r="DD12" s="654">
        <v>35501</v>
      </c>
      <c r="DE12" s="646"/>
      <c r="DF12" s="646"/>
      <c r="DG12" s="646"/>
      <c r="DH12" s="646"/>
      <c r="DI12" s="646"/>
      <c r="DJ12" s="646"/>
      <c r="DK12" s="646"/>
      <c r="DL12" s="646"/>
      <c r="DM12" s="646"/>
      <c r="DN12" s="646"/>
      <c r="DO12" s="646"/>
      <c r="DP12" s="647"/>
      <c r="DQ12" s="654">
        <v>68889</v>
      </c>
      <c r="DR12" s="646"/>
      <c r="DS12" s="646"/>
      <c r="DT12" s="646"/>
      <c r="DU12" s="646"/>
      <c r="DV12" s="646"/>
      <c r="DW12" s="646"/>
      <c r="DX12" s="646"/>
      <c r="DY12" s="646"/>
      <c r="DZ12" s="646"/>
      <c r="EA12" s="646"/>
      <c r="EB12" s="646"/>
      <c r="EC12" s="655"/>
    </row>
    <row r="13" spans="2:143" ht="11.25" customHeight="1" x14ac:dyDescent="0.15">
      <c r="B13" s="642" t="s">
        <v>248</v>
      </c>
      <c r="C13" s="643"/>
      <c r="D13" s="643"/>
      <c r="E13" s="643"/>
      <c r="F13" s="643"/>
      <c r="G13" s="643"/>
      <c r="H13" s="643"/>
      <c r="I13" s="643"/>
      <c r="J13" s="643"/>
      <c r="K13" s="643"/>
      <c r="L13" s="643"/>
      <c r="M13" s="643"/>
      <c r="N13" s="643"/>
      <c r="O13" s="643"/>
      <c r="P13" s="643"/>
      <c r="Q13" s="644"/>
      <c r="R13" s="645" t="s">
        <v>135</v>
      </c>
      <c r="S13" s="646"/>
      <c r="T13" s="646"/>
      <c r="U13" s="646"/>
      <c r="V13" s="646"/>
      <c r="W13" s="646"/>
      <c r="X13" s="646"/>
      <c r="Y13" s="647"/>
      <c r="Z13" s="648" t="s">
        <v>172</v>
      </c>
      <c r="AA13" s="648"/>
      <c r="AB13" s="648"/>
      <c r="AC13" s="648"/>
      <c r="AD13" s="649" t="s">
        <v>172</v>
      </c>
      <c r="AE13" s="649"/>
      <c r="AF13" s="649"/>
      <c r="AG13" s="649"/>
      <c r="AH13" s="649"/>
      <c r="AI13" s="649"/>
      <c r="AJ13" s="649"/>
      <c r="AK13" s="649"/>
      <c r="AL13" s="650" t="s">
        <v>228</v>
      </c>
      <c r="AM13" s="651"/>
      <c r="AN13" s="651"/>
      <c r="AO13" s="652"/>
      <c r="AP13" s="642" t="s">
        <v>249</v>
      </c>
      <c r="AQ13" s="643"/>
      <c r="AR13" s="643"/>
      <c r="AS13" s="643"/>
      <c r="AT13" s="643"/>
      <c r="AU13" s="643"/>
      <c r="AV13" s="643"/>
      <c r="AW13" s="643"/>
      <c r="AX13" s="643"/>
      <c r="AY13" s="643"/>
      <c r="AZ13" s="643"/>
      <c r="BA13" s="643"/>
      <c r="BB13" s="643"/>
      <c r="BC13" s="643"/>
      <c r="BD13" s="643"/>
      <c r="BE13" s="643"/>
      <c r="BF13" s="644"/>
      <c r="BG13" s="645">
        <v>430990</v>
      </c>
      <c r="BH13" s="646"/>
      <c r="BI13" s="646"/>
      <c r="BJ13" s="646"/>
      <c r="BK13" s="646"/>
      <c r="BL13" s="646"/>
      <c r="BM13" s="646"/>
      <c r="BN13" s="647"/>
      <c r="BO13" s="648">
        <v>46.2</v>
      </c>
      <c r="BP13" s="648"/>
      <c r="BQ13" s="648"/>
      <c r="BR13" s="648"/>
      <c r="BS13" s="654" t="s">
        <v>172</v>
      </c>
      <c r="BT13" s="646"/>
      <c r="BU13" s="646"/>
      <c r="BV13" s="646"/>
      <c r="BW13" s="646"/>
      <c r="BX13" s="646"/>
      <c r="BY13" s="646"/>
      <c r="BZ13" s="646"/>
      <c r="CA13" s="646"/>
      <c r="CB13" s="655"/>
      <c r="CD13" s="660" t="s">
        <v>250</v>
      </c>
      <c r="CE13" s="661"/>
      <c r="CF13" s="661"/>
      <c r="CG13" s="661"/>
      <c r="CH13" s="661"/>
      <c r="CI13" s="661"/>
      <c r="CJ13" s="661"/>
      <c r="CK13" s="661"/>
      <c r="CL13" s="661"/>
      <c r="CM13" s="661"/>
      <c r="CN13" s="661"/>
      <c r="CO13" s="661"/>
      <c r="CP13" s="661"/>
      <c r="CQ13" s="662"/>
      <c r="CR13" s="645">
        <v>688330</v>
      </c>
      <c r="CS13" s="646"/>
      <c r="CT13" s="646"/>
      <c r="CU13" s="646"/>
      <c r="CV13" s="646"/>
      <c r="CW13" s="646"/>
      <c r="CX13" s="646"/>
      <c r="CY13" s="647"/>
      <c r="CZ13" s="648">
        <v>10.3</v>
      </c>
      <c r="DA13" s="648"/>
      <c r="DB13" s="648"/>
      <c r="DC13" s="648"/>
      <c r="DD13" s="654">
        <v>407711</v>
      </c>
      <c r="DE13" s="646"/>
      <c r="DF13" s="646"/>
      <c r="DG13" s="646"/>
      <c r="DH13" s="646"/>
      <c r="DI13" s="646"/>
      <c r="DJ13" s="646"/>
      <c r="DK13" s="646"/>
      <c r="DL13" s="646"/>
      <c r="DM13" s="646"/>
      <c r="DN13" s="646"/>
      <c r="DO13" s="646"/>
      <c r="DP13" s="647"/>
      <c r="DQ13" s="654">
        <v>237050</v>
      </c>
      <c r="DR13" s="646"/>
      <c r="DS13" s="646"/>
      <c r="DT13" s="646"/>
      <c r="DU13" s="646"/>
      <c r="DV13" s="646"/>
      <c r="DW13" s="646"/>
      <c r="DX13" s="646"/>
      <c r="DY13" s="646"/>
      <c r="DZ13" s="646"/>
      <c r="EA13" s="646"/>
      <c r="EB13" s="646"/>
      <c r="EC13" s="655"/>
    </row>
    <row r="14" spans="2:143" ht="11.25" customHeight="1" x14ac:dyDescent="0.15">
      <c r="B14" s="642" t="s">
        <v>251</v>
      </c>
      <c r="C14" s="643"/>
      <c r="D14" s="643"/>
      <c r="E14" s="643"/>
      <c r="F14" s="643"/>
      <c r="G14" s="643"/>
      <c r="H14" s="643"/>
      <c r="I14" s="643"/>
      <c r="J14" s="643"/>
      <c r="K14" s="643"/>
      <c r="L14" s="643"/>
      <c r="M14" s="643"/>
      <c r="N14" s="643"/>
      <c r="O14" s="643"/>
      <c r="P14" s="643"/>
      <c r="Q14" s="644"/>
      <c r="R14" s="645">
        <v>5718</v>
      </c>
      <c r="S14" s="646"/>
      <c r="T14" s="646"/>
      <c r="U14" s="646"/>
      <c r="V14" s="646"/>
      <c r="W14" s="646"/>
      <c r="X14" s="646"/>
      <c r="Y14" s="647"/>
      <c r="Z14" s="648">
        <v>0.1</v>
      </c>
      <c r="AA14" s="648"/>
      <c r="AB14" s="648"/>
      <c r="AC14" s="648"/>
      <c r="AD14" s="649">
        <v>5718</v>
      </c>
      <c r="AE14" s="649"/>
      <c r="AF14" s="649"/>
      <c r="AG14" s="649"/>
      <c r="AH14" s="649"/>
      <c r="AI14" s="649"/>
      <c r="AJ14" s="649"/>
      <c r="AK14" s="649"/>
      <c r="AL14" s="650">
        <v>0.2</v>
      </c>
      <c r="AM14" s="651"/>
      <c r="AN14" s="651"/>
      <c r="AO14" s="652"/>
      <c r="AP14" s="642" t="s">
        <v>252</v>
      </c>
      <c r="AQ14" s="643"/>
      <c r="AR14" s="643"/>
      <c r="AS14" s="643"/>
      <c r="AT14" s="643"/>
      <c r="AU14" s="643"/>
      <c r="AV14" s="643"/>
      <c r="AW14" s="643"/>
      <c r="AX14" s="643"/>
      <c r="AY14" s="643"/>
      <c r="AZ14" s="643"/>
      <c r="BA14" s="643"/>
      <c r="BB14" s="643"/>
      <c r="BC14" s="643"/>
      <c r="BD14" s="643"/>
      <c r="BE14" s="643"/>
      <c r="BF14" s="644"/>
      <c r="BG14" s="645">
        <v>31838</v>
      </c>
      <c r="BH14" s="646"/>
      <c r="BI14" s="646"/>
      <c r="BJ14" s="646"/>
      <c r="BK14" s="646"/>
      <c r="BL14" s="646"/>
      <c r="BM14" s="646"/>
      <c r="BN14" s="647"/>
      <c r="BO14" s="648">
        <v>3.4</v>
      </c>
      <c r="BP14" s="648"/>
      <c r="BQ14" s="648"/>
      <c r="BR14" s="648"/>
      <c r="BS14" s="654" t="s">
        <v>228</v>
      </c>
      <c r="BT14" s="646"/>
      <c r="BU14" s="646"/>
      <c r="BV14" s="646"/>
      <c r="BW14" s="646"/>
      <c r="BX14" s="646"/>
      <c r="BY14" s="646"/>
      <c r="BZ14" s="646"/>
      <c r="CA14" s="646"/>
      <c r="CB14" s="655"/>
      <c r="CD14" s="660" t="s">
        <v>253</v>
      </c>
      <c r="CE14" s="661"/>
      <c r="CF14" s="661"/>
      <c r="CG14" s="661"/>
      <c r="CH14" s="661"/>
      <c r="CI14" s="661"/>
      <c r="CJ14" s="661"/>
      <c r="CK14" s="661"/>
      <c r="CL14" s="661"/>
      <c r="CM14" s="661"/>
      <c r="CN14" s="661"/>
      <c r="CO14" s="661"/>
      <c r="CP14" s="661"/>
      <c r="CQ14" s="662"/>
      <c r="CR14" s="645">
        <v>268783</v>
      </c>
      <c r="CS14" s="646"/>
      <c r="CT14" s="646"/>
      <c r="CU14" s="646"/>
      <c r="CV14" s="646"/>
      <c r="CW14" s="646"/>
      <c r="CX14" s="646"/>
      <c r="CY14" s="647"/>
      <c r="CZ14" s="648">
        <v>4</v>
      </c>
      <c r="DA14" s="648"/>
      <c r="DB14" s="648"/>
      <c r="DC14" s="648"/>
      <c r="DD14" s="654">
        <v>59085</v>
      </c>
      <c r="DE14" s="646"/>
      <c r="DF14" s="646"/>
      <c r="DG14" s="646"/>
      <c r="DH14" s="646"/>
      <c r="DI14" s="646"/>
      <c r="DJ14" s="646"/>
      <c r="DK14" s="646"/>
      <c r="DL14" s="646"/>
      <c r="DM14" s="646"/>
      <c r="DN14" s="646"/>
      <c r="DO14" s="646"/>
      <c r="DP14" s="647"/>
      <c r="DQ14" s="654">
        <v>217837</v>
      </c>
      <c r="DR14" s="646"/>
      <c r="DS14" s="646"/>
      <c r="DT14" s="646"/>
      <c r="DU14" s="646"/>
      <c r="DV14" s="646"/>
      <c r="DW14" s="646"/>
      <c r="DX14" s="646"/>
      <c r="DY14" s="646"/>
      <c r="DZ14" s="646"/>
      <c r="EA14" s="646"/>
      <c r="EB14" s="646"/>
      <c r="EC14" s="655"/>
    </row>
    <row r="15" spans="2:143" ht="11.25" customHeight="1" x14ac:dyDescent="0.15">
      <c r="B15" s="642" t="s">
        <v>254</v>
      </c>
      <c r="C15" s="643"/>
      <c r="D15" s="643"/>
      <c r="E15" s="643"/>
      <c r="F15" s="643"/>
      <c r="G15" s="643"/>
      <c r="H15" s="643"/>
      <c r="I15" s="643"/>
      <c r="J15" s="643"/>
      <c r="K15" s="643"/>
      <c r="L15" s="643"/>
      <c r="M15" s="643"/>
      <c r="N15" s="643"/>
      <c r="O15" s="643"/>
      <c r="P15" s="643"/>
      <c r="Q15" s="644"/>
      <c r="R15" s="645" t="s">
        <v>172</v>
      </c>
      <c r="S15" s="646"/>
      <c r="T15" s="646"/>
      <c r="U15" s="646"/>
      <c r="V15" s="646"/>
      <c r="W15" s="646"/>
      <c r="X15" s="646"/>
      <c r="Y15" s="647"/>
      <c r="Z15" s="648" t="s">
        <v>228</v>
      </c>
      <c r="AA15" s="648"/>
      <c r="AB15" s="648"/>
      <c r="AC15" s="648"/>
      <c r="AD15" s="649" t="s">
        <v>172</v>
      </c>
      <c r="AE15" s="649"/>
      <c r="AF15" s="649"/>
      <c r="AG15" s="649"/>
      <c r="AH15" s="649"/>
      <c r="AI15" s="649"/>
      <c r="AJ15" s="649"/>
      <c r="AK15" s="649"/>
      <c r="AL15" s="650" t="s">
        <v>172</v>
      </c>
      <c r="AM15" s="651"/>
      <c r="AN15" s="651"/>
      <c r="AO15" s="652"/>
      <c r="AP15" s="642" t="s">
        <v>255</v>
      </c>
      <c r="AQ15" s="643"/>
      <c r="AR15" s="643"/>
      <c r="AS15" s="643"/>
      <c r="AT15" s="643"/>
      <c r="AU15" s="643"/>
      <c r="AV15" s="643"/>
      <c r="AW15" s="643"/>
      <c r="AX15" s="643"/>
      <c r="AY15" s="643"/>
      <c r="AZ15" s="643"/>
      <c r="BA15" s="643"/>
      <c r="BB15" s="643"/>
      <c r="BC15" s="643"/>
      <c r="BD15" s="643"/>
      <c r="BE15" s="643"/>
      <c r="BF15" s="644"/>
      <c r="BG15" s="645">
        <v>41764</v>
      </c>
      <c r="BH15" s="646"/>
      <c r="BI15" s="646"/>
      <c r="BJ15" s="646"/>
      <c r="BK15" s="646"/>
      <c r="BL15" s="646"/>
      <c r="BM15" s="646"/>
      <c r="BN15" s="647"/>
      <c r="BO15" s="648">
        <v>4.5</v>
      </c>
      <c r="BP15" s="648"/>
      <c r="BQ15" s="648"/>
      <c r="BR15" s="648"/>
      <c r="BS15" s="654" t="s">
        <v>172</v>
      </c>
      <c r="BT15" s="646"/>
      <c r="BU15" s="646"/>
      <c r="BV15" s="646"/>
      <c r="BW15" s="646"/>
      <c r="BX15" s="646"/>
      <c r="BY15" s="646"/>
      <c r="BZ15" s="646"/>
      <c r="CA15" s="646"/>
      <c r="CB15" s="655"/>
      <c r="CD15" s="660" t="s">
        <v>256</v>
      </c>
      <c r="CE15" s="661"/>
      <c r="CF15" s="661"/>
      <c r="CG15" s="661"/>
      <c r="CH15" s="661"/>
      <c r="CI15" s="661"/>
      <c r="CJ15" s="661"/>
      <c r="CK15" s="661"/>
      <c r="CL15" s="661"/>
      <c r="CM15" s="661"/>
      <c r="CN15" s="661"/>
      <c r="CO15" s="661"/>
      <c r="CP15" s="661"/>
      <c r="CQ15" s="662"/>
      <c r="CR15" s="645">
        <v>687965</v>
      </c>
      <c r="CS15" s="646"/>
      <c r="CT15" s="646"/>
      <c r="CU15" s="646"/>
      <c r="CV15" s="646"/>
      <c r="CW15" s="646"/>
      <c r="CX15" s="646"/>
      <c r="CY15" s="647"/>
      <c r="CZ15" s="648">
        <v>10.3</v>
      </c>
      <c r="DA15" s="648"/>
      <c r="DB15" s="648"/>
      <c r="DC15" s="648"/>
      <c r="DD15" s="654">
        <v>68129</v>
      </c>
      <c r="DE15" s="646"/>
      <c r="DF15" s="646"/>
      <c r="DG15" s="646"/>
      <c r="DH15" s="646"/>
      <c r="DI15" s="646"/>
      <c r="DJ15" s="646"/>
      <c r="DK15" s="646"/>
      <c r="DL15" s="646"/>
      <c r="DM15" s="646"/>
      <c r="DN15" s="646"/>
      <c r="DO15" s="646"/>
      <c r="DP15" s="647"/>
      <c r="DQ15" s="654">
        <v>469673</v>
      </c>
      <c r="DR15" s="646"/>
      <c r="DS15" s="646"/>
      <c r="DT15" s="646"/>
      <c r="DU15" s="646"/>
      <c r="DV15" s="646"/>
      <c r="DW15" s="646"/>
      <c r="DX15" s="646"/>
      <c r="DY15" s="646"/>
      <c r="DZ15" s="646"/>
      <c r="EA15" s="646"/>
      <c r="EB15" s="646"/>
      <c r="EC15" s="655"/>
    </row>
    <row r="16" spans="2:143" ht="11.25" customHeight="1" x14ac:dyDescent="0.15">
      <c r="B16" s="642" t="s">
        <v>257</v>
      </c>
      <c r="C16" s="643"/>
      <c r="D16" s="643"/>
      <c r="E16" s="643"/>
      <c r="F16" s="643"/>
      <c r="G16" s="643"/>
      <c r="H16" s="643"/>
      <c r="I16" s="643"/>
      <c r="J16" s="643"/>
      <c r="K16" s="643"/>
      <c r="L16" s="643"/>
      <c r="M16" s="643"/>
      <c r="N16" s="643"/>
      <c r="O16" s="643"/>
      <c r="P16" s="643"/>
      <c r="Q16" s="644"/>
      <c r="R16" s="645">
        <v>1794</v>
      </c>
      <c r="S16" s="646"/>
      <c r="T16" s="646"/>
      <c r="U16" s="646"/>
      <c r="V16" s="646"/>
      <c r="W16" s="646"/>
      <c r="X16" s="646"/>
      <c r="Y16" s="647"/>
      <c r="Z16" s="648">
        <v>0</v>
      </c>
      <c r="AA16" s="648"/>
      <c r="AB16" s="648"/>
      <c r="AC16" s="648"/>
      <c r="AD16" s="649">
        <v>1794</v>
      </c>
      <c r="AE16" s="649"/>
      <c r="AF16" s="649"/>
      <c r="AG16" s="649"/>
      <c r="AH16" s="649"/>
      <c r="AI16" s="649"/>
      <c r="AJ16" s="649"/>
      <c r="AK16" s="649"/>
      <c r="AL16" s="650">
        <v>0.1</v>
      </c>
      <c r="AM16" s="651"/>
      <c r="AN16" s="651"/>
      <c r="AO16" s="652"/>
      <c r="AP16" s="642" t="s">
        <v>258</v>
      </c>
      <c r="AQ16" s="643"/>
      <c r="AR16" s="643"/>
      <c r="AS16" s="643"/>
      <c r="AT16" s="643"/>
      <c r="AU16" s="643"/>
      <c r="AV16" s="643"/>
      <c r="AW16" s="643"/>
      <c r="AX16" s="643"/>
      <c r="AY16" s="643"/>
      <c r="AZ16" s="643"/>
      <c r="BA16" s="643"/>
      <c r="BB16" s="643"/>
      <c r="BC16" s="643"/>
      <c r="BD16" s="643"/>
      <c r="BE16" s="643"/>
      <c r="BF16" s="644"/>
      <c r="BG16" s="645">
        <v>22</v>
      </c>
      <c r="BH16" s="646"/>
      <c r="BI16" s="646"/>
      <c r="BJ16" s="646"/>
      <c r="BK16" s="646"/>
      <c r="BL16" s="646"/>
      <c r="BM16" s="646"/>
      <c r="BN16" s="647"/>
      <c r="BO16" s="648">
        <v>0</v>
      </c>
      <c r="BP16" s="648"/>
      <c r="BQ16" s="648"/>
      <c r="BR16" s="648"/>
      <c r="BS16" s="654" t="s">
        <v>228</v>
      </c>
      <c r="BT16" s="646"/>
      <c r="BU16" s="646"/>
      <c r="BV16" s="646"/>
      <c r="BW16" s="646"/>
      <c r="BX16" s="646"/>
      <c r="BY16" s="646"/>
      <c r="BZ16" s="646"/>
      <c r="CA16" s="646"/>
      <c r="CB16" s="655"/>
      <c r="CD16" s="660" t="s">
        <v>259</v>
      </c>
      <c r="CE16" s="661"/>
      <c r="CF16" s="661"/>
      <c r="CG16" s="661"/>
      <c r="CH16" s="661"/>
      <c r="CI16" s="661"/>
      <c r="CJ16" s="661"/>
      <c r="CK16" s="661"/>
      <c r="CL16" s="661"/>
      <c r="CM16" s="661"/>
      <c r="CN16" s="661"/>
      <c r="CO16" s="661"/>
      <c r="CP16" s="661"/>
      <c r="CQ16" s="662"/>
      <c r="CR16" s="645">
        <v>203365</v>
      </c>
      <c r="CS16" s="646"/>
      <c r="CT16" s="646"/>
      <c r="CU16" s="646"/>
      <c r="CV16" s="646"/>
      <c r="CW16" s="646"/>
      <c r="CX16" s="646"/>
      <c r="CY16" s="647"/>
      <c r="CZ16" s="648">
        <v>3</v>
      </c>
      <c r="DA16" s="648"/>
      <c r="DB16" s="648"/>
      <c r="DC16" s="648"/>
      <c r="DD16" s="654" t="s">
        <v>172</v>
      </c>
      <c r="DE16" s="646"/>
      <c r="DF16" s="646"/>
      <c r="DG16" s="646"/>
      <c r="DH16" s="646"/>
      <c r="DI16" s="646"/>
      <c r="DJ16" s="646"/>
      <c r="DK16" s="646"/>
      <c r="DL16" s="646"/>
      <c r="DM16" s="646"/>
      <c r="DN16" s="646"/>
      <c r="DO16" s="646"/>
      <c r="DP16" s="647"/>
      <c r="DQ16" s="654">
        <v>67504</v>
      </c>
      <c r="DR16" s="646"/>
      <c r="DS16" s="646"/>
      <c r="DT16" s="646"/>
      <c r="DU16" s="646"/>
      <c r="DV16" s="646"/>
      <c r="DW16" s="646"/>
      <c r="DX16" s="646"/>
      <c r="DY16" s="646"/>
      <c r="DZ16" s="646"/>
      <c r="EA16" s="646"/>
      <c r="EB16" s="646"/>
      <c r="EC16" s="655"/>
    </row>
    <row r="17" spans="2:133" ht="11.25" customHeight="1" x14ac:dyDescent="0.15">
      <c r="B17" s="642" t="s">
        <v>260</v>
      </c>
      <c r="C17" s="643"/>
      <c r="D17" s="643"/>
      <c r="E17" s="643"/>
      <c r="F17" s="643"/>
      <c r="G17" s="643"/>
      <c r="H17" s="643"/>
      <c r="I17" s="643"/>
      <c r="J17" s="643"/>
      <c r="K17" s="643"/>
      <c r="L17" s="643"/>
      <c r="M17" s="643"/>
      <c r="N17" s="643"/>
      <c r="O17" s="643"/>
      <c r="P17" s="643"/>
      <c r="Q17" s="644"/>
      <c r="R17" s="645">
        <v>16978</v>
      </c>
      <c r="S17" s="646"/>
      <c r="T17" s="646"/>
      <c r="U17" s="646"/>
      <c r="V17" s="646"/>
      <c r="W17" s="646"/>
      <c r="X17" s="646"/>
      <c r="Y17" s="647"/>
      <c r="Z17" s="648">
        <v>0.2</v>
      </c>
      <c r="AA17" s="648"/>
      <c r="AB17" s="648"/>
      <c r="AC17" s="648"/>
      <c r="AD17" s="649">
        <v>16978</v>
      </c>
      <c r="AE17" s="649"/>
      <c r="AF17" s="649"/>
      <c r="AG17" s="649"/>
      <c r="AH17" s="649"/>
      <c r="AI17" s="649"/>
      <c r="AJ17" s="649"/>
      <c r="AK17" s="649"/>
      <c r="AL17" s="650">
        <v>0.5</v>
      </c>
      <c r="AM17" s="651"/>
      <c r="AN17" s="651"/>
      <c r="AO17" s="652"/>
      <c r="AP17" s="642" t="s">
        <v>261</v>
      </c>
      <c r="AQ17" s="643"/>
      <c r="AR17" s="643"/>
      <c r="AS17" s="643"/>
      <c r="AT17" s="643"/>
      <c r="AU17" s="643"/>
      <c r="AV17" s="643"/>
      <c r="AW17" s="643"/>
      <c r="AX17" s="643"/>
      <c r="AY17" s="643"/>
      <c r="AZ17" s="643"/>
      <c r="BA17" s="643"/>
      <c r="BB17" s="643"/>
      <c r="BC17" s="643"/>
      <c r="BD17" s="643"/>
      <c r="BE17" s="643"/>
      <c r="BF17" s="644"/>
      <c r="BG17" s="645" t="s">
        <v>228</v>
      </c>
      <c r="BH17" s="646"/>
      <c r="BI17" s="646"/>
      <c r="BJ17" s="646"/>
      <c r="BK17" s="646"/>
      <c r="BL17" s="646"/>
      <c r="BM17" s="646"/>
      <c r="BN17" s="647"/>
      <c r="BO17" s="648" t="s">
        <v>228</v>
      </c>
      <c r="BP17" s="648"/>
      <c r="BQ17" s="648"/>
      <c r="BR17" s="648"/>
      <c r="BS17" s="654" t="s">
        <v>172</v>
      </c>
      <c r="BT17" s="646"/>
      <c r="BU17" s="646"/>
      <c r="BV17" s="646"/>
      <c r="BW17" s="646"/>
      <c r="BX17" s="646"/>
      <c r="BY17" s="646"/>
      <c r="BZ17" s="646"/>
      <c r="CA17" s="646"/>
      <c r="CB17" s="655"/>
      <c r="CD17" s="660" t="s">
        <v>262</v>
      </c>
      <c r="CE17" s="661"/>
      <c r="CF17" s="661"/>
      <c r="CG17" s="661"/>
      <c r="CH17" s="661"/>
      <c r="CI17" s="661"/>
      <c r="CJ17" s="661"/>
      <c r="CK17" s="661"/>
      <c r="CL17" s="661"/>
      <c r="CM17" s="661"/>
      <c r="CN17" s="661"/>
      <c r="CO17" s="661"/>
      <c r="CP17" s="661"/>
      <c r="CQ17" s="662"/>
      <c r="CR17" s="645">
        <v>636358</v>
      </c>
      <c r="CS17" s="646"/>
      <c r="CT17" s="646"/>
      <c r="CU17" s="646"/>
      <c r="CV17" s="646"/>
      <c r="CW17" s="646"/>
      <c r="CX17" s="646"/>
      <c r="CY17" s="647"/>
      <c r="CZ17" s="648">
        <v>9.5</v>
      </c>
      <c r="DA17" s="648"/>
      <c r="DB17" s="648"/>
      <c r="DC17" s="648"/>
      <c r="DD17" s="654" t="s">
        <v>135</v>
      </c>
      <c r="DE17" s="646"/>
      <c r="DF17" s="646"/>
      <c r="DG17" s="646"/>
      <c r="DH17" s="646"/>
      <c r="DI17" s="646"/>
      <c r="DJ17" s="646"/>
      <c r="DK17" s="646"/>
      <c r="DL17" s="646"/>
      <c r="DM17" s="646"/>
      <c r="DN17" s="646"/>
      <c r="DO17" s="646"/>
      <c r="DP17" s="647"/>
      <c r="DQ17" s="654">
        <v>628544</v>
      </c>
      <c r="DR17" s="646"/>
      <c r="DS17" s="646"/>
      <c r="DT17" s="646"/>
      <c r="DU17" s="646"/>
      <c r="DV17" s="646"/>
      <c r="DW17" s="646"/>
      <c r="DX17" s="646"/>
      <c r="DY17" s="646"/>
      <c r="DZ17" s="646"/>
      <c r="EA17" s="646"/>
      <c r="EB17" s="646"/>
      <c r="EC17" s="655"/>
    </row>
    <row r="18" spans="2:133" ht="11.25" customHeight="1" x14ac:dyDescent="0.15">
      <c r="B18" s="642" t="s">
        <v>263</v>
      </c>
      <c r="C18" s="643"/>
      <c r="D18" s="643"/>
      <c r="E18" s="643"/>
      <c r="F18" s="643"/>
      <c r="G18" s="643"/>
      <c r="H18" s="643"/>
      <c r="I18" s="643"/>
      <c r="J18" s="643"/>
      <c r="K18" s="643"/>
      <c r="L18" s="643"/>
      <c r="M18" s="643"/>
      <c r="N18" s="643"/>
      <c r="O18" s="643"/>
      <c r="P18" s="643"/>
      <c r="Q18" s="644"/>
      <c r="R18" s="645">
        <v>3731</v>
      </c>
      <c r="S18" s="646"/>
      <c r="T18" s="646"/>
      <c r="U18" s="646"/>
      <c r="V18" s="646"/>
      <c r="W18" s="646"/>
      <c r="X18" s="646"/>
      <c r="Y18" s="647"/>
      <c r="Z18" s="648">
        <v>0.1</v>
      </c>
      <c r="AA18" s="648"/>
      <c r="AB18" s="648"/>
      <c r="AC18" s="648"/>
      <c r="AD18" s="649">
        <v>3731</v>
      </c>
      <c r="AE18" s="649"/>
      <c r="AF18" s="649"/>
      <c r="AG18" s="649"/>
      <c r="AH18" s="649"/>
      <c r="AI18" s="649"/>
      <c r="AJ18" s="649"/>
      <c r="AK18" s="649"/>
      <c r="AL18" s="650">
        <v>0.1</v>
      </c>
      <c r="AM18" s="651"/>
      <c r="AN18" s="651"/>
      <c r="AO18" s="652"/>
      <c r="AP18" s="642" t="s">
        <v>264</v>
      </c>
      <c r="AQ18" s="643"/>
      <c r="AR18" s="643"/>
      <c r="AS18" s="643"/>
      <c r="AT18" s="643"/>
      <c r="AU18" s="643"/>
      <c r="AV18" s="643"/>
      <c r="AW18" s="643"/>
      <c r="AX18" s="643"/>
      <c r="AY18" s="643"/>
      <c r="AZ18" s="643"/>
      <c r="BA18" s="643"/>
      <c r="BB18" s="643"/>
      <c r="BC18" s="643"/>
      <c r="BD18" s="643"/>
      <c r="BE18" s="643"/>
      <c r="BF18" s="644"/>
      <c r="BG18" s="645" t="s">
        <v>228</v>
      </c>
      <c r="BH18" s="646"/>
      <c r="BI18" s="646"/>
      <c r="BJ18" s="646"/>
      <c r="BK18" s="646"/>
      <c r="BL18" s="646"/>
      <c r="BM18" s="646"/>
      <c r="BN18" s="647"/>
      <c r="BO18" s="648" t="s">
        <v>228</v>
      </c>
      <c r="BP18" s="648"/>
      <c r="BQ18" s="648"/>
      <c r="BR18" s="648"/>
      <c r="BS18" s="654" t="s">
        <v>228</v>
      </c>
      <c r="BT18" s="646"/>
      <c r="BU18" s="646"/>
      <c r="BV18" s="646"/>
      <c r="BW18" s="646"/>
      <c r="BX18" s="646"/>
      <c r="BY18" s="646"/>
      <c r="BZ18" s="646"/>
      <c r="CA18" s="646"/>
      <c r="CB18" s="655"/>
      <c r="CD18" s="660" t="s">
        <v>265</v>
      </c>
      <c r="CE18" s="661"/>
      <c r="CF18" s="661"/>
      <c r="CG18" s="661"/>
      <c r="CH18" s="661"/>
      <c r="CI18" s="661"/>
      <c r="CJ18" s="661"/>
      <c r="CK18" s="661"/>
      <c r="CL18" s="661"/>
      <c r="CM18" s="661"/>
      <c r="CN18" s="661"/>
      <c r="CO18" s="661"/>
      <c r="CP18" s="661"/>
      <c r="CQ18" s="662"/>
      <c r="CR18" s="645" t="s">
        <v>172</v>
      </c>
      <c r="CS18" s="646"/>
      <c r="CT18" s="646"/>
      <c r="CU18" s="646"/>
      <c r="CV18" s="646"/>
      <c r="CW18" s="646"/>
      <c r="CX18" s="646"/>
      <c r="CY18" s="647"/>
      <c r="CZ18" s="648" t="s">
        <v>172</v>
      </c>
      <c r="DA18" s="648"/>
      <c r="DB18" s="648"/>
      <c r="DC18" s="648"/>
      <c r="DD18" s="654" t="s">
        <v>228</v>
      </c>
      <c r="DE18" s="646"/>
      <c r="DF18" s="646"/>
      <c r="DG18" s="646"/>
      <c r="DH18" s="646"/>
      <c r="DI18" s="646"/>
      <c r="DJ18" s="646"/>
      <c r="DK18" s="646"/>
      <c r="DL18" s="646"/>
      <c r="DM18" s="646"/>
      <c r="DN18" s="646"/>
      <c r="DO18" s="646"/>
      <c r="DP18" s="647"/>
      <c r="DQ18" s="654" t="s">
        <v>172</v>
      </c>
      <c r="DR18" s="646"/>
      <c r="DS18" s="646"/>
      <c r="DT18" s="646"/>
      <c r="DU18" s="646"/>
      <c r="DV18" s="646"/>
      <c r="DW18" s="646"/>
      <c r="DX18" s="646"/>
      <c r="DY18" s="646"/>
      <c r="DZ18" s="646"/>
      <c r="EA18" s="646"/>
      <c r="EB18" s="646"/>
      <c r="EC18" s="655"/>
    </row>
    <row r="19" spans="2:133" ht="11.25" customHeight="1" x14ac:dyDescent="0.15">
      <c r="B19" s="642" t="s">
        <v>266</v>
      </c>
      <c r="C19" s="643"/>
      <c r="D19" s="643"/>
      <c r="E19" s="643"/>
      <c r="F19" s="643"/>
      <c r="G19" s="643"/>
      <c r="H19" s="643"/>
      <c r="I19" s="643"/>
      <c r="J19" s="643"/>
      <c r="K19" s="643"/>
      <c r="L19" s="643"/>
      <c r="M19" s="643"/>
      <c r="N19" s="643"/>
      <c r="O19" s="643"/>
      <c r="P19" s="643"/>
      <c r="Q19" s="644"/>
      <c r="R19" s="645">
        <v>772</v>
      </c>
      <c r="S19" s="646"/>
      <c r="T19" s="646"/>
      <c r="U19" s="646"/>
      <c r="V19" s="646"/>
      <c r="W19" s="646"/>
      <c r="X19" s="646"/>
      <c r="Y19" s="647"/>
      <c r="Z19" s="648">
        <v>0</v>
      </c>
      <c r="AA19" s="648"/>
      <c r="AB19" s="648"/>
      <c r="AC19" s="648"/>
      <c r="AD19" s="649">
        <v>772</v>
      </c>
      <c r="AE19" s="649"/>
      <c r="AF19" s="649"/>
      <c r="AG19" s="649"/>
      <c r="AH19" s="649"/>
      <c r="AI19" s="649"/>
      <c r="AJ19" s="649"/>
      <c r="AK19" s="649"/>
      <c r="AL19" s="650">
        <v>0</v>
      </c>
      <c r="AM19" s="651"/>
      <c r="AN19" s="651"/>
      <c r="AO19" s="652"/>
      <c r="AP19" s="642" t="s">
        <v>267</v>
      </c>
      <c r="AQ19" s="643"/>
      <c r="AR19" s="643"/>
      <c r="AS19" s="643"/>
      <c r="AT19" s="643"/>
      <c r="AU19" s="643"/>
      <c r="AV19" s="643"/>
      <c r="AW19" s="643"/>
      <c r="AX19" s="643"/>
      <c r="AY19" s="643"/>
      <c r="AZ19" s="643"/>
      <c r="BA19" s="643"/>
      <c r="BB19" s="643"/>
      <c r="BC19" s="643"/>
      <c r="BD19" s="643"/>
      <c r="BE19" s="643"/>
      <c r="BF19" s="644"/>
      <c r="BG19" s="645">
        <v>9850</v>
      </c>
      <c r="BH19" s="646"/>
      <c r="BI19" s="646"/>
      <c r="BJ19" s="646"/>
      <c r="BK19" s="646"/>
      <c r="BL19" s="646"/>
      <c r="BM19" s="646"/>
      <c r="BN19" s="647"/>
      <c r="BO19" s="648">
        <v>1.1000000000000001</v>
      </c>
      <c r="BP19" s="648"/>
      <c r="BQ19" s="648"/>
      <c r="BR19" s="648"/>
      <c r="BS19" s="654" t="s">
        <v>228</v>
      </c>
      <c r="BT19" s="646"/>
      <c r="BU19" s="646"/>
      <c r="BV19" s="646"/>
      <c r="BW19" s="646"/>
      <c r="BX19" s="646"/>
      <c r="BY19" s="646"/>
      <c r="BZ19" s="646"/>
      <c r="CA19" s="646"/>
      <c r="CB19" s="655"/>
      <c r="CD19" s="660" t="s">
        <v>268</v>
      </c>
      <c r="CE19" s="661"/>
      <c r="CF19" s="661"/>
      <c r="CG19" s="661"/>
      <c r="CH19" s="661"/>
      <c r="CI19" s="661"/>
      <c r="CJ19" s="661"/>
      <c r="CK19" s="661"/>
      <c r="CL19" s="661"/>
      <c r="CM19" s="661"/>
      <c r="CN19" s="661"/>
      <c r="CO19" s="661"/>
      <c r="CP19" s="661"/>
      <c r="CQ19" s="662"/>
      <c r="CR19" s="645" t="s">
        <v>228</v>
      </c>
      <c r="CS19" s="646"/>
      <c r="CT19" s="646"/>
      <c r="CU19" s="646"/>
      <c r="CV19" s="646"/>
      <c r="CW19" s="646"/>
      <c r="CX19" s="646"/>
      <c r="CY19" s="647"/>
      <c r="CZ19" s="648" t="s">
        <v>135</v>
      </c>
      <c r="DA19" s="648"/>
      <c r="DB19" s="648"/>
      <c r="DC19" s="648"/>
      <c r="DD19" s="654" t="s">
        <v>172</v>
      </c>
      <c r="DE19" s="646"/>
      <c r="DF19" s="646"/>
      <c r="DG19" s="646"/>
      <c r="DH19" s="646"/>
      <c r="DI19" s="646"/>
      <c r="DJ19" s="646"/>
      <c r="DK19" s="646"/>
      <c r="DL19" s="646"/>
      <c r="DM19" s="646"/>
      <c r="DN19" s="646"/>
      <c r="DO19" s="646"/>
      <c r="DP19" s="647"/>
      <c r="DQ19" s="654" t="s">
        <v>172</v>
      </c>
      <c r="DR19" s="646"/>
      <c r="DS19" s="646"/>
      <c r="DT19" s="646"/>
      <c r="DU19" s="646"/>
      <c r="DV19" s="646"/>
      <c r="DW19" s="646"/>
      <c r="DX19" s="646"/>
      <c r="DY19" s="646"/>
      <c r="DZ19" s="646"/>
      <c r="EA19" s="646"/>
      <c r="EB19" s="646"/>
      <c r="EC19" s="655"/>
    </row>
    <row r="20" spans="2:133" ht="11.25" customHeight="1" x14ac:dyDescent="0.15">
      <c r="B20" s="642" t="s">
        <v>269</v>
      </c>
      <c r="C20" s="643"/>
      <c r="D20" s="643"/>
      <c r="E20" s="643"/>
      <c r="F20" s="643"/>
      <c r="G20" s="643"/>
      <c r="H20" s="643"/>
      <c r="I20" s="643"/>
      <c r="J20" s="643"/>
      <c r="K20" s="643"/>
      <c r="L20" s="643"/>
      <c r="M20" s="643"/>
      <c r="N20" s="643"/>
      <c r="O20" s="643"/>
      <c r="P20" s="643"/>
      <c r="Q20" s="644"/>
      <c r="R20" s="645">
        <v>200</v>
      </c>
      <c r="S20" s="646"/>
      <c r="T20" s="646"/>
      <c r="U20" s="646"/>
      <c r="V20" s="646"/>
      <c r="W20" s="646"/>
      <c r="X20" s="646"/>
      <c r="Y20" s="647"/>
      <c r="Z20" s="648">
        <v>0</v>
      </c>
      <c r="AA20" s="648"/>
      <c r="AB20" s="648"/>
      <c r="AC20" s="648"/>
      <c r="AD20" s="649">
        <v>200</v>
      </c>
      <c r="AE20" s="649"/>
      <c r="AF20" s="649"/>
      <c r="AG20" s="649"/>
      <c r="AH20" s="649"/>
      <c r="AI20" s="649"/>
      <c r="AJ20" s="649"/>
      <c r="AK20" s="649"/>
      <c r="AL20" s="650">
        <v>0</v>
      </c>
      <c r="AM20" s="651"/>
      <c r="AN20" s="651"/>
      <c r="AO20" s="652"/>
      <c r="AP20" s="642" t="s">
        <v>270</v>
      </c>
      <c r="AQ20" s="643"/>
      <c r="AR20" s="643"/>
      <c r="AS20" s="643"/>
      <c r="AT20" s="643"/>
      <c r="AU20" s="643"/>
      <c r="AV20" s="643"/>
      <c r="AW20" s="643"/>
      <c r="AX20" s="643"/>
      <c r="AY20" s="643"/>
      <c r="AZ20" s="643"/>
      <c r="BA20" s="643"/>
      <c r="BB20" s="643"/>
      <c r="BC20" s="643"/>
      <c r="BD20" s="643"/>
      <c r="BE20" s="643"/>
      <c r="BF20" s="644"/>
      <c r="BG20" s="645">
        <v>9850</v>
      </c>
      <c r="BH20" s="646"/>
      <c r="BI20" s="646"/>
      <c r="BJ20" s="646"/>
      <c r="BK20" s="646"/>
      <c r="BL20" s="646"/>
      <c r="BM20" s="646"/>
      <c r="BN20" s="647"/>
      <c r="BO20" s="648">
        <v>1.1000000000000001</v>
      </c>
      <c r="BP20" s="648"/>
      <c r="BQ20" s="648"/>
      <c r="BR20" s="648"/>
      <c r="BS20" s="654" t="s">
        <v>172</v>
      </c>
      <c r="BT20" s="646"/>
      <c r="BU20" s="646"/>
      <c r="BV20" s="646"/>
      <c r="BW20" s="646"/>
      <c r="BX20" s="646"/>
      <c r="BY20" s="646"/>
      <c r="BZ20" s="646"/>
      <c r="CA20" s="646"/>
      <c r="CB20" s="655"/>
      <c r="CD20" s="660" t="s">
        <v>271</v>
      </c>
      <c r="CE20" s="661"/>
      <c r="CF20" s="661"/>
      <c r="CG20" s="661"/>
      <c r="CH20" s="661"/>
      <c r="CI20" s="661"/>
      <c r="CJ20" s="661"/>
      <c r="CK20" s="661"/>
      <c r="CL20" s="661"/>
      <c r="CM20" s="661"/>
      <c r="CN20" s="661"/>
      <c r="CO20" s="661"/>
      <c r="CP20" s="661"/>
      <c r="CQ20" s="662"/>
      <c r="CR20" s="645">
        <v>6709283</v>
      </c>
      <c r="CS20" s="646"/>
      <c r="CT20" s="646"/>
      <c r="CU20" s="646"/>
      <c r="CV20" s="646"/>
      <c r="CW20" s="646"/>
      <c r="CX20" s="646"/>
      <c r="CY20" s="647"/>
      <c r="CZ20" s="648">
        <v>100</v>
      </c>
      <c r="DA20" s="648"/>
      <c r="DB20" s="648"/>
      <c r="DC20" s="648"/>
      <c r="DD20" s="654">
        <v>1283369</v>
      </c>
      <c r="DE20" s="646"/>
      <c r="DF20" s="646"/>
      <c r="DG20" s="646"/>
      <c r="DH20" s="646"/>
      <c r="DI20" s="646"/>
      <c r="DJ20" s="646"/>
      <c r="DK20" s="646"/>
      <c r="DL20" s="646"/>
      <c r="DM20" s="646"/>
      <c r="DN20" s="646"/>
      <c r="DO20" s="646"/>
      <c r="DP20" s="647"/>
      <c r="DQ20" s="654">
        <v>4260386</v>
      </c>
      <c r="DR20" s="646"/>
      <c r="DS20" s="646"/>
      <c r="DT20" s="646"/>
      <c r="DU20" s="646"/>
      <c r="DV20" s="646"/>
      <c r="DW20" s="646"/>
      <c r="DX20" s="646"/>
      <c r="DY20" s="646"/>
      <c r="DZ20" s="646"/>
      <c r="EA20" s="646"/>
      <c r="EB20" s="646"/>
      <c r="EC20" s="655"/>
    </row>
    <row r="21" spans="2:133" ht="11.25" customHeight="1" x14ac:dyDescent="0.15">
      <c r="B21" s="642" t="s">
        <v>272</v>
      </c>
      <c r="C21" s="643"/>
      <c r="D21" s="643"/>
      <c r="E21" s="643"/>
      <c r="F21" s="643"/>
      <c r="G21" s="643"/>
      <c r="H21" s="643"/>
      <c r="I21" s="643"/>
      <c r="J21" s="643"/>
      <c r="K21" s="643"/>
      <c r="L21" s="643"/>
      <c r="M21" s="643"/>
      <c r="N21" s="643"/>
      <c r="O21" s="643"/>
      <c r="P21" s="643"/>
      <c r="Q21" s="644"/>
      <c r="R21" s="645">
        <v>12275</v>
      </c>
      <c r="S21" s="646"/>
      <c r="T21" s="646"/>
      <c r="U21" s="646"/>
      <c r="V21" s="646"/>
      <c r="W21" s="646"/>
      <c r="X21" s="646"/>
      <c r="Y21" s="647"/>
      <c r="Z21" s="648">
        <v>0.2</v>
      </c>
      <c r="AA21" s="648"/>
      <c r="AB21" s="648"/>
      <c r="AC21" s="648"/>
      <c r="AD21" s="649">
        <v>12275</v>
      </c>
      <c r="AE21" s="649"/>
      <c r="AF21" s="649"/>
      <c r="AG21" s="649"/>
      <c r="AH21" s="649"/>
      <c r="AI21" s="649"/>
      <c r="AJ21" s="649"/>
      <c r="AK21" s="649"/>
      <c r="AL21" s="650">
        <v>0.4</v>
      </c>
      <c r="AM21" s="651"/>
      <c r="AN21" s="651"/>
      <c r="AO21" s="652"/>
      <c r="AP21" s="664" t="s">
        <v>273</v>
      </c>
      <c r="AQ21" s="665"/>
      <c r="AR21" s="665"/>
      <c r="AS21" s="665"/>
      <c r="AT21" s="665"/>
      <c r="AU21" s="665"/>
      <c r="AV21" s="665"/>
      <c r="AW21" s="665"/>
      <c r="AX21" s="665"/>
      <c r="AY21" s="665"/>
      <c r="AZ21" s="665"/>
      <c r="BA21" s="665"/>
      <c r="BB21" s="665"/>
      <c r="BC21" s="665"/>
      <c r="BD21" s="665"/>
      <c r="BE21" s="665"/>
      <c r="BF21" s="666"/>
      <c r="BG21" s="645">
        <v>9850</v>
      </c>
      <c r="BH21" s="646"/>
      <c r="BI21" s="646"/>
      <c r="BJ21" s="646"/>
      <c r="BK21" s="646"/>
      <c r="BL21" s="646"/>
      <c r="BM21" s="646"/>
      <c r="BN21" s="647"/>
      <c r="BO21" s="648">
        <v>1.1000000000000001</v>
      </c>
      <c r="BP21" s="648"/>
      <c r="BQ21" s="648"/>
      <c r="BR21" s="648"/>
      <c r="BS21" s="654" t="s">
        <v>228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274</v>
      </c>
      <c r="C22" s="643"/>
      <c r="D22" s="643"/>
      <c r="E22" s="643"/>
      <c r="F22" s="643"/>
      <c r="G22" s="643"/>
      <c r="H22" s="643"/>
      <c r="I22" s="643"/>
      <c r="J22" s="643"/>
      <c r="K22" s="643"/>
      <c r="L22" s="643"/>
      <c r="M22" s="643"/>
      <c r="N22" s="643"/>
      <c r="O22" s="643"/>
      <c r="P22" s="643"/>
      <c r="Q22" s="644"/>
      <c r="R22" s="645">
        <v>2701168</v>
      </c>
      <c r="S22" s="646"/>
      <c r="T22" s="646"/>
      <c r="U22" s="646"/>
      <c r="V22" s="646"/>
      <c r="W22" s="646"/>
      <c r="X22" s="646"/>
      <c r="Y22" s="647"/>
      <c r="Z22" s="648">
        <v>38.6</v>
      </c>
      <c r="AA22" s="648"/>
      <c r="AB22" s="648"/>
      <c r="AC22" s="648"/>
      <c r="AD22" s="649">
        <v>2217020</v>
      </c>
      <c r="AE22" s="649"/>
      <c r="AF22" s="649"/>
      <c r="AG22" s="649"/>
      <c r="AH22" s="649"/>
      <c r="AI22" s="649"/>
      <c r="AJ22" s="649"/>
      <c r="AK22" s="649"/>
      <c r="AL22" s="650">
        <v>64.900000000000006</v>
      </c>
      <c r="AM22" s="651"/>
      <c r="AN22" s="651"/>
      <c r="AO22" s="652"/>
      <c r="AP22" s="664" t="s">
        <v>275</v>
      </c>
      <c r="AQ22" s="665"/>
      <c r="AR22" s="665"/>
      <c r="AS22" s="665"/>
      <c r="AT22" s="665"/>
      <c r="AU22" s="665"/>
      <c r="AV22" s="665"/>
      <c r="AW22" s="665"/>
      <c r="AX22" s="665"/>
      <c r="AY22" s="665"/>
      <c r="AZ22" s="665"/>
      <c r="BA22" s="665"/>
      <c r="BB22" s="665"/>
      <c r="BC22" s="665"/>
      <c r="BD22" s="665"/>
      <c r="BE22" s="665"/>
      <c r="BF22" s="666"/>
      <c r="BG22" s="645" t="s">
        <v>172</v>
      </c>
      <c r="BH22" s="646"/>
      <c r="BI22" s="646"/>
      <c r="BJ22" s="646"/>
      <c r="BK22" s="646"/>
      <c r="BL22" s="646"/>
      <c r="BM22" s="646"/>
      <c r="BN22" s="647"/>
      <c r="BO22" s="648" t="s">
        <v>228</v>
      </c>
      <c r="BP22" s="648"/>
      <c r="BQ22" s="648"/>
      <c r="BR22" s="648"/>
      <c r="BS22" s="654" t="s">
        <v>172</v>
      </c>
      <c r="BT22" s="646"/>
      <c r="BU22" s="646"/>
      <c r="BV22" s="646"/>
      <c r="BW22" s="646"/>
      <c r="BX22" s="646"/>
      <c r="BY22" s="646"/>
      <c r="BZ22" s="646"/>
      <c r="CA22" s="646"/>
      <c r="CB22" s="655"/>
      <c r="CD22" s="627" t="s">
        <v>276</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277</v>
      </c>
      <c r="C23" s="643"/>
      <c r="D23" s="643"/>
      <c r="E23" s="643"/>
      <c r="F23" s="643"/>
      <c r="G23" s="643"/>
      <c r="H23" s="643"/>
      <c r="I23" s="643"/>
      <c r="J23" s="643"/>
      <c r="K23" s="643"/>
      <c r="L23" s="643"/>
      <c r="M23" s="643"/>
      <c r="N23" s="643"/>
      <c r="O23" s="643"/>
      <c r="P23" s="643"/>
      <c r="Q23" s="644"/>
      <c r="R23" s="645">
        <v>2217020</v>
      </c>
      <c r="S23" s="646"/>
      <c r="T23" s="646"/>
      <c r="U23" s="646"/>
      <c r="V23" s="646"/>
      <c r="W23" s="646"/>
      <c r="X23" s="646"/>
      <c r="Y23" s="647"/>
      <c r="Z23" s="648">
        <v>31.7</v>
      </c>
      <c r="AA23" s="648"/>
      <c r="AB23" s="648"/>
      <c r="AC23" s="648"/>
      <c r="AD23" s="649">
        <v>2217020</v>
      </c>
      <c r="AE23" s="649"/>
      <c r="AF23" s="649"/>
      <c r="AG23" s="649"/>
      <c r="AH23" s="649"/>
      <c r="AI23" s="649"/>
      <c r="AJ23" s="649"/>
      <c r="AK23" s="649"/>
      <c r="AL23" s="650">
        <v>64.900000000000006</v>
      </c>
      <c r="AM23" s="651"/>
      <c r="AN23" s="651"/>
      <c r="AO23" s="652"/>
      <c r="AP23" s="664" t="s">
        <v>278</v>
      </c>
      <c r="AQ23" s="665"/>
      <c r="AR23" s="665"/>
      <c r="AS23" s="665"/>
      <c r="AT23" s="665"/>
      <c r="AU23" s="665"/>
      <c r="AV23" s="665"/>
      <c r="AW23" s="665"/>
      <c r="AX23" s="665"/>
      <c r="AY23" s="665"/>
      <c r="AZ23" s="665"/>
      <c r="BA23" s="665"/>
      <c r="BB23" s="665"/>
      <c r="BC23" s="665"/>
      <c r="BD23" s="665"/>
      <c r="BE23" s="665"/>
      <c r="BF23" s="666"/>
      <c r="BG23" s="645" t="s">
        <v>135</v>
      </c>
      <c r="BH23" s="646"/>
      <c r="BI23" s="646"/>
      <c r="BJ23" s="646"/>
      <c r="BK23" s="646"/>
      <c r="BL23" s="646"/>
      <c r="BM23" s="646"/>
      <c r="BN23" s="647"/>
      <c r="BO23" s="648" t="s">
        <v>172</v>
      </c>
      <c r="BP23" s="648"/>
      <c r="BQ23" s="648"/>
      <c r="BR23" s="648"/>
      <c r="BS23" s="654" t="s">
        <v>172</v>
      </c>
      <c r="BT23" s="646"/>
      <c r="BU23" s="646"/>
      <c r="BV23" s="646"/>
      <c r="BW23" s="646"/>
      <c r="BX23" s="646"/>
      <c r="BY23" s="646"/>
      <c r="BZ23" s="646"/>
      <c r="CA23" s="646"/>
      <c r="CB23" s="655"/>
      <c r="CD23" s="627" t="s">
        <v>217</v>
      </c>
      <c r="CE23" s="628"/>
      <c r="CF23" s="628"/>
      <c r="CG23" s="628"/>
      <c r="CH23" s="628"/>
      <c r="CI23" s="628"/>
      <c r="CJ23" s="628"/>
      <c r="CK23" s="628"/>
      <c r="CL23" s="628"/>
      <c r="CM23" s="628"/>
      <c r="CN23" s="628"/>
      <c r="CO23" s="628"/>
      <c r="CP23" s="628"/>
      <c r="CQ23" s="629"/>
      <c r="CR23" s="627" t="s">
        <v>279</v>
      </c>
      <c r="CS23" s="628"/>
      <c r="CT23" s="628"/>
      <c r="CU23" s="628"/>
      <c r="CV23" s="628"/>
      <c r="CW23" s="628"/>
      <c r="CX23" s="628"/>
      <c r="CY23" s="629"/>
      <c r="CZ23" s="627" t="s">
        <v>280</v>
      </c>
      <c r="DA23" s="628"/>
      <c r="DB23" s="628"/>
      <c r="DC23" s="629"/>
      <c r="DD23" s="627" t="s">
        <v>281</v>
      </c>
      <c r="DE23" s="628"/>
      <c r="DF23" s="628"/>
      <c r="DG23" s="628"/>
      <c r="DH23" s="628"/>
      <c r="DI23" s="628"/>
      <c r="DJ23" s="628"/>
      <c r="DK23" s="629"/>
      <c r="DL23" s="676" t="s">
        <v>282</v>
      </c>
      <c r="DM23" s="677"/>
      <c r="DN23" s="677"/>
      <c r="DO23" s="677"/>
      <c r="DP23" s="677"/>
      <c r="DQ23" s="677"/>
      <c r="DR23" s="677"/>
      <c r="DS23" s="677"/>
      <c r="DT23" s="677"/>
      <c r="DU23" s="677"/>
      <c r="DV23" s="678"/>
      <c r="DW23" s="627" t="s">
        <v>283</v>
      </c>
      <c r="DX23" s="628"/>
      <c r="DY23" s="628"/>
      <c r="DZ23" s="628"/>
      <c r="EA23" s="628"/>
      <c r="EB23" s="628"/>
      <c r="EC23" s="629"/>
    </row>
    <row r="24" spans="2:133" ht="11.25" customHeight="1" x14ac:dyDescent="0.15">
      <c r="B24" s="642" t="s">
        <v>284</v>
      </c>
      <c r="C24" s="643"/>
      <c r="D24" s="643"/>
      <c r="E24" s="643"/>
      <c r="F24" s="643"/>
      <c r="G24" s="643"/>
      <c r="H24" s="643"/>
      <c r="I24" s="643"/>
      <c r="J24" s="643"/>
      <c r="K24" s="643"/>
      <c r="L24" s="643"/>
      <c r="M24" s="643"/>
      <c r="N24" s="643"/>
      <c r="O24" s="643"/>
      <c r="P24" s="643"/>
      <c r="Q24" s="644"/>
      <c r="R24" s="645">
        <v>250354</v>
      </c>
      <c r="S24" s="646"/>
      <c r="T24" s="646"/>
      <c r="U24" s="646"/>
      <c r="V24" s="646"/>
      <c r="W24" s="646"/>
      <c r="X24" s="646"/>
      <c r="Y24" s="647"/>
      <c r="Z24" s="648">
        <v>3.6</v>
      </c>
      <c r="AA24" s="648"/>
      <c r="AB24" s="648"/>
      <c r="AC24" s="648"/>
      <c r="AD24" s="649" t="s">
        <v>172</v>
      </c>
      <c r="AE24" s="649"/>
      <c r="AF24" s="649"/>
      <c r="AG24" s="649"/>
      <c r="AH24" s="649"/>
      <c r="AI24" s="649"/>
      <c r="AJ24" s="649"/>
      <c r="AK24" s="649"/>
      <c r="AL24" s="650" t="s">
        <v>172</v>
      </c>
      <c r="AM24" s="651"/>
      <c r="AN24" s="651"/>
      <c r="AO24" s="652"/>
      <c r="AP24" s="664" t="s">
        <v>285</v>
      </c>
      <c r="AQ24" s="665"/>
      <c r="AR24" s="665"/>
      <c r="AS24" s="665"/>
      <c r="AT24" s="665"/>
      <c r="AU24" s="665"/>
      <c r="AV24" s="665"/>
      <c r="AW24" s="665"/>
      <c r="AX24" s="665"/>
      <c r="AY24" s="665"/>
      <c r="AZ24" s="665"/>
      <c r="BA24" s="665"/>
      <c r="BB24" s="665"/>
      <c r="BC24" s="665"/>
      <c r="BD24" s="665"/>
      <c r="BE24" s="665"/>
      <c r="BF24" s="666"/>
      <c r="BG24" s="645" t="s">
        <v>228</v>
      </c>
      <c r="BH24" s="646"/>
      <c r="BI24" s="646"/>
      <c r="BJ24" s="646"/>
      <c r="BK24" s="646"/>
      <c r="BL24" s="646"/>
      <c r="BM24" s="646"/>
      <c r="BN24" s="647"/>
      <c r="BO24" s="648" t="s">
        <v>135</v>
      </c>
      <c r="BP24" s="648"/>
      <c r="BQ24" s="648"/>
      <c r="BR24" s="648"/>
      <c r="BS24" s="654" t="s">
        <v>135</v>
      </c>
      <c r="BT24" s="646"/>
      <c r="BU24" s="646"/>
      <c r="BV24" s="646"/>
      <c r="BW24" s="646"/>
      <c r="BX24" s="646"/>
      <c r="BY24" s="646"/>
      <c r="BZ24" s="646"/>
      <c r="CA24" s="646"/>
      <c r="CB24" s="655"/>
      <c r="CD24" s="656" t="s">
        <v>286</v>
      </c>
      <c r="CE24" s="657"/>
      <c r="CF24" s="657"/>
      <c r="CG24" s="657"/>
      <c r="CH24" s="657"/>
      <c r="CI24" s="657"/>
      <c r="CJ24" s="657"/>
      <c r="CK24" s="657"/>
      <c r="CL24" s="657"/>
      <c r="CM24" s="657"/>
      <c r="CN24" s="657"/>
      <c r="CO24" s="657"/>
      <c r="CP24" s="657"/>
      <c r="CQ24" s="658"/>
      <c r="CR24" s="634">
        <v>2030375</v>
      </c>
      <c r="CS24" s="635"/>
      <c r="CT24" s="635"/>
      <c r="CU24" s="635"/>
      <c r="CV24" s="635"/>
      <c r="CW24" s="635"/>
      <c r="CX24" s="635"/>
      <c r="CY24" s="636"/>
      <c r="CZ24" s="639">
        <v>30.3</v>
      </c>
      <c r="DA24" s="640"/>
      <c r="DB24" s="640"/>
      <c r="DC24" s="659"/>
      <c r="DD24" s="681">
        <v>1673674</v>
      </c>
      <c r="DE24" s="635"/>
      <c r="DF24" s="635"/>
      <c r="DG24" s="635"/>
      <c r="DH24" s="635"/>
      <c r="DI24" s="635"/>
      <c r="DJ24" s="635"/>
      <c r="DK24" s="636"/>
      <c r="DL24" s="681">
        <v>1630245</v>
      </c>
      <c r="DM24" s="635"/>
      <c r="DN24" s="635"/>
      <c r="DO24" s="635"/>
      <c r="DP24" s="635"/>
      <c r="DQ24" s="635"/>
      <c r="DR24" s="635"/>
      <c r="DS24" s="635"/>
      <c r="DT24" s="635"/>
      <c r="DU24" s="635"/>
      <c r="DV24" s="636"/>
      <c r="DW24" s="639">
        <v>46.2</v>
      </c>
      <c r="DX24" s="640"/>
      <c r="DY24" s="640"/>
      <c r="DZ24" s="640"/>
      <c r="EA24" s="640"/>
      <c r="EB24" s="640"/>
      <c r="EC24" s="641"/>
    </row>
    <row r="25" spans="2:133" ht="11.25" customHeight="1" x14ac:dyDescent="0.15">
      <c r="B25" s="642" t="s">
        <v>287</v>
      </c>
      <c r="C25" s="643"/>
      <c r="D25" s="643"/>
      <c r="E25" s="643"/>
      <c r="F25" s="643"/>
      <c r="G25" s="643"/>
      <c r="H25" s="643"/>
      <c r="I25" s="643"/>
      <c r="J25" s="643"/>
      <c r="K25" s="643"/>
      <c r="L25" s="643"/>
      <c r="M25" s="643"/>
      <c r="N25" s="643"/>
      <c r="O25" s="643"/>
      <c r="P25" s="643"/>
      <c r="Q25" s="644"/>
      <c r="R25" s="645">
        <v>233794</v>
      </c>
      <c r="S25" s="646"/>
      <c r="T25" s="646"/>
      <c r="U25" s="646"/>
      <c r="V25" s="646"/>
      <c r="W25" s="646"/>
      <c r="X25" s="646"/>
      <c r="Y25" s="647"/>
      <c r="Z25" s="648">
        <v>3.3</v>
      </c>
      <c r="AA25" s="648"/>
      <c r="AB25" s="648"/>
      <c r="AC25" s="648"/>
      <c r="AD25" s="649" t="s">
        <v>228</v>
      </c>
      <c r="AE25" s="649"/>
      <c r="AF25" s="649"/>
      <c r="AG25" s="649"/>
      <c r="AH25" s="649"/>
      <c r="AI25" s="649"/>
      <c r="AJ25" s="649"/>
      <c r="AK25" s="649"/>
      <c r="AL25" s="650" t="s">
        <v>172</v>
      </c>
      <c r="AM25" s="651"/>
      <c r="AN25" s="651"/>
      <c r="AO25" s="652"/>
      <c r="AP25" s="664" t="s">
        <v>288</v>
      </c>
      <c r="AQ25" s="665"/>
      <c r="AR25" s="665"/>
      <c r="AS25" s="665"/>
      <c r="AT25" s="665"/>
      <c r="AU25" s="665"/>
      <c r="AV25" s="665"/>
      <c r="AW25" s="665"/>
      <c r="AX25" s="665"/>
      <c r="AY25" s="665"/>
      <c r="AZ25" s="665"/>
      <c r="BA25" s="665"/>
      <c r="BB25" s="665"/>
      <c r="BC25" s="665"/>
      <c r="BD25" s="665"/>
      <c r="BE25" s="665"/>
      <c r="BF25" s="666"/>
      <c r="BG25" s="645" t="s">
        <v>172</v>
      </c>
      <c r="BH25" s="646"/>
      <c r="BI25" s="646"/>
      <c r="BJ25" s="646"/>
      <c r="BK25" s="646"/>
      <c r="BL25" s="646"/>
      <c r="BM25" s="646"/>
      <c r="BN25" s="647"/>
      <c r="BO25" s="648" t="s">
        <v>228</v>
      </c>
      <c r="BP25" s="648"/>
      <c r="BQ25" s="648"/>
      <c r="BR25" s="648"/>
      <c r="BS25" s="654" t="s">
        <v>172</v>
      </c>
      <c r="BT25" s="646"/>
      <c r="BU25" s="646"/>
      <c r="BV25" s="646"/>
      <c r="BW25" s="646"/>
      <c r="BX25" s="646"/>
      <c r="BY25" s="646"/>
      <c r="BZ25" s="646"/>
      <c r="CA25" s="646"/>
      <c r="CB25" s="655"/>
      <c r="CD25" s="660" t="s">
        <v>289</v>
      </c>
      <c r="CE25" s="661"/>
      <c r="CF25" s="661"/>
      <c r="CG25" s="661"/>
      <c r="CH25" s="661"/>
      <c r="CI25" s="661"/>
      <c r="CJ25" s="661"/>
      <c r="CK25" s="661"/>
      <c r="CL25" s="661"/>
      <c r="CM25" s="661"/>
      <c r="CN25" s="661"/>
      <c r="CO25" s="661"/>
      <c r="CP25" s="661"/>
      <c r="CQ25" s="662"/>
      <c r="CR25" s="645">
        <v>923926</v>
      </c>
      <c r="CS25" s="682"/>
      <c r="CT25" s="682"/>
      <c r="CU25" s="682"/>
      <c r="CV25" s="682"/>
      <c r="CW25" s="682"/>
      <c r="CX25" s="682"/>
      <c r="CY25" s="683"/>
      <c r="CZ25" s="650">
        <v>13.8</v>
      </c>
      <c r="DA25" s="679"/>
      <c r="DB25" s="679"/>
      <c r="DC25" s="684"/>
      <c r="DD25" s="654">
        <v>868146</v>
      </c>
      <c r="DE25" s="682"/>
      <c r="DF25" s="682"/>
      <c r="DG25" s="682"/>
      <c r="DH25" s="682"/>
      <c r="DI25" s="682"/>
      <c r="DJ25" s="682"/>
      <c r="DK25" s="683"/>
      <c r="DL25" s="654">
        <v>830420</v>
      </c>
      <c r="DM25" s="682"/>
      <c r="DN25" s="682"/>
      <c r="DO25" s="682"/>
      <c r="DP25" s="682"/>
      <c r="DQ25" s="682"/>
      <c r="DR25" s="682"/>
      <c r="DS25" s="682"/>
      <c r="DT25" s="682"/>
      <c r="DU25" s="682"/>
      <c r="DV25" s="683"/>
      <c r="DW25" s="650">
        <v>23.5</v>
      </c>
      <c r="DX25" s="679"/>
      <c r="DY25" s="679"/>
      <c r="DZ25" s="679"/>
      <c r="EA25" s="679"/>
      <c r="EB25" s="679"/>
      <c r="EC25" s="680"/>
    </row>
    <row r="26" spans="2:133" ht="11.25" customHeight="1" x14ac:dyDescent="0.15">
      <c r="B26" s="642" t="s">
        <v>290</v>
      </c>
      <c r="C26" s="643"/>
      <c r="D26" s="643"/>
      <c r="E26" s="643"/>
      <c r="F26" s="643"/>
      <c r="G26" s="643"/>
      <c r="H26" s="643"/>
      <c r="I26" s="643"/>
      <c r="J26" s="643"/>
      <c r="K26" s="643"/>
      <c r="L26" s="643"/>
      <c r="M26" s="643"/>
      <c r="N26" s="643"/>
      <c r="O26" s="643"/>
      <c r="P26" s="643"/>
      <c r="Q26" s="644"/>
      <c r="R26" s="645">
        <v>3895500</v>
      </c>
      <c r="S26" s="646"/>
      <c r="T26" s="646"/>
      <c r="U26" s="646"/>
      <c r="V26" s="646"/>
      <c r="W26" s="646"/>
      <c r="X26" s="646"/>
      <c r="Y26" s="647"/>
      <c r="Z26" s="648">
        <v>55.6</v>
      </c>
      <c r="AA26" s="648"/>
      <c r="AB26" s="648"/>
      <c r="AC26" s="648"/>
      <c r="AD26" s="649">
        <v>3411352</v>
      </c>
      <c r="AE26" s="649"/>
      <c r="AF26" s="649"/>
      <c r="AG26" s="649"/>
      <c r="AH26" s="649"/>
      <c r="AI26" s="649"/>
      <c r="AJ26" s="649"/>
      <c r="AK26" s="649"/>
      <c r="AL26" s="650">
        <v>99.9</v>
      </c>
      <c r="AM26" s="651"/>
      <c r="AN26" s="651"/>
      <c r="AO26" s="652"/>
      <c r="AP26" s="664" t="s">
        <v>291</v>
      </c>
      <c r="AQ26" s="685"/>
      <c r="AR26" s="685"/>
      <c r="AS26" s="685"/>
      <c r="AT26" s="685"/>
      <c r="AU26" s="685"/>
      <c r="AV26" s="685"/>
      <c r="AW26" s="685"/>
      <c r="AX26" s="685"/>
      <c r="AY26" s="685"/>
      <c r="AZ26" s="685"/>
      <c r="BA26" s="685"/>
      <c r="BB26" s="685"/>
      <c r="BC26" s="685"/>
      <c r="BD26" s="685"/>
      <c r="BE26" s="685"/>
      <c r="BF26" s="666"/>
      <c r="BG26" s="645" t="s">
        <v>135</v>
      </c>
      <c r="BH26" s="646"/>
      <c r="BI26" s="646"/>
      <c r="BJ26" s="646"/>
      <c r="BK26" s="646"/>
      <c r="BL26" s="646"/>
      <c r="BM26" s="646"/>
      <c r="BN26" s="647"/>
      <c r="BO26" s="648" t="s">
        <v>172</v>
      </c>
      <c r="BP26" s="648"/>
      <c r="BQ26" s="648"/>
      <c r="BR26" s="648"/>
      <c r="BS26" s="654" t="s">
        <v>172</v>
      </c>
      <c r="BT26" s="646"/>
      <c r="BU26" s="646"/>
      <c r="BV26" s="646"/>
      <c r="BW26" s="646"/>
      <c r="BX26" s="646"/>
      <c r="BY26" s="646"/>
      <c r="BZ26" s="646"/>
      <c r="CA26" s="646"/>
      <c r="CB26" s="655"/>
      <c r="CD26" s="660" t="s">
        <v>292</v>
      </c>
      <c r="CE26" s="661"/>
      <c r="CF26" s="661"/>
      <c r="CG26" s="661"/>
      <c r="CH26" s="661"/>
      <c r="CI26" s="661"/>
      <c r="CJ26" s="661"/>
      <c r="CK26" s="661"/>
      <c r="CL26" s="661"/>
      <c r="CM26" s="661"/>
      <c r="CN26" s="661"/>
      <c r="CO26" s="661"/>
      <c r="CP26" s="661"/>
      <c r="CQ26" s="662"/>
      <c r="CR26" s="645">
        <v>577831</v>
      </c>
      <c r="CS26" s="646"/>
      <c r="CT26" s="646"/>
      <c r="CU26" s="646"/>
      <c r="CV26" s="646"/>
      <c r="CW26" s="646"/>
      <c r="CX26" s="646"/>
      <c r="CY26" s="647"/>
      <c r="CZ26" s="650">
        <v>8.6</v>
      </c>
      <c r="DA26" s="679"/>
      <c r="DB26" s="679"/>
      <c r="DC26" s="684"/>
      <c r="DD26" s="654">
        <v>527461</v>
      </c>
      <c r="DE26" s="646"/>
      <c r="DF26" s="646"/>
      <c r="DG26" s="646"/>
      <c r="DH26" s="646"/>
      <c r="DI26" s="646"/>
      <c r="DJ26" s="646"/>
      <c r="DK26" s="647"/>
      <c r="DL26" s="654" t="s">
        <v>228</v>
      </c>
      <c r="DM26" s="646"/>
      <c r="DN26" s="646"/>
      <c r="DO26" s="646"/>
      <c r="DP26" s="646"/>
      <c r="DQ26" s="646"/>
      <c r="DR26" s="646"/>
      <c r="DS26" s="646"/>
      <c r="DT26" s="646"/>
      <c r="DU26" s="646"/>
      <c r="DV26" s="647"/>
      <c r="DW26" s="650" t="s">
        <v>135</v>
      </c>
      <c r="DX26" s="679"/>
      <c r="DY26" s="679"/>
      <c r="DZ26" s="679"/>
      <c r="EA26" s="679"/>
      <c r="EB26" s="679"/>
      <c r="EC26" s="680"/>
    </row>
    <row r="27" spans="2:133" ht="11.25" customHeight="1" x14ac:dyDescent="0.15">
      <c r="B27" s="642" t="s">
        <v>293</v>
      </c>
      <c r="C27" s="643"/>
      <c r="D27" s="643"/>
      <c r="E27" s="643"/>
      <c r="F27" s="643"/>
      <c r="G27" s="643"/>
      <c r="H27" s="643"/>
      <c r="I27" s="643"/>
      <c r="J27" s="643"/>
      <c r="K27" s="643"/>
      <c r="L27" s="643"/>
      <c r="M27" s="643"/>
      <c r="N27" s="643"/>
      <c r="O27" s="643"/>
      <c r="P27" s="643"/>
      <c r="Q27" s="644"/>
      <c r="R27" s="645">
        <v>634</v>
      </c>
      <c r="S27" s="646"/>
      <c r="T27" s="646"/>
      <c r="U27" s="646"/>
      <c r="V27" s="646"/>
      <c r="W27" s="646"/>
      <c r="X27" s="646"/>
      <c r="Y27" s="647"/>
      <c r="Z27" s="648">
        <v>0</v>
      </c>
      <c r="AA27" s="648"/>
      <c r="AB27" s="648"/>
      <c r="AC27" s="648"/>
      <c r="AD27" s="649">
        <v>634</v>
      </c>
      <c r="AE27" s="649"/>
      <c r="AF27" s="649"/>
      <c r="AG27" s="649"/>
      <c r="AH27" s="649"/>
      <c r="AI27" s="649"/>
      <c r="AJ27" s="649"/>
      <c r="AK27" s="649"/>
      <c r="AL27" s="650">
        <v>0</v>
      </c>
      <c r="AM27" s="651"/>
      <c r="AN27" s="651"/>
      <c r="AO27" s="652"/>
      <c r="AP27" s="642" t="s">
        <v>294</v>
      </c>
      <c r="AQ27" s="643"/>
      <c r="AR27" s="643"/>
      <c r="AS27" s="643"/>
      <c r="AT27" s="643"/>
      <c r="AU27" s="643"/>
      <c r="AV27" s="643"/>
      <c r="AW27" s="643"/>
      <c r="AX27" s="643"/>
      <c r="AY27" s="643"/>
      <c r="AZ27" s="643"/>
      <c r="BA27" s="643"/>
      <c r="BB27" s="643"/>
      <c r="BC27" s="643"/>
      <c r="BD27" s="643"/>
      <c r="BE27" s="643"/>
      <c r="BF27" s="644"/>
      <c r="BG27" s="645">
        <v>933412</v>
      </c>
      <c r="BH27" s="646"/>
      <c r="BI27" s="646"/>
      <c r="BJ27" s="646"/>
      <c r="BK27" s="646"/>
      <c r="BL27" s="646"/>
      <c r="BM27" s="646"/>
      <c r="BN27" s="647"/>
      <c r="BO27" s="648">
        <v>100</v>
      </c>
      <c r="BP27" s="648"/>
      <c r="BQ27" s="648"/>
      <c r="BR27" s="648"/>
      <c r="BS27" s="654" t="s">
        <v>172</v>
      </c>
      <c r="BT27" s="646"/>
      <c r="BU27" s="646"/>
      <c r="BV27" s="646"/>
      <c r="BW27" s="646"/>
      <c r="BX27" s="646"/>
      <c r="BY27" s="646"/>
      <c r="BZ27" s="646"/>
      <c r="CA27" s="646"/>
      <c r="CB27" s="655"/>
      <c r="CD27" s="660" t="s">
        <v>295</v>
      </c>
      <c r="CE27" s="661"/>
      <c r="CF27" s="661"/>
      <c r="CG27" s="661"/>
      <c r="CH27" s="661"/>
      <c r="CI27" s="661"/>
      <c r="CJ27" s="661"/>
      <c r="CK27" s="661"/>
      <c r="CL27" s="661"/>
      <c r="CM27" s="661"/>
      <c r="CN27" s="661"/>
      <c r="CO27" s="661"/>
      <c r="CP27" s="661"/>
      <c r="CQ27" s="662"/>
      <c r="CR27" s="645">
        <v>470091</v>
      </c>
      <c r="CS27" s="682"/>
      <c r="CT27" s="682"/>
      <c r="CU27" s="682"/>
      <c r="CV27" s="682"/>
      <c r="CW27" s="682"/>
      <c r="CX27" s="682"/>
      <c r="CY27" s="683"/>
      <c r="CZ27" s="650">
        <v>7</v>
      </c>
      <c r="DA27" s="679"/>
      <c r="DB27" s="679"/>
      <c r="DC27" s="684"/>
      <c r="DD27" s="654">
        <v>176984</v>
      </c>
      <c r="DE27" s="682"/>
      <c r="DF27" s="682"/>
      <c r="DG27" s="682"/>
      <c r="DH27" s="682"/>
      <c r="DI27" s="682"/>
      <c r="DJ27" s="682"/>
      <c r="DK27" s="683"/>
      <c r="DL27" s="654">
        <v>171281</v>
      </c>
      <c r="DM27" s="682"/>
      <c r="DN27" s="682"/>
      <c r="DO27" s="682"/>
      <c r="DP27" s="682"/>
      <c r="DQ27" s="682"/>
      <c r="DR27" s="682"/>
      <c r="DS27" s="682"/>
      <c r="DT27" s="682"/>
      <c r="DU27" s="682"/>
      <c r="DV27" s="683"/>
      <c r="DW27" s="650">
        <v>4.9000000000000004</v>
      </c>
      <c r="DX27" s="679"/>
      <c r="DY27" s="679"/>
      <c r="DZ27" s="679"/>
      <c r="EA27" s="679"/>
      <c r="EB27" s="679"/>
      <c r="EC27" s="680"/>
    </row>
    <row r="28" spans="2:133" ht="11.25" customHeight="1" x14ac:dyDescent="0.15">
      <c r="B28" s="642" t="s">
        <v>296</v>
      </c>
      <c r="C28" s="643"/>
      <c r="D28" s="643"/>
      <c r="E28" s="643"/>
      <c r="F28" s="643"/>
      <c r="G28" s="643"/>
      <c r="H28" s="643"/>
      <c r="I28" s="643"/>
      <c r="J28" s="643"/>
      <c r="K28" s="643"/>
      <c r="L28" s="643"/>
      <c r="M28" s="643"/>
      <c r="N28" s="643"/>
      <c r="O28" s="643"/>
      <c r="P28" s="643"/>
      <c r="Q28" s="644"/>
      <c r="R28" s="645">
        <v>16269</v>
      </c>
      <c r="S28" s="646"/>
      <c r="T28" s="646"/>
      <c r="U28" s="646"/>
      <c r="V28" s="646"/>
      <c r="W28" s="646"/>
      <c r="X28" s="646"/>
      <c r="Y28" s="647"/>
      <c r="Z28" s="648">
        <v>0.2</v>
      </c>
      <c r="AA28" s="648"/>
      <c r="AB28" s="648"/>
      <c r="AC28" s="648"/>
      <c r="AD28" s="649" t="s">
        <v>135</v>
      </c>
      <c r="AE28" s="649"/>
      <c r="AF28" s="649"/>
      <c r="AG28" s="649"/>
      <c r="AH28" s="649"/>
      <c r="AI28" s="649"/>
      <c r="AJ28" s="649"/>
      <c r="AK28" s="649"/>
      <c r="AL28" s="650" t="s">
        <v>172</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297</v>
      </c>
      <c r="CE28" s="661"/>
      <c r="CF28" s="661"/>
      <c r="CG28" s="661"/>
      <c r="CH28" s="661"/>
      <c r="CI28" s="661"/>
      <c r="CJ28" s="661"/>
      <c r="CK28" s="661"/>
      <c r="CL28" s="661"/>
      <c r="CM28" s="661"/>
      <c r="CN28" s="661"/>
      <c r="CO28" s="661"/>
      <c r="CP28" s="661"/>
      <c r="CQ28" s="662"/>
      <c r="CR28" s="645">
        <v>636358</v>
      </c>
      <c r="CS28" s="646"/>
      <c r="CT28" s="646"/>
      <c r="CU28" s="646"/>
      <c r="CV28" s="646"/>
      <c r="CW28" s="646"/>
      <c r="CX28" s="646"/>
      <c r="CY28" s="647"/>
      <c r="CZ28" s="650">
        <v>9.5</v>
      </c>
      <c r="DA28" s="679"/>
      <c r="DB28" s="679"/>
      <c r="DC28" s="684"/>
      <c r="DD28" s="654">
        <v>628544</v>
      </c>
      <c r="DE28" s="646"/>
      <c r="DF28" s="646"/>
      <c r="DG28" s="646"/>
      <c r="DH28" s="646"/>
      <c r="DI28" s="646"/>
      <c r="DJ28" s="646"/>
      <c r="DK28" s="647"/>
      <c r="DL28" s="654">
        <v>628544</v>
      </c>
      <c r="DM28" s="646"/>
      <c r="DN28" s="646"/>
      <c r="DO28" s="646"/>
      <c r="DP28" s="646"/>
      <c r="DQ28" s="646"/>
      <c r="DR28" s="646"/>
      <c r="DS28" s="646"/>
      <c r="DT28" s="646"/>
      <c r="DU28" s="646"/>
      <c r="DV28" s="647"/>
      <c r="DW28" s="650">
        <v>17.8</v>
      </c>
      <c r="DX28" s="679"/>
      <c r="DY28" s="679"/>
      <c r="DZ28" s="679"/>
      <c r="EA28" s="679"/>
      <c r="EB28" s="679"/>
      <c r="EC28" s="680"/>
    </row>
    <row r="29" spans="2:133" ht="11.25" customHeight="1" x14ac:dyDescent="0.15">
      <c r="B29" s="642" t="s">
        <v>298</v>
      </c>
      <c r="C29" s="643"/>
      <c r="D29" s="643"/>
      <c r="E29" s="643"/>
      <c r="F29" s="643"/>
      <c r="G29" s="643"/>
      <c r="H29" s="643"/>
      <c r="I29" s="643"/>
      <c r="J29" s="643"/>
      <c r="K29" s="643"/>
      <c r="L29" s="643"/>
      <c r="M29" s="643"/>
      <c r="N29" s="643"/>
      <c r="O29" s="643"/>
      <c r="P29" s="643"/>
      <c r="Q29" s="644"/>
      <c r="R29" s="645">
        <v>73990</v>
      </c>
      <c r="S29" s="646"/>
      <c r="T29" s="646"/>
      <c r="U29" s="646"/>
      <c r="V29" s="646"/>
      <c r="W29" s="646"/>
      <c r="X29" s="646"/>
      <c r="Y29" s="647"/>
      <c r="Z29" s="648">
        <v>1.1000000000000001</v>
      </c>
      <c r="AA29" s="648"/>
      <c r="AB29" s="648"/>
      <c r="AC29" s="648"/>
      <c r="AD29" s="649">
        <v>1622</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299</v>
      </c>
      <c r="CE29" s="692"/>
      <c r="CF29" s="660" t="s">
        <v>300</v>
      </c>
      <c r="CG29" s="661"/>
      <c r="CH29" s="661"/>
      <c r="CI29" s="661"/>
      <c r="CJ29" s="661"/>
      <c r="CK29" s="661"/>
      <c r="CL29" s="661"/>
      <c r="CM29" s="661"/>
      <c r="CN29" s="661"/>
      <c r="CO29" s="661"/>
      <c r="CP29" s="661"/>
      <c r="CQ29" s="662"/>
      <c r="CR29" s="645">
        <v>636358</v>
      </c>
      <c r="CS29" s="682"/>
      <c r="CT29" s="682"/>
      <c r="CU29" s="682"/>
      <c r="CV29" s="682"/>
      <c r="CW29" s="682"/>
      <c r="CX29" s="682"/>
      <c r="CY29" s="683"/>
      <c r="CZ29" s="650">
        <v>9.5</v>
      </c>
      <c r="DA29" s="679"/>
      <c r="DB29" s="679"/>
      <c r="DC29" s="684"/>
      <c r="DD29" s="654">
        <v>628544</v>
      </c>
      <c r="DE29" s="682"/>
      <c r="DF29" s="682"/>
      <c r="DG29" s="682"/>
      <c r="DH29" s="682"/>
      <c r="DI29" s="682"/>
      <c r="DJ29" s="682"/>
      <c r="DK29" s="683"/>
      <c r="DL29" s="654">
        <v>628544</v>
      </c>
      <c r="DM29" s="682"/>
      <c r="DN29" s="682"/>
      <c r="DO29" s="682"/>
      <c r="DP29" s="682"/>
      <c r="DQ29" s="682"/>
      <c r="DR29" s="682"/>
      <c r="DS29" s="682"/>
      <c r="DT29" s="682"/>
      <c r="DU29" s="682"/>
      <c r="DV29" s="683"/>
      <c r="DW29" s="650">
        <v>17.8</v>
      </c>
      <c r="DX29" s="679"/>
      <c r="DY29" s="679"/>
      <c r="DZ29" s="679"/>
      <c r="EA29" s="679"/>
      <c r="EB29" s="679"/>
      <c r="EC29" s="680"/>
    </row>
    <row r="30" spans="2:133" ht="11.25" customHeight="1" x14ac:dyDescent="0.15">
      <c r="B30" s="642" t="s">
        <v>301</v>
      </c>
      <c r="C30" s="643"/>
      <c r="D30" s="643"/>
      <c r="E30" s="643"/>
      <c r="F30" s="643"/>
      <c r="G30" s="643"/>
      <c r="H30" s="643"/>
      <c r="I30" s="643"/>
      <c r="J30" s="643"/>
      <c r="K30" s="643"/>
      <c r="L30" s="643"/>
      <c r="M30" s="643"/>
      <c r="N30" s="643"/>
      <c r="O30" s="643"/>
      <c r="P30" s="643"/>
      <c r="Q30" s="644"/>
      <c r="R30" s="645">
        <v>4594</v>
      </c>
      <c r="S30" s="646"/>
      <c r="T30" s="646"/>
      <c r="U30" s="646"/>
      <c r="V30" s="646"/>
      <c r="W30" s="646"/>
      <c r="X30" s="646"/>
      <c r="Y30" s="647"/>
      <c r="Z30" s="648">
        <v>0.1</v>
      </c>
      <c r="AA30" s="648"/>
      <c r="AB30" s="648"/>
      <c r="AC30" s="648"/>
      <c r="AD30" s="649" t="s">
        <v>228</v>
      </c>
      <c r="AE30" s="649"/>
      <c r="AF30" s="649"/>
      <c r="AG30" s="649"/>
      <c r="AH30" s="649"/>
      <c r="AI30" s="649"/>
      <c r="AJ30" s="649"/>
      <c r="AK30" s="649"/>
      <c r="AL30" s="650" t="s">
        <v>228</v>
      </c>
      <c r="AM30" s="651"/>
      <c r="AN30" s="651"/>
      <c r="AO30" s="652"/>
      <c r="AP30" s="624" t="s">
        <v>217</v>
      </c>
      <c r="AQ30" s="625"/>
      <c r="AR30" s="625"/>
      <c r="AS30" s="625"/>
      <c r="AT30" s="625"/>
      <c r="AU30" s="625"/>
      <c r="AV30" s="625"/>
      <c r="AW30" s="625"/>
      <c r="AX30" s="625"/>
      <c r="AY30" s="625"/>
      <c r="AZ30" s="625"/>
      <c r="BA30" s="625"/>
      <c r="BB30" s="625"/>
      <c r="BC30" s="625"/>
      <c r="BD30" s="625"/>
      <c r="BE30" s="625"/>
      <c r="BF30" s="626"/>
      <c r="BG30" s="624" t="s">
        <v>302</v>
      </c>
      <c r="BH30" s="689"/>
      <c r="BI30" s="689"/>
      <c r="BJ30" s="689"/>
      <c r="BK30" s="689"/>
      <c r="BL30" s="689"/>
      <c r="BM30" s="689"/>
      <c r="BN30" s="689"/>
      <c r="BO30" s="689"/>
      <c r="BP30" s="689"/>
      <c r="BQ30" s="690"/>
      <c r="BR30" s="624" t="s">
        <v>303</v>
      </c>
      <c r="BS30" s="689"/>
      <c r="BT30" s="689"/>
      <c r="BU30" s="689"/>
      <c r="BV30" s="689"/>
      <c r="BW30" s="689"/>
      <c r="BX30" s="689"/>
      <c r="BY30" s="689"/>
      <c r="BZ30" s="689"/>
      <c r="CA30" s="689"/>
      <c r="CB30" s="690"/>
      <c r="CD30" s="693"/>
      <c r="CE30" s="694"/>
      <c r="CF30" s="660" t="s">
        <v>304</v>
      </c>
      <c r="CG30" s="661"/>
      <c r="CH30" s="661"/>
      <c r="CI30" s="661"/>
      <c r="CJ30" s="661"/>
      <c r="CK30" s="661"/>
      <c r="CL30" s="661"/>
      <c r="CM30" s="661"/>
      <c r="CN30" s="661"/>
      <c r="CO30" s="661"/>
      <c r="CP30" s="661"/>
      <c r="CQ30" s="662"/>
      <c r="CR30" s="645">
        <v>613372</v>
      </c>
      <c r="CS30" s="646"/>
      <c r="CT30" s="646"/>
      <c r="CU30" s="646"/>
      <c r="CV30" s="646"/>
      <c r="CW30" s="646"/>
      <c r="CX30" s="646"/>
      <c r="CY30" s="647"/>
      <c r="CZ30" s="650">
        <v>9.1</v>
      </c>
      <c r="DA30" s="679"/>
      <c r="DB30" s="679"/>
      <c r="DC30" s="684"/>
      <c r="DD30" s="654">
        <v>606229</v>
      </c>
      <c r="DE30" s="646"/>
      <c r="DF30" s="646"/>
      <c r="DG30" s="646"/>
      <c r="DH30" s="646"/>
      <c r="DI30" s="646"/>
      <c r="DJ30" s="646"/>
      <c r="DK30" s="647"/>
      <c r="DL30" s="654">
        <v>606229</v>
      </c>
      <c r="DM30" s="646"/>
      <c r="DN30" s="646"/>
      <c r="DO30" s="646"/>
      <c r="DP30" s="646"/>
      <c r="DQ30" s="646"/>
      <c r="DR30" s="646"/>
      <c r="DS30" s="646"/>
      <c r="DT30" s="646"/>
      <c r="DU30" s="646"/>
      <c r="DV30" s="647"/>
      <c r="DW30" s="650">
        <v>17.2</v>
      </c>
      <c r="DX30" s="679"/>
      <c r="DY30" s="679"/>
      <c r="DZ30" s="679"/>
      <c r="EA30" s="679"/>
      <c r="EB30" s="679"/>
      <c r="EC30" s="680"/>
    </row>
    <row r="31" spans="2:133" ht="11.25" customHeight="1" x14ac:dyDescent="0.15">
      <c r="B31" s="642" t="s">
        <v>305</v>
      </c>
      <c r="C31" s="643"/>
      <c r="D31" s="643"/>
      <c r="E31" s="643"/>
      <c r="F31" s="643"/>
      <c r="G31" s="643"/>
      <c r="H31" s="643"/>
      <c r="I31" s="643"/>
      <c r="J31" s="643"/>
      <c r="K31" s="643"/>
      <c r="L31" s="643"/>
      <c r="M31" s="643"/>
      <c r="N31" s="643"/>
      <c r="O31" s="643"/>
      <c r="P31" s="643"/>
      <c r="Q31" s="644"/>
      <c r="R31" s="645">
        <v>485093</v>
      </c>
      <c r="S31" s="646"/>
      <c r="T31" s="646"/>
      <c r="U31" s="646"/>
      <c r="V31" s="646"/>
      <c r="W31" s="646"/>
      <c r="X31" s="646"/>
      <c r="Y31" s="647"/>
      <c r="Z31" s="648">
        <v>6.9</v>
      </c>
      <c r="AA31" s="648"/>
      <c r="AB31" s="648"/>
      <c r="AC31" s="648"/>
      <c r="AD31" s="649" t="s">
        <v>172</v>
      </c>
      <c r="AE31" s="649"/>
      <c r="AF31" s="649"/>
      <c r="AG31" s="649"/>
      <c r="AH31" s="649"/>
      <c r="AI31" s="649"/>
      <c r="AJ31" s="649"/>
      <c r="AK31" s="649"/>
      <c r="AL31" s="650" t="s">
        <v>135</v>
      </c>
      <c r="AM31" s="651"/>
      <c r="AN31" s="651"/>
      <c r="AO31" s="652"/>
      <c r="AP31" s="702" t="s">
        <v>306</v>
      </c>
      <c r="AQ31" s="703"/>
      <c r="AR31" s="703"/>
      <c r="AS31" s="703"/>
      <c r="AT31" s="708" t="s">
        <v>307</v>
      </c>
      <c r="AU31" s="231"/>
      <c r="AV31" s="231"/>
      <c r="AW31" s="231"/>
      <c r="AX31" s="631" t="s">
        <v>184</v>
      </c>
      <c r="AY31" s="632"/>
      <c r="AZ31" s="632"/>
      <c r="BA31" s="632"/>
      <c r="BB31" s="632"/>
      <c r="BC31" s="632"/>
      <c r="BD31" s="632"/>
      <c r="BE31" s="632"/>
      <c r="BF31" s="633"/>
      <c r="BG31" s="701">
        <v>99</v>
      </c>
      <c r="BH31" s="697"/>
      <c r="BI31" s="697"/>
      <c r="BJ31" s="697"/>
      <c r="BK31" s="697"/>
      <c r="BL31" s="697"/>
      <c r="BM31" s="640">
        <v>93.5</v>
      </c>
      <c r="BN31" s="697"/>
      <c r="BO31" s="697"/>
      <c r="BP31" s="697"/>
      <c r="BQ31" s="698"/>
      <c r="BR31" s="701">
        <v>98.6</v>
      </c>
      <c r="BS31" s="697"/>
      <c r="BT31" s="697"/>
      <c r="BU31" s="697"/>
      <c r="BV31" s="697"/>
      <c r="BW31" s="697"/>
      <c r="BX31" s="640">
        <v>92.8</v>
      </c>
      <c r="BY31" s="697"/>
      <c r="BZ31" s="697"/>
      <c r="CA31" s="697"/>
      <c r="CB31" s="698"/>
      <c r="CD31" s="693"/>
      <c r="CE31" s="694"/>
      <c r="CF31" s="660" t="s">
        <v>308</v>
      </c>
      <c r="CG31" s="661"/>
      <c r="CH31" s="661"/>
      <c r="CI31" s="661"/>
      <c r="CJ31" s="661"/>
      <c r="CK31" s="661"/>
      <c r="CL31" s="661"/>
      <c r="CM31" s="661"/>
      <c r="CN31" s="661"/>
      <c r="CO31" s="661"/>
      <c r="CP31" s="661"/>
      <c r="CQ31" s="662"/>
      <c r="CR31" s="645">
        <v>22986</v>
      </c>
      <c r="CS31" s="682"/>
      <c r="CT31" s="682"/>
      <c r="CU31" s="682"/>
      <c r="CV31" s="682"/>
      <c r="CW31" s="682"/>
      <c r="CX31" s="682"/>
      <c r="CY31" s="683"/>
      <c r="CZ31" s="650">
        <v>0.3</v>
      </c>
      <c r="DA31" s="679"/>
      <c r="DB31" s="679"/>
      <c r="DC31" s="684"/>
      <c r="DD31" s="654">
        <v>22315</v>
      </c>
      <c r="DE31" s="682"/>
      <c r="DF31" s="682"/>
      <c r="DG31" s="682"/>
      <c r="DH31" s="682"/>
      <c r="DI31" s="682"/>
      <c r="DJ31" s="682"/>
      <c r="DK31" s="683"/>
      <c r="DL31" s="654">
        <v>22315</v>
      </c>
      <c r="DM31" s="682"/>
      <c r="DN31" s="682"/>
      <c r="DO31" s="682"/>
      <c r="DP31" s="682"/>
      <c r="DQ31" s="682"/>
      <c r="DR31" s="682"/>
      <c r="DS31" s="682"/>
      <c r="DT31" s="682"/>
      <c r="DU31" s="682"/>
      <c r="DV31" s="683"/>
      <c r="DW31" s="650">
        <v>0.6</v>
      </c>
      <c r="DX31" s="679"/>
      <c r="DY31" s="679"/>
      <c r="DZ31" s="679"/>
      <c r="EA31" s="679"/>
      <c r="EB31" s="679"/>
      <c r="EC31" s="680"/>
    </row>
    <row r="32" spans="2:133" ht="11.25" customHeight="1" x14ac:dyDescent="0.15">
      <c r="B32" s="712" t="s">
        <v>309</v>
      </c>
      <c r="C32" s="713"/>
      <c r="D32" s="713"/>
      <c r="E32" s="713"/>
      <c r="F32" s="713"/>
      <c r="G32" s="713"/>
      <c r="H32" s="713"/>
      <c r="I32" s="713"/>
      <c r="J32" s="713"/>
      <c r="K32" s="713"/>
      <c r="L32" s="713"/>
      <c r="M32" s="713"/>
      <c r="N32" s="713"/>
      <c r="O32" s="713"/>
      <c r="P32" s="713"/>
      <c r="Q32" s="714"/>
      <c r="R32" s="645" t="s">
        <v>135</v>
      </c>
      <c r="S32" s="646"/>
      <c r="T32" s="646"/>
      <c r="U32" s="646"/>
      <c r="V32" s="646"/>
      <c r="W32" s="646"/>
      <c r="X32" s="646"/>
      <c r="Y32" s="647"/>
      <c r="Z32" s="648" t="s">
        <v>172</v>
      </c>
      <c r="AA32" s="648"/>
      <c r="AB32" s="648"/>
      <c r="AC32" s="648"/>
      <c r="AD32" s="649" t="s">
        <v>172</v>
      </c>
      <c r="AE32" s="649"/>
      <c r="AF32" s="649"/>
      <c r="AG32" s="649"/>
      <c r="AH32" s="649"/>
      <c r="AI32" s="649"/>
      <c r="AJ32" s="649"/>
      <c r="AK32" s="649"/>
      <c r="AL32" s="650" t="s">
        <v>228</v>
      </c>
      <c r="AM32" s="651"/>
      <c r="AN32" s="651"/>
      <c r="AO32" s="652"/>
      <c r="AP32" s="704"/>
      <c r="AQ32" s="705"/>
      <c r="AR32" s="705"/>
      <c r="AS32" s="705"/>
      <c r="AT32" s="709"/>
      <c r="AU32" s="230" t="s">
        <v>310</v>
      </c>
      <c r="AV32" s="230"/>
      <c r="AW32" s="230"/>
      <c r="AX32" s="642" t="s">
        <v>311</v>
      </c>
      <c r="AY32" s="643"/>
      <c r="AZ32" s="643"/>
      <c r="BA32" s="643"/>
      <c r="BB32" s="643"/>
      <c r="BC32" s="643"/>
      <c r="BD32" s="643"/>
      <c r="BE32" s="643"/>
      <c r="BF32" s="644"/>
      <c r="BG32" s="711">
        <v>99.1</v>
      </c>
      <c r="BH32" s="682"/>
      <c r="BI32" s="682"/>
      <c r="BJ32" s="682"/>
      <c r="BK32" s="682"/>
      <c r="BL32" s="682"/>
      <c r="BM32" s="651">
        <v>94.9</v>
      </c>
      <c r="BN32" s="699"/>
      <c r="BO32" s="699"/>
      <c r="BP32" s="699"/>
      <c r="BQ32" s="700"/>
      <c r="BR32" s="711">
        <v>98.4</v>
      </c>
      <c r="BS32" s="682"/>
      <c r="BT32" s="682"/>
      <c r="BU32" s="682"/>
      <c r="BV32" s="682"/>
      <c r="BW32" s="682"/>
      <c r="BX32" s="651">
        <v>94.1</v>
      </c>
      <c r="BY32" s="699"/>
      <c r="BZ32" s="699"/>
      <c r="CA32" s="699"/>
      <c r="CB32" s="700"/>
      <c r="CD32" s="695"/>
      <c r="CE32" s="696"/>
      <c r="CF32" s="660" t="s">
        <v>312</v>
      </c>
      <c r="CG32" s="661"/>
      <c r="CH32" s="661"/>
      <c r="CI32" s="661"/>
      <c r="CJ32" s="661"/>
      <c r="CK32" s="661"/>
      <c r="CL32" s="661"/>
      <c r="CM32" s="661"/>
      <c r="CN32" s="661"/>
      <c r="CO32" s="661"/>
      <c r="CP32" s="661"/>
      <c r="CQ32" s="662"/>
      <c r="CR32" s="645" t="s">
        <v>228</v>
      </c>
      <c r="CS32" s="646"/>
      <c r="CT32" s="646"/>
      <c r="CU32" s="646"/>
      <c r="CV32" s="646"/>
      <c r="CW32" s="646"/>
      <c r="CX32" s="646"/>
      <c r="CY32" s="647"/>
      <c r="CZ32" s="650" t="s">
        <v>172</v>
      </c>
      <c r="DA32" s="679"/>
      <c r="DB32" s="679"/>
      <c r="DC32" s="684"/>
      <c r="DD32" s="654" t="s">
        <v>172</v>
      </c>
      <c r="DE32" s="646"/>
      <c r="DF32" s="646"/>
      <c r="DG32" s="646"/>
      <c r="DH32" s="646"/>
      <c r="DI32" s="646"/>
      <c r="DJ32" s="646"/>
      <c r="DK32" s="647"/>
      <c r="DL32" s="654" t="s">
        <v>228</v>
      </c>
      <c r="DM32" s="646"/>
      <c r="DN32" s="646"/>
      <c r="DO32" s="646"/>
      <c r="DP32" s="646"/>
      <c r="DQ32" s="646"/>
      <c r="DR32" s="646"/>
      <c r="DS32" s="646"/>
      <c r="DT32" s="646"/>
      <c r="DU32" s="646"/>
      <c r="DV32" s="647"/>
      <c r="DW32" s="650" t="s">
        <v>228</v>
      </c>
      <c r="DX32" s="679"/>
      <c r="DY32" s="679"/>
      <c r="DZ32" s="679"/>
      <c r="EA32" s="679"/>
      <c r="EB32" s="679"/>
      <c r="EC32" s="680"/>
    </row>
    <row r="33" spans="2:133" ht="11.25" customHeight="1" x14ac:dyDescent="0.15">
      <c r="B33" s="642" t="s">
        <v>313</v>
      </c>
      <c r="C33" s="643"/>
      <c r="D33" s="643"/>
      <c r="E33" s="643"/>
      <c r="F33" s="643"/>
      <c r="G33" s="643"/>
      <c r="H33" s="643"/>
      <c r="I33" s="643"/>
      <c r="J33" s="643"/>
      <c r="K33" s="643"/>
      <c r="L33" s="643"/>
      <c r="M33" s="643"/>
      <c r="N33" s="643"/>
      <c r="O33" s="643"/>
      <c r="P33" s="643"/>
      <c r="Q33" s="644"/>
      <c r="R33" s="645">
        <v>499844</v>
      </c>
      <c r="S33" s="646"/>
      <c r="T33" s="646"/>
      <c r="U33" s="646"/>
      <c r="V33" s="646"/>
      <c r="W33" s="646"/>
      <c r="X33" s="646"/>
      <c r="Y33" s="647"/>
      <c r="Z33" s="648">
        <v>7.1</v>
      </c>
      <c r="AA33" s="648"/>
      <c r="AB33" s="648"/>
      <c r="AC33" s="648"/>
      <c r="AD33" s="649" t="s">
        <v>135</v>
      </c>
      <c r="AE33" s="649"/>
      <c r="AF33" s="649"/>
      <c r="AG33" s="649"/>
      <c r="AH33" s="649"/>
      <c r="AI33" s="649"/>
      <c r="AJ33" s="649"/>
      <c r="AK33" s="649"/>
      <c r="AL33" s="650" t="s">
        <v>135</v>
      </c>
      <c r="AM33" s="651"/>
      <c r="AN33" s="651"/>
      <c r="AO33" s="652"/>
      <c r="AP33" s="706"/>
      <c r="AQ33" s="707"/>
      <c r="AR33" s="707"/>
      <c r="AS33" s="707"/>
      <c r="AT33" s="710"/>
      <c r="AU33" s="232"/>
      <c r="AV33" s="232"/>
      <c r="AW33" s="232"/>
      <c r="AX33" s="686" t="s">
        <v>314</v>
      </c>
      <c r="AY33" s="687"/>
      <c r="AZ33" s="687"/>
      <c r="BA33" s="687"/>
      <c r="BB33" s="687"/>
      <c r="BC33" s="687"/>
      <c r="BD33" s="687"/>
      <c r="BE33" s="687"/>
      <c r="BF33" s="688"/>
      <c r="BG33" s="715">
        <v>98.8</v>
      </c>
      <c r="BH33" s="716"/>
      <c r="BI33" s="716"/>
      <c r="BJ33" s="716"/>
      <c r="BK33" s="716"/>
      <c r="BL33" s="716"/>
      <c r="BM33" s="717">
        <v>91.6</v>
      </c>
      <c r="BN33" s="716"/>
      <c r="BO33" s="716"/>
      <c r="BP33" s="716"/>
      <c r="BQ33" s="718"/>
      <c r="BR33" s="715">
        <v>98.6</v>
      </c>
      <c r="BS33" s="716"/>
      <c r="BT33" s="716"/>
      <c r="BU33" s="716"/>
      <c r="BV33" s="716"/>
      <c r="BW33" s="716"/>
      <c r="BX33" s="717">
        <v>90.9</v>
      </c>
      <c r="BY33" s="716"/>
      <c r="BZ33" s="716"/>
      <c r="CA33" s="716"/>
      <c r="CB33" s="718"/>
      <c r="CD33" s="660" t="s">
        <v>315</v>
      </c>
      <c r="CE33" s="661"/>
      <c r="CF33" s="661"/>
      <c r="CG33" s="661"/>
      <c r="CH33" s="661"/>
      <c r="CI33" s="661"/>
      <c r="CJ33" s="661"/>
      <c r="CK33" s="661"/>
      <c r="CL33" s="661"/>
      <c r="CM33" s="661"/>
      <c r="CN33" s="661"/>
      <c r="CO33" s="661"/>
      <c r="CP33" s="661"/>
      <c r="CQ33" s="662"/>
      <c r="CR33" s="645">
        <v>3192174</v>
      </c>
      <c r="CS33" s="682"/>
      <c r="CT33" s="682"/>
      <c r="CU33" s="682"/>
      <c r="CV33" s="682"/>
      <c r="CW33" s="682"/>
      <c r="CX33" s="682"/>
      <c r="CY33" s="683"/>
      <c r="CZ33" s="650">
        <v>47.6</v>
      </c>
      <c r="DA33" s="679"/>
      <c r="DB33" s="679"/>
      <c r="DC33" s="684"/>
      <c r="DD33" s="654">
        <v>2456023</v>
      </c>
      <c r="DE33" s="682"/>
      <c r="DF33" s="682"/>
      <c r="DG33" s="682"/>
      <c r="DH33" s="682"/>
      <c r="DI33" s="682"/>
      <c r="DJ33" s="682"/>
      <c r="DK33" s="683"/>
      <c r="DL33" s="654">
        <v>1578760</v>
      </c>
      <c r="DM33" s="682"/>
      <c r="DN33" s="682"/>
      <c r="DO33" s="682"/>
      <c r="DP33" s="682"/>
      <c r="DQ33" s="682"/>
      <c r="DR33" s="682"/>
      <c r="DS33" s="682"/>
      <c r="DT33" s="682"/>
      <c r="DU33" s="682"/>
      <c r="DV33" s="683"/>
      <c r="DW33" s="650">
        <v>44.7</v>
      </c>
      <c r="DX33" s="679"/>
      <c r="DY33" s="679"/>
      <c r="DZ33" s="679"/>
      <c r="EA33" s="679"/>
      <c r="EB33" s="679"/>
      <c r="EC33" s="680"/>
    </row>
    <row r="34" spans="2:133" ht="11.25" customHeight="1" x14ac:dyDescent="0.15">
      <c r="B34" s="642" t="s">
        <v>316</v>
      </c>
      <c r="C34" s="643"/>
      <c r="D34" s="643"/>
      <c r="E34" s="643"/>
      <c r="F34" s="643"/>
      <c r="G34" s="643"/>
      <c r="H34" s="643"/>
      <c r="I34" s="643"/>
      <c r="J34" s="643"/>
      <c r="K34" s="643"/>
      <c r="L34" s="643"/>
      <c r="M34" s="643"/>
      <c r="N34" s="643"/>
      <c r="O34" s="643"/>
      <c r="P34" s="643"/>
      <c r="Q34" s="644"/>
      <c r="R34" s="645">
        <v>108259</v>
      </c>
      <c r="S34" s="646"/>
      <c r="T34" s="646"/>
      <c r="U34" s="646"/>
      <c r="V34" s="646"/>
      <c r="W34" s="646"/>
      <c r="X34" s="646"/>
      <c r="Y34" s="647"/>
      <c r="Z34" s="648">
        <v>1.5</v>
      </c>
      <c r="AA34" s="648"/>
      <c r="AB34" s="648"/>
      <c r="AC34" s="648"/>
      <c r="AD34" s="649" t="s">
        <v>172</v>
      </c>
      <c r="AE34" s="649"/>
      <c r="AF34" s="649"/>
      <c r="AG34" s="649"/>
      <c r="AH34" s="649"/>
      <c r="AI34" s="649"/>
      <c r="AJ34" s="649"/>
      <c r="AK34" s="649"/>
      <c r="AL34" s="650" t="s">
        <v>172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317</v>
      </c>
      <c r="CE34" s="661"/>
      <c r="CF34" s="661"/>
      <c r="CG34" s="661"/>
      <c r="CH34" s="661"/>
      <c r="CI34" s="661"/>
      <c r="CJ34" s="661"/>
      <c r="CK34" s="661"/>
      <c r="CL34" s="661"/>
      <c r="CM34" s="661"/>
      <c r="CN34" s="661"/>
      <c r="CO34" s="661"/>
      <c r="CP34" s="661"/>
      <c r="CQ34" s="662"/>
      <c r="CR34" s="645">
        <v>970919</v>
      </c>
      <c r="CS34" s="646"/>
      <c r="CT34" s="646"/>
      <c r="CU34" s="646"/>
      <c r="CV34" s="646"/>
      <c r="CW34" s="646"/>
      <c r="CX34" s="646"/>
      <c r="CY34" s="647"/>
      <c r="CZ34" s="650">
        <v>14.5</v>
      </c>
      <c r="DA34" s="679"/>
      <c r="DB34" s="679"/>
      <c r="DC34" s="684"/>
      <c r="DD34" s="654">
        <v>563939</v>
      </c>
      <c r="DE34" s="646"/>
      <c r="DF34" s="646"/>
      <c r="DG34" s="646"/>
      <c r="DH34" s="646"/>
      <c r="DI34" s="646"/>
      <c r="DJ34" s="646"/>
      <c r="DK34" s="647"/>
      <c r="DL34" s="654">
        <v>443372</v>
      </c>
      <c r="DM34" s="646"/>
      <c r="DN34" s="646"/>
      <c r="DO34" s="646"/>
      <c r="DP34" s="646"/>
      <c r="DQ34" s="646"/>
      <c r="DR34" s="646"/>
      <c r="DS34" s="646"/>
      <c r="DT34" s="646"/>
      <c r="DU34" s="646"/>
      <c r="DV34" s="647"/>
      <c r="DW34" s="650">
        <v>12.6</v>
      </c>
      <c r="DX34" s="679"/>
      <c r="DY34" s="679"/>
      <c r="DZ34" s="679"/>
      <c r="EA34" s="679"/>
      <c r="EB34" s="679"/>
      <c r="EC34" s="680"/>
    </row>
    <row r="35" spans="2:133" ht="11.25" customHeight="1" x14ac:dyDescent="0.15">
      <c r="B35" s="642" t="s">
        <v>318</v>
      </c>
      <c r="C35" s="643"/>
      <c r="D35" s="643"/>
      <c r="E35" s="643"/>
      <c r="F35" s="643"/>
      <c r="G35" s="643"/>
      <c r="H35" s="643"/>
      <c r="I35" s="643"/>
      <c r="J35" s="643"/>
      <c r="K35" s="643"/>
      <c r="L35" s="643"/>
      <c r="M35" s="643"/>
      <c r="N35" s="643"/>
      <c r="O35" s="643"/>
      <c r="P35" s="643"/>
      <c r="Q35" s="644"/>
      <c r="R35" s="645">
        <v>13371</v>
      </c>
      <c r="S35" s="646"/>
      <c r="T35" s="646"/>
      <c r="U35" s="646"/>
      <c r="V35" s="646"/>
      <c r="W35" s="646"/>
      <c r="X35" s="646"/>
      <c r="Y35" s="647"/>
      <c r="Z35" s="648">
        <v>0.2</v>
      </c>
      <c r="AA35" s="648"/>
      <c r="AB35" s="648"/>
      <c r="AC35" s="648"/>
      <c r="AD35" s="649" t="s">
        <v>172</v>
      </c>
      <c r="AE35" s="649"/>
      <c r="AF35" s="649"/>
      <c r="AG35" s="649"/>
      <c r="AH35" s="649"/>
      <c r="AI35" s="649"/>
      <c r="AJ35" s="649"/>
      <c r="AK35" s="649"/>
      <c r="AL35" s="650" t="s">
        <v>228</v>
      </c>
      <c r="AM35" s="651"/>
      <c r="AN35" s="651"/>
      <c r="AO35" s="652"/>
      <c r="AP35" s="235"/>
      <c r="AQ35" s="624" t="s">
        <v>319</v>
      </c>
      <c r="AR35" s="625"/>
      <c r="AS35" s="625"/>
      <c r="AT35" s="625"/>
      <c r="AU35" s="625"/>
      <c r="AV35" s="625"/>
      <c r="AW35" s="625"/>
      <c r="AX35" s="625"/>
      <c r="AY35" s="625"/>
      <c r="AZ35" s="625"/>
      <c r="BA35" s="625"/>
      <c r="BB35" s="625"/>
      <c r="BC35" s="625"/>
      <c r="BD35" s="625"/>
      <c r="BE35" s="625"/>
      <c r="BF35" s="626"/>
      <c r="BG35" s="624" t="s">
        <v>320</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321</v>
      </c>
      <c r="CE35" s="661"/>
      <c r="CF35" s="661"/>
      <c r="CG35" s="661"/>
      <c r="CH35" s="661"/>
      <c r="CI35" s="661"/>
      <c r="CJ35" s="661"/>
      <c r="CK35" s="661"/>
      <c r="CL35" s="661"/>
      <c r="CM35" s="661"/>
      <c r="CN35" s="661"/>
      <c r="CO35" s="661"/>
      <c r="CP35" s="661"/>
      <c r="CQ35" s="662"/>
      <c r="CR35" s="645">
        <v>188220</v>
      </c>
      <c r="CS35" s="682"/>
      <c r="CT35" s="682"/>
      <c r="CU35" s="682"/>
      <c r="CV35" s="682"/>
      <c r="CW35" s="682"/>
      <c r="CX35" s="682"/>
      <c r="CY35" s="683"/>
      <c r="CZ35" s="650">
        <v>2.8</v>
      </c>
      <c r="DA35" s="679"/>
      <c r="DB35" s="679"/>
      <c r="DC35" s="684"/>
      <c r="DD35" s="654">
        <v>96736</v>
      </c>
      <c r="DE35" s="682"/>
      <c r="DF35" s="682"/>
      <c r="DG35" s="682"/>
      <c r="DH35" s="682"/>
      <c r="DI35" s="682"/>
      <c r="DJ35" s="682"/>
      <c r="DK35" s="683"/>
      <c r="DL35" s="654">
        <v>69161</v>
      </c>
      <c r="DM35" s="682"/>
      <c r="DN35" s="682"/>
      <c r="DO35" s="682"/>
      <c r="DP35" s="682"/>
      <c r="DQ35" s="682"/>
      <c r="DR35" s="682"/>
      <c r="DS35" s="682"/>
      <c r="DT35" s="682"/>
      <c r="DU35" s="682"/>
      <c r="DV35" s="683"/>
      <c r="DW35" s="650">
        <v>2</v>
      </c>
      <c r="DX35" s="679"/>
      <c r="DY35" s="679"/>
      <c r="DZ35" s="679"/>
      <c r="EA35" s="679"/>
      <c r="EB35" s="679"/>
      <c r="EC35" s="680"/>
    </row>
    <row r="36" spans="2:133" ht="11.25" customHeight="1" x14ac:dyDescent="0.15">
      <c r="B36" s="642" t="s">
        <v>322</v>
      </c>
      <c r="C36" s="643"/>
      <c r="D36" s="643"/>
      <c r="E36" s="643"/>
      <c r="F36" s="643"/>
      <c r="G36" s="643"/>
      <c r="H36" s="643"/>
      <c r="I36" s="643"/>
      <c r="J36" s="643"/>
      <c r="K36" s="643"/>
      <c r="L36" s="643"/>
      <c r="M36" s="643"/>
      <c r="N36" s="643"/>
      <c r="O36" s="643"/>
      <c r="P36" s="643"/>
      <c r="Q36" s="644"/>
      <c r="R36" s="645">
        <v>419408</v>
      </c>
      <c r="S36" s="646"/>
      <c r="T36" s="646"/>
      <c r="U36" s="646"/>
      <c r="V36" s="646"/>
      <c r="W36" s="646"/>
      <c r="X36" s="646"/>
      <c r="Y36" s="647"/>
      <c r="Z36" s="648">
        <v>6</v>
      </c>
      <c r="AA36" s="648"/>
      <c r="AB36" s="648"/>
      <c r="AC36" s="648"/>
      <c r="AD36" s="649" t="s">
        <v>228</v>
      </c>
      <c r="AE36" s="649"/>
      <c r="AF36" s="649"/>
      <c r="AG36" s="649"/>
      <c r="AH36" s="649"/>
      <c r="AI36" s="649"/>
      <c r="AJ36" s="649"/>
      <c r="AK36" s="649"/>
      <c r="AL36" s="650" t="s">
        <v>172</v>
      </c>
      <c r="AM36" s="651"/>
      <c r="AN36" s="651"/>
      <c r="AO36" s="652"/>
      <c r="AP36" s="235"/>
      <c r="AQ36" s="719" t="s">
        <v>323</v>
      </c>
      <c r="AR36" s="720"/>
      <c r="AS36" s="720"/>
      <c r="AT36" s="720"/>
      <c r="AU36" s="720"/>
      <c r="AV36" s="720"/>
      <c r="AW36" s="720"/>
      <c r="AX36" s="720"/>
      <c r="AY36" s="721"/>
      <c r="AZ36" s="634">
        <v>769905</v>
      </c>
      <c r="BA36" s="635"/>
      <c r="BB36" s="635"/>
      <c r="BC36" s="635"/>
      <c r="BD36" s="635"/>
      <c r="BE36" s="635"/>
      <c r="BF36" s="722"/>
      <c r="BG36" s="656" t="s">
        <v>324</v>
      </c>
      <c r="BH36" s="657"/>
      <c r="BI36" s="657"/>
      <c r="BJ36" s="657"/>
      <c r="BK36" s="657"/>
      <c r="BL36" s="657"/>
      <c r="BM36" s="657"/>
      <c r="BN36" s="657"/>
      <c r="BO36" s="657"/>
      <c r="BP36" s="657"/>
      <c r="BQ36" s="657"/>
      <c r="BR36" s="657"/>
      <c r="BS36" s="657"/>
      <c r="BT36" s="657"/>
      <c r="BU36" s="658"/>
      <c r="BV36" s="634">
        <v>612</v>
      </c>
      <c r="BW36" s="635"/>
      <c r="BX36" s="635"/>
      <c r="BY36" s="635"/>
      <c r="BZ36" s="635"/>
      <c r="CA36" s="635"/>
      <c r="CB36" s="722"/>
      <c r="CD36" s="660" t="s">
        <v>325</v>
      </c>
      <c r="CE36" s="661"/>
      <c r="CF36" s="661"/>
      <c r="CG36" s="661"/>
      <c r="CH36" s="661"/>
      <c r="CI36" s="661"/>
      <c r="CJ36" s="661"/>
      <c r="CK36" s="661"/>
      <c r="CL36" s="661"/>
      <c r="CM36" s="661"/>
      <c r="CN36" s="661"/>
      <c r="CO36" s="661"/>
      <c r="CP36" s="661"/>
      <c r="CQ36" s="662"/>
      <c r="CR36" s="645">
        <v>1077386</v>
      </c>
      <c r="CS36" s="646"/>
      <c r="CT36" s="646"/>
      <c r="CU36" s="646"/>
      <c r="CV36" s="646"/>
      <c r="CW36" s="646"/>
      <c r="CX36" s="646"/>
      <c r="CY36" s="647"/>
      <c r="CZ36" s="650">
        <v>16.100000000000001</v>
      </c>
      <c r="DA36" s="679"/>
      <c r="DB36" s="679"/>
      <c r="DC36" s="684"/>
      <c r="DD36" s="654">
        <v>911787</v>
      </c>
      <c r="DE36" s="646"/>
      <c r="DF36" s="646"/>
      <c r="DG36" s="646"/>
      <c r="DH36" s="646"/>
      <c r="DI36" s="646"/>
      <c r="DJ36" s="646"/>
      <c r="DK36" s="647"/>
      <c r="DL36" s="654">
        <v>571558</v>
      </c>
      <c r="DM36" s="646"/>
      <c r="DN36" s="646"/>
      <c r="DO36" s="646"/>
      <c r="DP36" s="646"/>
      <c r="DQ36" s="646"/>
      <c r="DR36" s="646"/>
      <c r="DS36" s="646"/>
      <c r="DT36" s="646"/>
      <c r="DU36" s="646"/>
      <c r="DV36" s="647"/>
      <c r="DW36" s="650">
        <v>16.2</v>
      </c>
      <c r="DX36" s="679"/>
      <c r="DY36" s="679"/>
      <c r="DZ36" s="679"/>
      <c r="EA36" s="679"/>
      <c r="EB36" s="679"/>
      <c r="EC36" s="680"/>
    </row>
    <row r="37" spans="2:133" ht="11.25" customHeight="1" x14ac:dyDescent="0.15">
      <c r="B37" s="642" t="s">
        <v>326</v>
      </c>
      <c r="C37" s="643"/>
      <c r="D37" s="643"/>
      <c r="E37" s="643"/>
      <c r="F37" s="643"/>
      <c r="G37" s="643"/>
      <c r="H37" s="643"/>
      <c r="I37" s="643"/>
      <c r="J37" s="643"/>
      <c r="K37" s="643"/>
      <c r="L37" s="643"/>
      <c r="M37" s="643"/>
      <c r="N37" s="643"/>
      <c r="O37" s="643"/>
      <c r="P37" s="643"/>
      <c r="Q37" s="644"/>
      <c r="R37" s="645">
        <v>269480</v>
      </c>
      <c r="S37" s="646"/>
      <c r="T37" s="646"/>
      <c r="U37" s="646"/>
      <c r="V37" s="646"/>
      <c r="W37" s="646"/>
      <c r="X37" s="646"/>
      <c r="Y37" s="647"/>
      <c r="Z37" s="648">
        <v>3.8</v>
      </c>
      <c r="AA37" s="648"/>
      <c r="AB37" s="648"/>
      <c r="AC37" s="648"/>
      <c r="AD37" s="649" t="s">
        <v>172</v>
      </c>
      <c r="AE37" s="649"/>
      <c r="AF37" s="649"/>
      <c r="AG37" s="649"/>
      <c r="AH37" s="649"/>
      <c r="AI37" s="649"/>
      <c r="AJ37" s="649"/>
      <c r="AK37" s="649"/>
      <c r="AL37" s="650" t="s">
        <v>135</v>
      </c>
      <c r="AM37" s="651"/>
      <c r="AN37" s="651"/>
      <c r="AO37" s="652"/>
      <c r="AQ37" s="723" t="s">
        <v>327</v>
      </c>
      <c r="AR37" s="724"/>
      <c r="AS37" s="724"/>
      <c r="AT37" s="724"/>
      <c r="AU37" s="724"/>
      <c r="AV37" s="724"/>
      <c r="AW37" s="724"/>
      <c r="AX37" s="724"/>
      <c r="AY37" s="725"/>
      <c r="AZ37" s="645">
        <v>234948</v>
      </c>
      <c r="BA37" s="646"/>
      <c r="BB37" s="646"/>
      <c r="BC37" s="646"/>
      <c r="BD37" s="682"/>
      <c r="BE37" s="682"/>
      <c r="BF37" s="700"/>
      <c r="BG37" s="660" t="s">
        <v>328</v>
      </c>
      <c r="BH37" s="661"/>
      <c r="BI37" s="661"/>
      <c r="BJ37" s="661"/>
      <c r="BK37" s="661"/>
      <c r="BL37" s="661"/>
      <c r="BM37" s="661"/>
      <c r="BN37" s="661"/>
      <c r="BO37" s="661"/>
      <c r="BP37" s="661"/>
      <c r="BQ37" s="661"/>
      <c r="BR37" s="661"/>
      <c r="BS37" s="661"/>
      <c r="BT37" s="661"/>
      <c r="BU37" s="662"/>
      <c r="BV37" s="645">
        <v>-2824</v>
      </c>
      <c r="BW37" s="646"/>
      <c r="BX37" s="646"/>
      <c r="BY37" s="646"/>
      <c r="BZ37" s="646"/>
      <c r="CA37" s="646"/>
      <c r="CB37" s="655"/>
      <c r="CD37" s="660" t="s">
        <v>329</v>
      </c>
      <c r="CE37" s="661"/>
      <c r="CF37" s="661"/>
      <c r="CG37" s="661"/>
      <c r="CH37" s="661"/>
      <c r="CI37" s="661"/>
      <c r="CJ37" s="661"/>
      <c r="CK37" s="661"/>
      <c r="CL37" s="661"/>
      <c r="CM37" s="661"/>
      <c r="CN37" s="661"/>
      <c r="CO37" s="661"/>
      <c r="CP37" s="661"/>
      <c r="CQ37" s="662"/>
      <c r="CR37" s="645">
        <v>553996</v>
      </c>
      <c r="CS37" s="682"/>
      <c r="CT37" s="682"/>
      <c r="CU37" s="682"/>
      <c r="CV37" s="682"/>
      <c r="CW37" s="682"/>
      <c r="CX37" s="682"/>
      <c r="CY37" s="683"/>
      <c r="CZ37" s="650">
        <v>8.3000000000000007</v>
      </c>
      <c r="DA37" s="679"/>
      <c r="DB37" s="679"/>
      <c r="DC37" s="684"/>
      <c r="DD37" s="654">
        <v>553996</v>
      </c>
      <c r="DE37" s="682"/>
      <c r="DF37" s="682"/>
      <c r="DG37" s="682"/>
      <c r="DH37" s="682"/>
      <c r="DI37" s="682"/>
      <c r="DJ37" s="682"/>
      <c r="DK37" s="683"/>
      <c r="DL37" s="654">
        <v>303636</v>
      </c>
      <c r="DM37" s="682"/>
      <c r="DN37" s="682"/>
      <c r="DO37" s="682"/>
      <c r="DP37" s="682"/>
      <c r="DQ37" s="682"/>
      <c r="DR37" s="682"/>
      <c r="DS37" s="682"/>
      <c r="DT37" s="682"/>
      <c r="DU37" s="682"/>
      <c r="DV37" s="683"/>
      <c r="DW37" s="650">
        <v>8.6</v>
      </c>
      <c r="DX37" s="679"/>
      <c r="DY37" s="679"/>
      <c r="DZ37" s="679"/>
      <c r="EA37" s="679"/>
      <c r="EB37" s="679"/>
      <c r="EC37" s="680"/>
    </row>
    <row r="38" spans="2:133" ht="11.25" customHeight="1" x14ac:dyDescent="0.15">
      <c r="B38" s="642" t="s">
        <v>330</v>
      </c>
      <c r="C38" s="643"/>
      <c r="D38" s="643"/>
      <c r="E38" s="643"/>
      <c r="F38" s="643"/>
      <c r="G38" s="643"/>
      <c r="H38" s="643"/>
      <c r="I38" s="643"/>
      <c r="J38" s="643"/>
      <c r="K38" s="643"/>
      <c r="L38" s="643"/>
      <c r="M38" s="643"/>
      <c r="N38" s="643"/>
      <c r="O38" s="643"/>
      <c r="P38" s="643"/>
      <c r="Q38" s="644"/>
      <c r="R38" s="645">
        <v>147550</v>
      </c>
      <c r="S38" s="646"/>
      <c r="T38" s="646"/>
      <c r="U38" s="646"/>
      <c r="V38" s="646"/>
      <c r="W38" s="646"/>
      <c r="X38" s="646"/>
      <c r="Y38" s="647"/>
      <c r="Z38" s="648">
        <v>2.1</v>
      </c>
      <c r="AA38" s="648"/>
      <c r="AB38" s="648"/>
      <c r="AC38" s="648"/>
      <c r="AD38" s="649">
        <v>54</v>
      </c>
      <c r="AE38" s="649"/>
      <c r="AF38" s="649"/>
      <c r="AG38" s="649"/>
      <c r="AH38" s="649"/>
      <c r="AI38" s="649"/>
      <c r="AJ38" s="649"/>
      <c r="AK38" s="649"/>
      <c r="AL38" s="650">
        <v>0</v>
      </c>
      <c r="AM38" s="651"/>
      <c r="AN38" s="651"/>
      <c r="AO38" s="652"/>
      <c r="AQ38" s="723" t="s">
        <v>331</v>
      </c>
      <c r="AR38" s="724"/>
      <c r="AS38" s="724"/>
      <c r="AT38" s="724"/>
      <c r="AU38" s="724"/>
      <c r="AV38" s="724"/>
      <c r="AW38" s="724"/>
      <c r="AX38" s="724"/>
      <c r="AY38" s="725"/>
      <c r="AZ38" s="645">
        <v>113138</v>
      </c>
      <c r="BA38" s="646"/>
      <c r="BB38" s="646"/>
      <c r="BC38" s="646"/>
      <c r="BD38" s="682"/>
      <c r="BE38" s="682"/>
      <c r="BF38" s="700"/>
      <c r="BG38" s="660" t="s">
        <v>332</v>
      </c>
      <c r="BH38" s="661"/>
      <c r="BI38" s="661"/>
      <c r="BJ38" s="661"/>
      <c r="BK38" s="661"/>
      <c r="BL38" s="661"/>
      <c r="BM38" s="661"/>
      <c r="BN38" s="661"/>
      <c r="BO38" s="661"/>
      <c r="BP38" s="661"/>
      <c r="BQ38" s="661"/>
      <c r="BR38" s="661"/>
      <c r="BS38" s="661"/>
      <c r="BT38" s="661"/>
      <c r="BU38" s="662"/>
      <c r="BV38" s="645">
        <v>1250</v>
      </c>
      <c r="BW38" s="646"/>
      <c r="BX38" s="646"/>
      <c r="BY38" s="646"/>
      <c r="BZ38" s="646"/>
      <c r="CA38" s="646"/>
      <c r="CB38" s="655"/>
      <c r="CD38" s="660" t="s">
        <v>333</v>
      </c>
      <c r="CE38" s="661"/>
      <c r="CF38" s="661"/>
      <c r="CG38" s="661"/>
      <c r="CH38" s="661"/>
      <c r="CI38" s="661"/>
      <c r="CJ38" s="661"/>
      <c r="CK38" s="661"/>
      <c r="CL38" s="661"/>
      <c r="CM38" s="661"/>
      <c r="CN38" s="661"/>
      <c r="CO38" s="661"/>
      <c r="CP38" s="661"/>
      <c r="CQ38" s="662"/>
      <c r="CR38" s="645">
        <v>656767</v>
      </c>
      <c r="CS38" s="646"/>
      <c r="CT38" s="646"/>
      <c r="CU38" s="646"/>
      <c r="CV38" s="646"/>
      <c r="CW38" s="646"/>
      <c r="CX38" s="646"/>
      <c r="CY38" s="647"/>
      <c r="CZ38" s="650">
        <v>9.8000000000000007</v>
      </c>
      <c r="DA38" s="679"/>
      <c r="DB38" s="679"/>
      <c r="DC38" s="684"/>
      <c r="DD38" s="654">
        <v>595881</v>
      </c>
      <c r="DE38" s="646"/>
      <c r="DF38" s="646"/>
      <c r="DG38" s="646"/>
      <c r="DH38" s="646"/>
      <c r="DI38" s="646"/>
      <c r="DJ38" s="646"/>
      <c r="DK38" s="647"/>
      <c r="DL38" s="654">
        <v>494669</v>
      </c>
      <c r="DM38" s="646"/>
      <c r="DN38" s="646"/>
      <c r="DO38" s="646"/>
      <c r="DP38" s="646"/>
      <c r="DQ38" s="646"/>
      <c r="DR38" s="646"/>
      <c r="DS38" s="646"/>
      <c r="DT38" s="646"/>
      <c r="DU38" s="646"/>
      <c r="DV38" s="647"/>
      <c r="DW38" s="650">
        <v>14</v>
      </c>
      <c r="DX38" s="679"/>
      <c r="DY38" s="679"/>
      <c r="DZ38" s="679"/>
      <c r="EA38" s="679"/>
      <c r="EB38" s="679"/>
      <c r="EC38" s="680"/>
    </row>
    <row r="39" spans="2:133" ht="11.25" customHeight="1" x14ac:dyDescent="0.15">
      <c r="B39" s="642" t="s">
        <v>334</v>
      </c>
      <c r="C39" s="643"/>
      <c r="D39" s="643"/>
      <c r="E39" s="643"/>
      <c r="F39" s="643"/>
      <c r="G39" s="643"/>
      <c r="H39" s="643"/>
      <c r="I39" s="643"/>
      <c r="J39" s="643"/>
      <c r="K39" s="643"/>
      <c r="L39" s="643"/>
      <c r="M39" s="643"/>
      <c r="N39" s="643"/>
      <c r="O39" s="643"/>
      <c r="P39" s="643"/>
      <c r="Q39" s="644"/>
      <c r="R39" s="645">
        <v>1069600</v>
      </c>
      <c r="S39" s="646"/>
      <c r="T39" s="646"/>
      <c r="U39" s="646"/>
      <c r="V39" s="646"/>
      <c r="W39" s="646"/>
      <c r="X39" s="646"/>
      <c r="Y39" s="647"/>
      <c r="Z39" s="648">
        <v>15.3</v>
      </c>
      <c r="AA39" s="648"/>
      <c r="AB39" s="648"/>
      <c r="AC39" s="648"/>
      <c r="AD39" s="649" t="s">
        <v>135</v>
      </c>
      <c r="AE39" s="649"/>
      <c r="AF39" s="649"/>
      <c r="AG39" s="649"/>
      <c r="AH39" s="649"/>
      <c r="AI39" s="649"/>
      <c r="AJ39" s="649"/>
      <c r="AK39" s="649"/>
      <c r="AL39" s="650" t="s">
        <v>172</v>
      </c>
      <c r="AM39" s="651"/>
      <c r="AN39" s="651"/>
      <c r="AO39" s="652"/>
      <c r="AQ39" s="723" t="s">
        <v>335</v>
      </c>
      <c r="AR39" s="724"/>
      <c r="AS39" s="724"/>
      <c r="AT39" s="724"/>
      <c r="AU39" s="724"/>
      <c r="AV39" s="724"/>
      <c r="AW39" s="724"/>
      <c r="AX39" s="724"/>
      <c r="AY39" s="725"/>
      <c r="AZ39" s="645" t="s">
        <v>228</v>
      </c>
      <c r="BA39" s="646"/>
      <c r="BB39" s="646"/>
      <c r="BC39" s="646"/>
      <c r="BD39" s="682"/>
      <c r="BE39" s="682"/>
      <c r="BF39" s="700"/>
      <c r="BG39" s="660" t="s">
        <v>336</v>
      </c>
      <c r="BH39" s="661"/>
      <c r="BI39" s="661"/>
      <c r="BJ39" s="661"/>
      <c r="BK39" s="661"/>
      <c r="BL39" s="661"/>
      <c r="BM39" s="661"/>
      <c r="BN39" s="661"/>
      <c r="BO39" s="661"/>
      <c r="BP39" s="661"/>
      <c r="BQ39" s="661"/>
      <c r="BR39" s="661"/>
      <c r="BS39" s="661"/>
      <c r="BT39" s="661"/>
      <c r="BU39" s="662"/>
      <c r="BV39" s="645">
        <v>2101</v>
      </c>
      <c r="BW39" s="646"/>
      <c r="BX39" s="646"/>
      <c r="BY39" s="646"/>
      <c r="BZ39" s="646"/>
      <c r="CA39" s="646"/>
      <c r="CB39" s="655"/>
      <c r="CD39" s="660" t="s">
        <v>337</v>
      </c>
      <c r="CE39" s="661"/>
      <c r="CF39" s="661"/>
      <c r="CG39" s="661"/>
      <c r="CH39" s="661"/>
      <c r="CI39" s="661"/>
      <c r="CJ39" s="661"/>
      <c r="CK39" s="661"/>
      <c r="CL39" s="661"/>
      <c r="CM39" s="661"/>
      <c r="CN39" s="661"/>
      <c r="CO39" s="661"/>
      <c r="CP39" s="661"/>
      <c r="CQ39" s="662"/>
      <c r="CR39" s="645">
        <v>296582</v>
      </c>
      <c r="CS39" s="682"/>
      <c r="CT39" s="682"/>
      <c r="CU39" s="682"/>
      <c r="CV39" s="682"/>
      <c r="CW39" s="682"/>
      <c r="CX39" s="682"/>
      <c r="CY39" s="683"/>
      <c r="CZ39" s="650">
        <v>4.4000000000000004</v>
      </c>
      <c r="DA39" s="679"/>
      <c r="DB39" s="679"/>
      <c r="DC39" s="684"/>
      <c r="DD39" s="654">
        <v>286736</v>
      </c>
      <c r="DE39" s="682"/>
      <c r="DF39" s="682"/>
      <c r="DG39" s="682"/>
      <c r="DH39" s="682"/>
      <c r="DI39" s="682"/>
      <c r="DJ39" s="682"/>
      <c r="DK39" s="683"/>
      <c r="DL39" s="654" t="s">
        <v>172</v>
      </c>
      <c r="DM39" s="682"/>
      <c r="DN39" s="682"/>
      <c r="DO39" s="682"/>
      <c r="DP39" s="682"/>
      <c r="DQ39" s="682"/>
      <c r="DR39" s="682"/>
      <c r="DS39" s="682"/>
      <c r="DT39" s="682"/>
      <c r="DU39" s="682"/>
      <c r="DV39" s="683"/>
      <c r="DW39" s="650" t="s">
        <v>228</v>
      </c>
      <c r="DX39" s="679"/>
      <c r="DY39" s="679"/>
      <c r="DZ39" s="679"/>
      <c r="EA39" s="679"/>
      <c r="EB39" s="679"/>
      <c r="EC39" s="680"/>
    </row>
    <row r="40" spans="2:133" ht="11.25" customHeight="1" x14ac:dyDescent="0.15">
      <c r="B40" s="642" t="s">
        <v>338</v>
      </c>
      <c r="C40" s="643"/>
      <c r="D40" s="643"/>
      <c r="E40" s="643"/>
      <c r="F40" s="643"/>
      <c r="G40" s="643"/>
      <c r="H40" s="643"/>
      <c r="I40" s="643"/>
      <c r="J40" s="643"/>
      <c r="K40" s="643"/>
      <c r="L40" s="643"/>
      <c r="M40" s="643"/>
      <c r="N40" s="643"/>
      <c r="O40" s="643"/>
      <c r="P40" s="643"/>
      <c r="Q40" s="644"/>
      <c r="R40" s="645" t="s">
        <v>135</v>
      </c>
      <c r="S40" s="646"/>
      <c r="T40" s="646"/>
      <c r="U40" s="646"/>
      <c r="V40" s="646"/>
      <c r="W40" s="646"/>
      <c r="X40" s="646"/>
      <c r="Y40" s="647"/>
      <c r="Z40" s="648" t="s">
        <v>228</v>
      </c>
      <c r="AA40" s="648"/>
      <c r="AB40" s="648"/>
      <c r="AC40" s="648"/>
      <c r="AD40" s="649" t="s">
        <v>228</v>
      </c>
      <c r="AE40" s="649"/>
      <c r="AF40" s="649"/>
      <c r="AG40" s="649"/>
      <c r="AH40" s="649"/>
      <c r="AI40" s="649"/>
      <c r="AJ40" s="649"/>
      <c r="AK40" s="649"/>
      <c r="AL40" s="650" t="s">
        <v>135</v>
      </c>
      <c r="AM40" s="651"/>
      <c r="AN40" s="651"/>
      <c r="AO40" s="652"/>
      <c r="AQ40" s="723" t="s">
        <v>339</v>
      </c>
      <c r="AR40" s="724"/>
      <c r="AS40" s="724"/>
      <c r="AT40" s="724"/>
      <c r="AU40" s="724"/>
      <c r="AV40" s="724"/>
      <c r="AW40" s="724"/>
      <c r="AX40" s="724"/>
      <c r="AY40" s="725"/>
      <c r="AZ40" s="645" t="s">
        <v>172</v>
      </c>
      <c r="BA40" s="646"/>
      <c r="BB40" s="646"/>
      <c r="BC40" s="646"/>
      <c r="BD40" s="682"/>
      <c r="BE40" s="682"/>
      <c r="BF40" s="700"/>
      <c r="BG40" s="726" t="s">
        <v>340</v>
      </c>
      <c r="BH40" s="727"/>
      <c r="BI40" s="727"/>
      <c r="BJ40" s="727"/>
      <c r="BK40" s="727"/>
      <c r="BL40" s="236"/>
      <c r="BM40" s="661" t="s">
        <v>341</v>
      </c>
      <c r="BN40" s="661"/>
      <c r="BO40" s="661"/>
      <c r="BP40" s="661"/>
      <c r="BQ40" s="661"/>
      <c r="BR40" s="661"/>
      <c r="BS40" s="661"/>
      <c r="BT40" s="661"/>
      <c r="BU40" s="662"/>
      <c r="BV40" s="645">
        <v>88</v>
      </c>
      <c r="BW40" s="646"/>
      <c r="BX40" s="646"/>
      <c r="BY40" s="646"/>
      <c r="BZ40" s="646"/>
      <c r="CA40" s="646"/>
      <c r="CB40" s="655"/>
      <c r="CD40" s="660" t="s">
        <v>342</v>
      </c>
      <c r="CE40" s="661"/>
      <c r="CF40" s="661"/>
      <c r="CG40" s="661"/>
      <c r="CH40" s="661"/>
      <c r="CI40" s="661"/>
      <c r="CJ40" s="661"/>
      <c r="CK40" s="661"/>
      <c r="CL40" s="661"/>
      <c r="CM40" s="661"/>
      <c r="CN40" s="661"/>
      <c r="CO40" s="661"/>
      <c r="CP40" s="661"/>
      <c r="CQ40" s="662"/>
      <c r="CR40" s="645">
        <v>2300</v>
      </c>
      <c r="CS40" s="646"/>
      <c r="CT40" s="646"/>
      <c r="CU40" s="646"/>
      <c r="CV40" s="646"/>
      <c r="CW40" s="646"/>
      <c r="CX40" s="646"/>
      <c r="CY40" s="647"/>
      <c r="CZ40" s="650">
        <v>0</v>
      </c>
      <c r="DA40" s="679"/>
      <c r="DB40" s="679"/>
      <c r="DC40" s="684"/>
      <c r="DD40" s="654">
        <v>944</v>
      </c>
      <c r="DE40" s="646"/>
      <c r="DF40" s="646"/>
      <c r="DG40" s="646"/>
      <c r="DH40" s="646"/>
      <c r="DI40" s="646"/>
      <c r="DJ40" s="646"/>
      <c r="DK40" s="647"/>
      <c r="DL40" s="654" t="s">
        <v>172</v>
      </c>
      <c r="DM40" s="646"/>
      <c r="DN40" s="646"/>
      <c r="DO40" s="646"/>
      <c r="DP40" s="646"/>
      <c r="DQ40" s="646"/>
      <c r="DR40" s="646"/>
      <c r="DS40" s="646"/>
      <c r="DT40" s="646"/>
      <c r="DU40" s="646"/>
      <c r="DV40" s="647"/>
      <c r="DW40" s="650" t="s">
        <v>135</v>
      </c>
      <c r="DX40" s="679"/>
      <c r="DY40" s="679"/>
      <c r="DZ40" s="679"/>
      <c r="EA40" s="679"/>
      <c r="EB40" s="679"/>
      <c r="EC40" s="680"/>
    </row>
    <row r="41" spans="2:133" ht="11.25" customHeight="1" x14ac:dyDescent="0.15">
      <c r="B41" s="642" t="s">
        <v>343</v>
      </c>
      <c r="C41" s="643"/>
      <c r="D41" s="643"/>
      <c r="E41" s="643"/>
      <c r="F41" s="643"/>
      <c r="G41" s="643"/>
      <c r="H41" s="643"/>
      <c r="I41" s="643"/>
      <c r="J41" s="643"/>
      <c r="K41" s="643"/>
      <c r="L41" s="643"/>
      <c r="M41" s="643"/>
      <c r="N41" s="643"/>
      <c r="O41" s="643"/>
      <c r="P41" s="643"/>
      <c r="Q41" s="644"/>
      <c r="R41" s="645">
        <v>115000</v>
      </c>
      <c r="S41" s="646"/>
      <c r="T41" s="646"/>
      <c r="U41" s="646"/>
      <c r="V41" s="646"/>
      <c r="W41" s="646"/>
      <c r="X41" s="646"/>
      <c r="Y41" s="647"/>
      <c r="Z41" s="648">
        <v>1.6</v>
      </c>
      <c r="AA41" s="648"/>
      <c r="AB41" s="648"/>
      <c r="AC41" s="648"/>
      <c r="AD41" s="649" t="s">
        <v>172</v>
      </c>
      <c r="AE41" s="649"/>
      <c r="AF41" s="649"/>
      <c r="AG41" s="649"/>
      <c r="AH41" s="649"/>
      <c r="AI41" s="649"/>
      <c r="AJ41" s="649"/>
      <c r="AK41" s="649"/>
      <c r="AL41" s="650" t="s">
        <v>172</v>
      </c>
      <c r="AM41" s="651"/>
      <c r="AN41" s="651"/>
      <c r="AO41" s="652"/>
      <c r="AQ41" s="723" t="s">
        <v>344</v>
      </c>
      <c r="AR41" s="724"/>
      <c r="AS41" s="724"/>
      <c r="AT41" s="724"/>
      <c r="AU41" s="724"/>
      <c r="AV41" s="724"/>
      <c r="AW41" s="724"/>
      <c r="AX41" s="724"/>
      <c r="AY41" s="725"/>
      <c r="AZ41" s="645">
        <v>95329</v>
      </c>
      <c r="BA41" s="646"/>
      <c r="BB41" s="646"/>
      <c r="BC41" s="646"/>
      <c r="BD41" s="682"/>
      <c r="BE41" s="682"/>
      <c r="BF41" s="700"/>
      <c r="BG41" s="726"/>
      <c r="BH41" s="727"/>
      <c r="BI41" s="727"/>
      <c r="BJ41" s="727"/>
      <c r="BK41" s="727"/>
      <c r="BL41" s="236"/>
      <c r="BM41" s="661" t="s">
        <v>345</v>
      </c>
      <c r="BN41" s="661"/>
      <c r="BO41" s="661"/>
      <c r="BP41" s="661"/>
      <c r="BQ41" s="661"/>
      <c r="BR41" s="661"/>
      <c r="BS41" s="661"/>
      <c r="BT41" s="661"/>
      <c r="BU41" s="662"/>
      <c r="BV41" s="645" t="s">
        <v>172</v>
      </c>
      <c r="BW41" s="646"/>
      <c r="BX41" s="646"/>
      <c r="BY41" s="646"/>
      <c r="BZ41" s="646"/>
      <c r="CA41" s="646"/>
      <c r="CB41" s="655"/>
      <c r="CD41" s="660" t="s">
        <v>346</v>
      </c>
      <c r="CE41" s="661"/>
      <c r="CF41" s="661"/>
      <c r="CG41" s="661"/>
      <c r="CH41" s="661"/>
      <c r="CI41" s="661"/>
      <c r="CJ41" s="661"/>
      <c r="CK41" s="661"/>
      <c r="CL41" s="661"/>
      <c r="CM41" s="661"/>
      <c r="CN41" s="661"/>
      <c r="CO41" s="661"/>
      <c r="CP41" s="661"/>
      <c r="CQ41" s="662"/>
      <c r="CR41" s="645" t="s">
        <v>172</v>
      </c>
      <c r="CS41" s="682"/>
      <c r="CT41" s="682"/>
      <c r="CU41" s="682"/>
      <c r="CV41" s="682"/>
      <c r="CW41" s="682"/>
      <c r="CX41" s="682"/>
      <c r="CY41" s="683"/>
      <c r="CZ41" s="650" t="s">
        <v>172</v>
      </c>
      <c r="DA41" s="679"/>
      <c r="DB41" s="679"/>
      <c r="DC41" s="684"/>
      <c r="DD41" s="654" t="s">
        <v>228</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347</v>
      </c>
      <c r="C42" s="687"/>
      <c r="D42" s="687"/>
      <c r="E42" s="687"/>
      <c r="F42" s="687"/>
      <c r="G42" s="687"/>
      <c r="H42" s="687"/>
      <c r="I42" s="687"/>
      <c r="J42" s="687"/>
      <c r="K42" s="687"/>
      <c r="L42" s="687"/>
      <c r="M42" s="687"/>
      <c r="N42" s="687"/>
      <c r="O42" s="687"/>
      <c r="P42" s="687"/>
      <c r="Q42" s="688"/>
      <c r="R42" s="730">
        <v>7003592</v>
      </c>
      <c r="S42" s="731"/>
      <c r="T42" s="731"/>
      <c r="U42" s="731"/>
      <c r="V42" s="731"/>
      <c r="W42" s="731"/>
      <c r="X42" s="731"/>
      <c r="Y42" s="739"/>
      <c r="Z42" s="740">
        <v>100</v>
      </c>
      <c r="AA42" s="740"/>
      <c r="AB42" s="740"/>
      <c r="AC42" s="740"/>
      <c r="AD42" s="741">
        <v>3413662</v>
      </c>
      <c r="AE42" s="741"/>
      <c r="AF42" s="741"/>
      <c r="AG42" s="741"/>
      <c r="AH42" s="741"/>
      <c r="AI42" s="741"/>
      <c r="AJ42" s="741"/>
      <c r="AK42" s="741"/>
      <c r="AL42" s="742">
        <v>100</v>
      </c>
      <c r="AM42" s="717"/>
      <c r="AN42" s="717"/>
      <c r="AO42" s="743"/>
      <c r="AQ42" s="744" t="s">
        <v>348</v>
      </c>
      <c r="AR42" s="745"/>
      <c r="AS42" s="745"/>
      <c r="AT42" s="745"/>
      <c r="AU42" s="745"/>
      <c r="AV42" s="745"/>
      <c r="AW42" s="745"/>
      <c r="AX42" s="745"/>
      <c r="AY42" s="746"/>
      <c r="AZ42" s="730">
        <v>326490</v>
      </c>
      <c r="BA42" s="731"/>
      <c r="BB42" s="731"/>
      <c r="BC42" s="731"/>
      <c r="BD42" s="716"/>
      <c r="BE42" s="716"/>
      <c r="BF42" s="718"/>
      <c r="BG42" s="728"/>
      <c r="BH42" s="729"/>
      <c r="BI42" s="729"/>
      <c r="BJ42" s="729"/>
      <c r="BK42" s="729"/>
      <c r="BL42" s="237"/>
      <c r="BM42" s="671" t="s">
        <v>349</v>
      </c>
      <c r="BN42" s="671"/>
      <c r="BO42" s="671"/>
      <c r="BP42" s="671"/>
      <c r="BQ42" s="671"/>
      <c r="BR42" s="671"/>
      <c r="BS42" s="671"/>
      <c r="BT42" s="671"/>
      <c r="BU42" s="672"/>
      <c r="BV42" s="730">
        <v>299</v>
      </c>
      <c r="BW42" s="731"/>
      <c r="BX42" s="731"/>
      <c r="BY42" s="731"/>
      <c r="BZ42" s="731"/>
      <c r="CA42" s="731"/>
      <c r="CB42" s="738"/>
      <c r="CD42" s="642" t="s">
        <v>350</v>
      </c>
      <c r="CE42" s="643"/>
      <c r="CF42" s="643"/>
      <c r="CG42" s="643"/>
      <c r="CH42" s="643"/>
      <c r="CI42" s="643"/>
      <c r="CJ42" s="643"/>
      <c r="CK42" s="643"/>
      <c r="CL42" s="643"/>
      <c r="CM42" s="643"/>
      <c r="CN42" s="643"/>
      <c r="CO42" s="643"/>
      <c r="CP42" s="643"/>
      <c r="CQ42" s="644"/>
      <c r="CR42" s="645">
        <v>1486734</v>
      </c>
      <c r="CS42" s="646"/>
      <c r="CT42" s="646"/>
      <c r="CU42" s="646"/>
      <c r="CV42" s="646"/>
      <c r="CW42" s="646"/>
      <c r="CX42" s="646"/>
      <c r="CY42" s="647"/>
      <c r="CZ42" s="650">
        <v>22.2</v>
      </c>
      <c r="DA42" s="651"/>
      <c r="DB42" s="651"/>
      <c r="DC42" s="663"/>
      <c r="DD42" s="654">
        <v>130689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351</v>
      </c>
      <c r="CE43" s="643"/>
      <c r="CF43" s="643"/>
      <c r="CG43" s="643"/>
      <c r="CH43" s="643"/>
      <c r="CI43" s="643"/>
      <c r="CJ43" s="643"/>
      <c r="CK43" s="643"/>
      <c r="CL43" s="643"/>
      <c r="CM43" s="643"/>
      <c r="CN43" s="643"/>
      <c r="CO43" s="643"/>
      <c r="CP43" s="643"/>
      <c r="CQ43" s="644"/>
      <c r="CR43" s="645">
        <v>8241</v>
      </c>
      <c r="CS43" s="682"/>
      <c r="CT43" s="682"/>
      <c r="CU43" s="682"/>
      <c r="CV43" s="682"/>
      <c r="CW43" s="682"/>
      <c r="CX43" s="682"/>
      <c r="CY43" s="683"/>
      <c r="CZ43" s="650">
        <v>0.1</v>
      </c>
      <c r="DA43" s="679"/>
      <c r="DB43" s="679"/>
      <c r="DC43" s="684"/>
      <c r="DD43" s="654">
        <v>8241</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299</v>
      </c>
      <c r="CE44" s="758"/>
      <c r="CF44" s="642" t="s">
        <v>352</v>
      </c>
      <c r="CG44" s="643"/>
      <c r="CH44" s="643"/>
      <c r="CI44" s="643"/>
      <c r="CJ44" s="643"/>
      <c r="CK44" s="643"/>
      <c r="CL44" s="643"/>
      <c r="CM44" s="643"/>
      <c r="CN44" s="643"/>
      <c r="CO44" s="643"/>
      <c r="CP44" s="643"/>
      <c r="CQ44" s="644"/>
      <c r="CR44" s="645">
        <v>1283369</v>
      </c>
      <c r="CS44" s="646"/>
      <c r="CT44" s="646"/>
      <c r="CU44" s="646"/>
      <c r="CV44" s="646"/>
      <c r="CW44" s="646"/>
      <c r="CX44" s="646"/>
      <c r="CY44" s="647"/>
      <c r="CZ44" s="650">
        <v>19.100000000000001</v>
      </c>
      <c r="DA44" s="651"/>
      <c r="DB44" s="651"/>
      <c r="DC44" s="663"/>
      <c r="DD44" s="654">
        <v>63185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353</v>
      </c>
      <c r="CG45" s="643"/>
      <c r="CH45" s="643"/>
      <c r="CI45" s="643"/>
      <c r="CJ45" s="643"/>
      <c r="CK45" s="643"/>
      <c r="CL45" s="643"/>
      <c r="CM45" s="643"/>
      <c r="CN45" s="643"/>
      <c r="CO45" s="643"/>
      <c r="CP45" s="643"/>
      <c r="CQ45" s="644"/>
      <c r="CR45" s="645">
        <v>311560</v>
      </c>
      <c r="CS45" s="682"/>
      <c r="CT45" s="682"/>
      <c r="CU45" s="682"/>
      <c r="CV45" s="682"/>
      <c r="CW45" s="682"/>
      <c r="CX45" s="682"/>
      <c r="CY45" s="683"/>
      <c r="CZ45" s="650">
        <v>4.5999999999999996</v>
      </c>
      <c r="DA45" s="679"/>
      <c r="DB45" s="679"/>
      <c r="DC45" s="684"/>
      <c r="DD45" s="654">
        <v>11699</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355</v>
      </c>
      <c r="CG46" s="643"/>
      <c r="CH46" s="643"/>
      <c r="CI46" s="643"/>
      <c r="CJ46" s="643"/>
      <c r="CK46" s="643"/>
      <c r="CL46" s="643"/>
      <c r="CM46" s="643"/>
      <c r="CN46" s="643"/>
      <c r="CO46" s="643"/>
      <c r="CP46" s="643"/>
      <c r="CQ46" s="644"/>
      <c r="CR46" s="645">
        <v>971809</v>
      </c>
      <c r="CS46" s="646"/>
      <c r="CT46" s="646"/>
      <c r="CU46" s="646"/>
      <c r="CV46" s="646"/>
      <c r="CW46" s="646"/>
      <c r="CX46" s="646"/>
      <c r="CY46" s="647"/>
      <c r="CZ46" s="650">
        <v>14.5</v>
      </c>
      <c r="DA46" s="651"/>
      <c r="DB46" s="651"/>
      <c r="DC46" s="663"/>
      <c r="DD46" s="654">
        <v>51486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357</v>
      </c>
      <c r="CG47" s="643"/>
      <c r="CH47" s="643"/>
      <c r="CI47" s="643"/>
      <c r="CJ47" s="643"/>
      <c r="CK47" s="643"/>
      <c r="CL47" s="643"/>
      <c r="CM47" s="643"/>
      <c r="CN47" s="643"/>
      <c r="CO47" s="643"/>
      <c r="CP47" s="643"/>
      <c r="CQ47" s="644"/>
      <c r="CR47" s="645">
        <v>203365</v>
      </c>
      <c r="CS47" s="682"/>
      <c r="CT47" s="682"/>
      <c r="CU47" s="682"/>
      <c r="CV47" s="682"/>
      <c r="CW47" s="682"/>
      <c r="CX47" s="682"/>
      <c r="CY47" s="683"/>
      <c r="CZ47" s="650">
        <v>3</v>
      </c>
      <c r="DA47" s="679"/>
      <c r="DB47" s="679"/>
      <c r="DC47" s="684"/>
      <c r="DD47" s="654">
        <v>67504</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358</v>
      </c>
      <c r="CD48" s="761"/>
      <c r="CE48" s="762"/>
      <c r="CF48" s="642" t="s">
        <v>359</v>
      </c>
      <c r="CG48" s="643"/>
      <c r="CH48" s="643"/>
      <c r="CI48" s="643"/>
      <c r="CJ48" s="643"/>
      <c r="CK48" s="643"/>
      <c r="CL48" s="643"/>
      <c r="CM48" s="643"/>
      <c r="CN48" s="643"/>
      <c r="CO48" s="643"/>
      <c r="CP48" s="643"/>
      <c r="CQ48" s="644"/>
      <c r="CR48" s="645" t="s">
        <v>172</v>
      </c>
      <c r="CS48" s="646"/>
      <c r="CT48" s="646"/>
      <c r="CU48" s="646"/>
      <c r="CV48" s="646"/>
      <c r="CW48" s="646"/>
      <c r="CX48" s="646"/>
      <c r="CY48" s="647"/>
      <c r="CZ48" s="650" t="s">
        <v>228</v>
      </c>
      <c r="DA48" s="651"/>
      <c r="DB48" s="651"/>
      <c r="DC48" s="663"/>
      <c r="DD48" s="654" t="s">
        <v>228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360</v>
      </c>
      <c r="CE49" s="687"/>
      <c r="CF49" s="687"/>
      <c r="CG49" s="687"/>
      <c r="CH49" s="687"/>
      <c r="CI49" s="687"/>
      <c r="CJ49" s="687"/>
      <c r="CK49" s="687"/>
      <c r="CL49" s="687"/>
      <c r="CM49" s="687"/>
      <c r="CN49" s="687"/>
      <c r="CO49" s="687"/>
      <c r="CP49" s="687"/>
      <c r="CQ49" s="688"/>
      <c r="CR49" s="730">
        <v>6709283</v>
      </c>
      <c r="CS49" s="716"/>
      <c r="CT49" s="716"/>
      <c r="CU49" s="716"/>
      <c r="CV49" s="716"/>
      <c r="CW49" s="716"/>
      <c r="CX49" s="716"/>
      <c r="CY49" s="747"/>
      <c r="CZ49" s="742">
        <v>100</v>
      </c>
      <c r="DA49" s="748"/>
      <c r="DB49" s="748"/>
      <c r="DC49" s="749"/>
      <c r="DD49" s="750">
        <v>4260386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oV1kVE3gvqWUoZuxMYsWgofXNpqJniuFnE9XODeqGHUHGXt2gxpJpcyzVRmLLabX4fCNZ0aif3cBvyqX4lFxVw==" saltValue="GmIHS35sjvGS6EDtDNBYv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election activeCell="DG8" sqref="DG8:DK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362</v>
      </c>
      <c r="DK2" s="793"/>
      <c r="DL2" s="793"/>
      <c r="DM2" s="793"/>
      <c r="DN2" s="793"/>
      <c r="DO2" s="794"/>
      <c r="DP2" s="250"/>
      <c r="DQ2" s="792" t="s">
        <v>363</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364</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366</v>
      </c>
      <c r="B5" s="787"/>
      <c r="C5" s="787"/>
      <c r="D5" s="787"/>
      <c r="E5" s="787"/>
      <c r="F5" s="787"/>
      <c r="G5" s="787"/>
      <c r="H5" s="787"/>
      <c r="I5" s="787"/>
      <c r="J5" s="787"/>
      <c r="K5" s="787"/>
      <c r="L5" s="787"/>
      <c r="M5" s="787"/>
      <c r="N5" s="787"/>
      <c r="O5" s="787"/>
      <c r="P5" s="788"/>
      <c r="Q5" s="763" t="s">
        <v>367</v>
      </c>
      <c r="R5" s="764"/>
      <c r="S5" s="764"/>
      <c r="T5" s="764"/>
      <c r="U5" s="765"/>
      <c r="V5" s="763" t="s">
        <v>368</v>
      </c>
      <c r="W5" s="764"/>
      <c r="X5" s="764"/>
      <c r="Y5" s="764"/>
      <c r="Z5" s="765"/>
      <c r="AA5" s="763" t="s">
        <v>369</v>
      </c>
      <c r="AB5" s="764"/>
      <c r="AC5" s="764"/>
      <c r="AD5" s="764"/>
      <c r="AE5" s="764"/>
      <c r="AF5" s="796" t="s">
        <v>370</v>
      </c>
      <c r="AG5" s="764"/>
      <c r="AH5" s="764"/>
      <c r="AI5" s="764"/>
      <c r="AJ5" s="775"/>
      <c r="AK5" s="764" t="s">
        <v>371</v>
      </c>
      <c r="AL5" s="764"/>
      <c r="AM5" s="764"/>
      <c r="AN5" s="764"/>
      <c r="AO5" s="765"/>
      <c r="AP5" s="763" t="s">
        <v>372</v>
      </c>
      <c r="AQ5" s="764"/>
      <c r="AR5" s="764"/>
      <c r="AS5" s="764"/>
      <c r="AT5" s="765"/>
      <c r="AU5" s="763" t="s">
        <v>373</v>
      </c>
      <c r="AV5" s="764"/>
      <c r="AW5" s="764"/>
      <c r="AX5" s="764"/>
      <c r="AY5" s="775"/>
      <c r="AZ5" s="257"/>
      <c r="BA5" s="257"/>
      <c r="BB5" s="257"/>
      <c r="BC5" s="257"/>
      <c r="BD5" s="257"/>
      <c r="BE5" s="258"/>
      <c r="BF5" s="258"/>
      <c r="BG5" s="258"/>
      <c r="BH5" s="258"/>
      <c r="BI5" s="258"/>
      <c r="BJ5" s="258"/>
      <c r="BK5" s="258"/>
      <c r="BL5" s="258"/>
      <c r="BM5" s="258"/>
      <c r="BN5" s="258"/>
      <c r="BO5" s="258"/>
      <c r="BP5" s="258"/>
      <c r="BQ5" s="786" t="s">
        <v>374</v>
      </c>
      <c r="BR5" s="787"/>
      <c r="BS5" s="787"/>
      <c r="BT5" s="787"/>
      <c r="BU5" s="787"/>
      <c r="BV5" s="787"/>
      <c r="BW5" s="787"/>
      <c r="BX5" s="787"/>
      <c r="BY5" s="787"/>
      <c r="BZ5" s="787"/>
      <c r="CA5" s="787"/>
      <c r="CB5" s="787"/>
      <c r="CC5" s="787"/>
      <c r="CD5" s="787"/>
      <c r="CE5" s="787"/>
      <c r="CF5" s="787"/>
      <c r="CG5" s="788"/>
      <c r="CH5" s="763" t="s">
        <v>375</v>
      </c>
      <c r="CI5" s="764"/>
      <c r="CJ5" s="764"/>
      <c r="CK5" s="764"/>
      <c r="CL5" s="765"/>
      <c r="CM5" s="763" t="s">
        <v>376</v>
      </c>
      <c r="CN5" s="764"/>
      <c r="CO5" s="764"/>
      <c r="CP5" s="764"/>
      <c r="CQ5" s="765"/>
      <c r="CR5" s="763" t="s">
        <v>377</v>
      </c>
      <c r="CS5" s="764"/>
      <c r="CT5" s="764"/>
      <c r="CU5" s="764"/>
      <c r="CV5" s="765"/>
      <c r="CW5" s="763" t="s">
        <v>378</v>
      </c>
      <c r="CX5" s="764"/>
      <c r="CY5" s="764"/>
      <c r="CZ5" s="764"/>
      <c r="DA5" s="765"/>
      <c r="DB5" s="763" t="s">
        <v>379</v>
      </c>
      <c r="DC5" s="764"/>
      <c r="DD5" s="764"/>
      <c r="DE5" s="764"/>
      <c r="DF5" s="765"/>
      <c r="DG5" s="769" t="s">
        <v>380</v>
      </c>
      <c r="DH5" s="770"/>
      <c r="DI5" s="770"/>
      <c r="DJ5" s="770"/>
      <c r="DK5" s="771"/>
      <c r="DL5" s="769" t="s">
        <v>381</v>
      </c>
      <c r="DM5" s="770"/>
      <c r="DN5" s="770"/>
      <c r="DO5" s="770"/>
      <c r="DP5" s="771"/>
      <c r="DQ5" s="763" t="s">
        <v>382</v>
      </c>
      <c r="DR5" s="764"/>
      <c r="DS5" s="764"/>
      <c r="DT5" s="764"/>
      <c r="DU5" s="765"/>
      <c r="DV5" s="763" t="s">
        <v>373</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383</v>
      </c>
      <c r="C7" s="778"/>
      <c r="D7" s="778"/>
      <c r="E7" s="778"/>
      <c r="F7" s="778"/>
      <c r="G7" s="778"/>
      <c r="H7" s="778"/>
      <c r="I7" s="778"/>
      <c r="J7" s="778"/>
      <c r="K7" s="778"/>
      <c r="L7" s="778"/>
      <c r="M7" s="778"/>
      <c r="N7" s="778"/>
      <c r="O7" s="778"/>
      <c r="P7" s="779"/>
      <c r="Q7" s="780">
        <v>7004</v>
      </c>
      <c r="R7" s="781"/>
      <c r="S7" s="781"/>
      <c r="T7" s="781"/>
      <c r="U7" s="781"/>
      <c r="V7" s="781">
        <v>6709</v>
      </c>
      <c r="W7" s="781"/>
      <c r="X7" s="781"/>
      <c r="Y7" s="781"/>
      <c r="Z7" s="781"/>
      <c r="AA7" s="781">
        <v>295</v>
      </c>
      <c r="AB7" s="781"/>
      <c r="AC7" s="781"/>
      <c r="AD7" s="781"/>
      <c r="AE7" s="782"/>
      <c r="AF7" s="783">
        <v>146</v>
      </c>
      <c r="AG7" s="784"/>
      <c r="AH7" s="784"/>
      <c r="AI7" s="784"/>
      <c r="AJ7" s="785"/>
      <c r="AK7" s="820">
        <v>419</v>
      </c>
      <c r="AL7" s="821"/>
      <c r="AM7" s="821"/>
      <c r="AN7" s="821"/>
      <c r="AO7" s="821"/>
      <c r="AP7" s="821">
        <v>6392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590</v>
      </c>
      <c r="BT7" s="825"/>
      <c r="BU7" s="825"/>
      <c r="BV7" s="825"/>
      <c r="BW7" s="825"/>
      <c r="BX7" s="825"/>
      <c r="BY7" s="825"/>
      <c r="BZ7" s="825"/>
      <c r="CA7" s="825"/>
      <c r="CB7" s="825"/>
      <c r="CC7" s="825"/>
      <c r="CD7" s="825"/>
      <c r="CE7" s="825"/>
      <c r="CF7" s="825"/>
      <c r="CG7" s="826"/>
      <c r="CH7" s="817">
        <v>-596</v>
      </c>
      <c r="CI7" s="818"/>
      <c r="CJ7" s="818"/>
      <c r="CK7" s="818"/>
      <c r="CL7" s="819"/>
      <c r="CM7" s="817">
        <v>71</v>
      </c>
      <c r="CN7" s="818"/>
      <c r="CO7" s="818"/>
      <c r="CP7" s="818"/>
      <c r="CQ7" s="819"/>
      <c r="CR7" s="817">
        <v>1</v>
      </c>
      <c r="CS7" s="818"/>
      <c r="CT7" s="818"/>
      <c r="CU7" s="818"/>
      <c r="CV7" s="819"/>
      <c r="CW7" s="817" t="s">
        <v>580</v>
      </c>
      <c r="CX7" s="818"/>
      <c r="CY7" s="818"/>
      <c r="CZ7" s="818"/>
      <c r="DA7" s="819"/>
      <c r="DB7" s="817" t="s">
        <v>580</v>
      </c>
      <c r="DC7" s="818"/>
      <c r="DD7" s="818"/>
      <c r="DE7" s="818"/>
      <c r="DF7" s="819"/>
      <c r="DG7" s="817" t="s">
        <v>580</v>
      </c>
      <c r="DH7" s="818"/>
      <c r="DI7" s="818"/>
      <c r="DJ7" s="818"/>
      <c r="DK7" s="819"/>
      <c r="DL7" s="817" t="s">
        <v>580</v>
      </c>
      <c r="DM7" s="818"/>
      <c r="DN7" s="818"/>
      <c r="DO7" s="818"/>
      <c r="DP7" s="819"/>
      <c r="DQ7" s="817" t="s">
        <v>580</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591</v>
      </c>
      <c r="BT8" s="815"/>
      <c r="BU8" s="815"/>
      <c r="BV8" s="815"/>
      <c r="BW8" s="815"/>
      <c r="BX8" s="815"/>
      <c r="BY8" s="815"/>
      <c r="BZ8" s="815"/>
      <c r="CA8" s="815"/>
      <c r="CB8" s="815"/>
      <c r="CC8" s="815"/>
      <c r="CD8" s="815"/>
      <c r="CE8" s="815"/>
      <c r="CF8" s="815"/>
      <c r="CG8" s="816"/>
      <c r="CH8" s="827">
        <v>-7</v>
      </c>
      <c r="CI8" s="828"/>
      <c r="CJ8" s="828"/>
      <c r="CK8" s="828"/>
      <c r="CL8" s="829"/>
      <c r="CM8" s="827">
        <v>2</v>
      </c>
      <c r="CN8" s="828"/>
      <c r="CO8" s="828"/>
      <c r="CP8" s="828"/>
      <c r="CQ8" s="829"/>
      <c r="CR8" s="827">
        <v>55</v>
      </c>
      <c r="CS8" s="828"/>
      <c r="CT8" s="828"/>
      <c r="CU8" s="828"/>
      <c r="CV8" s="829"/>
      <c r="CW8" s="827" t="s">
        <v>592</v>
      </c>
      <c r="CX8" s="828"/>
      <c r="CY8" s="828"/>
      <c r="CZ8" s="828"/>
      <c r="DA8" s="829"/>
      <c r="DB8" s="827" t="s">
        <v>580</v>
      </c>
      <c r="DC8" s="828"/>
      <c r="DD8" s="828"/>
      <c r="DE8" s="828"/>
      <c r="DF8" s="829"/>
      <c r="DG8" s="827" t="s">
        <v>580</v>
      </c>
      <c r="DH8" s="828"/>
      <c r="DI8" s="828"/>
      <c r="DJ8" s="828"/>
      <c r="DK8" s="829"/>
      <c r="DL8" s="827" t="s">
        <v>580</v>
      </c>
      <c r="DM8" s="828"/>
      <c r="DN8" s="828"/>
      <c r="DO8" s="828"/>
      <c r="DP8" s="829"/>
      <c r="DQ8" s="827" t="s">
        <v>580</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385</v>
      </c>
      <c r="B23" s="836" t="s">
        <v>386</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146</v>
      </c>
      <c r="AG23" s="840"/>
      <c r="AH23" s="840"/>
      <c r="AI23" s="840"/>
      <c r="AJ23" s="843"/>
      <c r="AK23" s="844"/>
      <c r="AL23" s="845"/>
      <c r="AM23" s="845"/>
      <c r="AN23" s="845"/>
      <c r="AO23" s="845"/>
      <c r="AP23" s="840"/>
      <c r="AQ23" s="840"/>
      <c r="AR23" s="840"/>
      <c r="AS23" s="840"/>
      <c r="AT23" s="840"/>
      <c r="AU23" s="846"/>
      <c r="AV23" s="846"/>
      <c r="AW23" s="846"/>
      <c r="AX23" s="846"/>
      <c r="AY23" s="847"/>
      <c r="AZ23" s="855" t="s">
        <v>387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388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389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366</v>
      </c>
      <c r="B26" s="787"/>
      <c r="C26" s="787"/>
      <c r="D26" s="787"/>
      <c r="E26" s="787"/>
      <c r="F26" s="787"/>
      <c r="G26" s="787"/>
      <c r="H26" s="787"/>
      <c r="I26" s="787"/>
      <c r="J26" s="787"/>
      <c r="K26" s="787"/>
      <c r="L26" s="787"/>
      <c r="M26" s="787"/>
      <c r="N26" s="787"/>
      <c r="O26" s="787"/>
      <c r="P26" s="788"/>
      <c r="Q26" s="763" t="s">
        <v>390</v>
      </c>
      <c r="R26" s="764"/>
      <c r="S26" s="764"/>
      <c r="T26" s="764"/>
      <c r="U26" s="765"/>
      <c r="V26" s="763" t="s">
        <v>391</v>
      </c>
      <c r="W26" s="764"/>
      <c r="X26" s="764"/>
      <c r="Y26" s="764"/>
      <c r="Z26" s="765"/>
      <c r="AA26" s="763" t="s">
        <v>392</v>
      </c>
      <c r="AB26" s="764"/>
      <c r="AC26" s="764"/>
      <c r="AD26" s="764"/>
      <c r="AE26" s="764"/>
      <c r="AF26" s="858" t="s">
        <v>393</v>
      </c>
      <c r="AG26" s="859"/>
      <c r="AH26" s="859"/>
      <c r="AI26" s="859"/>
      <c r="AJ26" s="860"/>
      <c r="AK26" s="764" t="s">
        <v>394</v>
      </c>
      <c r="AL26" s="764"/>
      <c r="AM26" s="764"/>
      <c r="AN26" s="764"/>
      <c r="AO26" s="765"/>
      <c r="AP26" s="763" t="s">
        <v>395</v>
      </c>
      <c r="AQ26" s="764"/>
      <c r="AR26" s="764"/>
      <c r="AS26" s="764"/>
      <c r="AT26" s="765"/>
      <c r="AU26" s="763" t="s">
        <v>396</v>
      </c>
      <c r="AV26" s="764"/>
      <c r="AW26" s="764"/>
      <c r="AX26" s="764"/>
      <c r="AY26" s="765"/>
      <c r="AZ26" s="763" t="s">
        <v>397</v>
      </c>
      <c r="BA26" s="764"/>
      <c r="BB26" s="764"/>
      <c r="BC26" s="764"/>
      <c r="BD26" s="765"/>
      <c r="BE26" s="763" t="s">
        <v>373</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398</v>
      </c>
      <c r="C28" s="778"/>
      <c r="D28" s="778"/>
      <c r="E28" s="778"/>
      <c r="F28" s="778"/>
      <c r="G28" s="778"/>
      <c r="H28" s="778"/>
      <c r="I28" s="778"/>
      <c r="J28" s="778"/>
      <c r="K28" s="778"/>
      <c r="L28" s="778"/>
      <c r="M28" s="778"/>
      <c r="N28" s="778"/>
      <c r="O28" s="778"/>
      <c r="P28" s="779"/>
      <c r="Q28" s="868">
        <v>987</v>
      </c>
      <c r="R28" s="869"/>
      <c r="S28" s="869"/>
      <c r="T28" s="869"/>
      <c r="U28" s="869"/>
      <c r="V28" s="869">
        <v>986</v>
      </c>
      <c r="W28" s="869"/>
      <c r="X28" s="869"/>
      <c r="Y28" s="869"/>
      <c r="Z28" s="869"/>
      <c r="AA28" s="869">
        <v>1</v>
      </c>
      <c r="AB28" s="869"/>
      <c r="AC28" s="869"/>
      <c r="AD28" s="869"/>
      <c r="AE28" s="870"/>
      <c r="AF28" s="871">
        <v>1</v>
      </c>
      <c r="AG28" s="869"/>
      <c r="AH28" s="869"/>
      <c r="AI28" s="869"/>
      <c r="AJ28" s="872"/>
      <c r="AK28" s="873">
        <v>136</v>
      </c>
      <c r="AL28" s="864"/>
      <c r="AM28" s="864"/>
      <c r="AN28" s="864"/>
      <c r="AO28" s="864"/>
      <c r="AP28" s="864" t="s">
        <v>579</v>
      </c>
      <c r="AQ28" s="864"/>
      <c r="AR28" s="864"/>
      <c r="AS28" s="864"/>
      <c r="AT28" s="864"/>
      <c r="AU28" s="864" t="s">
        <v>579</v>
      </c>
      <c r="AV28" s="864"/>
      <c r="AW28" s="864"/>
      <c r="AX28" s="864"/>
      <c r="AY28" s="864"/>
      <c r="AZ28" s="865" t="s">
        <v>580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399</v>
      </c>
      <c r="C29" s="802"/>
      <c r="D29" s="802"/>
      <c r="E29" s="802"/>
      <c r="F29" s="802"/>
      <c r="G29" s="802"/>
      <c r="H29" s="802"/>
      <c r="I29" s="802"/>
      <c r="J29" s="802"/>
      <c r="K29" s="802"/>
      <c r="L29" s="802"/>
      <c r="M29" s="802"/>
      <c r="N29" s="802"/>
      <c r="O29" s="802"/>
      <c r="P29" s="803"/>
      <c r="Q29" s="804">
        <v>1061</v>
      </c>
      <c r="R29" s="805"/>
      <c r="S29" s="805"/>
      <c r="T29" s="805"/>
      <c r="U29" s="805"/>
      <c r="V29" s="805">
        <v>1016</v>
      </c>
      <c r="W29" s="805"/>
      <c r="X29" s="805"/>
      <c r="Y29" s="805"/>
      <c r="Z29" s="805"/>
      <c r="AA29" s="805">
        <v>45</v>
      </c>
      <c r="AB29" s="805"/>
      <c r="AC29" s="805"/>
      <c r="AD29" s="805"/>
      <c r="AE29" s="806"/>
      <c r="AF29" s="807">
        <v>45</v>
      </c>
      <c r="AG29" s="808"/>
      <c r="AH29" s="808"/>
      <c r="AI29" s="808"/>
      <c r="AJ29" s="809"/>
      <c r="AK29" s="876">
        <v>166</v>
      </c>
      <c r="AL29" s="877"/>
      <c r="AM29" s="877"/>
      <c r="AN29" s="877"/>
      <c r="AO29" s="877"/>
      <c r="AP29" s="877" t="s">
        <v>579</v>
      </c>
      <c r="AQ29" s="877"/>
      <c r="AR29" s="877"/>
      <c r="AS29" s="877"/>
      <c r="AT29" s="877"/>
      <c r="AU29" s="877" t="s">
        <v>579</v>
      </c>
      <c r="AV29" s="877"/>
      <c r="AW29" s="877"/>
      <c r="AX29" s="877"/>
      <c r="AY29" s="877"/>
      <c r="AZ29" s="878" t="s">
        <v>580</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400</v>
      </c>
      <c r="C30" s="802"/>
      <c r="D30" s="802"/>
      <c r="E30" s="802"/>
      <c r="F30" s="802"/>
      <c r="G30" s="802"/>
      <c r="H30" s="802"/>
      <c r="I30" s="802"/>
      <c r="J30" s="802"/>
      <c r="K30" s="802"/>
      <c r="L30" s="802"/>
      <c r="M30" s="802"/>
      <c r="N30" s="802"/>
      <c r="O30" s="802"/>
      <c r="P30" s="803"/>
      <c r="Q30" s="804">
        <v>105</v>
      </c>
      <c r="R30" s="805"/>
      <c r="S30" s="805"/>
      <c r="T30" s="805"/>
      <c r="U30" s="805"/>
      <c r="V30" s="805">
        <v>105</v>
      </c>
      <c r="W30" s="805"/>
      <c r="X30" s="805"/>
      <c r="Y30" s="805"/>
      <c r="Z30" s="805"/>
      <c r="AA30" s="805">
        <v>0</v>
      </c>
      <c r="AB30" s="805"/>
      <c r="AC30" s="805"/>
      <c r="AD30" s="805"/>
      <c r="AE30" s="806"/>
      <c r="AF30" s="807">
        <v>0</v>
      </c>
      <c r="AG30" s="808"/>
      <c r="AH30" s="808"/>
      <c r="AI30" s="808"/>
      <c r="AJ30" s="809"/>
      <c r="AK30" s="876">
        <v>31</v>
      </c>
      <c r="AL30" s="877"/>
      <c r="AM30" s="877"/>
      <c r="AN30" s="877"/>
      <c r="AO30" s="877"/>
      <c r="AP30" s="877" t="s">
        <v>579</v>
      </c>
      <c r="AQ30" s="877"/>
      <c r="AR30" s="877"/>
      <c r="AS30" s="877"/>
      <c r="AT30" s="877"/>
      <c r="AU30" s="877" t="s">
        <v>579</v>
      </c>
      <c r="AV30" s="877"/>
      <c r="AW30" s="877"/>
      <c r="AX30" s="877"/>
      <c r="AY30" s="877"/>
      <c r="AZ30" s="878" t="s">
        <v>580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401</v>
      </c>
      <c r="C31" s="802"/>
      <c r="D31" s="802"/>
      <c r="E31" s="802"/>
      <c r="F31" s="802"/>
      <c r="G31" s="802"/>
      <c r="H31" s="802"/>
      <c r="I31" s="802"/>
      <c r="J31" s="802"/>
      <c r="K31" s="802"/>
      <c r="L31" s="802"/>
      <c r="M31" s="802"/>
      <c r="N31" s="802"/>
      <c r="O31" s="802"/>
      <c r="P31" s="803"/>
      <c r="Q31" s="804">
        <v>259</v>
      </c>
      <c r="R31" s="805"/>
      <c r="S31" s="805"/>
      <c r="T31" s="805"/>
      <c r="U31" s="805"/>
      <c r="V31" s="805">
        <v>236</v>
      </c>
      <c r="W31" s="805"/>
      <c r="X31" s="805"/>
      <c r="Y31" s="805"/>
      <c r="Z31" s="805"/>
      <c r="AA31" s="805">
        <v>24</v>
      </c>
      <c r="AB31" s="805"/>
      <c r="AC31" s="805"/>
      <c r="AD31" s="805"/>
      <c r="AE31" s="806"/>
      <c r="AF31" s="807">
        <v>274</v>
      </c>
      <c r="AG31" s="808"/>
      <c r="AH31" s="808"/>
      <c r="AI31" s="808"/>
      <c r="AJ31" s="809"/>
      <c r="AK31" s="876">
        <v>113</v>
      </c>
      <c r="AL31" s="877"/>
      <c r="AM31" s="877"/>
      <c r="AN31" s="877"/>
      <c r="AO31" s="877"/>
      <c r="AP31" s="877">
        <v>926</v>
      </c>
      <c r="AQ31" s="877"/>
      <c r="AR31" s="877"/>
      <c r="AS31" s="877"/>
      <c r="AT31" s="877"/>
      <c r="AU31" s="877">
        <v>113</v>
      </c>
      <c r="AV31" s="877"/>
      <c r="AW31" s="877"/>
      <c r="AX31" s="877"/>
      <c r="AY31" s="877"/>
      <c r="AZ31" s="878" t="s">
        <v>580</v>
      </c>
      <c r="BA31" s="878"/>
      <c r="BB31" s="878"/>
      <c r="BC31" s="878"/>
      <c r="BD31" s="878"/>
      <c r="BE31" s="874" t="s">
        <v>402</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403</v>
      </c>
      <c r="C32" s="802"/>
      <c r="D32" s="802"/>
      <c r="E32" s="802"/>
      <c r="F32" s="802"/>
      <c r="G32" s="802"/>
      <c r="H32" s="802"/>
      <c r="I32" s="802"/>
      <c r="J32" s="802"/>
      <c r="K32" s="802"/>
      <c r="L32" s="802"/>
      <c r="M32" s="802"/>
      <c r="N32" s="802"/>
      <c r="O32" s="802"/>
      <c r="P32" s="803"/>
      <c r="Q32" s="804">
        <v>132</v>
      </c>
      <c r="R32" s="805"/>
      <c r="S32" s="805"/>
      <c r="T32" s="805"/>
      <c r="U32" s="805"/>
      <c r="V32" s="805">
        <v>131</v>
      </c>
      <c r="W32" s="805"/>
      <c r="X32" s="805"/>
      <c r="Y32" s="805"/>
      <c r="Z32" s="805"/>
      <c r="AA32" s="805">
        <v>1</v>
      </c>
      <c r="AB32" s="805"/>
      <c r="AC32" s="805"/>
      <c r="AD32" s="805"/>
      <c r="AE32" s="806"/>
      <c r="AF32" s="807">
        <v>1</v>
      </c>
      <c r="AG32" s="808"/>
      <c r="AH32" s="808"/>
      <c r="AI32" s="808"/>
      <c r="AJ32" s="809"/>
      <c r="AK32" s="876">
        <v>99</v>
      </c>
      <c r="AL32" s="877"/>
      <c r="AM32" s="877"/>
      <c r="AN32" s="877"/>
      <c r="AO32" s="877"/>
      <c r="AP32" s="877">
        <v>538</v>
      </c>
      <c r="AQ32" s="877"/>
      <c r="AR32" s="877"/>
      <c r="AS32" s="877"/>
      <c r="AT32" s="877"/>
      <c r="AU32" s="877">
        <v>99</v>
      </c>
      <c r="AV32" s="877"/>
      <c r="AW32" s="877"/>
      <c r="AX32" s="877"/>
      <c r="AY32" s="877"/>
      <c r="AZ32" s="878" t="s">
        <v>580</v>
      </c>
      <c r="BA32" s="878"/>
      <c r="BB32" s="878"/>
      <c r="BC32" s="878"/>
      <c r="BD32" s="878"/>
      <c r="BE32" s="874" t="s">
        <v>404</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405</v>
      </c>
      <c r="C33" s="802"/>
      <c r="D33" s="802"/>
      <c r="E33" s="802"/>
      <c r="F33" s="802"/>
      <c r="G33" s="802"/>
      <c r="H33" s="802"/>
      <c r="I33" s="802"/>
      <c r="J33" s="802"/>
      <c r="K33" s="802"/>
      <c r="L33" s="802"/>
      <c r="M33" s="802"/>
      <c r="N33" s="802"/>
      <c r="O33" s="802"/>
      <c r="P33" s="803"/>
      <c r="Q33" s="804">
        <v>189</v>
      </c>
      <c r="R33" s="805"/>
      <c r="S33" s="805"/>
      <c r="T33" s="805"/>
      <c r="U33" s="805"/>
      <c r="V33" s="805">
        <v>188</v>
      </c>
      <c r="W33" s="805"/>
      <c r="X33" s="805"/>
      <c r="Y33" s="805"/>
      <c r="Z33" s="805"/>
      <c r="AA33" s="805">
        <v>1</v>
      </c>
      <c r="AB33" s="805"/>
      <c r="AC33" s="805"/>
      <c r="AD33" s="805"/>
      <c r="AE33" s="806"/>
      <c r="AF33" s="807">
        <v>1</v>
      </c>
      <c r="AG33" s="808"/>
      <c r="AH33" s="808"/>
      <c r="AI33" s="808"/>
      <c r="AJ33" s="809"/>
      <c r="AK33" s="876">
        <v>136</v>
      </c>
      <c r="AL33" s="877"/>
      <c r="AM33" s="877"/>
      <c r="AN33" s="877"/>
      <c r="AO33" s="877"/>
      <c r="AP33" s="877">
        <v>988</v>
      </c>
      <c r="AQ33" s="877"/>
      <c r="AR33" s="877"/>
      <c r="AS33" s="877"/>
      <c r="AT33" s="877"/>
      <c r="AU33" s="877">
        <v>136</v>
      </c>
      <c r="AV33" s="877"/>
      <c r="AW33" s="877"/>
      <c r="AX33" s="877"/>
      <c r="AY33" s="877"/>
      <c r="AZ33" s="878" t="s">
        <v>580</v>
      </c>
      <c r="BA33" s="878"/>
      <c r="BB33" s="878"/>
      <c r="BC33" s="878"/>
      <c r="BD33" s="878"/>
      <c r="BE33" s="874" t="s">
        <v>404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385</v>
      </c>
      <c r="B63" s="836" t="s">
        <v>407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322</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408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410</v>
      </c>
      <c r="B66" s="787"/>
      <c r="C66" s="787"/>
      <c r="D66" s="787"/>
      <c r="E66" s="787"/>
      <c r="F66" s="787"/>
      <c r="G66" s="787"/>
      <c r="H66" s="787"/>
      <c r="I66" s="787"/>
      <c r="J66" s="787"/>
      <c r="K66" s="787"/>
      <c r="L66" s="787"/>
      <c r="M66" s="787"/>
      <c r="N66" s="787"/>
      <c r="O66" s="787"/>
      <c r="P66" s="788"/>
      <c r="Q66" s="763" t="s">
        <v>411</v>
      </c>
      <c r="R66" s="764"/>
      <c r="S66" s="764"/>
      <c r="T66" s="764"/>
      <c r="U66" s="765"/>
      <c r="V66" s="763" t="s">
        <v>412</v>
      </c>
      <c r="W66" s="764"/>
      <c r="X66" s="764"/>
      <c r="Y66" s="764"/>
      <c r="Z66" s="765"/>
      <c r="AA66" s="763" t="s">
        <v>413</v>
      </c>
      <c r="AB66" s="764"/>
      <c r="AC66" s="764"/>
      <c r="AD66" s="764"/>
      <c r="AE66" s="765"/>
      <c r="AF66" s="898" t="s">
        <v>414</v>
      </c>
      <c r="AG66" s="859"/>
      <c r="AH66" s="859"/>
      <c r="AI66" s="859"/>
      <c r="AJ66" s="899"/>
      <c r="AK66" s="763" t="s">
        <v>394</v>
      </c>
      <c r="AL66" s="787"/>
      <c r="AM66" s="787"/>
      <c r="AN66" s="787"/>
      <c r="AO66" s="788"/>
      <c r="AP66" s="763" t="s">
        <v>415</v>
      </c>
      <c r="AQ66" s="764"/>
      <c r="AR66" s="764"/>
      <c r="AS66" s="764"/>
      <c r="AT66" s="765"/>
      <c r="AU66" s="763" t="s">
        <v>416</v>
      </c>
      <c r="AV66" s="764"/>
      <c r="AW66" s="764"/>
      <c r="AX66" s="764"/>
      <c r="AY66" s="765"/>
      <c r="AZ66" s="763" t="s">
        <v>373</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581</v>
      </c>
      <c r="C68" s="916"/>
      <c r="D68" s="916"/>
      <c r="E68" s="916"/>
      <c r="F68" s="916"/>
      <c r="G68" s="916"/>
      <c r="H68" s="916"/>
      <c r="I68" s="916"/>
      <c r="J68" s="916"/>
      <c r="K68" s="916"/>
      <c r="L68" s="916"/>
      <c r="M68" s="916"/>
      <c r="N68" s="916"/>
      <c r="O68" s="916"/>
      <c r="P68" s="917"/>
      <c r="Q68" s="918">
        <v>1876</v>
      </c>
      <c r="R68" s="912"/>
      <c r="S68" s="912"/>
      <c r="T68" s="912"/>
      <c r="U68" s="912"/>
      <c r="V68" s="912">
        <v>1508</v>
      </c>
      <c r="W68" s="912"/>
      <c r="X68" s="912"/>
      <c r="Y68" s="912"/>
      <c r="Z68" s="912"/>
      <c r="AA68" s="912">
        <v>368</v>
      </c>
      <c r="AB68" s="912"/>
      <c r="AC68" s="912"/>
      <c r="AD68" s="912"/>
      <c r="AE68" s="912"/>
      <c r="AF68" s="912">
        <v>368</v>
      </c>
      <c r="AG68" s="912"/>
      <c r="AH68" s="912"/>
      <c r="AI68" s="912"/>
      <c r="AJ68" s="912"/>
      <c r="AK68" s="912" t="s">
        <v>580</v>
      </c>
      <c r="AL68" s="912"/>
      <c r="AM68" s="912"/>
      <c r="AN68" s="912"/>
      <c r="AO68" s="912"/>
      <c r="AP68" s="912">
        <v>414</v>
      </c>
      <c r="AQ68" s="912"/>
      <c r="AR68" s="912"/>
      <c r="AS68" s="912"/>
      <c r="AT68" s="912"/>
      <c r="AU68" s="912">
        <v>414</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582</v>
      </c>
      <c r="C69" s="920"/>
      <c r="D69" s="920"/>
      <c r="E69" s="920"/>
      <c r="F69" s="920"/>
      <c r="G69" s="920"/>
      <c r="H69" s="920"/>
      <c r="I69" s="920"/>
      <c r="J69" s="920"/>
      <c r="K69" s="920"/>
      <c r="L69" s="920"/>
      <c r="M69" s="920"/>
      <c r="N69" s="920"/>
      <c r="O69" s="920"/>
      <c r="P69" s="921"/>
      <c r="Q69" s="922">
        <v>4815</v>
      </c>
      <c r="R69" s="877"/>
      <c r="S69" s="877"/>
      <c r="T69" s="877"/>
      <c r="U69" s="877"/>
      <c r="V69" s="877">
        <v>4517</v>
      </c>
      <c r="W69" s="877"/>
      <c r="X69" s="877"/>
      <c r="Y69" s="877"/>
      <c r="Z69" s="877"/>
      <c r="AA69" s="877">
        <v>298</v>
      </c>
      <c r="AB69" s="877"/>
      <c r="AC69" s="877"/>
      <c r="AD69" s="877"/>
      <c r="AE69" s="877"/>
      <c r="AF69" s="877">
        <v>144</v>
      </c>
      <c r="AG69" s="877"/>
      <c r="AH69" s="877"/>
      <c r="AI69" s="877"/>
      <c r="AJ69" s="877"/>
      <c r="AK69" s="877">
        <v>182</v>
      </c>
      <c r="AL69" s="877"/>
      <c r="AM69" s="877"/>
      <c r="AN69" s="877"/>
      <c r="AO69" s="877"/>
      <c r="AP69" s="877">
        <v>608</v>
      </c>
      <c r="AQ69" s="877"/>
      <c r="AR69" s="877"/>
      <c r="AS69" s="877"/>
      <c r="AT69" s="877"/>
      <c r="AU69" s="877">
        <v>44</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583</v>
      </c>
      <c r="C70" s="920"/>
      <c r="D70" s="920"/>
      <c r="E70" s="920"/>
      <c r="F70" s="920"/>
      <c r="G70" s="920"/>
      <c r="H70" s="920"/>
      <c r="I70" s="920"/>
      <c r="J70" s="920"/>
      <c r="K70" s="920"/>
      <c r="L70" s="920"/>
      <c r="M70" s="920"/>
      <c r="N70" s="920"/>
      <c r="O70" s="920"/>
      <c r="P70" s="921"/>
      <c r="Q70" s="922">
        <v>7032</v>
      </c>
      <c r="R70" s="877"/>
      <c r="S70" s="877"/>
      <c r="T70" s="877"/>
      <c r="U70" s="877"/>
      <c r="V70" s="877">
        <v>6827</v>
      </c>
      <c r="W70" s="877"/>
      <c r="X70" s="877"/>
      <c r="Y70" s="877"/>
      <c r="Z70" s="877"/>
      <c r="AA70" s="877">
        <v>205</v>
      </c>
      <c r="AB70" s="877"/>
      <c r="AC70" s="877"/>
      <c r="AD70" s="877"/>
      <c r="AE70" s="877"/>
      <c r="AF70" s="877">
        <v>0</v>
      </c>
      <c r="AG70" s="877"/>
      <c r="AH70" s="877"/>
      <c r="AI70" s="877"/>
      <c r="AJ70" s="877"/>
      <c r="AK70" s="877">
        <v>15</v>
      </c>
      <c r="AL70" s="877"/>
      <c r="AM70" s="877"/>
      <c r="AN70" s="877"/>
      <c r="AO70" s="877"/>
      <c r="AP70" s="877" t="s">
        <v>580</v>
      </c>
      <c r="AQ70" s="877"/>
      <c r="AR70" s="877"/>
      <c r="AS70" s="877"/>
      <c r="AT70" s="877"/>
      <c r="AU70" s="877" t="s">
        <v>580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584</v>
      </c>
      <c r="C71" s="920"/>
      <c r="D71" s="920"/>
      <c r="E71" s="920"/>
      <c r="F71" s="920"/>
      <c r="G71" s="920"/>
      <c r="H71" s="920"/>
      <c r="I71" s="920"/>
      <c r="J71" s="920"/>
      <c r="K71" s="920"/>
      <c r="L71" s="920"/>
      <c r="M71" s="920"/>
      <c r="N71" s="920"/>
      <c r="O71" s="920"/>
      <c r="P71" s="921"/>
      <c r="Q71" s="922">
        <v>1625</v>
      </c>
      <c r="R71" s="877"/>
      <c r="S71" s="877"/>
      <c r="T71" s="877"/>
      <c r="U71" s="877"/>
      <c r="V71" s="877">
        <v>1624</v>
      </c>
      <c r="W71" s="877"/>
      <c r="X71" s="877"/>
      <c r="Y71" s="877"/>
      <c r="Z71" s="877"/>
      <c r="AA71" s="877">
        <v>1</v>
      </c>
      <c r="AB71" s="877"/>
      <c r="AC71" s="877"/>
      <c r="AD71" s="877"/>
      <c r="AE71" s="877"/>
      <c r="AF71" s="877">
        <v>0</v>
      </c>
      <c r="AG71" s="877"/>
      <c r="AH71" s="877"/>
      <c r="AI71" s="877"/>
      <c r="AJ71" s="877"/>
      <c r="AK71" s="877" t="s">
        <v>580</v>
      </c>
      <c r="AL71" s="877"/>
      <c r="AM71" s="877"/>
      <c r="AN71" s="877"/>
      <c r="AO71" s="877"/>
      <c r="AP71" s="877" t="s">
        <v>580</v>
      </c>
      <c r="AQ71" s="877"/>
      <c r="AR71" s="877"/>
      <c r="AS71" s="877"/>
      <c r="AT71" s="877"/>
      <c r="AU71" s="877" t="s">
        <v>580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585</v>
      </c>
      <c r="C72" s="920"/>
      <c r="D72" s="920"/>
      <c r="E72" s="920"/>
      <c r="F72" s="920"/>
      <c r="G72" s="920"/>
      <c r="H72" s="920"/>
      <c r="I72" s="920"/>
      <c r="J72" s="920"/>
      <c r="K72" s="920"/>
      <c r="L72" s="920"/>
      <c r="M72" s="920"/>
      <c r="N72" s="920"/>
      <c r="O72" s="920"/>
      <c r="P72" s="921"/>
      <c r="Q72" s="922">
        <v>1</v>
      </c>
      <c r="R72" s="877"/>
      <c r="S72" s="877"/>
      <c r="T72" s="877"/>
      <c r="U72" s="877"/>
      <c r="V72" s="877">
        <v>0</v>
      </c>
      <c r="W72" s="877"/>
      <c r="X72" s="877"/>
      <c r="Y72" s="877"/>
      <c r="Z72" s="877"/>
      <c r="AA72" s="877">
        <v>1</v>
      </c>
      <c r="AB72" s="877"/>
      <c r="AC72" s="877"/>
      <c r="AD72" s="877"/>
      <c r="AE72" s="877"/>
      <c r="AF72" s="877">
        <v>0</v>
      </c>
      <c r="AG72" s="877"/>
      <c r="AH72" s="877"/>
      <c r="AI72" s="877"/>
      <c r="AJ72" s="877"/>
      <c r="AK72" s="877" t="s">
        <v>580</v>
      </c>
      <c r="AL72" s="877"/>
      <c r="AM72" s="877"/>
      <c r="AN72" s="877"/>
      <c r="AO72" s="877"/>
      <c r="AP72" s="877" t="s">
        <v>580</v>
      </c>
      <c r="AQ72" s="877"/>
      <c r="AR72" s="877"/>
      <c r="AS72" s="877"/>
      <c r="AT72" s="877"/>
      <c r="AU72" s="877" t="s">
        <v>580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586</v>
      </c>
      <c r="C73" s="920"/>
      <c r="D73" s="920"/>
      <c r="E73" s="920"/>
      <c r="F73" s="920"/>
      <c r="G73" s="920"/>
      <c r="H73" s="920"/>
      <c r="I73" s="920"/>
      <c r="J73" s="920"/>
      <c r="K73" s="920"/>
      <c r="L73" s="920"/>
      <c r="M73" s="920"/>
      <c r="N73" s="920"/>
      <c r="O73" s="920"/>
      <c r="P73" s="921"/>
      <c r="Q73" s="922">
        <v>65</v>
      </c>
      <c r="R73" s="877"/>
      <c r="S73" s="877"/>
      <c r="T73" s="877"/>
      <c r="U73" s="877"/>
      <c r="V73" s="877">
        <v>53</v>
      </c>
      <c r="W73" s="877"/>
      <c r="X73" s="877"/>
      <c r="Y73" s="877"/>
      <c r="Z73" s="877"/>
      <c r="AA73" s="877">
        <v>12</v>
      </c>
      <c r="AB73" s="877"/>
      <c r="AC73" s="877"/>
      <c r="AD73" s="877"/>
      <c r="AE73" s="877"/>
      <c r="AF73" s="877">
        <v>0</v>
      </c>
      <c r="AG73" s="877"/>
      <c r="AH73" s="877"/>
      <c r="AI73" s="877"/>
      <c r="AJ73" s="877"/>
      <c r="AK73" s="877">
        <v>26</v>
      </c>
      <c r="AL73" s="877"/>
      <c r="AM73" s="877"/>
      <c r="AN73" s="877"/>
      <c r="AO73" s="877"/>
      <c r="AP73" s="877" t="s">
        <v>580</v>
      </c>
      <c r="AQ73" s="877"/>
      <c r="AR73" s="877"/>
      <c r="AS73" s="877"/>
      <c r="AT73" s="877"/>
      <c r="AU73" s="877" t="s">
        <v>580</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587</v>
      </c>
      <c r="C74" s="920"/>
      <c r="D74" s="920"/>
      <c r="E74" s="920"/>
      <c r="F74" s="920"/>
      <c r="G74" s="920"/>
      <c r="H74" s="920"/>
      <c r="I74" s="920"/>
      <c r="J74" s="920"/>
      <c r="K74" s="920"/>
      <c r="L74" s="920"/>
      <c r="M74" s="920"/>
      <c r="N74" s="920"/>
      <c r="O74" s="920"/>
      <c r="P74" s="921"/>
      <c r="Q74" s="922">
        <v>30</v>
      </c>
      <c r="R74" s="877"/>
      <c r="S74" s="877"/>
      <c r="T74" s="877"/>
      <c r="U74" s="877"/>
      <c r="V74" s="877">
        <v>26</v>
      </c>
      <c r="W74" s="877"/>
      <c r="X74" s="877"/>
      <c r="Y74" s="877"/>
      <c r="Z74" s="877"/>
      <c r="AA74" s="877">
        <v>4</v>
      </c>
      <c r="AB74" s="877"/>
      <c r="AC74" s="877"/>
      <c r="AD74" s="877"/>
      <c r="AE74" s="877"/>
      <c r="AF74" s="877">
        <v>0</v>
      </c>
      <c r="AG74" s="877"/>
      <c r="AH74" s="877"/>
      <c r="AI74" s="877"/>
      <c r="AJ74" s="877"/>
      <c r="AK74" s="877" t="s">
        <v>580</v>
      </c>
      <c r="AL74" s="877"/>
      <c r="AM74" s="877"/>
      <c r="AN74" s="877"/>
      <c r="AO74" s="877"/>
      <c r="AP74" s="877" t="s">
        <v>580</v>
      </c>
      <c r="AQ74" s="877"/>
      <c r="AR74" s="877"/>
      <c r="AS74" s="877"/>
      <c r="AT74" s="877"/>
      <c r="AU74" s="877" t="s">
        <v>580</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588</v>
      </c>
      <c r="C75" s="920"/>
      <c r="D75" s="920"/>
      <c r="E75" s="920"/>
      <c r="F75" s="920"/>
      <c r="G75" s="920"/>
      <c r="H75" s="920"/>
      <c r="I75" s="920"/>
      <c r="J75" s="920"/>
      <c r="K75" s="920"/>
      <c r="L75" s="920"/>
      <c r="M75" s="920"/>
      <c r="N75" s="920"/>
      <c r="O75" s="920"/>
      <c r="P75" s="921"/>
      <c r="Q75" s="925">
        <v>899</v>
      </c>
      <c r="R75" s="926"/>
      <c r="S75" s="926"/>
      <c r="T75" s="926"/>
      <c r="U75" s="876"/>
      <c r="V75" s="927">
        <v>853</v>
      </c>
      <c r="W75" s="926"/>
      <c r="X75" s="926"/>
      <c r="Y75" s="926"/>
      <c r="Z75" s="876"/>
      <c r="AA75" s="927">
        <v>46</v>
      </c>
      <c r="AB75" s="926"/>
      <c r="AC75" s="926"/>
      <c r="AD75" s="926"/>
      <c r="AE75" s="876"/>
      <c r="AF75" s="927">
        <v>46</v>
      </c>
      <c r="AG75" s="926"/>
      <c r="AH75" s="926"/>
      <c r="AI75" s="926"/>
      <c r="AJ75" s="876"/>
      <c r="AK75" s="927" t="s">
        <v>580</v>
      </c>
      <c r="AL75" s="926"/>
      <c r="AM75" s="926"/>
      <c r="AN75" s="926"/>
      <c r="AO75" s="876"/>
      <c r="AP75" s="927" t="s">
        <v>580</v>
      </c>
      <c r="AQ75" s="926"/>
      <c r="AR75" s="926"/>
      <c r="AS75" s="926"/>
      <c r="AT75" s="876"/>
      <c r="AU75" s="927" t="s">
        <v>580</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589</v>
      </c>
      <c r="C76" s="920"/>
      <c r="D76" s="920"/>
      <c r="E76" s="920"/>
      <c r="F76" s="920"/>
      <c r="G76" s="920"/>
      <c r="H76" s="920"/>
      <c r="I76" s="920"/>
      <c r="J76" s="920"/>
      <c r="K76" s="920"/>
      <c r="L76" s="920"/>
      <c r="M76" s="920"/>
      <c r="N76" s="920"/>
      <c r="O76" s="920"/>
      <c r="P76" s="921"/>
      <c r="Q76" s="925">
        <v>255217</v>
      </c>
      <c r="R76" s="926"/>
      <c r="S76" s="926"/>
      <c r="T76" s="926"/>
      <c r="U76" s="876"/>
      <c r="V76" s="927">
        <v>243412</v>
      </c>
      <c r="W76" s="926"/>
      <c r="X76" s="926"/>
      <c r="Y76" s="926"/>
      <c r="Z76" s="876"/>
      <c r="AA76" s="927">
        <v>11805</v>
      </c>
      <c r="AB76" s="926"/>
      <c r="AC76" s="926"/>
      <c r="AD76" s="926"/>
      <c r="AE76" s="876"/>
      <c r="AF76" s="927">
        <v>11805</v>
      </c>
      <c r="AG76" s="926"/>
      <c r="AH76" s="926"/>
      <c r="AI76" s="926"/>
      <c r="AJ76" s="876"/>
      <c r="AK76" s="927">
        <v>646</v>
      </c>
      <c r="AL76" s="926"/>
      <c r="AM76" s="926"/>
      <c r="AN76" s="926"/>
      <c r="AO76" s="876"/>
      <c r="AP76" s="927" t="s">
        <v>580</v>
      </c>
      <c r="AQ76" s="926"/>
      <c r="AR76" s="926"/>
      <c r="AS76" s="926"/>
      <c r="AT76" s="876"/>
      <c r="AU76" s="927" t="s">
        <v>580</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385</v>
      </c>
      <c r="B88" s="836" t="s">
        <v>417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36" t="s">
        <v>418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426</v>
      </c>
      <c r="AB109" s="941"/>
      <c r="AC109" s="941"/>
      <c r="AD109" s="941"/>
      <c r="AE109" s="942"/>
      <c r="AF109" s="940" t="s">
        <v>303</v>
      </c>
      <c r="AG109" s="941"/>
      <c r="AH109" s="941"/>
      <c r="AI109" s="941"/>
      <c r="AJ109" s="942"/>
      <c r="AK109" s="940" t="s">
        <v>302</v>
      </c>
      <c r="AL109" s="941"/>
      <c r="AM109" s="941"/>
      <c r="AN109" s="941"/>
      <c r="AO109" s="942"/>
      <c r="AP109" s="940" t="s">
        <v>427</v>
      </c>
      <c r="AQ109" s="941"/>
      <c r="AR109" s="941"/>
      <c r="AS109" s="941"/>
      <c r="AT109" s="943"/>
      <c r="AU109" s="960" t="s">
        <v>425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426</v>
      </c>
      <c r="BR109" s="941"/>
      <c r="BS109" s="941"/>
      <c r="BT109" s="941"/>
      <c r="BU109" s="942"/>
      <c r="BV109" s="940" t="s">
        <v>303</v>
      </c>
      <c r="BW109" s="941"/>
      <c r="BX109" s="941"/>
      <c r="BY109" s="941"/>
      <c r="BZ109" s="942"/>
      <c r="CA109" s="940" t="s">
        <v>302</v>
      </c>
      <c r="CB109" s="941"/>
      <c r="CC109" s="941"/>
      <c r="CD109" s="941"/>
      <c r="CE109" s="942"/>
      <c r="CF109" s="961" t="s">
        <v>427</v>
      </c>
      <c r="CG109" s="961"/>
      <c r="CH109" s="961"/>
      <c r="CI109" s="961"/>
      <c r="CJ109" s="961"/>
      <c r="CK109" s="940" t="s">
        <v>428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426</v>
      </c>
      <c r="DH109" s="941"/>
      <c r="DI109" s="941"/>
      <c r="DJ109" s="941"/>
      <c r="DK109" s="942"/>
      <c r="DL109" s="940" t="s">
        <v>303</v>
      </c>
      <c r="DM109" s="941"/>
      <c r="DN109" s="941"/>
      <c r="DO109" s="941"/>
      <c r="DP109" s="942"/>
      <c r="DQ109" s="940" t="s">
        <v>302</v>
      </c>
      <c r="DR109" s="941"/>
      <c r="DS109" s="941"/>
      <c r="DT109" s="941"/>
      <c r="DU109" s="942"/>
      <c r="DV109" s="940" t="s">
        <v>427</v>
      </c>
      <c r="DW109" s="941"/>
      <c r="DX109" s="941"/>
      <c r="DY109" s="941"/>
      <c r="DZ109" s="943"/>
    </row>
    <row r="110" spans="1:131" s="247" customFormat="1" ht="26.25" customHeight="1" x14ac:dyDescent="0.15">
      <c r="A110" s="944" t="s">
        <v>429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590881</v>
      </c>
      <c r="AB110" s="948"/>
      <c r="AC110" s="948"/>
      <c r="AD110" s="948"/>
      <c r="AE110" s="949"/>
      <c r="AF110" s="950">
        <v>616962</v>
      </c>
      <c r="AG110" s="948"/>
      <c r="AH110" s="948"/>
      <c r="AI110" s="948"/>
      <c r="AJ110" s="949"/>
      <c r="AK110" s="950">
        <v>636358</v>
      </c>
      <c r="AL110" s="948"/>
      <c r="AM110" s="948"/>
      <c r="AN110" s="948"/>
      <c r="AO110" s="949"/>
      <c r="AP110" s="951">
        <v>22.1</v>
      </c>
      <c r="AQ110" s="952"/>
      <c r="AR110" s="952"/>
      <c r="AS110" s="952"/>
      <c r="AT110" s="953"/>
      <c r="AU110" s="954" t="s">
        <v>72</v>
      </c>
      <c r="AV110" s="955"/>
      <c r="AW110" s="955"/>
      <c r="AX110" s="955"/>
      <c r="AY110" s="955"/>
      <c r="AZ110" s="996" t="s">
        <v>430</v>
      </c>
      <c r="BA110" s="945"/>
      <c r="BB110" s="945"/>
      <c r="BC110" s="945"/>
      <c r="BD110" s="945"/>
      <c r="BE110" s="945"/>
      <c r="BF110" s="945"/>
      <c r="BG110" s="945"/>
      <c r="BH110" s="945"/>
      <c r="BI110" s="945"/>
      <c r="BJ110" s="945"/>
      <c r="BK110" s="945"/>
      <c r="BL110" s="945"/>
      <c r="BM110" s="945"/>
      <c r="BN110" s="945"/>
      <c r="BO110" s="945"/>
      <c r="BP110" s="946"/>
      <c r="BQ110" s="982">
        <v>5728773</v>
      </c>
      <c r="BR110" s="983"/>
      <c r="BS110" s="983"/>
      <c r="BT110" s="983"/>
      <c r="BU110" s="983"/>
      <c r="BV110" s="983">
        <v>5935280</v>
      </c>
      <c r="BW110" s="983"/>
      <c r="BX110" s="983"/>
      <c r="BY110" s="983"/>
      <c r="BZ110" s="983"/>
      <c r="CA110" s="983">
        <v>6391508</v>
      </c>
      <c r="CB110" s="983"/>
      <c r="CC110" s="983"/>
      <c r="CD110" s="983"/>
      <c r="CE110" s="983"/>
      <c r="CF110" s="997">
        <v>222.1</v>
      </c>
      <c r="CG110" s="998"/>
      <c r="CH110" s="998"/>
      <c r="CI110" s="998"/>
      <c r="CJ110" s="998"/>
      <c r="CK110" s="999" t="s">
        <v>431</v>
      </c>
      <c r="CL110" s="1000"/>
      <c r="CM110" s="979" t="s">
        <v>432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433</v>
      </c>
      <c r="DH110" s="983"/>
      <c r="DI110" s="983"/>
      <c r="DJ110" s="983"/>
      <c r="DK110" s="983"/>
      <c r="DL110" s="983" t="s">
        <v>433</v>
      </c>
      <c r="DM110" s="983"/>
      <c r="DN110" s="983"/>
      <c r="DO110" s="983"/>
      <c r="DP110" s="983"/>
      <c r="DQ110" s="983" t="s">
        <v>433</v>
      </c>
      <c r="DR110" s="983"/>
      <c r="DS110" s="983"/>
      <c r="DT110" s="983"/>
      <c r="DU110" s="983"/>
      <c r="DV110" s="984" t="s">
        <v>408</v>
      </c>
      <c r="DW110" s="984"/>
      <c r="DX110" s="984"/>
      <c r="DY110" s="984"/>
      <c r="DZ110" s="985"/>
    </row>
    <row r="111" spans="1:131" s="247" customFormat="1" ht="26.25" customHeight="1" x14ac:dyDescent="0.15">
      <c r="A111" s="986" t="s">
        <v>434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435</v>
      </c>
      <c r="AB111" s="990"/>
      <c r="AC111" s="990"/>
      <c r="AD111" s="990"/>
      <c r="AE111" s="991"/>
      <c r="AF111" s="992" t="s">
        <v>433</v>
      </c>
      <c r="AG111" s="990"/>
      <c r="AH111" s="990"/>
      <c r="AI111" s="990"/>
      <c r="AJ111" s="991"/>
      <c r="AK111" s="992" t="s">
        <v>408</v>
      </c>
      <c r="AL111" s="990"/>
      <c r="AM111" s="990"/>
      <c r="AN111" s="990"/>
      <c r="AO111" s="991"/>
      <c r="AP111" s="993" t="s">
        <v>433</v>
      </c>
      <c r="AQ111" s="994"/>
      <c r="AR111" s="994"/>
      <c r="AS111" s="994"/>
      <c r="AT111" s="995"/>
      <c r="AU111" s="956"/>
      <c r="AV111" s="957"/>
      <c r="AW111" s="957"/>
      <c r="AX111" s="957"/>
      <c r="AY111" s="957"/>
      <c r="AZ111" s="1005" t="s">
        <v>436</v>
      </c>
      <c r="BA111" s="1006"/>
      <c r="BB111" s="1006"/>
      <c r="BC111" s="1006"/>
      <c r="BD111" s="1006"/>
      <c r="BE111" s="1006"/>
      <c r="BF111" s="1006"/>
      <c r="BG111" s="1006"/>
      <c r="BH111" s="1006"/>
      <c r="BI111" s="1006"/>
      <c r="BJ111" s="1006"/>
      <c r="BK111" s="1006"/>
      <c r="BL111" s="1006"/>
      <c r="BM111" s="1006"/>
      <c r="BN111" s="1006"/>
      <c r="BO111" s="1006"/>
      <c r="BP111" s="1007"/>
      <c r="BQ111" s="975" t="s">
        <v>433</v>
      </c>
      <c r="BR111" s="976"/>
      <c r="BS111" s="976"/>
      <c r="BT111" s="976"/>
      <c r="BU111" s="976"/>
      <c r="BV111" s="976" t="s">
        <v>435</v>
      </c>
      <c r="BW111" s="976"/>
      <c r="BX111" s="976"/>
      <c r="BY111" s="976"/>
      <c r="BZ111" s="976"/>
      <c r="CA111" s="976" t="s">
        <v>435</v>
      </c>
      <c r="CB111" s="976"/>
      <c r="CC111" s="976"/>
      <c r="CD111" s="976"/>
      <c r="CE111" s="976"/>
      <c r="CF111" s="970" t="s">
        <v>437</v>
      </c>
      <c r="CG111" s="971"/>
      <c r="CH111" s="971"/>
      <c r="CI111" s="971"/>
      <c r="CJ111" s="971"/>
      <c r="CK111" s="1001"/>
      <c r="CL111" s="1002"/>
      <c r="CM111" s="972" t="s">
        <v>438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433</v>
      </c>
      <c r="DH111" s="976"/>
      <c r="DI111" s="976"/>
      <c r="DJ111" s="976"/>
      <c r="DK111" s="976"/>
      <c r="DL111" s="976" t="s">
        <v>435</v>
      </c>
      <c r="DM111" s="976"/>
      <c r="DN111" s="976"/>
      <c r="DO111" s="976"/>
      <c r="DP111" s="976"/>
      <c r="DQ111" s="976" t="s">
        <v>435</v>
      </c>
      <c r="DR111" s="976"/>
      <c r="DS111" s="976"/>
      <c r="DT111" s="976"/>
      <c r="DU111" s="976"/>
      <c r="DV111" s="977" t="s">
        <v>433</v>
      </c>
      <c r="DW111" s="977"/>
      <c r="DX111" s="977"/>
      <c r="DY111" s="977"/>
      <c r="DZ111" s="978"/>
    </row>
    <row r="112" spans="1:131" s="247" customFormat="1" ht="26.25" customHeight="1" x14ac:dyDescent="0.15">
      <c r="A112" s="1008" t="s">
        <v>439</v>
      </c>
      <c r="B112" s="1009"/>
      <c r="C112" s="1006" t="s">
        <v>440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433</v>
      </c>
      <c r="AB112" s="1015"/>
      <c r="AC112" s="1015"/>
      <c r="AD112" s="1015"/>
      <c r="AE112" s="1016"/>
      <c r="AF112" s="1017" t="s">
        <v>408</v>
      </c>
      <c r="AG112" s="1015"/>
      <c r="AH112" s="1015"/>
      <c r="AI112" s="1015"/>
      <c r="AJ112" s="1016"/>
      <c r="AK112" s="1017" t="s">
        <v>433</v>
      </c>
      <c r="AL112" s="1015"/>
      <c r="AM112" s="1015"/>
      <c r="AN112" s="1015"/>
      <c r="AO112" s="1016"/>
      <c r="AP112" s="1018" t="s">
        <v>408</v>
      </c>
      <c r="AQ112" s="1019"/>
      <c r="AR112" s="1019"/>
      <c r="AS112" s="1019"/>
      <c r="AT112" s="1020"/>
      <c r="AU112" s="956"/>
      <c r="AV112" s="957"/>
      <c r="AW112" s="957"/>
      <c r="AX112" s="957"/>
      <c r="AY112" s="957"/>
      <c r="AZ112" s="1005" t="s">
        <v>441</v>
      </c>
      <c r="BA112" s="1006"/>
      <c r="BB112" s="1006"/>
      <c r="BC112" s="1006"/>
      <c r="BD112" s="1006"/>
      <c r="BE112" s="1006"/>
      <c r="BF112" s="1006"/>
      <c r="BG112" s="1006"/>
      <c r="BH112" s="1006"/>
      <c r="BI112" s="1006"/>
      <c r="BJ112" s="1006"/>
      <c r="BK112" s="1006"/>
      <c r="BL112" s="1006"/>
      <c r="BM112" s="1006"/>
      <c r="BN112" s="1006"/>
      <c r="BO112" s="1006"/>
      <c r="BP112" s="1007"/>
      <c r="BQ112" s="975">
        <v>2486298</v>
      </c>
      <c r="BR112" s="976"/>
      <c r="BS112" s="976"/>
      <c r="BT112" s="976"/>
      <c r="BU112" s="976"/>
      <c r="BV112" s="976">
        <v>2422130</v>
      </c>
      <c r="BW112" s="976"/>
      <c r="BX112" s="976"/>
      <c r="BY112" s="976"/>
      <c r="BZ112" s="976"/>
      <c r="CA112" s="976">
        <v>2282153</v>
      </c>
      <c r="CB112" s="976"/>
      <c r="CC112" s="976"/>
      <c r="CD112" s="976"/>
      <c r="CE112" s="976"/>
      <c r="CF112" s="970">
        <v>79.3</v>
      </c>
      <c r="CG112" s="971"/>
      <c r="CH112" s="971"/>
      <c r="CI112" s="971"/>
      <c r="CJ112" s="971"/>
      <c r="CK112" s="1001"/>
      <c r="CL112" s="1002"/>
      <c r="CM112" s="972" t="s">
        <v>442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435</v>
      </c>
      <c r="DH112" s="976"/>
      <c r="DI112" s="976"/>
      <c r="DJ112" s="976"/>
      <c r="DK112" s="976"/>
      <c r="DL112" s="976" t="s">
        <v>433</v>
      </c>
      <c r="DM112" s="976"/>
      <c r="DN112" s="976"/>
      <c r="DO112" s="976"/>
      <c r="DP112" s="976"/>
      <c r="DQ112" s="976" t="s">
        <v>433</v>
      </c>
      <c r="DR112" s="976"/>
      <c r="DS112" s="976"/>
      <c r="DT112" s="976"/>
      <c r="DU112" s="976"/>
      <c r="DV112" s="977" t="s">
        <v>433</v>
      </c>
      <c r="DW112" s="977"/>
      <c r="DX112" s="977"/>
      <c r="DY112" s="977"/>
      <c r="DZ112" s="978"/>
    </row>
    <row r="113" spans="1:130" s="247" customFormat="1" ht="26.25" customHeight="1" x14ac:dyDescent="0.15">
      <c r="A113" s="1010"/>
      <c r="B113" s="1011"/>
      <c r="C113" s="1006" t="s">
        <v>443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254081</v>
      </c>
      <c r="AB113" s="990"/>
      <c r="AC113" s="990"/>
      <c r="AD113" s="990"/>
      <c r="AE113" s="991"/>
      <c r="AF113" s="992">
        <v>230073</v>
      </c>
      <c r="AG113" s="990"/>
      <c r="AH113" s="990"/>
      <c r="AI113" s="990"/>
      <c r="AJ113" s="991"/>
      <c r="AK113" s="992">
        <v>227860</v>
      </c>
      <c r="AL113" s="990"/>
      <c r="AM113" s="990"/>
      <c r="AN113" s="990"/>
      <c r="AO113" s="991"/>
      <c r="AP113" s="993">
        <v>7.9</v>
      </c>
      <c r="AQ113" s="994"/>
      <c r="AR113" s="994"/>
      <c r="AS113" s="994"/>
      <c r="AT113" s="995"/>
      <c r="AU113" s="956"/>
      <c r="AV113" s="957"/>
      <c r="AW113" s="957"/>
      <c r="AX113" s="957"/>
      <c r="AY113" s="957"/>
      <c r="AZ113" s="1005" t="s">
        <v>444</v>
      </c>
      <c r="BA113" s="1006"/>
      <c r="BB113" s="1006"/>
      <c r="BC113" s="1006"/>
      <c r="BD113" s="1006"/>
      <c r="BE113" s="1006"/>
      <c r="BF113" s="1006"/>
      <c r="BG113" s="1006"/>
      <c r="BH113" s="1006"/>
      <c r="BI113" s="1006"/>
      <c r="BJ113" s="1006"/>
      <c r="BK113" s="1006"/>
      <c r="BL113" s="1006"/>
      <c r="BM113" s="1006"/>
      <c r="BN113" s="1006"/>
      <c r="BO113" s="1006"/>
      <c r="BP113" s="1007"/>
      <c r="BQ113" s="975">
        <v>286715</v>
      </c>
      <c r="BR113" s="976"/>
      <c r="BS113" s="976"/>
      <c r="BT113" s="976"/>
      <c r="BU113" s="976"/>
      <c r="BV113" s="976">
        <v>409292</v>
      </c>
      <c r="BW113" s="976"/>
      <c r="BX113" s="976"/>
      <c r="BY113" s="976"/>
      <c r="BZ113" s="976"/>
      <c r="CA113" s="976">
        <v>457148</v>
      </c>
      <c r="CB113" s="976"/>
      <c r="CC113" s="976"/>
      <c r="CD113" s="976"/>
      <c r="CE113" s="976"/>
      <c r="CF113" s="970">
        <v>15.9</v>
      </c>
      <c r="CG113" s="971"/>
      <c r="CH113" s="971"/>
      <c r="CI113" s="971"/>
      <c r="CJ113" s="971"/>
      <c r="CK113" s="1001"/>
      <c r="CL113" s="1002"/>
      <c r="CM113" s="972" t="s">
        <v>445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435</v>
      </c>
      <c r="DH113" s="1015"/>
      <c r="DI113" s="1015"/>
      <c r="DJ113" s="1015"/>
      <c r="DK113" s="1016"/>
      <c r="DL113" s="1017" t="s">
        <v>408</v>
      </c>
      <c r="DM113" s="1015"/>
      <c r="DN113" s="1015"/>
      <c r="DO113" s="1015"/>
      <c r="DP113" s="1016"/>
      <c r="DQ113" s="1017" t="s">
        <v>433</v>
      </c>
      <c r="DR113" s="1015"/>
      <c r="DS113" s="1015"/>
      <c r="DT113" s="1015"/>
      <c r="DU113" s="1016"/>
      <c r="DV113" s="1018" t="s">
        <v>433</v>
      </c>
      <c r="DW113" s="1019"/>
      <c r="DX113" s="1019"/>
      <c r="DY113" s="1019"/>
      <c r="DZ113" s="1020"/>
    </row>
    <row r="114" spans="1:130" s="247" customFormat="1" ht="26.25" customHeight="1" x14ac:dyDescent="0.15">
      <c r="A114" s="1010"/>
      <c r="B114" s="1011"/>
      <c r="C114" s="1006" t="s">
        <v>446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8167</v>
      </c>
      <c r="AB114" s="1015"/>
      <c r="AC114" s="1015"/>
      <c r="AD114" s="1015"/>
      <c r="AE114" s="1016"/>
      <c r="AF114" s="1017">
        <v>9743</v>
      </c>
      <c r="AG114" s="1015"/>
      <c r="AH114" s="1015"/>
      <c r="AI114" s="1015"/>
      <c r="AJ114" s="1016"/>
      <c r="AK114" s="1017">
        <v>12739</v>
      </c>
      <c r="AL114" s="1015"/>
      <c r="AM114" s="1015"/>
      <c r="AN114" s="1015"/>
      <c r="AO114" s="1016"/>
      <c r="AP114" s="1018">
        <v>0.4</v>
      </c>
      <c r="AQ114" s="1019"/>
      <c r="AR114" s="1019"/>
      <c r="AS114" s="1019"/>
      <c r="AT114" s="1020"/>
      <c r="AU114" s="956"/>
      <c r="AV114" s="957"/>
      <c r="AW114" s="957"/>
      <c r="AX114" s="957"/>
      <c r="AY114" s="957"/>
      <c r="AZ114" s="1005" t="s">
        <v>447</v>
      </c>
      <c r="BA114" s="1006"/>
      <c r="BB114" s="1006"/>
      <c r="BC114" s="1006"/>
      <c r="BD114" s="1006"/>
      <c r="BE114" s="1006"/>
      <c r="BF114" s="1006"/>
      <c r="BG114" s="1006"/>
      <c r="BH114" s="1006"/>
      <c r="BI114" s="1006"/>
      <c r="BJ114" s="1006"/>
      <c r="BK114" s="1006"/>
      <c r="BL114" s="1006"/>
      <c r="BM114" s="1006"/>
      <c r="BN114" s="1006"/>
      <c r="BO114" s="1006"/>
      <c r="BP114" s="1007"/>
      <c r="BQ114" s="975">
        <v>903660</v>
      </c>
      <c r="BR114" s="976"/>
      <c r="BS114" s="976"/>
      <c r="BT114" s="976"/>
      <c r="BU114" s="976"/>
      <c r="BV114" s="976">
        <v>884140</v>
      </c>
      <c r="BW114" s="976"/>
      <c r="BX114" s="976"/>
      <c r="BY114" s="976"/>
      <c r="BZ114" s="976"/>
      <c r="CA114" s="976">
        <v>882727</v>
      </c>
      <c r="CB114" s="976"/>
      <c r="CC114" s="976"/>
      <c r="CD114" s="976"/>
      <c r="CE114" s="976"/>
      <c r="CF114" s="970">
        <v>30.7</v>
      </c>
      <c r="CG114" s="971"/>
      <c r="CH114" s="971"/>
      <c r="CI114" s="971"/>
      <c r="CJ114" s="971"/>
      <c r="CK114" s="1001"/>
      <c r="CL114" s="1002"/>
      <c r="CM114" s="972" t="s">
        <v>448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433</v>
      </c>
      <c r="DH114" s="1015"/>
      <c r="DI114" s="1015"/>
      <c r="DJ114" s="1015"/>
      <c r="DK114" s="1016"/>
      <c r="DL114" s="1017" t="s">
        <v>408</v>
      </c>
      <c r="DM114" s="1015"/>
      <c r="DN114" s="1015"/>
      <c r="DO114" s="1015"/>
      <c r="DP114" s="1016"/>
      <c r="DQ114" s="1017" t="s">
        <v>437</v>
      </c>
      <c r="DR114" s="1015"/>
      <c r="DS114" s="1015"/>
      <c r="DT114" s="1015"/>
      <c r="DU114" s="1016"/>
      <c r="DV114" s="1018" t="s">
        <v>408</v>
      </c>
      <c r="DW114" s="1019"/>
      <c r="DX114" s="1019"/>
      <c r="DY114" s="1019"/>
      <c r="DZ114" s="1020"/>
    </row>
    <row r="115" spans="1:130" s="247" customFormat="1" ht="26.25" customHeight="1" x14ac:dyDescent="0.15">
      <c r="A115" s="1010"/>
      <c r="B115" s="1011"/>
      <c r="C115" s="1006" t="s">
        <v>449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51</v>
      </c>
      <c r="AB115" s="990"/>
      <c r="AC115" s="990"/>
      <c r="AD115" s="990"/>
      <c r="AE115" s="991"/>
      <c r="AF115" s="992" t="s">
        <v>408</v>
      </c>
      <c r="AG115" s="990"/>
      <c r="AH115" s="990"/>
      <c r="AI115" s="990"/>
      <c r="AJ115" s="991"/>
      <c r="AK115" s="992" t="s">
        <v>435</v>
      </c>
      <c r="AL115" s="990"/>
      <c r="AM115" s="990"/>
      <c r="AN115" s="990"/>
      <c r="AO115" s="991"/>
      <c r="AP115" s="993" t="s">
        <v>435</v>
      </c>
      <c r="AQ115" s="994"/>
      <c r="AR115" s="994"/>
      <c r="AS115" s="994"/>
      <c r="AT115" s="995"/>
      <c r="AU115" s="956"/>
      <c r="AV115" s="957"/>
      <c r="AW115" s="957"/>
      <c r="AX115" s="957"/>
      <c r="AY115" s="957"/>
      <c r="AZ115" s="1005" t="s">
        <v>450</v>
      </c>
      <c r="BA115" s="1006"/>
      <c r="BB115" s="1006"/>
      <c r="BC115" s="1006"/>
      <c r="BD115" s="1006"/>
      <c r="BE115" s="1006"/>
      <c r="BF115" s="1006"/>
      <c r="BG115" s="1006"/>
      <c r="BH115" s="1006"/>
      <c r="BI115" s="1006"/>
      <c r="BJ115" s="1006"/>
      <c r="BK115" s="1006"/>
      <c r="BL115" s="1006"/>
      <c r="BM115" s="1006"/>
      <c r="BN115" s="1006"/>
      <c r="BO115" s="1006"/>
      <c r="BP115" s="1007"/>
      <c r="BQ115" s="975" t="s">
        <v>435</v>
      </c>
      <c r="BR115" s="976"/>
      <c r="BS115" s="976"/>
      <c r="BT115" s="976"/>
      <c r="BU115" s="976"/>
      <c r="BV115" s="976" t="s">
        <v>435</v>
      </c>
      <c r="BW115" s="976"/>
      <c r="BX115" s="976"/>
      <c r="BY115" s="976"/>
      <c r="BZ115" s="976"/>
      <c r="CA115" s="976" t="s">
        <v>433</v>
      </c>
      <c r="CB115" s="976"/>
      <c r="CC115" s="976"/>
      <c r="CD115" s="976"/>
      <c r="CE115" s="976"/>
      <c r="CF115" s="970" t="s">
        <v>408</v>
      </c>
      <c r="CG115" s="971"/>
      <c r="CH115" s="971"/>
      <c r="CI115" s="971"/>
      <c r="CJ115" s="971"/>
      <c r="CK115" s="1001"/>
      <c r="CL115" s="1002"/>
      <c r="CM115" s="1005" t="s">
        <v>451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435</v>
      </c>
      <c r="DH115" s="1015"/>
      <c r="DI115" s="1015"/>
      <c r="DJ115" s="1015"/>
      <c r="DK115" s="1016"/>
      <c r="DL115" s="1017" t="s">
        <v>408</v>
      </c>
      <c r="DM115" s="1015"/>
      <c r="DN115" s="1015"/>
      <c r="DO115" s="1015"/>
      <c r="DP115" s="1016"/>
      <c r="DQ115" s="1017" t="s">
        <v>435</v>
      </c>
      <c r="DR115" s="1015"/>
      <c r="DS115" s="1015"/>
      <c r="DT115" s="1015"/>
      <c r="DU115" s="1016"/>
      <c r="DV115" s="1018" t="s">
        <v>408</v>
      </c>
      <c r="DW115" s="1019"/>
      <c r="DX115" s="1019"/>
      <c r="DY115" s="1019"/>
      <c r="DZ115" s="1020"/>
    </row>
    <row r="116" spans="1:130" s="247" customFormat="1" ht="26.25" customHeight="1" x14ac:dyDescent="0.15">
      <c r="A116" s="1012"/>
      <c r="B116" s="1013"/>
      <c r="C116" s="1021" t="s">
        <v>452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408</v>
      </c>
      <c r="AB116" s="1015"/>
      <c r="AC116" s="1015"/>
      <c r="AD116" s="1015"/>
      <c r="AE116" s="1016"/>
      <c r="AF116" s="1017">
        <v>7</v>
      </c>
      <c r="AG116" s="1015"/>
      <c r="AH116" s="1015"/>
      <c r="AI116" s="1015"/>
      <c r="AJ116" s="1016"/>
      <c r="AK116" s="1017" t="s">
        <v>435</v>
      </c>
      <c r="AL116" s="1015"/>
      <c r="AM116" s="1015"/>
      <c r="AN116" s="1015"/>
      <c r="AO116" s="1016"/>
      <c r="AP116" s="1018" t="s">
        <v>408</v>
      </c>
      <c r="AQ116" s="1019"/>
      <c r="AR116" s="1019"/>
      <c r="AS116" s="1019"/>
      <c r="AT116" s="1020"/>
      <c r="AU116" s="956"/>
      <c r="AV116" s="957"/>
      <c r="AW116" s="957"/>
      <c r="AX116" s="957"/>
      <c r="AY116" s="957"/>
      <c r="AZ116" s="1023" t="s">
        <v>453</v>
      </c>
      <c r="BA116" s="1024"/>
      <c r="BB116" s="1024"/>
      <c r="BC116" s="1024"/>
      <c r="BD116" s="1024"/>
      <c r="BE116" s="1024"/>
      <c r="BF116" s="1024"/>
      <c r="BG116" s="1024"/>
      <c r="BH116" s="1024"/>
      <c r="BI116" s="1024"/>
      <c r="BJ116" s="1024"/>
      <c r="BK116" s="1024"/>
      <c r="BL116" s="1024"/>
      <c r="BM116" s="1024"/>
      <c r="BN116" s="1024"/>
      <c r="BO116" s="1024"/>
      <c r="BP116" s="1025"/>
      <c r="BQ116" s="975" t="s">
        <v>435</v>
      </c>
      <c r="BR116" s="976"/>
      <c r="BS116" s="976"/>
      <c r="BT116" s="976"/>
      <c r="BU116" s="976"/>
      <c r="BV116" s="976" t="s">
        <v>408</v>
      </c>
      <c r="BW116" s="976"/>
      <c r="BX116" s="976"/>
      <c r="BY116" s="976"/>
      <c r="BZ116" s="976"/>
      <c r="CA116" s="976" t="s">
        <v>408</v>
      </c>
      <c r="CB116" s="976"/>
      <c r="CC116" s="976"/>
      <c r="CD116" s="976"/>
      <c r="CE116" s="976"/>
      <c r="CF116" s="970" t="s">
        <v>437</v>
      </c>
      <c r="CG116" s="971"/>
      <c r="CH116" s="971"/>
      <c r="CI116" s="971"/>
      <c r="CJ116" s="971"/>
      <c r="CK116" s="1001"/>
      <c r="CL116" s="1002"/>
      <c r="CM116" s="972" t="s">
        <v>454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435</v>
      </c>
      <c r="DH116" s="1015"/>
      <c r="DI116" s="1015"/>
      <c r="DJ116" s="1015"/>
      <c r="DK116" s="1016"/>
      <c r="DL116" s="1017" t="s">
        <v>435</v>
      </c>
      <c r="DM116" s="1015"/>
      <c r="DN116" s="1015"/>
      <c r="DO116" s="1015"/>
      <c r="DP116" s="1016"/>
      <c r="DQ116" s="1017" t="s">
        <v>408</v>
      </c>
      <c r="DR116" s="1015"/>
      <c r="DS116" s="1015"/>
      <c r="DT116" s="1015"/>
      <c r="DU116" s="1016"/>
      <c r="DV116" s="1018" t="s">
        <v>433</v>
      </c>
      <c r="DW116" s="1019"/>
      <c r="DX116" s="1019"/>
      <c r="DY116" s="1019"/>
      <c r="DZ116" s="1020"/>
    </row>
    <row r="117" spans="1:130" s="247" customFormat="1" ht="26.25" customHeight="1" x14ac:dyDescent="0.15">
      <c r="A117" s="960" t="s">
        <v>184</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455</v>
      </c>
      <c r="Z117" s="942"/>
      <c r="AA117" s="1032">
        <v>853180</v>
      </c>
      <c r="AB117" s="1033"/>
      <c r="AC117" s="1033"/>
      <c r="AD117" s="1033"/>
      <c r="AE117" s="1034"/>
      <c r="AF117" s="1035">
        <v>856785</v>
      </c>
      <c r="AG117" s="1033"/>
      <c r="AH117" s="1033"/>
      <c r="AI117" s="1033"/>
      <c r="AJ117" s="1034"/>
      <c r="AK117" s="1035">
        <v>876957</v>
      </c>
      <c r="AL117" s="1033"/>
      <c r="AM117" s="1033"/>
      <c r="AN117" s="1033"/>
      <c r="AO117" s="1034"/>
      <c r="AP117" s="1036"/>
      <c r="AQ117" s="1037"/>
      <c r="AR117" s="1037"/>
      <c r="AS117" s="1037"/>
      <c r="AT117" s="1038"/>
      <c r="AU117" s="956"/>
      <c r="AV117" s="957"/>
      <c r="AW117" s="957"/>
      <c r="AX117" s="957"/>
      <c r="AY117" s="957"/>
      <c r="AZ117" s="1023" t="s">
        <v>456</v>
      </c>
      <c r="BA117" s="1024"/>
      <c r="BB117" s="1024"/>
      <c r="BC117" s="1024"/>
      <c r="BD117" s="1024"/>
      <c r="BE117" s="1024"/>
      <c r="BF117" s="1024"/>
      <c r="BG117" s="1024"/>
      <c r="BH117" s="1024"/>
      <c r="BI117" s="1024"/>
      <c r="BJ117" s="1024"/>
      <c r="BK117" s="1024"/>
      <c r="BL117" s="1024"/>
      <c r="BM117" s="1024"/>
      <c r="BN117" s="1024"/>
      <c r="BO117" s="1024"/>
      <c r="BP117" s="1025"/>
      <c r="BQ117" s="975" t="s">
        <v>433</v>
      </c>
      <c r="BR117" s="976"/>
      <c r="BS117" s="976"/>
      <c r="BT117" s="976"/>
      <c r="BU117" s="976"/>
      <c r="BV117" s="976" t="s">
        <v>433</v>
      </c>
      <c r="BW117" s="976"/>
      <c r="BX117" s="976"/>
      <c r="BY117" s="976"/>
      <c r="BZ117" s="976"/>
      <c r="CA117" s="976" t="s">
        <v>433</v>
      </c>
      <c r="CB117" s="976"/>
      <c r="CC117" s="976"/>
      <c r="CD117" s="976"/>
      <c r="CE117" s="976"/>
      <c r="CF117" s="970" t="s">
        <v>433</v>
      </c>
      <c r="CG117" s="971"/>
      <c r="CH117" s="971"/>
      <c r="CI117" s="971"/>
      <c r="CJ117" s="971"/>
      <c r="CK117" s="1001"/>
      <c r="CL117" s="1002"/>
      <c r="CM117" s="972" t="s">
        <v>457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433</v>
      </c>
      <c r="DH117" s="1015"/>
      <c r="DI117" s="1015"/>
      <c r="DJ117" s="1015"/>
      <c r="DK117" s="1016"/>
      <c r="DL117" s="1017" t="s">
        <v>433</v>
      </c>
      <c r="DM117" s="1015"/>
      <c r="DN117" s="1015"/>
      <c r="DO117" s="1015"/>
      <c r="DP117" s="1016"/>
      <c r="DQ117" s="1017" t="s">
        <v>433</v>
      </c>
      <c r="DR117" s="1015"/>
      <c r="DS117" s="1015"/>
      <c r="DT117" s="1015"/>
      <c r="DU117" s="1016"/>
      <c r="DV117" s="1018" t="s">
        <v>433</v>
      </c>
      <c r="DW117" s="1019"/>
      <c r="DX117" s="1019"/>
      <c r="DY117" s="1019"/>
      <c r="DZ117" s="1020"/>
    </row>
    <row r="118" spans="1:130" s="247" customFormat="1" ht="26.25" customHeight="1" x14ac:dyDescent="0.15">
      <c r="A118" s="960" t="s">
        <v>428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426</v>
      </c>
      <c r="AB118" s="941"/>
      <c r="AC118" s="941"/>
      <c r="AD118" s="941"/>
      <c r="AE118" s="942"/>
      <c r="AF118" s="940" t="s">
        <v>303</v>
      </c>
      <c r="AG118" s="941"/>
      <c r="AH118" s="941"/>
      <c r="AI118" s="941"/>
      <c r="AJ118" s="942"/>
      <c r="AK118" s="940" t="s">
        <v>302</v>
      </c>
      <c r="AL118" s="941"/>
      <c r="AM118" s="941"/>
      <c r="AN118" s="941"/>
      <c r="AO118" s="942"/>
      <c r="AP118" s="1027" t="s">
        <v>427</v>
      </c>
      <c r="AQ118" s="1028"/>
      <c r="AR118" s="1028"/>
      <c r="AS118" s="1028"/>
      <c r="AT118" s="1029"/>
      <c r="AU118" s="956"/>
      <c r="AV118" s="957"/>
      <c r="AW118" s="957"/>
      <c r="AX118" s="957"/>
      <c r="AY118" s="957"/>
      <c r="AZ118" s="1030" t="s">
        <v>458</v>
      </c>
      <c r="BA118" s="1021"/>
      <c r="BB118" s="1021"/>
      <c r="BC118" s="1021"/>
      <c r="BD118" s="1021"/>
      <c r="BE118" s="1021"/>
      <c r="BF118" s="1021"/>
      <c r="BG118" s="1021"/>
      <c r="BH118" s="1021"/>
      <c r="BI118" s="1021"/>
      <c r="BJ118" s="1021"/>
      <c r="BK118" s="1021"/>
      <c r="BL118" s="1021"/>
      <c r="BM118" s="1021"/>
      <c r="BN118" s="1021"/>
      <c r="BO118" s="1021"/>
      <c r="BP118" s="1022"/>
      <c r="BQ118" s="1053" t="s">
        <v>437</v>
      </c>
      <c r="BR118" s="1054"/>
      <c r="BS118" s="1054"/>
      <c r="BT118" s="1054"/>
      <c r="BU118" s="1054"/>
      <c r="BV118" s="1054" t="s">
        <v>437</v>
      </c>
      <c r="BW118" s="1054"/>
      <c r="BX118" s="1054"/>
      <c r="BY118" s="1054"/>
      <c r="BZ118" s="1054"/>
      <c r="CA118" s="1054" t="s">
        <v>437</v>
      </c>
      <c r="CB118" s="1054"/>
      <c r="CC118" s="1054"/>
      <c r="CD118" s="1054"/>
      <c r="CE118" s="1054"/>
      <c r="CF118" s="970" t="s">
        <v>437</v>
      </c>
      <c r="CG118" s="971"/>
      <c r="CH118" s="971"/>
      <c r="CI118" s="971"/>
      <c r="CJ118" s="971"/>
      <c r="CK118" s="1001"/>
      <c r="CL118" s="1002"/>
      <c r="CM118" s="972" t="s">
        <v>459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437</v>
      </c>
      <c r="DH118" s="1015"/>
      <c r="DI118" s="1015"/>
      <c r="DJ118" s="1015"/>
      <c r="DK118" s="1016"/>
      <c r="DL118" s="1017" t="s">
        <v>437</v>
      </c>
      <c r="DM118" s="1015"/>
      <c r="DN118" s="1015"/>
      <c r="DO118" s="1015"/>
      <c r="DP118" s="1016"/>
      <c r="DQ118" s="1017" t="s">
        <v>437</v>
      </c>
      <c r="DR118" s="1015"/>
      <c r="DS118" s="1015"/>
      <c r="DT118" s="1015"/>
      <c r="DU118" s="1016"/>
      <c r="DV118" s="1018" t="s">
        <v>437</v>
      </c>
      <c r="DW118" s="1019"/>
      <c r="DX118" s="1019"/>
      <c r="DY118" s="1019"/>
      <c r="DZ118" s="1020"/>
    </row>
    <row r="119" spans="1:130" s="247" customFormat="1" ht="26.25" customHeight="1" x14ac:dyDescent="0.15">
      <c r="A119" s="1114" t="s">
        <v>431</v>
      </c>
      <c r="B119" s="1000"/>
      <c r="C119" s="979" t="s">
        <v>432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437</v>
      </c>
      <c r="AB119" s="948"/>
      <c r="AC119" s="948"/>
      <c r="AD119" s="948"/>
      <c r="AE119" s="949"/>
      <c r="AF119" s="950" t="s">
        <v>437</v>
      </c>
      <c r="AG119" s="948"/>
      <c r="AH119" s="948"/>
      <c r="AI119" s="948"/>
      <c r="AJ119" s="949"/>
      <c r="AK119" s="950" t="s">
        <v>437</v>
      </c>
      <c r="AL119" s="948"/>
      <c r="AM119" s="948"/>
      <c r="AN119" s="948"/>
      <c r="AO119" s="949"/>
      <c r="AP119" s="951" t="s">
        <v>437</v>
      </c>
      <c r="AQ119" s="952"/>
      <c r="AR119" s="952"/>
      <c r="AS119" s="952"/>
      <c r="AT119" s="953"/>
      <c r="AU119" s="958"/>
      <c r="AV119" s="959"/>
      <c r="AW119" s="959"/>
      <c r="AX119" s="959"/>
      <c r="AY119" s="959"/>
      <c r="AZ119" s="278" t="s">
        <v>184</v>
      </c>
      <c r="BA119" s="278"/>
      <c r="BB119" s="278"/>
      <c r="BC119" s="278"/>
      <c r="BD119" s="278"/>
      <c r="BE119" s="278"/>
      <c r="BF119" s="278"/>
      <c r="BG119" s="278"/>
      <c r="BH119" s="278"/>
      <c r="BI119" s="278"/>
      <c r="BJ119" s="278"/>
      <c r="BK119" s="278"/>
      <c r="BL119" s="278"/>
      <c r="BM119" s="278"/>
      <c r="BN119" s="278"/>
      <c r="BO119" s="1031" t="s">
        <v>460</v>
      </c>
      <c r="BP119" s="1062"/>
      <c r="BQ119" s="1053">
        <v>9405446</v>
      </c>
      <c r="BR119" s="1054"/>
      <c r="BS119" s="1054"/>
      <c r="BT119" s="1054"/>
      <c r="BU119" s="1054"/>
      <c r="BV119" s="1054">
        <v>9650842</v>
      </c>
      <c r="BW119" s="1054"/>
      <c r="BX119" s="1054"/>
      <c r="BY119" s="1054"/>
      <c r="BZ119" s="1054"/>
      <c r="CA119" s="1054">
        <v>10013536</v>
      </c>
      <c r="CB119" s="1054"/>
      <c r="CC119" s="1054"/>
      <c r="CD119" s="1054"/>
      <c r="CE119" s="1054"/>
      <c r="CF119" s="1055"/>
      <c r="CG119" s="1056"/>
      <c r="CH119" s="1056"/>
      <c r="CI119" s="1056"/>
      <c r="CJ119" s="1057"/>
      <c r="CK119" s="1003"/>
      <c r="CL119" s="1004"/>
      <c r="CM119" s="1058" t="s">
        <v>461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435</v>
      </c>
      <c r="DH119" s="1040"/>
      <c r="DI119" s="1040"/>
      <c r="DJ119" s="1040"/>
      <c r="DK119" s="1041"/>
      <c r="DL119" s="1039" t="s">
        <v>387</v>
      </c>
      <c r="DM119" s="1040"/>
      <c r="DN119" s="1040"/>
      <c r="DO119" s="1040"/>
      <c r="DP119" s="1041"/>
      <c r="DQ119" s="1039" t="s">
        <v>387</v>
      </c>
      <c r="DR119" s="1040"/>
      <c r="DS119" s="1040"/>
      <c r="DT119" s="1040"/>
      <c r="DU119" s="1041"/>
      <c r="DV119" s="1042" t="s">
        <v>387</v>
      </c>
      <c r="DW119" s="1043"/>
      <c r="DX119" s="1043"/>
      <c r="DY119" s="1043"/>
      <c r="DZ119" s="1044"/>
    </row>
    <row r="120" spans="1:130" s="247" customFormat="1" ht="26.25" customHeight="1" x14ac:dyDescent="0.15">
      <c r="A120" s="1115"/>
      <c r="B120" s="1002"/>
      <c r="C120" s="972" t="s">
        <v>438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462</v>
      </c>
      <c r="AB120" s="1015"/>
      <c r="AC120" s="1015"/>
      <c r="AD120" s="1015"/>
      <c r="AE120" s="1016"/>
      <c r="AF120" s="1017" t="s">
        <v>463</v>
      </c>
      <c r="AG120" s="1015"/>
      <c r="AH120" s="1015"/>
      <c r="AI120" s="1015"/>
      <c r="AJ120" s="1016"/>
      <c r="AK120" s="1017" t="s">
        <v>464</v>
      </c>
      <c r="AL120" s="1015"/>
      <c r="AM120" s="1015"/>
      <c r="AN120" s="1015"/>
      <c r="AO120" s="1016"/>
      <c r="AP120" s="1018" t="s">
        <v>435</v>
      </c>
      <c r="AQ120" s="1019"/>
      <c r="AR120" s="1019"/>
      <c r="AS120" s="1019"/>
      <c r="AT120" s="1020"/>
      <c r="AU120" s="1045" t="s">
        <v>465</v>
      </c>
      <c r="AV120" s="1046"/>
      <c r="AW120" s="1046"/>
      <c r="AX120" s="1046"/>
      <c r="AY120" s="1047"/>
      <c r="AZ120" s="996" t="s">
        <v>466</v>
      </c>
      <c r="BA120" s="945"/>
      <c r="BB120" s="945"/>
      <c r="BC120" s="945"/>
      <c r="BD120" s="945"/>
      <c r="BE120" s="945"/>
      <c r="BF120" s="945"/>
      <c r="BG120" s="945"/>
      <c r="BH120" s="945"/>
      <c r="BI120" s="945"/>
      <c r="BJ120" s="945"/>
      <c r="BK120" s="945"/>
      <c r="BL120" s="945"/>
      <c r="BM120" s="945"/>
      <c r="BN120" s="945"/>
      <c r="BO120" s="945"/>
      <c r="BP120" s="946"/>
      <c r="BQ120" s="982">
        <v>3248501</v>
      </c>
      <c r="BR120" s="983"/>
      <c r="BS120" s="983"/>
      <c r="BT120" s="983"/>
      <c r="BU120" s="983"/>
      <c r="BV120" s="983">
        <v>3291198</v>
      </c>
      <c r="BW120" s="983"/>
      <c r="BX120" s="983"/>
      <c r="BY120" s="983"/>
      <c r="BZ120" s="983"/>
      <c r="CA120" s="983">
        <v>3169083</v>
      </c>
      <c r="CB120" s="983"/>
      <c r="CC120" s="983"/>
      <c r="CD120" s="983"/>
      <c r="CE120" s="983"/>
      <c r="CF120" s="997">
        <v>110.1</v>
      </c>
      <c r="CG120" s="998"/>
      <c r="CH120" s="998"/>
      <c r="CI120" s="998"/>
      <c r="CJ120" s="998"/>
      <c r="CK120" s="1063" t="s">
        <v>467</v>
      </c>
      <c r="CL120" s="1064"/>
      <c r="CM120" s="1064"/>
      <c r="CN120" s="1064"/>
      <c r="CO120" s="1065"/>
      <c r="CP120" s="1071" t="s">
        <v>468</v>
      </c>
      <c r="CQ120" s="1072"/>
      <c r="CR120" s="1072"/>
      <c r="CS120" s="1072"/>
      <c r="CT120" s="1072"/>
      <c r="CU120" s="1072"/>
      <c r="CV120" s="1072"/>
      <c r="CW120" s="1072"/>
      <c r="CX120" s="1072"/>
      <c r="CY120" s="1072"/>
      <c r="CZ120" s="1072"/>
      <c r="DA120" s="1072"/>
      <c r="DB120" s="1072"/>
      <c r="DC120" s="1072"/>
      <c r="DD120" s="1072"/>
      <c r="DE120" s="1072"/>
      <c r="DF120" s="1073"/>
      <c r="DG120" s="982">
        <v>1003898</v>
      </c>
      <c r="DH120" s="983"/>
      <c r="DI120" s="983"/>
      <c r="DJ120" s="983"/>
      <c r="DK120" s="983"/>
      <c r="DL120" s="983">
        <v>1002104</v>
      </c>
      <c r="DM120" s="983"/>
      <c r="DN120" s="983"/>
      <c r="DO120" s="983"/>
      <c r="DP120" s="983"/>
      <c r="DQ120" s="983">
        <v>986581</v>
      </c>
      <c r="DR120" s="983"/>
      <c r="DS120" s="983"/>
      <c r="DT120" s="983"/>
      <c r="DU120" s="983"/>
      <c r="DV120" s="984">
        <v>34.299999999999997</v>
      </c>
      <c r="DW120" s="984"/>
      <c r="DX120" s="984"/>
      <c r="DY120" s="984"/>
      <c r="DZ120" s="985"/>
    </row>
    <row r="121" spans="1:130" s="247" customFormat="1" ht="26.25" customHeight="1" x14ac:dyDescent="0.15">
      <c r="A121" s="1115"/>
      <c r="B121" s="1002"/>
      <c r="C121" s="1023" t="s">
        <v>469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435</v>
      </c>
      <c r="AB121" s="1015"/>
      <c r="AC121" s="1015"/>
      <c r="AD121" s="1015"/>
      <c r="AE121" s="1016"/>
      <c r="AF121" s="1017" t="s">
        <v>437</v>
      </c>
      <c r="AG121" s="1015"/>
      <c r="AH121" s="1015"/>
      <c r="AI121" s="1015"/>
      <c r="AJ121" s="1016"/>
      <c r="AK121" s="1017" t="s">
        <v>470</v>
      </c>
      <c r="AL121" s="1015"/>
      <c r="AM121" s="1015"/>
      <c r="AN121" s="1015"/>
      <c r="AO121" s="1016"/>
      <c r="AP121" s="1018" t="s">
        <v>464</v>
      </c>
      <c r="AQ121" s="1019"/>
      <c r="AR121" s="1019"/>
      <c r="AS121" s="1019"/>
      <c r="AT121" s="1020"/>
      <c r="AU121" s="1048"/>
      <c r="AV121" s="1049"/>
      <c r="AW121" s="1049"/>
      <c r="AX121" s="1049"/>
      <c r="AY121" s="1050"/>
      <c r="AZ121" s="1005" t="s">
        <v>471</v>
      </c>
      <c r="BA121" s="1006"/>
      <c r="BB121" s="1006"/>
      <c r="BC121" s="1006"/>
      <c r="BD121" s="1006"/>
      <c r="BE121" s="1006"/>
      <c r="BF121" s="1006"/>
      <c r="BG121" s="1006"/>
      <c r="BH121" s="1006"/>
      <c r="BI121" s="1006"/>
      <c r="BJ121" s="1006"/>
      <c r="BK121" s="1006"/>
      <c r="BL121" s="1006"/>
      <c r="BM121" s="1006"/>
      <c r="BN121" s="1006"/>
      <c r="BO121" s="1006"/>
      <c r="BP121" s="1007"/>
      <c r="BQ121" s="975">
        <v>59955</v>
      </c>
      <c r="BR121" s="976"/>
      <c r="BS121" s="976"/>
      <c r="BT121" s="976"/>
      <c r="BU121" s="976"/>
      <c r="BV121" s="976">
        <v>50010</v>
      </c>
      <c r="BW121" s="976"/>
      <c r="BX121" s="976"/>
      <c r="BY121" s="976"/>
      <c r="BZ121" s="976"/>
      <c r="CA121" s="976">
        <v>42868</v>
      </c>
      <c r="CB121" s="976"/>
      <c r="CC121" s="976"/>
      <c r="CD121" s="976"/>
      <c r="CE121" s="976"/>
      <c r="CF121" s="970">
        <v>1.5</v>
      </c>
      <c r="CG121" s="971"/>
      <c r="CH121" s="971"/>
      <c r="CI121" s="971"/>
      <c r="CJ121" s="971"/>
      <c r="CK121" s="1066"/>
      <c r="CL121" s="1067"/>
      <c r="CM121" s="1067"/>
      <c r="CN121" s="1067"/>
      <c r="CO121" s="1068"/>
      <c r="CP121" s="1076" t="s">
        <v>401</v>
      </c>
      <c r="CQ121" s="1077"/>
      <c r="CR121" s="1077"/>
      <c r="CS121" s="1077"/>
      <c r="CT121" s="1077"/>
      <c r="CU121" s="1077"/>
      <c r="CV121" s="1077"/>
      <c r="CW121" s="1077"/>
      <c r="CX121" s="1077"/>
      <c r="CY121" s="1077"/>
      <c r="CZ121" s="1077"/>
      <c r="DA121" s="1077"/>
      <c r="DB121" s="1077"/>
      <c r="DC121" s="1077"/>
      <c r="DD121" s="1077"/>
      <c r="DE121" s="1077"/>
      <c r="DF121" s="1078"/>
      <c r="DG121" s="975">
        <v>896405</v>
      </c>
      <c r="DH121" s="976"/>
      <c r="DI121" s="976"/>
      <c r="DJ121" s="976"/>
      <c r="DK121" s="976"/>
      <c r="DL121" s="976">
        <v>894932</v>
      </c>
      <c r="DM121" s="976"/>
      <c r="DN121" s="976"/>
      <c r="DO121" s="976"/>
      <c r="DP121" s="976"/>
      <c r="DQ121" s="976">
        <v>815074</v>
      </c>
      <c r="DR121" s="976"/>
      <c r="DS121" s="976"/>
      <c r="DT121" s="976"/>
      <c r="DU121" s="976"/>
      <c r="DV121" s="977">
        <v>28.3</v>
      </c>
      <c r="DW121" s="977"/>
      <c r="DX121" s="977"/>
      <c r="DY121" s="977"/>
      <c r="DZ121" s="978"/>
    </row>
    <row r="122" spans="1:130" s="247" customFormat="1" ht="26.25" customHeight="1" x14ac:dyDescent="0.15">
      <c r="A122" s="1115"/>
      <c r="B122" s="1002"/>
      <c r="C122" s="972" t="s">
        <v>448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435</v>
      </c>
      <c r="AB122" s="1015"/>
      <c r="AC122" s="1015"/>
      <c r="AD122" s="1015"/>
      <c r="AE122" s="1016"/>
      <c r="AF122" s="1017" t="s">
        <v>470</v>
      </c>
      <c r="AG122" s="1015"/>
      <c r="AH122" s="1015"/>
      <c r="AI122" s="1015"/>
      <c r="AJ122" s="1016"/>
      <c r="AK122" s="1017" t="s">
        <v>470</v>
      </c>
      <c r="AL122" s="1015"/>
      <c r="AM122" s="1015"/>
      <c r="AN122" s="1015"/>
      <c r="AO122" s="1016"/>
      <c r="AP122" s="1018" t="s">
        <v>387</v>
      </c>
      <c r="AQ122" s="1019"/>
      <c r="AR122" s="1019"/>
      <c r="AS122" s="1019"/>
      <c r="AT122" s="1020"/>
      <c r="AU122" s="1048"/>
      <c r="AV122" s="1049"/>
      <c r="AW122" s="1049"/>
      <c r="AX122" s="1049"/>
      <c r="AY122" s="1050"/>
      <c r="AZ122" s="1030" t="s">
        <v>472</v>
      </c>
      <c r="BA122" s="1021"/>
      <c r="BB122" s="1021"/>
      <c r="BC122" s="1021"/>
      <c r="BD122" s="1021"/>
      <c r="BE122" s="1021"/>
      <c r="BF122" s="1021"/>
      <c r="BG122" s="1021"/>
      <c r="BH122" s="1021"/>
      <c r="BI122" s="1021"/>
      <c r="BJ122" s="1021"/>
      <c r="BK122" s="1021"/>
      <c r="BL122" s="1021"/>
      <c r="BM122" s="1021"/>
      <c r="BN122" s="1021"/>
      <c r="BO122" s="1021"/>
      <c r="BP122" s="1022"/>
      <c r="BQ122" s="1053">
        <v>5860103</v>
      </c>
      <c r="BR122" s="1054"/>
      <c r="BS122" s="1054"/>
      <c r="BT122" s="1054"/>
      <c r="BU122" s="1054"/>
      <c r="BV122" s="1054">
        <v>5994337</v>
      </c>
      <c r="BW122" s="1054"/>
      <c r="BX122" s="1054"/>
      <c r="BY122" s="1054"/>
      <c r="BZ122" s="1054"/>
      <c r="CA122" s="1054">
        <v>5702660</v>
      </c>
      <c r="CB122" s="1054"/>
      <c r="CC122" s="1054"/>
      <c r="CD122" s="1054"/>
      <c r="CE122" s="1054"/>
      <c r="CF122" s="1074">
        <v>198.2</v>
      </c>
      <c r="CG122" s="1075"/>
      <c r="CH122" s="1075"/>
      <c r="CI122" s="1075"/>
      <c r="CJ122" s="1075"/>
      <c r="CK122" s="1066"/>
      <c r="CL122" s="1067"/>
      <c r="CM122" s="1067"/>
      <c r="CN122" s="1067"/>
      <c r="CO122" s="1068"/>
      <c r="CP122" s="1076" t="s">
        <v>473</v>
      </c>
      <c r="CQ122" s="1077"/>
      <c r="CR122" s="1077"/>
      <c r="CS122" s="1077"/>
      <c r="CT122" s="1077"/>
      <c r="CU122" s="1077"/>
      <c r="CV122" s="1077"/>
      <c r="CW122" s="1077"/>
      <c r="CX122" s="1077"/>
      <c r="CY122" s="1077"/>
      <c r="CZ122" s="1077"/>
      <c r="DA122" s="1077"/>
      <c r="DB122" s="1077"/>
      <c r="DC122" s="1077"/>
      <c r="DD122" s="1077"/>
      <c r="DE122" s="1077"/>
      <c r="DF122" s="1078"/>
      <c r="DG122" s="975">
        <v>585995</v>
      </c>
      <c r="DH122" s="976"/>
      <c r="DI122" s="976"/>
      <c r="DJ122" s="976"/>
      <c r="DK122" s="976"/>
      <c r="DL122" s="976">
        <v>525094</v>
      </c>
      <c r="DM122" s="976"/>
      <c r="DN122" s="976"/>
      <c r="DO122" s="976"/>
      <c r="DP122" s="976"/>
      <c r="DQ122" s="976">
        <v>480498</v>
      </c>
      <c r="DR122" s="976"/>
      <c r="DS122" s="976"/>
      <c r="DT122" s="976"/>
      <c r="DU122" s="976"/>
      <c r="DV122" s="977">
        <v>16.7</v>
      </c>
      <c r="DW122" s="977"/>
      <c r="DX122" s="977"/>
      <c r="DY122" s="977"/>
      <c r="DZ122" s="978"/>
    </row>
    <row r="123" spans="1:130" s="247" customFormat="1" ht="26.25" customHeight="1" x14ac:dyDescent="0.15">
      <c r="A123" s="1115"/>
      <c r="B123" s="1002"/>
      <c r="C123" s="972" t="s">
        <v>454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387</v>
      </c>
      <c r="AB123" s="1015"/>
      <c r="AC123" s="1015"/>
      <c r="AD123" s="1015"/>
      <c r="AE123" s="1016"/>
      <c r="AF123" s="1017" t="s">
        <v>474</v>
      </c>
      <c r="AG123" s="1015"/>
      <c r="AH123" s="1015"/>
      <c r="AI123" s="1015"/>
      <c r="AJ123" s="1016"/>
      <c r="AK123" s="1017" t="s">
        <v>387</v>
      </c>
      <c r="AL123" s="1015"/>
      <c r="AM123" s="1015"/>
      <c r="AN123" s="1015"/>
      <c r="AO123" s="1016"/>
      <c r="AP123" s="1018" t="s">
        <v>387</v>
      </c>
      <c r="AQ123" s="1019"/>
      <c r="AR123" s="1019"/>
      <c r="AS123" s="1019"/>
      <c r="AT123" s="1020"/>
      <c r="AU123" s="1051"/>
      <c r="AV123" s="1052"/>
      <c r="AW123" s="1052"/>
      <c r="AX123" s="1052"/>
      <c r="AY123" s="1052"/>
      <c r="AZ123" s="278" t="s">
        <v>184</v>
      </c>
      <c r="BA123" s="278"/>
      <c r="BB123" s="278"/>
      <c r="BC123" s="278"/>
      <c r="BD123" s="278"/>
      <c r="BE123" s="278"/>
      <c r="BF123" s="278"/>
      <c r="BG123" s="278"/>
      <c r="BH123" s="278"/>
      <c r="BI123" s="278"/>
      <c r="BJ123" s="278"/>
      <c r="BK123" s="278"/>
      <c r="BL123" s="278"/>
      <c r="BM123" s="278"/>
      <c r="BN123" s="278"/>
      <c r="BO123" s="1031" t="s">
        <v>475</v>
      </c>
      <c r="BP123" s="1062"/>
      <c r="BQ123" s="1121">
        <v>9168559</v>
      </c>
      <c r="BR123" s="1122"/>
      <c r="BS123" s="1122"/>
      <c r="BT123" s="1122"/>
      <c r="BU123" s="1122"/>
      <c r="BV123" s="1122">
        <v>9335545</v>
      </c>
      <c r="BW123" s="1122"/>
      <c r="BX123" s="1122"/>
      <c r="BY123" s="1122"/>
      <c r="BZ123" s="1122"/>
      <c r="CA123" s="1122">
        <v>8914611</v>
      </c>
      <c r="CB123" s="1122"/>
      <c r="CC123" s="1122"/>
      <c r="CD123" s="1122"/>
      <c r="CE123" s="1122"/>
      <c r="CF123" s="1055"/>
      <c r="CG123" s="1056"/>
      <c r="CH123" s="1056"/>
      <c r="CI123" s="1056"/>
      <c r="CJ123" s="1057"/>
      <c r="CK123" s="1066"/>
      <c r="CL123" s="1067"/>
      <c r="CM123" s="1067"/>
      <c r="CN123" s="1067"/>
      <c r="CO123" s="1068"/>
      <c r="CP123" s="1076" t="s">
        <v>476</v>
      </c>
      <c r="CQ123" s="1077"/>
      <c r="CR123" s="1077"/>
      <c r="CS123" s="1077"/>
      <c r="CT123" s="1077"/>
      <c r="CU123" s="1077"/>
      <c r="CV123" s="1077"/>
      <c r="CW123" s="1077"/>
      <c r="CX123" s="1077"/>
      <c r="CY123" s="1077"/>
      <c r="CZ123" s="1077"/>
      <c r="DA123" s="1077"/>
      <c r="DB123" s="1077"/>
      <c r="DC123" s="1077"/>
      <c r="DD123" s="1077"/>
      <c r="DE123" s="1077"/>
      <c r="DF123" s="1078"/>
      <c r="DG123" s="1014" t="s">
        <v>464</v>
      </c>
      <c r="DH123" s="1015"/>
      <c r="DI123" s="1015"/>
      <c r="DJ123" s="1015"/>
      <c r="DK123" s="1016"/>
      <c r="DL123" s="1017" t="s">
        <v>387</v>
      </c>
      <c r="DM123" s="1015"/>
      <c r="DN123" s="1015"/>
      <c r="DO123" s="1015"/>
      <c r="DP123" s="1016"/>
      <c r="DQ123" s="1017" t="s">
        <v>435</v>
      </c>
      <c r="DR123" s="1015"/>
      <c r="DS123" s="1015"/>
      <c r="DT123" s="1015"/>
      <c r="DU123" s="1016"/>
      <c r="DV123" s="1018" t="s">
        <v>435</v>
      </c>
      <c r="DW123" s="1019"/>
      <c r="DX123" s="1019"/>
      <c r="DY123" s="1019"/>
      <c r="DZ123" s="1020"/>
    </row>
    <row r="124" spans="1:130" s="247" customFormat="1" ht="26.25" customHeight="1" thickBot="1" x14ac:dyDescent="0.2">
      <c r="A124" s="1115"/>
      <c r="B124" s="1002"/>
      <c r="C124" s="972" t="s">
        <v>457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435</v>
      </c>
      <c r="AB124" s="1015"/>
      <c r="AC124" s="1015"/>
      <c r="AD124" s="1015"/>
      <c r="AE124" s="1016"/>
      <c r="AF124" s="1017" t="s">
        <v>437</v>
      </c>
      <c r="AG124" s="1015"/>
      <c r="AH124" s="1015"/>
      <c r="AI124" s="1015"/>
      <c r="AJ124" s="1016"/>
      <c r="AK124" s="1017" t="s">
        <v>387</v>
      </c>
      <c r="AL124" s="1015"/>
      <c r="AM124" s="1015"/>
      <c r="AN124" s="1015"/>
      <c r="AO124" s="1016"/>
      <c r="AP124" s="1018" t="s">
        <v>435</v>
      </c>
      <c r="AQ124" s="1019"/>
      <c r="AR124" s="1019"/>
      <c r="AS124" s="1019"/>
      <c r="AT124" s="1020"/>
      <c r="AU124" s="1117" t="s">
        <v>477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8.1</v>
      </c>
      <c r="BR124" s="1084"/>
      <c r="BS124" s="1084"/>
      <c r="BT124" s="1084"/>
      <c r="BU124" s="1084"/>
      <c r="BV124" s="1084">
        <v>10.8</v>
      </c>
      <c r="BW124" s="1084"/>
      <c r="BX124" s="1084"/>
      <c r="BY124" s="1084"/>
      <c r="BZ124" s="1084"/>
      <c r="CA124" s="1084">
        <v>38.1</v>
      </c>
      <c r="CB124" s="1084"/>
      <c r="CC124" s="1084"/>
      <c r="CD124" s="1084"/>
      <c r="CE124" s="1084"/>
      <c r="CF124" s="1085"/>
      <c r="CG124" s="1086"/>
      <c r="CH124" s="1086"/>
      <c r="CI124" s="1086"/>
      <c r="CJ124" s="1087"/>
      <c r="CK124" s="1069"/>
      <c r="CL124" s="1069"/>
      <c r="CM124" s="1069"/>
      <c r="CN124" s="1069"/>
      <c r="CO124" s="1070"/>
      <c r="CP124" s="1076" t="s">
        <v>478</v>
      </c>
      <c r="CQ124" s="1077"/>
      <c r="CR124" s="1077"/>
      <c r="CS124" s="1077"/>
      <c r="CT124" s="1077"/>
      <c r="CU124" s="1077"/>
      <c r="CV124" s="1077"/>
      <c r="CW124" s="1077"/>
      <c r="CX124" s="1077"/>
      <c r="CY124" s="1077"/>
      <c r="CZ124" s="1077"/>
      <c r="DA124" s="1077"/>
      <c r="DB124" s="1077"/>
      <c r="DC124" s="1077"/>
      <c r="DD124" s="1077"/>
      <c r="DE124" s="1077"/>
      <c r="DF124" s="1078"/>
      <c r="DG124" s="1061" t="s">
        <v>435</v>
      </c>
      <c r="DH124" s="1040"/>
      <c r="DI124" s="1040"/>
      <c r="DJ124" s="1040"/>
      <c r="DK124" s="1041"/>
      <c r="DL124" s="1039" t="s">
        <v>470</v>
      </c>
      <c r="DM124" s="1040"/>
      <c r="DN124" s="1040"/>
      <c r="DO124" s="1040"/>
      <c r="DP124" s="1041"/>
      <c r="DQ124" s="1039" t="s">
        <v>437</v>
      </c>
      <c r="DR124" s="1040"/>
      <c r="DS124" s="1040"/>
      <c r="DT124" s="1040"/>
      <c r="DU124" s="1041"/>
      <c r="DV124" s="1042" t="s">
        <v>435</v>
      </c>
      <c r="DW124" s="1043"/>
      <c r="DX124" s="1043"/>
      <c r="DY124" s="1043"/>
      <c r="DZ124" s="1044"/>
    </row>
    <row r="125" spans="1:130" s="247" customFormat="1" ht="26.25" customHeight="1" x14ac:dyDescent="0.15">
      <c r="A125" s="1115"/>
      <c r="B125" s="1002"/>
      <c r="C125" s="972" t="s">
        <v>459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479</v>
      </c>
      <c r="AB125" s="1015"/>
      <c r="AC125" s="1015"/>
      <c r="AD125" s="1015"/>
      <c r="AE125" s="1016"/>
      <c r="AF125" s="1017" t="s">
        <v>435</v>
      </c>
      <c r="AG125" s="1015"/>
      <c r="AH125" s="1015"/>
      <c r="AI125" s="1015"/>
      <c r="AJ125" s="1016"/>
      <c r="AK125" s="1017" t="s">
        <v>464</v>
      </c>
      <c r="AL125" s="1015"/>
      <c r="AM125" s="1015"/>
      <c r="AN125" s="1015"/>
      <c r="AO125" s="1016"/>
      <c r="AP125" s="1018" t="s">
        <v>435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480</v>
      </c>
      <c r="CL125" s="1064"/>
      <c r="CM125" s="1064"/>
      <c r="CN125" s="1064"/>
      <c r="CO125" s="1065"/>
      <c r="CP125" s="996" t="s">
        <v>481</v>
      </c>
      <c r="CQ125" s="945"/>
      <c r="CR125" s="945"/>
      <c r="CS125" s="945"/>
      <c r="CT125" s="945"/>
      <c r="CU125" s="945"/>
      <c r="CV125" s="945"/>
      <c r="CW125" s="945"/>
      <c r="CX125" s="945"/>
      <c r="CY125" s="945"/>
      <c r="CZ125" s="945"/>
      <c r="DA125" s="945"/>
      <c r="DB125" s="945"/>
      <c r="DC125" s="945"/>
      <c r="DD125" s="945"/>
      <c r="DE125" s="945"/>
      <c r="DF125" s="946"/>
      <c r="DG125" s="982" t="s">
        <v>435</v>
      </c>
      <c r="DH125" s="983"/>
      <c r="DI125" s="983"/>
      <c r="DJ125" s="983"/>
      <c r="DK125" s="983"/>
      <c r="DL125" s="983" t="s">
        <v>387</v>
      </c>
      <c r="DM125" s="983"/>
      <c r="DN125" s="983"/>
      <c r="DO125" s="983"/>
      <c r="DP125" s="983"/>
      <c r="DQ125" s="983" t="s">
        <v>435</v>
      </c>
      <c r="DR125" s="983"/>
      <c r="DS125" s="983"/>
      <c r="DT125" s="983"/>
      <c r="DU125" s="983"/>
      <c r="DV125" s="984" t="s">
        <v>437</v>
      </c>
      <c r="DW125" s="984"/>
      <c r="DX125" s="984"/>
      <c r="DY125" s="984"/>
      <c r="DZ125" s="985"/>
    </row>
    <row r="126" spans="1:130" s="247" customFormat="1" ht="26.25" customHeight="1" thickBot="1" x14ac:dyDescent="0.2">
      <c r="A126" s="1115"/>
      <c r="B126" s="1002"/>
      <c r="C126" s="972" t="s">
        <v>461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435</v>
      </c>
      <c r="AB126" s="1015"/>
      <c r="AC126" s="1015"/>
      <c r="AD126" s="1015"/>
      <c r="AE126" s="1016"/>
      <c r="AF126" s="1017" t="s">
        <v>387</v>
      </c>
      <c r="AG126" s="1015"/>
      <c r="AH126" s="1015"/>
      <c r="AI126" s="1015"/>
      <c r="AJ126" s="1016"/>
      <c r="AK126" s="1017" t="s">
        <v>435</v>
      </c>
      <c r="AL126" s="1015"/>
      <c r="AM126" s="1015"/>
      <c r="AN126" s="1015"/>
      <c r="AO126" s="1016"/>
      <c r="AP126" s="1018" t="s">
        <v>387</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482</v>
      </c>
      <c r="CQ126" s="1006"/>
      <c r="CR126" s="1006"/>
      <c r="CS126" s="1006"/>
      <c r="CT126" s="1006"/>
      <c r="CU126" s="1006"/>
      <c r="CV126" s="1006"/>
      <c r="CW126" s="1006"/>
      <c r="CX126" s="1006"/>
      <c r="CY126" s="1006"/>
      <c r="CZ126" s="1006"/>
      <c r="DA126" s="1006"/>
      <c r="DB126" s="1006"/>
      <c r="DC126" s="1006"/>
      <c r="DD126" s="1006"/>
      <c r="DE126" s="1006"/>
      <c r="DF126" s="1007"/>
      <c r="DG126" s="975" t="s">
        <v>435</v>
      </c>
      <c r="DH126" s="976"/>
      <c r="DI126" s="976"/>
      <c r="DJ126" s="976"/>
      <c r="DK126" s="976"/>
      <c r="DL126" s="976" t="s">
        <v>462</v>
      </c>
      <c r="DM126" s="976"/>
      <c r="DN126" s="976"/>
      <c r="DO126" s="976"/>
      <c r="DP126" s="976"/>
      <c r="DQ126" s="976" t="s">
        <v>435</v>
      </c>
      <c r="DR126" s="976"/>
      <c r="DS126" s="976"/>
      <c r="DT126" s="976"/>
      <c r="DU126" s="976"/>
      <c r="DV126" s="977" t="s">
        <v>479</v>
      </c>
      <c r="DW126" s="977"/>
      <c r="DX126" s="977"/>
      <c r="DY126" s="977"/>
      <c r="DZ126" s="978"/>
    </row>
    <row r="127" spans="1:130" s="247" customFormat="1" ht="26.25" customHeight="1" x14ac:dyDescent="0.15">
      <c r="A127" s="1116"/>
      <c r="B127" s="1004"/>
      <c r="C127" s="1058" t="s">
        <v>483</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51</v>
      </c>
      <c r="AB127" s="1015"/>
      <c r="AC127" s="1015"/>
      <c r="AD127" s="1015"/>
      <c r="AE127" s="1016"/>
      <c r="AF127" s="1017" t="s">
        <v>470</v>
      </c>
      <c r="AG127" s="1015"/>
      <c r="AH127" s="1015"/>
      <c r="AI127" s="1015"/>
      <c r="AJ127" s="1016"/>
      <c r="AK127" s="1017" t="s">
        <v>435</v>
      </c>
      <c r="AL127" s="1015"/>
      <c r="AM127" s="1015"/>
      <c r="AN127" s="1015"/>
      <c r="AO127" s="1016"/>
      <c r="AP127" s="1018" t="s">
        <v>387</v>
      </c>
      <c r="AQ127" s="1019"/>
      <c r="AR127" s="1019"/>
      <c r="AS127" s="1019"/>
      <c r="AT127" s="1020"/>
      <c r="AU127" s="283"/>
      <c r="AV127" s="283"/>
      <c r="AW127" s="283"/>
      <c r="AX127" s="1088" t="s">
        <v>484</v>
      </c>
      <c r="AY127" s="1089"/>
      <c r="AZ127" s="1089"/>
      <c r="BA127" s="1089"/>
      <c r="BB127" s="1089"/>
      <c r="BC127" s="1089"/>
      <c r="BD127" s="1089"/>
      <c r="BE127" s="1090"/>
      <c r="BF127" s="1091" t="s">
        <v>485</v>
      </c>
      <c r="BG127" s="1089"/>
      <c r="BH127" s="1089"/>
      <c r="BI127" s="1089"/>
      <c r="BJ127" s="1089"/>
      <c r="BK127" s="1089"/>
      <c r="BL127" s="1090"/>
      <c r="BM127" s="1091" t="s">
        <v>486</v>
      </c>
      <c r="BN127" s="1089"/>
      <c r="BO127" s="1089"/>
      <c r="BP127" s="1089"/>
      <c r="BQ127" s="1089"/>
      <c r="BR127" s="1089"/>
      <c r="BS127" s="1090"/>
      <c r="BT127" s="1091" t="s">
        <v>487</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488</v>
      </c>
      <c r="CQ127" s="1006"/>
      <c r="CR127" s="1006"/>
      <c r="CS127" s="1006"/>
      <c r="CT127" s="1006"/>
      <c r="CU127" s="1006"/>
      <c r="CV127" s="1006"/>
      <c r="CW127" s="1006"/>
      <c r="CX127" s="1006"/>
      <c r="CY127" s="1006"/>
      <c r="CZ127" s="1006"/>
      <c r="DA127" s="1006"/>
      <c r="DB127" s="1006"/>
      <c r="DC127" s="1006"/>
      <c r="DD127" s="1006"/>
      <c r="DE127" s="1006"/>
      <c r="DF127" s="1007"/>
      <c r="DG127" s="975" t="s">
        <v>435</v>
      </c>
      <c r="DH127" s="976"/>
      <c r="DI127" s="976"/>
      <c r="DJ127" s="976"/>
      <c r="DK127" s="976"/>
      <c r="DL127" s="976" t="s">
        <v>470</v>
      </c>
      <c r="DM127" s="976"/>
      <c r="DN127" s="976"/>
      <c r="DO127" s="976"/>
      <c r="DP127" s="976"/>
      <c r="DQ127" s="976" t="s">
        <v>387</v>
      </c>
      <c r="DR127" s="976"/>
      <c r="DS127" s="976"/>
      <c r="DT127" s="976"/>
      <c r="DU127" s="976"/>
      <c r="DV127" s="977" t="s">
        <v>462</v>
      </c>
      <c r="DW127" s="977"/>
      <c r="DX127" s="977"/>
      <c r="DY127" s="977"/>
      <c r="DZ127" s="978"/>
    </row>
    <row r="128" spans="1:130" s="247" customFormat="1" ht="26.25" customHeight="1" thickBot="1" x14ac:dyDescent="0.2">
      <c r="A128" s="1099" t="s">
        <v>489</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490</v>
      </c>
      <c r="X128" s="1101"/>
      <c r="Y128" s="1101"/>
      <c r="Z128" s="1102"/>
      <c r="AA128" s="1103">
        <v>12688</v>
      </c>
      <c r="AB128" s="1104"/>
      <c r="AC128" s="1104"/>
      <c r="AD128" s="1104"/>
      <c r="AE128" s="1105"/>
      <c r="AF128" s="1106">
        <v>10818</v>
      </c>
      <c r="AG128" s="1104"/>
      <c r="AH128" s="1104"/>
      <c r="AI128" s="1104"/>
      <c r="AJ128" s="1105"/>
      <c r="AK128" s="1106">
        <v>7814</v>
      </c>
      <c r="AL128" s="1104"/>
      <c r="AM128" s="1104"/>
      <c r="AN128" s="1104"/>
      <c r="AO128" s="1105"/>
      <c r="AP128" s="1107"/>
      <c r="AQ128" s="1108"/>
      <c r="AR128" s="1108"/>
      <c r="AS128" s="1108"/>
      <c r="AT128" s="1109"/>
      <c r="AU128" s="283"/>
      <c r="AV128" s="283"/>
      <c r="AW128" s="283"/>
      <c r="AX128" s="944" t="s">
        <v>491</v>
      </c>
      <c r="AY128" s="945"/>
      <c r="AZ128" s="945"/>
      <c r="BA128" s="945"/>
      <c r="BB128" s="945"/>
      <c r="BC128" s="945"/>
      <c r="BD128" s="945"/>
      <c r="BE128" s="946"/>
      <c r="BF128" s="1110" t="s">
        <v>474</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492</v>
      </c>
      <c r="CQ128" s="1093"/>
      <c r="CR128" s="1093"/>
      <c r="CS128" s="1093"/>
      <c r="CT128" s="1093"/>
      <c r="CU128" s="1093"/>
      <c r="CV128" s="1093"/>
      <c r="CW128" s="1093"/>
      <c r="CX128" s="1093"/>
      <c r="CY128" s="1093"/>
      <c r="CZ128" s="1093"/>
      <c r="DA128" s="1093"/>
      <c r="DB128" s="1093"/>
      <c r="DC128" s="1093"/>
      <c r="DD128" s="1093"/>
      <c r="DE128" s="1093"/>
      <c r="DF128" s="1094"/>
      <c r="DG128" s="1095" t="s">
        <v>479</v>
      </c>
      <c r="DH128" s="1096"/>
      <c r="DI128" s="1096"/>
      <c r="DJ128" s="1096"/>
      <c r="DK128" s="1096"/>
      <c r="DL128" s="1096" t="s">
        <v>435</v>
      </c>
      <c r="DM128" s="1096"/>
      <c r="DN128" s="1096"/>
      <c r="DO128" s="1096"/>
      <c r="DP128" s="1096"/>
      <c r="DQ128" s="1096" t="s">
        <v>435</v>
      </c>
      <c r="DR128" s="1096"/>
      <c r="DS128" s="1096"/>
      <c r="DT128" s="1096"/>
      <c r="DU128" s="1096"/>
      <c r="DV128" s="1097" t="s">
        <v>462</v>
      </c>
      <c r="DW128" s="1097"/>
      <c r="DX128" s="1097"/>
      <c r="DY128" s="1097"/>
      <c r="DZ128" s="1098"/>
    </row>
    <row r="129" spans="1:131" s="247" customFormat="1" ht="26.25" customHeight="1" x14ac:dyDescent="0.15">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493</v>
      </c>
      <c r="X129" s="1130"/>
      <c r="Y129" s="1130"/>
      <c r="Z129" s="1131"/>
      <c r="AA129" s="1014">
        <v>3540339</v>
      </c>
      <c r="AB129" s="1015"/>
      <c r="AC129" s="1015"/>
      <c r="AD129" s="1015"/>
      <c r="AE129" s="1016"/>
      <c r="AF129" s="1017">
        <v>3510397</v>
      </c>
      <c r="AG129" s="1015"/>
      <c r="AH129" s="1015"/>
      <c r="AI129" s="1015"/>
      <c r="AJ129" s="1016"/>
      <c r="AK129" s="1017">
        <v>3494240</v>
      </c>
      <c r="AL129" s="1015"/>
      <c r="AM129" s="1015"/>
      <c r="AN129" s="1015"/>
      <c r="AO129" s="1016"/>
      <c r="AP129" s="1132"/>
      <c r="AQ129" s="1133"/>
      <c r="AR129" s="1133"/>
      <c r="AS129" s="1133"/>
      <c r="AT129" s="1134"/>
      <c r="AU129" s="285"/>
      <c r="AV129" s="285"/>
      <c r="AW129" s="285"/>
      <c r="AX129" s="1123" t="s">
        <v>494</v>
      </c>
      <c r="AY129" s="1006"/>
      <c r="AZ129" s="1006"/>
      <c r="BA129" s="1006"/>
      <c r="BB129" s="1006"/>
      <c r="BC129" s="1006"/>
      <c r="BD129" s="1006"/>
      <c r="BE129" s="1007"/>
      <c r="BF129" s="1124" t="s">
        <v>435</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495</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496</v>
      </c>
      <c r="X130" s="1130"/>
      <c r="Y130" s="1130"/>
      <c r="Z130" s="1131"/>
      <c r="AA130" s="1014">
        <v>628256</v>
      </c>
      <c r="AB130" s="1015"/>
      <c r="AC130" s="1015"/>
      <c r="AD130" s="1015"/>
      <c r="AE130" s="1016"/>
      <c r="AF130" s="1017">
        <v>609964</v>
      </c>
      <c r="AG130" s="1015"/>
      <c r="AH130" s="1015"/>
      <c r="AI130" s="1015"/>
      <c r="AJ130" s="1016"/>
      <c r="AK130" s="1017">
        <v>616894</v>
      </c>
      <c r="AL130" s="1015"/>
      <c r="AM130" s="1015"/>
      <c r="AN130" s="1015"/>
      <c r="AO130" s="1016"/>
      <c r="AP130" s="1132"/>
      <c r="AQ130" s="1133"/>
      <c r="AR130" s="1133"/>
      <c r="AS130" s="1133"/>
      <c r="AT130" s="1134"/>
      <c r="AU130" s="285"/>
      <c r="AV130" s="285"/>
      <c r="AW130" s="285"/>
      <c r="AX130" s="1123" t="s">
        <v>497</v>
      </c>
      <c r="AY130" s="1006"/>
      <c r="AZ130" s="1006"/>
      <c r="BA130" s="1006"/>
      <c r="BB130" s="1006"/>
      <c r="BC130" s="1006"/>
      <c r="BD130" s="1006"/>
      <c r="BE130" s="1007"/>
      <c r="BF130" s="1160">
        <v>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498</v>
      </c>
      <c r="X131" s="1168"/>
      <c r="Y131" s="1168"/>
      <c r="Z131" s="1169"/>
      <c r="AA131" s="1061">
        <v>2912083</v>
      </c>
      <c r="AB131" s="1040"/>
      <c r="AC131" s="1040"/>
      <c r="AD131" s="1040"/>
      <c r="AE131" s="1041"/>
      <c r="AF131" s="1039">
        <v>2900433</v>
      </c>
      <c r="AG131" s="1040"/>
      <c r="AH131" s="1040"/>
      <c r="AI131" s="1040"/>
      <c r="AJ131" s="1041"/>
      <c r="AK131" s="1039">
        <v>2877346</v>
      </c>
      <c r="AL131" s="1040"/>
      <c r="AM131" s="1040"/>
      <c r="AN131" s="1040"/>
      <c r="AO131" s="1041"/>
      <c r="AP131" s="1170"/>
      <c r="AQ131" s="1171"/>
      <c r="AR131" s="1171"/>
      <c r="AS131" s="1171"/>
      <c r="AT131" s="1172"/>
      <c r="AU131" s="285"/>
      <c r="AV131" s="285"/>
      <c r="AW131" s="285"/>
      <c r="AX131" s="1142" t="s">
        <v>499</v>
      </c>
      <c r="AY131" s="1093"/>
      <c r="AZ131" s="1093"/>
      <c r="BA131" s="1093"/>
      <c r="BB131" s="1093"/>
      <c r="BC131" s="1093"/>
      <c r="BD131" s="1093"/>
      <c r="BE131" s="1094"/>
      <c r="BF131" s="1143">
        <v>38.1</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501</v>
      </c>
      <c r="W132" s="1153"/>
      <c r="X132" s="1153"/>
      <c r="Y132" s="1153"/>
      <c r="Z132" s="1154"/>
      <c r="AA132" s="1155">
        <v>7.2881164439999999</v>
      </c>
      <c r="AB132" s="1156"/>
      <c r="AC132" s="1156"/>
      <c r="AD132" s="1156"/>
      <c r="AE132" s="1157"/>
      <c r="AF132" s="1158">
        <v>8.1368195710000002</v>
      </c>
      <c r="AG132" s="1156"/>
      <c r="AH132" s="1156"/>
      <c r="AI132" s="1156"/>
      <c r="AJ132" s="1157"/>
      <c r="AK132" s="1158">
        <v>8.7667246139999992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502</v>
      </c>
      <c r="W133" s="1136"/>
      <c r="X133" s="1136"/>
      <c r="Y133" s="1136"/>
      <c r="Z133" s="1137"/>
      <c r="AA133" s="1138">
        <v>6.8</v>
      </c>
      <c r="AB133" s="1139"/>
      <c r="AC133" s="1139"/>
      <c r="AD133" s="1139"/>
      <c r="AE133" s="1140"/>
      <c r="AF133" s="1138">
        <v>7.1</v>
      </c>
      <c r="AG133" s="1139"/>
      <c r="AH133" s="1139"/>
      <c r="AI133" s="1139"/>
      <c r="AJ133" s="1140"/>
      <c r="AK133" s="1138">
        <v>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E8lUhuGehKhNJtp2kSqbzkU/ozCOi2gk0+vJPTavwgLROV9AhiwxveTkEdKSH6uHImrajLjA8RXAU0iRoyXww==" saltValue="oYU8P45FJoOQ4mBJ87iU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25" zoomScaleNormal="85" zoomScaleSheetLayoutView="100" workbookViewId="0">
      <selection activeCell="AZ24" sqref="AZ2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x/GQfN9YoO+tSTOStQN3TORbWerNOKbFaXEvh5D70YKVic99mh5gK8AQsf1LDwNrC9vS0+/iXFGNd/iKxA7A==" saltValue="LyyyCPIMUoLRwjs60O5G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R61"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uKvLP/St19BpeuezOJdn49toQiBk9fy/Hh06PvnpAR2ohhuxqeCdObZskGW0CVba3OToTnyKwK5ACte61Lq8g==" saltValue="zvl5T2BkInM+x45s9lH/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R34"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511</v>
      </c>
      <c r="AL9" s="1179"/>
      <c r="AM9" s="1179"/>
      <c r="AN9" s="1180"/>
      <c r="AO9" s="313">
        <v>923926</v>
      </c>
      <c r="AP9" s="313">
        <v>107296</v>
      </c>
      <c r="AQ9" s="314">
        <v>114878</v>
      </c>
      <c r="AR9" s="315">
        <v>-6.6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512</v>
      </c>
      <c r="AL10" s="1179"/>
      <c r="AM10" s="1179"/>
      <c r="AN10" s="1180"/>
      <c r="AO10" s="316">
        <v>86544</v>
      </c>
      <c r="AP10" s="316">
        <v>10050</v>
      </c>
      <c r="AQ10" s="317">
        <v>13315</v>
      </c>
      <c r="AR10" s="318">
        <v>-24.5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513</v>
      </c>
      <c r="AL11" s="1179"/>
      <c r="AM11" s="1179"/>
      <c r="AN11" s="1180"/>
      <c r="AO11" s="316">
        <v>156491</v>
      </c>
      <c r="AP11" s="316">
        <v>18173</v>
      </c>
      <c r="AQ11" s="317">
        <v>14277</v>
      </c>
      <c r="AR11" s="318">
        <v>27.3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514</v>
      </c>
      <c r="AL12" s="1179"/>
      <c r="AM12" s="1179"/>
      <c r="AN12" s="1180"/>
      <c r="AO12" s="316" t="s">
        <v>515</v>
      </c>
      <c r="AP12" s="316" t="s">
        <v>515</v>
      </c>
      <c r="AQ12" s="317">
        <v>1942</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516</v>
      </c>
      <c r="AL13" s="1179"/>
      <c r="AM13" s="1179"/>
      <c r="AN13" s="1180"/>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517</v>
      </c>
      <c r="AL14" s="1179"/>
      <c r="AM14" s="1179"/>
      <c r="AN14" s="1180"/>
      <c r="AO14" s="316">
        <v>60254</v>
      </c>
      <c r="AP14" s="316">
        <v>6997</v>
      </c>
      <c r="AQ14" s="317">
        <v>4702</v>
      </c>
      <c r="AR14" s="318">
        <v>48.8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518</v>
      </c>
      <c r="AL15" s="1179"/>
      <c r="AM15" s="1179"/>
      <c r="AN15" s="1180"/>
      <c r="AO15" s="316">
        <v>8241</v>
      </c>
      <c r="AP15" s="316">
        <v>957</v>
      </c>
      <c r="AQ15" s="317">
        <v>3059</v>
      </c>
      <c r="AR15" s="318">
        <v>-68.7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519</v>
      </c>
      <c r="AL16" s="1182"/>
      <c r="AM16" s="1182"/>
      <c r="AN16" s="1183"/>
      <c r="AO16" s="316">
        <v>-78072</v>
      </c>
      <c r="AP16" s="316">
        <v>-9067</v>
      </c>
      <c r="AQ16" s="317">
        <v>-10160</v>
      </c>
      <c r="AR16" s="318">
        <v>-10.8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184</v>
      </c>
      <c r="AL17" s="1182"/>
      <c r="AM17" s="1182"/>
      <c r="AN17" s="1183"/>
      <c r="AO17" s="316">
        <v>1157384</v>
      </c>
      <c r="AP17" s="316">
        <v>134408</v>
      </c>
      <c r="AQ17" s="317">
        <v>142011</v>
      </c>
      <c r="AR17" s="318">
        <v>-5.4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524</v>
      </c>
      <c r="AL21" s="1174"/>
      <c r="AM21" s="1174"/>
      <c r="AN21" s="1175"/>
      <c r="AO21" s="328">
        <v>11.85</v>
      </c>
      <c r="AP21" s="329">
        <v>13.22</v>
      </c>
      <c r="AQ21" s="330">
        <v>-1.37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525</v>
      </c>
      <c r="AL22" s="1174"/>
      <c r="AM22" s="1174"/>
      <c r="AN22" s="1175"/>
      <c r="AO22" s="333">
        <v>97</v>
      </c>
      <c r="AP22" s="334">
        <v>95.9</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529</v>
      </c>
      <c r="AL32" s="1190"/>
      <c r="AM32" s="1190"/>
      <c r="AN32" s="1191"/>
      <c r="AO32" s="343">
        <v>636358</v>
      </c>
      <c r="AP32" s="343">
        <v>73901</v>
      </c>
      <c r="AQ32" s="344">
        <v>72897</v>
      </c>
      <c r="AR32" s="345">
        <v>1.4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530</v>
      </c>
      <c r="AL33" s="1190"/>
      <c r="AM33" s="1190"/>
      <c r="AN33" s="1191"/>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531</v>
      </c>
      <c r="AL34" s="1190"/>
      <c r="AM34" s="1190"/>
      <c r="AN34" s="1191"/>
      <c r="AO34" s="343" t="s">
        <v>515</v>
      </c>
      <c r="AP34" s="343" t="s">
        <v>515</v>
      </c>
      <c r="AQ34" s="344">
        <v>43</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532</v>
      </c>
      <c r="AL35" s="1190"/>
      <c r="AM35" s="1190"/>
      <c r="AN35" s="1191"/>
      <c r="AO35" s="343">
        <v>227860</v>
      </c>
      <c r="AP35" s="343">
        <v>26462</v>
      </c>
      <c r="AQ35" s="344">
        <v>23889</v>
      </c>
      <c r="AR35" s="345">
        <v>10.8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533</v>
      </c>
      <c r="AL36" s="1190"/>
      <c r="AM36" s="1190"/>
      <c r="AN36" s="1191"/>
      <c r="AO36" s="343">
        <v>12739</v>
      </c>
      <c r="AP36" s="343">
        <v>1479</v>
      </c>
      <c r="AQ36" s="344">
        <v>3700</v>
      </c>
      <c r="AR36" s="345">
        <v>-60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534</v>
      </c>
      <c r="AL37" s="1190"/>
      <c r="AM37" s="1190"/>
      <c r="AN37" s="1191"/>
      <c r="AO37" s="343" t="s">
        <v>515</v>
      </c>
      <c r="AP37" s="343" t="s">
        <v>515</v>
      </c>
      <c r="AQ37" s="344">
        <v>740</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535</v>
      </c>
      <c r="AL38" s="1193"/>
      <c r="AM38" s="1193"/>
      <c r="AN38" s="1194"/>
      <c r="AO38" s="346" t="s">
        <v>515</v>
      </c>
      <c r="AP38" s="346" t="s">
        <v>515</v>
      </c>
      <c r="AQ38" s="347">
        <v>3</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536</v>
      </c>
      <c r="AL39" s="1193"/>
      <c r="AM39" s="1193"/>
      <c r="AN39" s="1194"/>
      <c r="AO39" s="343">
        <v>-7814</v>
      </c>
      <c r="AP39" s="343">
        <v>-907</v>
      </c>
      <c r="AQ39" s="344">
        <v>-2140</v>
      </c>
      <c r="AR39" s="345">
        <v>-57.6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537</v>
      </c>
      <c r="AL40" s="1190"/>
      <c r="AM40" s="1190"/>
      <c r="AN40" s="1191"/>
      <c r="AO40" s="343">
        <v>-616894</v>
      </c>
      <c r="AP40" s="343">
        <v>-71640</v>
      </c>
      <c r="AQ40" s="344">
        <v>-70880</v>
      </c>
      <c r="AR40" s="345">
        <v>1.1000000000000001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294</v>
      </c>
      <c r="AL41" s="1196"/>
      <c r="AM41" s="1196"/>
      <c r="AN41" s="1197"/>
      <c r="AO41" s="343">
        <v>252249</v>
      </c>
      <c r="AP41" s="343">
        <v>29294</v>
      </c>
      <c r="AQ41" s="344">
        <v>28253</v>
      </c>
      <c r="AR41" s="345">
        <v>3.7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506</v>
      </c>
      <c r="AN49" s="1186" t="s">
        <v>541</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1349814</v>
      </c>
      <c r="AN51" s="365">
        <v>144442</v>
      </c>
      <c r="AO51" s="366">
        <v>5.7</v>
      </c>
      <c r="AP51" s="367">
        <v>162193</v>
      </c>
      <c r="AQ51" s="368">
        <v>-7.7</v>
      </c>
      <c r="AR51" s="369">
        <v>13.4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828243</v>
      </c>
      <c r="AN52" s="373">
        <v>88630</v>
      </c>
      <c r="AO52" s="374">
        <v>2.1</v>
      </c>
      <c r="AP52" s="375">
        <v>79985</v>
      </c>
      <c r="AQ52" s="376">
        <v>-8.8000000000000007</v>
      </c>
      <c r="AR52" s="377">
        <v>10.9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789134</v>
      </c>
      <c r="AN53" s="365">
        <v>85682</v>
      </c>
      <c r="AO53" s="366">
        <v>-40.700000000000003</v>
      </c>
      <c r="AP53" s="367">
        <v>138651</v>
      </c>
      <c r="AQ53" s="368">
        <v>-14.5</v>
      </c>
      <c r="AR53" s="369">
        <v>-26.2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211313</v>
      </c>
      <c r="AN54" s="373">
        <v>22944</v>
      </c>
      <c r="AO54" s="374">
        <v>-74.099999999999994</v>
      </c>
      <c r="AP54" s="375">
        <v>71211</v>
      </c>
      <c r="AQ54" s="376">
        <v>-11</v>
      </c>
      <c r="AR54" s="377">
        <v>-63.1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1313376</v>
      </c>
      <c r="AN55" s="365">
        <v>145866</v>
      </c>
      <c r="AO55" s="366">
        <v>70.2</v>
      </c>
      <c r="AP55" s="367">
        <v>122882</v>
      </c>
      <c r="AQ55" s="368">
        <v>-11.4</v>
      </c>
      <c r="AR55" s="369">
        <v>81.599999999999994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362826</v>
      </c>
      <c r="AN56" s="373">
        <v>40296</v>
      </c>
      <c r="AO56" s="374">
        <v>75.599999999999994</v>
      </c>
      <c r="AP56" s="375">
        <v>65785</v>
      </c>
      <c r="AQ56" s="376">
        <v>-7.6</v>
      </c>
      <c r="AR56" s="377">
        <v>83.2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1120567</v>
      </c>
      <c r="AN57" s="365">
        <v>127613</v>
      </c>
      <c r="AO57" s="366">
        <v>-12.5</v>
      </c>
      <c r="AP57" s="367">
        <v>114790</v>
      </c>
      <c r="AQ57" s="368">
        <v>-6.6</v>
      </c>
      <c r="AR57" s="369">
        <v>-5.9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700998</v>
      </c>
      <c r="AN58" s="373">
        <v>79831</v>
      </c>
      <c r="AO58" s="374">
        <v>98.1</v>
      </c>
      <c r="AP58" s="375">
        <v>55601</v>
      </c>
      <c r="AQ58" s="376">
        <v>-15.5</v>
      </c>
      <c r="AR58" s="377">
        <v>113.6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1283369</v>
      </c>
      <c r="AN59" s="365">
        <v>149038</v>
      </c>
      <c r="AO59" s="366">
        <v>16.8</v>
      </c>
      <c r="AP59" s="367">
        <v>126262</v>
      </c>
      <c r="AQ59" s="368">
        <v>10</v>
      </c>
      <c r="AR59" s="369">
        <v>6.8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971809</v>
      </c>
      <c r="AN60" s="373">
        <v>112857</v>
      </c>
      <c r="AO60" s="374">
        <v>41.4</v>
      </c>
      <c r="AP60" s="375">
        <v>56769</v>
      </c>
      <c r="AQ60" s="376">
        <v>2.1</v>
      </c>
      <c r="AR60" s="377">
        <v>39.299999999999997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1171252</v>
      </c>
      <c r="AN61" s="380">
        <v>130528</v>
      </c>
      <c r="AO61" s="381">
        <v>7.9</v>
      </c>
      <c r="AP61" s="382">
        <v>132956</v>
      </c>
      <c r="AQ61" s="383">
        <v>-6</v>
      </c>
      <c r="AR61" s="369">
        <v>13.9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615038</v>
      </c>
      <c r="AN62" s="373">
        <v>68912</v>
      </c>
      <c r="AO62" s="374">
        <v>28.6</v>
      </c>
      <c r="AP62" s="375">
        <v>65870</v>
      </c>
      <c r="AQ62" s="376">
        <v>-8.1999999999999993</v>
      </c>
      <c r="AR62" s="377">
        <v>36.799999999999997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JUv10TzS4O2rdqzV/tZzYibsecXAEhpOUTYblfOVheoW+GmmfLBM7ASqPIRXstEAnqhB5WDPZ5jMxczfC2N5Q==" saltValue="hpOfjLvByPgG6rPl+Ht/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85" zoomScaleNormal="85" zoomScaleSheetLayoutView="55" workbookViewId="0">
      <selection activeCell="AG101" sqref="AG10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EOUMYxAtDaEB65AOGbRAN7rI6Qw8fB7J//qP9nIkUfXRi+ReWq9MjGYJM3WssmrE30RTgogzbo+d4a01imV1Mw==" saltValue="0fDH7M16eujpSRy9Oy1g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W87"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X4ZuYXk+4XhIc0gT2GQzOXd1M6UAJYZ0F8+R3eq5eGXLELQzj91/ZU1EVy8wQAhqoLYi742lZb0P3JAIAkatMQ==" saltValue="Y2kirdlJdl2Z3wtlUlro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8" t="s">
        <v>3</v>
      </c>
      <c r="D47" s="1198"/>
      <c r="E47" s="1199"/>
      <c r="F47" s="11">
        <v>35.51</v>
      </c>
      <c r="G47" s="12">
        <v>40.64</v>
      </c>
      <c r="H47" s="12">
        <v>40.99</v>
      </c>
      <c r="I47" s="12">
        <v>41.32</v>
      </c>
      <c r="J47" s="13">
        <v>35.299999999999997</v>
      </c>
    </row>
    <row r="48" spans="2:10" ht="57.75" customHeight="1" x14ac:dyDescent="0.15">
      <c r="B48" s="14"/>
      <c r="C48" s="1200" t="s">
        <v>4</v>
      </c>
      <c r="D48" s="1200"/>
      <c r="E48" s="1201"/>
      <c r="F48" s="15">
        <v>8.0299999999999994</v>
      </c>
      <c r="G48" s="16">
        <v>4.13</v>
      </c>
      <c r="H48" s="16">
        <v>4.57</v>
      </c>
      <c r="I48" s="16">
        <v>3.2</v>
      </c>
      <c r="J48" s="17">
        <v>4.17</v>
      </c>
    </row>
    <row r="49" spans="2:10" ht="57.75" customHeight="1" thickBot="1" x14ac:dyDescent="0.2">
      <c r="B49" s="18"/>
      <c r="C49" s="1202" t="s">
        <v>5</v>
      </c>
      <c r="D49" s="1202"/>
      <c r="E49" s="1203"/>
      <c r="F49" s="19">
        <v>2.64</v>
      </c>
      <c r="G49" s="20">
        <v>0.02</v>
      </c>
      <c r="H49" s="20">
        <v>0.52</v>
      </c>
      <c r="I49" s="20" t="s">
        <v>562</v>
      </c>
      <c r="J49" s="21" t="s">
        <v>563</v>
      </c>
    </row>
    <row r="50" spans="2:10" ht="13.5" customHeight="1" x14ac:dyDescent="0.15"/>
  </sheetData>
  <sheetProtection algorithmName="SHA-512" hashValue="4R2adg6wxJiL63x9jkVscIuBTQ7gzDaKqkItwUmpWPV5fRFg3rnnmFCLQUIaqetsH3ZuAvBXahYj3JluDDwxpw==" saltValue="tV8x/OWvOUtckpjqLh0n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2021-03-04T02:31:18Z</cp:lastPrinted>
  <dcterms:created xsi:type="dcterms:W3CDTF">2021-02-05T01:21:49Z</dcterms:created>
  <dcterms:modified xsi:type="dcterms:W3CDTF">2021-09-14T06:20:21Z</dcterms:modified>
  <cp:category/>
</cp:coreProperties>
</file>