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00330\Desktop\2021年09月13日(月)【追加作業依頼】令和元年度財政状況資料集の作成について（公会計分）\"/>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<sst xmlns="http://schemas.openxmlformats.org/spreadsheetml/2006/main" count="1060" uniqueCount="591">
  <si>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</si>
  <si>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</si>
  <si>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</si>
  <si>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</si>
  <si>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</si>
  <si>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</si>
  <si>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</si>
  <si>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</si>
  <si>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</si>
  <si>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</si>
  <si>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</si>
  <si>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</si>
  <si>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</si>
  <si>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</si>
  <si>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</si>
  <si>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</si>
  <si>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</si>
  <si>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</si>
  <si>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</si>
  <si>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</si>
  <si>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</si>
  <si>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</si>
  <si>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</si>
  <si>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</si>
  <si>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</si>
  <si>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</si>
  <si>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</si>
  <si>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</si>
  <si>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</si>
  <si>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</si>
  <si>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</si>
  <si>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</si>
  <si>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</si>
  <si>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</si>
  <si>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</si>
  <si>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</si>
  <si>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</si>
  <si>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</si>
  <si>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</si>
  <si>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</si>
  <si>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</si>
  <si>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</si>
  <si>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</si>
  <si>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</si>
  <si>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</si>
  <si>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</si>
  <si>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</si>
  <si>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</si>
  <si>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</si>
  <si>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</si>
  <si>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</si>
  <si>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</si>
  <si>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</si>
  <si>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</si>
  <si>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</si>
  <si>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</si>
  <si>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</si>
  <si>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</si>
  <si>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</si>
  <si>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</si>
  <si>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</si>
  <si>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</si>
  <si>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</si>
  <si>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</si>
  <si>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</si>
  <si>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</si>
  <si>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</si>
  <si>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</si>
  <si>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</si>
  <si>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</si>
  <si>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</si>
  <si>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</si>
  <si>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</si>
  <si>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</si>
  <si>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</si>
  <si>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</si>
  <si>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</si>
  <si>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</si>
  <si>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</si>
  <si>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</si>
  <si>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</si>
  <si>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</si>
  <si>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</si>
  <si>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</si>
  <si>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</si>
  <si>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</si>
  <si>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</si>
  <si>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</si>
  <si>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</si>
  <si>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</si>
  <si>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</si>
  <si>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</si>
  <si>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</si>
  <si>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</si>
  <si>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</si>
  <si>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</si>
  <si>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</si>
  <si>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</si>
  <si>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</si>
  <si>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</si>
  <si>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</si>
  <si>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</si>
  <si>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</si>
  <si>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</si>
  <si>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</si>
  <si>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</si>
  <si>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</si>
  <si>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</si>
  <si>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</si>
  <si>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</si>
  <si>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</si>
  <si>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</si>
  <si>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</si>
  <si>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</si>
  <si>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</si>
  <si>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</si>
  <si>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</si>
  <si>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</si>
  <si>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</si>
  <si>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</si>
  <si>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</si>
  <si>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</si>
  <si>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</si>
  <si>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</si>
  <si>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</si>
  <si>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</si>
  <si>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</si>
  <si>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</si>
  <si>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</si>
  <si>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</si>
  <si>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</si>
  <si>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</si>
  <si>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</si>
  <si>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</si>
  <si>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</si>
  <si>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</si>
  <si>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</si>
  <si>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</si>
  <si>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</si>
  <si>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</si>
  <si>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</si>
  <si>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</si>
  <si>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</si>
  <si>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</si>
  <si>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</si>
  <si>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</si>
  <si>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</si>
  <si>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</si>
  <si>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</si>
  <si>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</si>
  <si>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</si>
  <si>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</si>
  <si>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</si>
  <si>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</si>
  <si>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</si>
  <si>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</si>
  <si>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</si>
  <si>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</si>
  <si>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</si>
  <si>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</si>
  <si>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</si>
  <si>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</si>
  <si>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</si>
  <si>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</si>
  <si>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</si>
  <si>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</si>
  <si>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</si>
  <si>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</si>
  <si>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</si>
  <si>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</si>
  <si>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</si>
  <si>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</si>
  <si>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</si>
  <si>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</si>
  <si>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</si>
  <si>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</si>
  <si>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</si>
  <si>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</si>
  <si>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</si>
  <si>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</si>
  <si>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</si>
  <si>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</si>
  <si>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</si>
  <si>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</si>
  <si>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</si>
  <si>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</si>
  <si>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</si>
  <si>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</si>
  <si>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</si>
  <si>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</si>
  <si>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</si>
  <si>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</si>
  <si>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</si>
  <si>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</si>
  <si>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</si>
  <si>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</si>
  <si>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</si>
  <si>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</si>
  <si>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</si>
  <si>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</si>
  <si>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</si>
  <si>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</si>
  <si>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</si>
  <si>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</si>
  <si>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</si>
  <si>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</si>
  <si>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</si>
  <si>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</si>
  <si>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</si>
  <si>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</si>
  <si>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</si>
  <si>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</si>
  <si>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</si>
  <si>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</si>
  <si>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</si>
  <si>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福島県新地町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</si>
  <si>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</si>
  <si>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</si>
  <si>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</si>
  <si>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</si>
  <si>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</si>
  <si>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</si>
  <si>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</si>
  <si>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</si>
  <si>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</si>
  <si>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</si>
  <si>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</si>
  <si>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</si>
  <si>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</si>
  <si>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</si>
  <si>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</si>
  <si>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</si>
  <si>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</si>
  <si>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</si>
  <si>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</si>
  <si>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</si>
  <si>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</si>
  <si>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</si>
  <si>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</si>
  <si>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</si>
  <si>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</si>
  <si>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</si>
  <si>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</si>
  <si>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</si>
  <si>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</si>
  <si>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</si>
  <si>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</si>
  <si>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</si>
  <si>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</si>
  <si>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</si>
  <si>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</si>
  <si>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</si>
  <si>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</si>
  <si>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</si>
  <si>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</si>
  <si>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</si>
  <si>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</si>
  <si>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</si>
  <si>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</si>
  <si>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</si>
  <si>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</si>
  <si>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</si>
  <si>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</si>
  <si>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</si>
  <si>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</si>
  <si>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</si>
  <si>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</si>
  <si>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</si>
  <si>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</si>
  <si>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</si>
  <si>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</si>
  <si>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</si>
  <si>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</si>
  <si>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</si>
  <si>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</si>
  <si>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</si>
  <si>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</si>
  <si>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</si>
  <si>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</si>
  <si>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</si>
  <si>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</si>
  <si>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</si>
  <si>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</si>
  <si>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</si>
  <si>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</si>
  <si>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</si>
  <si>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</si>
  <si>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</si>
  <si>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</si>
  <si>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</si>
  <si>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</si>
  <si>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</si>
  <si>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</si>
  <si>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</si>
  <si>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</si>
  <si>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</si>
  <si>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</si>
  <si>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</si>
  <si>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</si>
  <si>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</si>
  <si>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</si>
  <si>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</si>
  <si>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</si>
  <si>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</si>
  <si>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</si>
  <si>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</si>
  <si>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</si>
  <si>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</si>
  <si>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</si>
  <si>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</si>
  <si>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</si>
  <si>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</si>
  <si>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</si>
  <si>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</si>
  <si>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</si>
  <si>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</si>
  <si>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</si>
  <si>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</si>
  <si>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</si>
  <si>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</si>
  <si>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</si>
  <si>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</si>
  <si>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</si>
  <si>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</si>
  <si>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</si>
  <si>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</si>
  <si>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</si>
  <si>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</si>
  <si>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</si>
  <si>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</si>
  <si>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</si>
  <si>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</si>
  <si>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</si>
  <si>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</si>
  <si>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</si>
  <si>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</si>
  <si>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</si>
  <si>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</si>
  <si>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</si>
  <si>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</si>
  <si>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</si>
  <si>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</si>
  <si>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</si>
  <si>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</si>
  <si>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</si>
  <si>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</si>
  <si>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</si>
  <si>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</si>
  <si>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</si>
  <si>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</si>
  <si>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</si>
  <si>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</si>
  <si>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</si>
  <si>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</si>
  <si>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</si>
  <si>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</si>
  <si>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</si>
  <si>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</si>
  <si>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</si>
  <si>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</si>
  <si>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</si>
  <si>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</si>
  <si>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</si>
  <si>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</si>
  <si>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</si>
  <si>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</si>
  <si>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</si>
  <si>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</si>
  <si>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</si>
  <si>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</si>
  <si>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福島県新地町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</si>
  <si>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</si>
  <si>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</si>
  <si>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</si>
  <si>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</si>
  <si>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</si>
  <si>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</si>
  <si>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</si>
  <si>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</si>
  <si>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</si>
  <si>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</si>
  <si>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</si>
  <si>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</si>
  <si>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</si>
  <si>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</si>
  <si>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</si>
  <si>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</si>
  <si>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</si>
  <si>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</si>
  <si>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</si>
  <si>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</si>
  <si>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</si>
  <si>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</si>
  <si>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</si>
  <si>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</si>
  <si>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</si>
  <si>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</si>
  <si>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</si>
  <si>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</si>
  <si>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</si>
  <si>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</si>
  <si>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</si>
  <si>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</si>
  <si>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</si>
  <si>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</si>
  <si>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</si>
  <si>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</si>
  <si>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</si>
  <si>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</si>
  <si>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</si>
  <si>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新地南工業団地整備事業特別会計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</si>
  <si>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</si>
  <si>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</si>
  <si>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</si>
  <si>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</si>
  <si>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</si>
  <si>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</si>
  <si>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</si>
  <si>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</si>
  <si>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</si>
  <si>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</si>
  <si>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</si>
  <si>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</si>
  <si>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</si>
  <si>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</si>
  <si>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</si>
  <si>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</si>
  <si>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</si>
  <si>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</si>
  <si>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</si>
  <si>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</si>
  <si>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</si>
  <si>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</si>
  <si>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</si>
  <si>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</si>
  <si>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</si>
  <si>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</si>
  <si>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</si>
  <si>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</si>
  <si>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</si>
  <si>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</si>
  <si>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</si>
  <si>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</si>
  <si>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</si>
  <si>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</si>
  <si>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</si>
  <si>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</si>
  <si>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</si>
  <si>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</si>
  <si>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</si>
  <si>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</si>
  <si>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</si>
  <si>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</si>
  <si>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</si>
  <si>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</si>
  <si>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</si>
  <si>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</si>
  <si>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</si>
  <si>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</si>
  <si>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</si>
  <si>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</si>
  <si>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</si>
  <si>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</si>
  <si>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</si>
  <si>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</si>
  <si>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</si>
  <si>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</si>
  <si>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</si>
  <si>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</si>
  <si>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</si>
  <si>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</si>
  <si>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</si>
  <si>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</si>
  <si>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</si>
  <si>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</si>
  <si>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</si>
  <si>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</si>
  <si>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</si>
  <si>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</si>
  <si>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</si>
  <si>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</si>
  <si>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</si>
  <si>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</si>
  <si>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</si>
  <si>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</si>
  <si>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</si>
  <si>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</si>
  <si>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</si>
  <si>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</si>
  <si>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</si>
  <si>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</si>
  <si>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</si>
  <si>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</si>
  <si>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</si>
  <si>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</si>
  <si>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</si>
  <si>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</si>
  <si>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</si>
  <si>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</si>
  <si>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</si>
  <si>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</si>
  <si>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</si>
  <si>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</si>
  <si>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</si>
  <si>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</si>
  <si>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</si>
  <si>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</si>
  <si>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</si>
  <si>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</si>
  <si>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</si>
  <si>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</si>
  <si>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</si>
  <si>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</si>
  <si>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</si>
  <si>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</si>
  <si>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</si>
  <si>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</si>
  <si>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</si>
  <si>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</si>
  <si>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</si>
  <si>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</si>
  <si>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</si>
  <si>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</si>
  <si>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</si>
  <si>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</si>
  <si>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</si>
  <si>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</si>
  <si>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</si>
  <si>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</si>
  <si>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</si>
  <si>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</si>
  <si>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</si>
  <si>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</si>
  <si>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</si>
  <si>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</si>
  <si>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</si>
  <si>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</si>
  <si>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</si>
  <si>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</si>
  <si>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</si>
  <si>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</si>
  <si>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</si>
  <si>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</si>
  <si>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</si>
  <si>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</si>
  <si>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</si>
  <si>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</si>
  <si>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</si>
  <si>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</si>
  <si>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</si>
  <si>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</si>
  <si>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</si>
  <si>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</si>
  <si>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</si>
  <si>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1.77</t>
  </si>
  <si>
    <t>▲ 2.30</t>
  </si>
  <si>
    <t>▲ 3.20</t>
  </si>
  <si>
    <t>一般会計</t>
  </si>
  <si>
    <t>介護保険特別会計</t>
  </si>
  <si>
    <t>新地南工業団地整備事業特別会計</t>
  </si>
  <si>
    <t>公共下水道事業特別会計</t>
  </si>
  <si>
    <t>国民健康保険特別会計</t>
  </si>
  <si>
    <t>農業集落排水事業特別会計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</si>
  <si>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</si>
  <si>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</si>
  <si>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</si>
  <si>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</si>
  <si>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</si>
  <si>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</si>
  <si>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</si>
  <si>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</si>
  <si>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</si>
  <si>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相馬地方広域市町村圏組合一般会計</t>
    <rPh sb="0" eb="4">
      <t>ソウマチホウ</t>
    </rPh>
    <rPh sb="4" eb="6">
      <t>コウイキ</t>
    </rPh>
    <rPh sb="6" eb="9">
      <t>シチョウソン</t>
    </rPh>
    <rPh sb="9" eb="10">
      <t>ケン</t>
    </rPh>
    <rPh sb="10" eb="12">
      <t>クミアイ</t>
    </rPh>
    <rPh sb="12" eb="14">
      <t>イッパン</t>
    </rPh>
    <rPh sb="14" eb="16">
      <t>カイケイ</t>
    </rPh>
    <phoneticPr fontId="2"/>
  </si>
  <si>
    <t>相馬地方広域市町村圏組合看護専門学校特別会計</t>
    <rPh sb="0" eb="4">
      <t>ソウマチホウ</t>
    </rPh>
    <rPh sb="4" eb="6">
      <t>コウイキ</t>
    </rPh>
    <rPh sb="6" eb="9">
      <t>シチョウソン</t>
    </rPh>
    <rPh sb="9" eb="10">
      <t>ケン</t>
    </rPh>
    <rPh sb="10" eb="12">
      <t>クミアイ</t>
    </rPh>
    <rPh sb="12" eb="14">
      <t>カンゴ</t>
    </rPh>
    <rPh sb="14" eb="16">
      <t>センモン</t>
    </rPh>
    <rPh sb="16" eb="18">
      <t>ガッコウ</t>
    </rPh>
    <rPh sb="18" eb="20">
      <t>トクベツ</t>
    </rPh>
    <rPh sb="20" eb="22">
      <t>カイケイ</t>
    </rPh>
    <phoneticPr fontId="2"/>
  </si>
  <si>
    <t>相馬地方広域水道企業団事業特別会計</t>
    <rPh sb="0" eb="4">
      <t>ソウマチホウ</t>
    </rPh>
    <rPh sb="4" eb="6">
      <t>コウイキ</t>
    </rPh>
    <rPh sb="6" eb="8">
      <t>スイドウ</t>
    </rPh>
    <rPh sb="8" eb="11">
      <t>キギョウダン</t>
    </rPh>
    <rPh sb="11" eb="13">
      <t>ジギョウ</t>
    </rPh>
    <rPh sb="13" eb="15">
      <t>トクベツ</t>
    </rPh>
    <rPh sb="15" eb="17">
      <t>カイケイ</t>
    </rPh>
    <phoneticPr fontId="2"/>
  </si>
  <si>
    <t>相馬方部衛生組合一般会計</t>
    <rPh sb="0" eb="2">
      <t>ソウマ</t>
    </rPh>
    <rPh sb="2" eb="4">
      <t>ホウブ</t>
    </rPh>
    <rPh sb="4" eb="6">
      <t>エイセイ</t>
    </rPh>
    <rPh sb="6" eb="8">
      <t>クミアイ</t>
    </rPh>
    <rPh sb="8" eb="10">
      <t>イッパン</t>
    </rPh>
    <rPh sb="10" eb="12">
      <t>カイケイ</t>
    </rPh>
    <phoneticPr fontId="2"/>
  </si>
  <si>
    <t>相馬方部衛生組合訪問看護ステーション事業特別会計</t>
    <rPh sb="0" eb="2">
      <t>ソウマ</t>
    </rPh>
    <rPh sb="2" eb="4">
      <t>ホウブ</t>
    </rPh>
    <rPh sb="4" eb="6">
      <t>エイセイ</t>
    </rPh>
    <rPh sb="6" eb="8">
      <t>クミアイ</t>
    </rPh>
    <rPh sb="8" eb="10">
      <t>ホウモン</t>
    </rPh>
    <rPh sb="10" eb="12">
      <t>カンゴ</t>
    </rPh>
    <rPh sb="18" eb="20">
      <t>ジギョウ</t>
    </rPh>
    <rPh sb="20" eb="22">
      <t>トクベツ</t>
    </rPh>
    <rPh sb="22" eb="24">
      <t>カイケイ</t>
    </rPh>
    <phoneticPr fontId="2"/>
  </si>
  <si>
    <t>相馬方部衛生組合病院事業特別会計</t>
    <rPh sb="0" eb="2">
      <t>ソウマ</t>
    </rPh>
    <rPh sb="2" eb="4">
      <t>ホウブ</t>
    </rPh>
    <rPh sb="4" eb="6">
      <t>エイセイ</t>
    </rPh>
    <rPh sb="6" eb="8">
      <t>クミアイ</t>
    </rPh>
    <rPh sb="8" eb="10">
      <t>ビョウイン</t>
    </rPh>
    <rPh sb="10" eb="12">
      <t>ジギョウ</t>
    </rPh>
    <rPh sb="12" eb="14">
      <t>トクベツ</t>
    </rPh>
    <rPh sb="14" eb="1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</si>
  <si>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</si>
  <si>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</si>
  <si>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</si>
  <si>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</si>
  <si>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</si>
  <si>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</si>
  <si>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</si>
  <si>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</si>
  <si>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</si>
  <si>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</si>
  <si>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</si>
  <si>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</si>
  <si>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実質公債費比率については、類似団対平均よりは高いものの、平成２８年度以降減少傾向にある。まずは類似団対平均を目標値とし、地方債の新規発行の抑制に努めていく。</t>
    <rPh sb="0" eb="2">
      <t>ジッシツ</t>
    </rPh>
    <rPh sb="2" eb="5">
      <t>コウサイヒ</t>
    </rPh>
    <rPh sb="5" eb="7">
      <t>ヒリツ</t>
    </rPh>
    <rPh sb="13" eb="15">
      <t>ルイジ</t>
    </rPh>
    <rPh sb="15" eb="17">
      <t>ダンタイ</t>
    </rPh>
    <rPh sb="17" eb="19">
      <t>ヘイキン</t>
    </rPh>
    <rPh sb="22" eb="23">
      <t>タカ</t>
    </rPh>
    <rPh sb="28" eb="30">
      <t>ヘイセイ</t>
    </rPh>
    <rPh sb="32" eb="34">
      <t>ネンド</t>
    </rPh>
    <rPh sb="34" eb="36">
      <t>イコウ</t>
    </rPh>
    <rPh sb="36" eb="38">
      <t>ゲンショウ</t>
    </rPh>
    <rPh sb="38" eb="40">
      <t>ケイコウ</t>
    </rPh>
    <rPh sb="47" eb="53">
      <t>ルイジダンタイヘイキン</t>
    </rPh>
    <rPh sb="54" eb="57">
      <t>モクヒョウチ</t>
    </rPh>
    <rPh sb="60" eb="63">
      <t>チホウサイ</t>
    </rPh>
    <rPh sb="64" eb="66">
      <t>シンキ</t>
    </rPh>
    <rPh sb="66" eb="68">
      <t>ハッコウ</t>
    </rPh>
    <rPh sb="69" eb="71">
      <t>ヨクセイ</t>
    </rPh>
    <rPh sb="72" eb="73">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</si>
</sst>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xmlns:c16r2="http://schemas.microsoft.com/office/drawing/2015/06/chart">
            <c:ext xmlns:c16="http://schemas.microsoft.com/office/drawing/2014/chart" uri="{C3380CC4-5D6E-409C-BE32-E72D297353CC}">
              <c16:uniqueId val="{00000000-DE0E-4F3A-B573-C35D980694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741901</c:v>
                </c:pt>
                <c:pt idx="1">
                  <c:v>830571</c:v>
                </c:pt>
                <c:pt idx="2">
                  <c:v>373090</c:v>
                </c:pt>
                <c:pt idx="3">
                  <c:v>583863</c:v>
                </c:pt>
                <c:pt idx="4">
                  <c:v>381590</c:v>
                </c:pt>
              </c:numCache>
            </c:numRef>
          </c:val>
          <c:smooth val="0"/>
          <c:extLst xmlns:c16r2="http://schemas.microsoft.com/office/drawing/2015/06/chart">
            <c:ext xmlns:c16="http://schemas.microsoft.com/office/drawing/2014/chart" uri="{C3380CC4-5D6E-409C-BE32-E72D297353CC}">
              <c16:uniqueId val="{00000001-DE0E-4F3A-B573-C35D98069447}"/>
            </c:ext>
          </c:extLst>
        </c:ser>
        <c:dLbls>
          <c:showLegendKey val="0"/>
          <c:showVal val="0"/>
          <c:showCatName val="0"/>
          <c:showSerName val="0"/>
          <c:showPercent val="0"/>
          <c:showBubbleSize val="0"/>
        </c:dLbls>
        <c:marker val="1"/>
        <c:smooth val="0"/>
        <c:axId val="273744576"/>
        <c:axId val="273744968"/>
      </c:lineChart>
      <c:catAx>
        <c:axId val="273744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3744968"/>
        <c:crosses val="autoZero"/>
        <c:auto val="1"/>
        <c:lblAlgn val="ctr"/>
        <c:lblOffset val="100"/>
        <c:tickLblSkip val="1"/>
        <c:tickMarkSkip val="1"/>
        <c:noMultiLvlLbl val="0"/>
      </c:catAx>
      <c:valAx>
        <c:axId val="273744968"/>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3744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11.83</c:v>
                </c:pt>
                <c:pt idx="1">
                  <c:v>4.1100000000000003</c:v>
                </c:pt>
                <c:pt idx="2">
                  <c:v>11.86</c:v>
                </c:pt>
                <c:pt idx="3">
                  <c:v>9.06</c:v>
                </c:pt>
                <c:pt idx="4">
                  <c:v>10.46</c:v>
                </c:pt>
              </c:numCache>
            </c:numRef>
          </c:val>
          <c:extLst xmlns:c16r2="http://schemas.microsoft.com/office/drawing/2015/06/chart">
            <c:ext xmlns:c16="http://schemas.microsoft.com/office/drawing/2014/chart" uri="{C3380CC4-5D6E-409C-BE32-E72D297353CC}">
              <c16:uniqueId val="{00000000-6012-439C-89E1-32FC150964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108.74</c:v>
                </c:pt>
                <c:pt idx="1">
                  <c:v>115</c:v>
                </c:pt>
                <c:pt idx="2">
                  <c:v>102.25</c:v>
                </c:pt>
                <c:pt idx="3">
                  <c:v>101.23</c:v>
                </c:pt>
                <c:pt idx="4">
                  <c:v>101.12</c:v>
                </c:pt>
              </c:numCache>
            </c:numRef>
          </c:val>
          <c:extLst xmlns:c16r2="http://schemas.microsoft.com/office/drawing/2015/06/chart">
            <c:ext xmlns:c16="http://schemas.microsoft.com/office/drawing/2014/chart" uri="{C3380CC4-5D6E-409C-BE32-E72D297353CC}">
              <c16:uniqueId val="{00000001-6012-439C-89E1-32FC150964C7}"/>
            </c:ext>
          </c:extLst>
        </c:ser>
        <c:dLbls>
          <c:showLegendKey val="0"/>
          <c:showVal val="0"/>
          <c:showCatName val="0"/>
          <c:showSerName val="0"/>
          <c:showPercent val="0"/>
          <c:showBubbleSize val="0"/>
        </c:dLbls>
        <c:gapWidth val="250"/>
        <c:overlap val="100"/>
        <c:axId val="272718376"/>
        <c:axId val="272717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3.29</c:v>
                </c:pt>
                <c:pt idx="1">
                  <c:v>-1.77</c:v>
                </c:pt>
                <c:pt idx="2">
                  <c:v>-2.2999999999999998</c:v>
                </c:pt>
                <c:pt idx="3">
                  <c:v>-3.2</c:v>
                </c:pt>
                <c:pt idx="4">
                  <c:v>6.14</c:v>
                </c:pt>
              </c:numCache>
            </c:numRef>
          </c:val>
          <c:smooth val="0"/>
          <c:extLst xmlns:c16r2="http://schemas.microsoft.com/office/drawing/2015/06/chart">
            <c:ext xmlns:c16="http://schemas.microsoft.com/office/drawing/2014/chart" uri="{C3380CC4-5D6E-409C-BE32-E72D297353CC}">
              <c16:uniqueId val="{00000002-6012-439C-89E1-32FC150964C7}"/>
            </c:ext>
          </c:extLst>
        </c:ser>
        <c:dLbls>
          <c:showLegendKey val="0"/>
          <c:showVal val="0"/>
          <c:showCatName val="0"/>
          <c:showSerName val="0"/>
          <c:showPercent val="0"/>
          <c:showBubbleSize val="0"/>
        </c:dLbls>
        <c:marker val="1"/>
        <c:smooth val="0"/>
        <c:axId val="272718376"/>
        <c:axId val="272717984"/>
      </c:lineChart>
      <c:catAx>
        <c:axId val="272718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2717984"/>
        <c:crosses val="autoZero"/>
        <c:auto val="1"/>
        <c:lblAlgn val="ctr"/>
        <c:lblOffset val="100"/>
        <c:tickLblSkip val="1"/>
        <c:tickMarkSkip val="1"/>
        <c:noMultiLvlLbl val="0"/>
      </c:catAx>
      <c:valAx>
        <c:axId val="27271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718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6D8-4788-B25B-E1565C45F2A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6D8-4788-B25B-E1565C45F2A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6D8-4788-B25B-E1565C45F2A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0.01</c:v>
                </c:pt>
                <c:pt idx="8">
                  <c:v>#N/A</c:v>
                </c:pt>
                <c:pt idx="9">
                  <c:v>0.26</c:v>
                </c:pt>
              </c:numCache>
            </c:numRef>
          </c:val>
          <c:extLst xmlns:c16r2="http://schemas.microsoft.com/office/drawing/2015/06/chart">
            <c:ext xmlns:c16="http://schemas.microsoft.com/office/drawing/2014/chart" uri="{C3380CC4-5D6E-409C-BE32-E72D297353CC}">
              <c16:uniqueId val="{00000003-B6D8-4788-B25B-E1565C45F2A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0.45</c:v>
                </c:pt>
                <c:pt idx="2">
                  <c:v>#N/A</c:v>
                </c:pt>
                <c:pt idx="3">
                  <c:v>0.24</c:v>
                </c:pt>
                <c:pt idx="4">
                  <c:v>#N/A</c:v>
                </c:pt>
                <c:pt idx="5">
                  <c:v>0.12</c:v>
                </c:pt>
                <c:pt idx="6">
                  <c:v>#N/A</c:v>
                </c:pt>
                <c:pt idx="7">
                  <c:v>0.13</c:v>
                </c:pt>
                <c:pt idx="8">
                  <c:v>#N/A</c:v>
                </c:pt>
                <c:pt idx="9">
                  <c:v>0.3</c:v>
                </c:pt>
              </c:numCache>
            </c:numRef>
          </c:val>
          <c:extLst xmlns:c16r2="http://schemas.microsoft.com/office/drawing/2015/06/chart">
            <c:ext xmlns:c16="http://schemas.microsoft.com/office/drawing/2014/chart" uri="{C3380CC4-5D6E-409C-BE32-E72D297353CC}">
              <c16:uniqueId val="{00000004-B6D8-4788-B25B-E1565C45F2A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0.87</c:v>
                </c:pt>
                <c:pt idx="2">
                  <c:v>#N/A</c:v>
                </c:pt>
                <c:pt idx="3">
                  <c:v>3.63</c:v>
                </c:pt>
                <c:pt idx="4">
                  <c:v>#N/A</c:v>
                </c:pt>
                <c:pt idx="5">
                  <c:v>3.61</c:v>
                </c:pt>
                <c:pt idx="6">
                  <c:v>#N/A</c:v>
                </c:pt>
                <c:pt idx="7">
                  <c:v>1.63</c:v>
                </c:pt>
                <c:pt idx="8">
                  <c:v>#N/A</c:v>
                </c:pt>
                <c:pt idx="9">
                  <c:v>0.96</c:v>
                </c:pt>
              </c:numCache>
            </c:numRef>
          </c:val>
          <c:extLst xmlns:c16r2="http://schemas.microsoft.com/office/drawing/2015/06/chart">
            <c:ext xmlns:c16="http://schemas.microsoft.com/office/drawing/2014/chart" uri="{C3380CC4-5D6E-409C-BE32-E72D297353CC}">
              <c16:uniqueId val="{00000005-B6D8-4788-B25B-E1565C45F2A3}"/>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1.71</c:v>
                </c:pt>
                <c:pt idx="2">
                  <c:v>#N/A</c:v>
                </c:pt>
                <c:pt idx="3">
                  <c:v>1</c:v>
                </c:pt>
                <c:pt idx="4">
                  <c:v>#N/A</c:v>
                </c:pt>
                <c:pt idx="5">
                  <c:v>1.35</c:v>
                </c:pt>
                <c:pt idx="6">
                  <c:v>#N/A</c:v>
                </c:pt>
                <c:pt idx="7">
                  <c:v>1.51</c:v>
                </c:pt>
                <c:pt idx="8">
                  <c:v>#N/A</c:v>
                </c:pt>
                <c:pt idx="9">
                  <c:v>1.41</c:v>
                </c:pt>
              </c:numCache>
            </c:numRef>
          </c:val>
          <c:extLst xmlns:c16r2="http://schemas.microsoft.com/office/drawing/2015/06/chart">
            <c:ext xmlns:c16="http://schemas.microsoft.com/office/drawing/2014/chart" uri="{C3380CC4-5D6E-409C-BE32-E72D297353CC}">
              <c16:uniqueId val="{00000006-B6D8-4788-B25B-E1565C45F2A3}"/>
            </c:ext>
          </c:extLst>
        </c:ser>
        <c:ser>
          <c:idx val="7"/>
          <c:order val="7"/>
          <c:tx>
            <c:strRef>
              <c:f>データシート!$A$34</c:f>
              <c:strCache>
                <c:ptCount val="1"/>
                <c:pt idx="0">
                  <c:v>新地南工業団地整備事業特別会計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6.52</c:v>
                </c:pt>
                <c:pt idx="2">
                  <c:v>#N/A</c:v>
                </c:pt>
                <c:pt idx="3">
                  <c:v>6.43</c:v>
                </c:pt>
                <c:pt idx="4">
                  <c:v>#N/A</c:v>
                </c:pt>
                <c:pt idx="5">
                  <c:v>0</c:v>
                </c:pt>
                <c:pt idx="6">
                  <c:v>#N/A</c:v>
                </c:pt>
                <c:pt idx="7">
                  <c:v>3.77</c:v>
                </c:pt>
                <c:pt idx="8">
                  <c:v>#N/A</c:v>
                </c:pt>
                <c:pt idx="9">
                  <c:v>2.56</c:v>
                </c:pt>
              </c:numCache>
            </c:numRef>
          </c:val>
          <c:extLst xmlns:c16r2="http://schemas.microsoft.com/office/drawing/2015/06/chart">
            <c:ext xmlns:c16="http://schemas.microsoft.com/office/drawing/2014/chart" uri="{C3380CC4-5D6E-409C-BE32-E72D297353CC}">
              <c16:uniqueId val="{00000007-B6D8-4788-B25B-E1565C45F2A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1.17</c:v>
                </c:pt>
                <c:pt idx="2">
                  <c:v>#N/A</c:v>
                </c:pt>
                <c:pt idx="3">
                  <c:v>0.78</c:v>
                </c:pt>
                <c:pt idx="4">
                  <c:v>#N/A</c:v>
                </c:pt>
                <c:pt idx="5">
                  <c:v>0.97</c:v>
                </c:pt>
                <c:pt idx="6">
                  <c:v>#N/A</c:v>
                </c:pt>
                <c:pt idx="7">
                  <c:v>1.25</c:v>
                </c:pt>
                <c:pt idx="8">
                  <c:v>#N/A</c:v>
                </c:pt>
                <c:pt idx="9">
                  <c:v>3.09</c:v>
                </c:pt>
              </c:numCache>
            </c:numRef>
          </c:val>
          <c:extLst xmlns:c16r2="http://schemas.microsoft.com/office/drawing/2015/06/chart">
            <c:ext xmlns:c16="http://schemas.microsoft.com/office/drawing/2014/chart" uri="{C3380CC4-5D6E-409C-BE32-E72D297353CC}">
              <c16:uniqueId val="{00000008-B6D8-4788-B25B-E1565C45F2A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11.82</c:v>
                </c:pt>
                <c:pt idx="2">
                  <c:v>#N/A</c:v>
                </c:pt>
                <c:pt idx="3">
                  <c:v>4.1100000000000003</c:v>
                </c:pt>
                <c:pt idx="4">
                  <c:v>#N/A</c:v>
                </c:pt>
                <c:pt idx="5">
                  <c:v>11.86</c:v>
                </c:pt>
                <c:pt idx="6">
                  <c:v>#N/A</c:v>
                </c:pt>
                <c:pt idx="7">
                  <c:v>9.0500000000000007</c:v>
                </c:pt>
                <c:pt idx="8">
                  <c:v>#N/A</c:v>
                </c:pt>
                <c:pt idx="9">
                  <c:v>10.45</c:v>
                </c:pt>
              </c:numCache>
            </c:numRef>
          </c:val>
          <c:extLst xmlns:c16r2="http://schemas.microsoft.com/office/drawing/2015/06/chart">
            <c:ext xmlns:c16="http://schemas.microsoft.com/office/drawing/2014/chart" uri="{C3380CC4-5D6E-409C-BE32-E72D297353CC}">
              <c16:uniqueId val="{00000009-B6D8-4788-B25B-E1565C45F2A3}"/>
            </c:ext>
          </c:extLst>
        </c:ser>
        <c:dLbls>
          <c:showLegendKey val="0"/>
          <c:showVal val="0"/>
          <c:showCatName val="0"/>
          <c:showSerName val="0"/>
          <c:showPercent val="0"/>
          <c:showBubbleSize val="0"/>
        </c:dLbls>
        <c:gapWidth val="150"/>
        <c:overlap val="100"/>
        <c:axId val="272717592"/>
        <c:axId val="272082752"/>
      </c:barChart>
      <c:catAx>
        <c:axId val="272717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082752"/>
        <c:crosses val="autoZero"/>
        <c:auto val="1"/>
        <c:lblAlgn val="ctr"/>
        <c:lblOffset val="100"/>
        <c:tickLblSkip val="1"/>
        <c:tickMarkSkip val="1"/>
        <c:noMultiLvlLbl val="0"/>
      </c:catAx>
      <c:valAx>
        <c:axId val="27208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717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442</c:v>
                </c:pt>
                <c:pt idx="5">
                  <c:v>441</c:v>
                </c:pt>
                <c:pt idx="8">
                  <c:v>437</c:v>
                </c:pt>
                <c:pt idx="11">
                  <c:v>453</c:v>
                </c:pt>
                <c:pt idx="14">
                  <c:v>450</c:v>
                </c:pt>
              </c:numCache>
            </c:numRef>
          </c:val>
          <c:extLst xmlns:c16r2="http://schemas.microsoft.com/office/drawing/2015/06/chart">
            <c:ext xmlns:c16="http://schemas.microsoft.com/office/drawing/2014/chart" uri="{C3380CC4-5D6E-409C-BE32-E72D297353CC}">
              <c16:uniqueId val="{00000000-AC69-4BF2-9B07-7AEFCE6107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C69-4BF2-9B07-7AEFCE6107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52</c:v>
                </c:pt>
                <c:pt idx="3">
                  <c:v>52</c:v>
                </c:pt>
                <c:pt idx="6">
                  <c:v>52</c:v>
                </c:pt>
                <c:pt idx="9">
                  <c:v>52</c:v>
                </c:pt>
                <c:pt idx="12">
                  <c:v>52</c:v>
                </c:pt>
              </c:numCache>
            </c:numRef>
          </c:val>
          <c:extLst xmlns:c16r2="http://schemas.microsoft.com/office/drawing/2015/06/chart">
            <c:ext xmlns:c16="http://schemas.microsoft.com/office/drawing/2014/chart" uri="{C3380CC4-5D6E-409C-BE32-E72D297353CC}">
              <c16:uniqueId val="{00000002-AC69-4BF2-9B07-7AEFCE6107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56</c:v>
                </c:pt>
                <c:pt idx="3">
                  <c:v>61</c:v>
                </c:pt>
                <c:pt idx="6">
                  <c:v>63</c:v>
                </c:pt>
                <c:pt idx="9">
                  <c:v>65</c:v>
                </c:pt>
                <c:pt idx="12">
                  <c:v>64</c:v>
                </c:pt>
              </c:numCache>
            </c:numRef>
          </c:val>
          <c:extLst xmlns:c16r2="http://schemas.microsoft.com/office/drawing/2015/06/chart">
            <c:ext xmlns:c16="http://schemas.microsoft.com/office/drawing/2014/chart" uri="{C3380CC4-5D6E-409C-BE32-E72D297353CC}">
              <c16:uniqueId val="{00000003-AC69-4BF2-9B07-7AEFCE6107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150</c:v>
                </c:pt>
                <c:pt idx="3">
                  <c:v>156</c:v>
                </c:pt>
                <c:pt idx="6">
                  <c:v>167</c:v>
                </c:pt>
                <c:pt idx="9">
                  <c:v>171</c:v>
                </c:pt>
                <c:pt idx="12">
                  <c:v>180</c:v>
                </c:pt>
              </c:numCache>
            </c:numRef>
          </c:val>
          <c:extLst xmlns:c16r2="http://schemas.microsoft.com/office/drawing/2015/06/chart">
            <c:ext xmlns:c16="http://schemas.microsoft.com/office/drawing/2014/chart" uri="{C3380CC4-5D6E-409C-BE32-E72D297353CC}">
              <c16:uniqueId val="{00000004-AC69-4BF2-9B07-7AEFCE6107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C69-4BF2-9B07-7AEFCE6107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C69-4BF2-9B07-7AEFCE6107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468</c:v>
                </c:pt>
                <c:pt idx="3">
                  <c:v>458</c:v>
                </c:pt>
                <c:pt idx="6">
                  <c:v>410</c:v>
                </c:pt>
                <c:pt idx="9">
                  <c:v>424</c:v>
                </c:pt>
                <c:pt idx="12">
                  <c:v>419</c:v>
                </c:pt>
              </c:numCache>
            </c:numRef>
          </c:val>
          <c:extLst xmlns:c16r2="http://schemas.microsoft.com/office/drawing/2015/06/chart">
            <c:ext xmlns:c16="http://schemas.microsoft.com/office/drawing/2014/chart" uri="{C3380CC4-5D6E-409C-BE32-E72D297353CC}">
              <c16:uniqueId val="{00000007-AC69-4BF2-9B07-7AEFCE6107A1}"/>
            </c:ext>
          </c:extLst>
        </c:ser>
        <c:dLbls>
          <c:showLegendKey val="0"/>
          <c:showVal val="0"/>
          <c:showCatName val="0"/>
          <c:showSerName val="0"/>
          <c:showPercent val="0"/>
          <c:showBubbleSize val="0"/>
        </c:dLbls>
        <c:gapWidth val="100"/>
        <c:overlap val="100"/>
        <c:axId val="272081968"/>
        <c:axId val="272084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284</c:v>
                </c:pt>
                <c:pt idx="2">
                  <c:v>#N/A</c:v>
                </c:pt>
                <c:pt idx="3">
                  <c:v>#N/A</c:v>
                </c:pt>
                <c:pt idx="4">
                  <c:v>286</c:v>
                </c:pt>
                <c:pt idx="5">
                  <c:v>#N/A</c:v>
                </c:pt>
                <c:pt idx="6">
                  <c:v>#N/A</c:v>
                </c:pt>
                <c:pt idx="7">
                  <c:v>255</c:v>
                </c:pt>
                <c:pt idx="8">
                  <c:v>#N/A</c:v>
                </c:pt>
                <c:pt idx="9">
                  <c:v>#N/A</c:v>
                </c:pt>
                <c:pt idx="10">
                  <c:v>259</c:v>
                </c:pt>
                <c:pt idx="11">
                  <c:v>#N/A</c:v>
                </c:pt>
                <c:pt idx="12">
                  <c:v>#N/A</c:v>
                </c:pt>
                <c:pt idx="13">
                  <c:v>265</c:v>
                </c:pt>
                <c:pt idx="14">
                  <c:v>#N/A</c:v>
                </c:pt>
              </c:numCache>
            </c:numRef>
          </c:val>
          <c:smooth val="0"/>
          <c:extLst xmlns:c16r2="http://schemas.microsoft.com/office/drawing/2015/06/chart">
            <c:ext xmlns:c16="http://schemas.microsoft.com/office/drawing/2014/chart" uri="{C3380CC4-5D6E-409C-BE32-E72D297353CC}">
              <c16:uniqueId val="{00000008-AC69-4BF2-9B07-7AEFCE6107A1}"/>
            </c:ext>
          </c:extLst>
        </c:ser>
        <c:dLbls>
          <c:showLegendKey val="0"/>
          <c:showVal val="0"/>
          <c:showCatName val="0"/>
          <c:showSerName val="0"/>
          <c:showPercent val="0"/>
          <c:showBubbleSize val="0"/>
        </c:dLbls>
        <c:marker val="1"/>
        <c:smooth val="0"/>
        <c:axId val="272081968"/>
        <c:axId val="272084320"/>
      </c:lineChart>
      <c:catAx>
        <c:axId val="27208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2084320"/>
        <c:crosses val="autoZero"/>
        <c:auto val="1"/>
        <c:lblAlgn val="ctr"/>
        <c:lblOffset val="100"/>
        <c:tickLblSkip val="1"/>
        <c:tickMarkSkip val="1"/>
        <c:noMultiLvlLbl val="0"/>
      </c:catAx>
      <c:valAx>
        <c:axId val="27208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208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4582</c:v>
                </c:pt>
                <c:pt idx="5">
                  <c:v>4429</c:v>
                </c:pt>
                <c:pt idx="8">
                  <c:v>4297</c:v>
                </c:pt>
                <c:pt idx="11">
                  <c:v>4274</c:v>
                </c:pt>
                <c:pt idx="14">
                  <c:v>4165</c:v>
                </c:pt>
              </c:numCache>
            </c:numRef>
          </c:val>
          <c:extLst xmlns:c16r2="http://schemas.microsoft.com/office/drawing/2015/06/chart">
            <c:ext xmlns:c16="http://schemas.microsoft.com/office/drawing/2014/chart" uri="{C3380CC4-5D6E-409C-BE32-E72D297353CC}">
              <c16:uniqueId val="{00000000-BBCB-40CE-95F3-7E603A1E68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474</c:v>
                </c:pt>
                <c:pt idx="5">
                  <c:v>623</c:v>
                </c:pt>
                <c:pt idx="8">
                  <c:v>702</c:v>
                </c:pt>
                <c:pt idx="11">
                  <c:v>669</c:v>
                </c:pt>
                <c:pt idx="14">
                  <c:v>643</c:v>
                </c:pt>
              </c:numCache>
            </c:numRef>
          </c:val>
          <c:extLst xmlns:c16r2="http://schemas.microsoft.com/office/drawing/2015/06/chart">
            <c:ext xmlns:c16="http://schemas.microsoft.com/office/drawing/2014/chart" uri="{C3380CC4-5D6E-409C-BE32-E72D297353CC}">
              <c16:uniqueId val="{00000001-BBCB-40CE-95F3-7E603A1E68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8204</c:v>
                </c:pt>
                <c:pt idx="5">
                  <c:v>8036</c:v>
                </c:pt>
                <c:pt idx="8">
                  <c:v>6925</c:v>
                </c:pt>
                <c:pt idx="11">
                  <c:v>6486</c:v>
                </c:pt>
                <c:pt idx="14">
                  <c:v>5811</c:v>
                </c:pt>
              </c:numCache>
            </c:numRef>
          </c:val>
          <c:extLst xmlns:c16r2="http://schemas.microsoft.com/office/drawing/2015/06/chart">
            <c:ext xmlns:c16="http://schemas.microsoft.com/office/drawing/2014/chart" uri="{C3380CC4-5D6E-409C-BE32-E72D297353CC}">
              <c16:uniqueId val="{00000002-BBCB-40CE-95F3-7E603A1E68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11</c:v>
                </c:pt>
                <c:pt idx="6">
                  <c:v>84</c:v>
                </c:pt>
                <c:pt idx="9">
                  <c:v>75</c:v>
                </c:pt>
                <c:pt idx="12">
                  <c:v>63</c:v>
                </c:pt>
              </c:numCache>
            </c:numRef>
          </c:val>
          <c:extLst xmlns:c16r2="http://schemas.microsoft.com/office/drawing/2015/06/chart">
            <c:ext xmlns:c16="http://schemas.microsoft.com/office/drawing/2014/chart" uri="{C3380CC4-5D6E-409C-BE32-E72D297353CC}">
              <c16:uniqueId val="{00000003-BBCB-40CE-95F3-7E603A1E68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BCB-40CE-95F3-7E603A1E68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95</c:v>
                </c:pt>
                <c:pt idx="3">
                  <c:v>84</c:v>
                </c:pt>
                <c:pt idx="6">
                  <c:v>73</c:v>
                </c:pt>
                <c:pt idx="9">
                  <c:v>62</c:v>
                </c:pt>
                <c:pt idx="12">
                  <c:v>50</c:v>
                </c:pt>
              </c:numCache>
            </c:numRef>
          </c:val>
          <c:extLst xmlns:c16r2="http://schemas.microsoft.com/office/drawing/2015/06/chart">
            <c:ext xmlns:c16="http://schemas.microsoft.com/office/drawing/2014/chart" uri="{C3380CC4-5D6E-409C-BE32-E72D297353CC}">
              <c16:uniqueId val="{00000005-BBCB-40CE-95F3-7E603A1E68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972</c:v>
                </c:pt>
                <c:pt idx="3">
                  <c:v>774</c:v>
                </c:pt>
                <c:pt idx="6">
                  <c:v>753</c:v>
                </c:pt>
                <c:pt idx="9">
                  <c:v>760</c:v>
                </c:pt>
                <c:pt idx="12">
                  <c:v>763</c:v>
                </c:pt>
              </c:numCache>
            </c:numRef>
          </c:val>
          <c:extLst xmlns:c16r2="http://schemas.microsoft.com/office/drawing/2015/06/chart">
            <c:ext xmlns:c16="http://schemas.microsoft.com/office/drawing/2014/chart" uri="{C3380CC4-5D6E-409C-BE32-E72D297353CC}">
              <c16:uniqueId val="{00000006-BBCB-40CE-95F3-7E603A1E68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544</c:v>
                </c:pt>
                <c:pt idx="3">
                  <c:v>513</c:v>
                </c:pt>
                <c:pt idx="6">
                  <c:v>464</c:v>
                </c:pt>
                <c:pt idx="9">
                  <c:v>416</c:v>
                </c:pt>
                <c:pt idx="12">
                  <c:v>368</c:v>
                </c:pt>
              </c:numCache>
            </c:numRef>
          </c:val>
          <c:extLst xmlns:c16r2="http://schemas.microsoft.com/office/drawing/2015/06/chart">
            <c:ext xmlns:c16="http://schemas.microsoft.com/office/drawing/2014/chart" uri="{C3380CC4-5D6E-409C-BE32-E72D297353CC}">
              <c16:uniqueId val="{00000007-BBCB-40CE-95F3-7E603A1E68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1505</c:v>
                </c:pt>
                <c:pt idx="3">
                  <c:v>1945</c:v>
                </c:pt>
                <c:pt idx="6">
                  <c:v>1917</c:v>
                </c:pt>
                <c:pt idx="9">
                  <c:v>1843</c:v>
                </c:pt>
                <c:pt idx="12">
                  <c:v>1689</c:v>
                </c:pt>
              </c:numCache>
            </c:numRef>
          </c:val>
          <c:extLst xmlns:c16r2="http://schemas.microsoft.com/office/drawing/2015/06/chart">
            <c:ext xmlns:c16="http://schemas.microsoft.com/office/drawing/2014/chart" uri="{C3380CC4-5D6E-409C-BE32-E72D297353CC}">
              <c16:uniqueId val="{00000008-BBCB-40CE-95F3-7E603A1E68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690</c:v>
                </c:pt>
                <c:pt idx="3">
                  <c:v>638</c:v>
                </c:pt>
                <c:pt idx="6">
                  <c:v>586</c:v>
                </c:pt>
                <c:pt idx="9">
                  <c:v>534</c:v>
                </c:pt>
                <c:pt idx="12">
                  <c:v>483</c:v>
                </c:pt>
              </c:numCache>
            </c:numRef>
          </c:val>
          <c:extLst xmlns:c16r2="http://schemas.microsoft.com/office/drawing/2015/06/chart">
            <c:ext xmlns:c16="http://schemas.microsoft.com/office/drawing/2014/chart" uri="{C3380CC4-5D6E-409C-BE32-E72D297353CC}">
              <c16:uniqueId val="{00000009-BBCB-40CE-95F3-7E603A1E68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4638</c:v>
                </c:pt>
                <c:pt idx="3">
                  <c:v>4691</c:v>
                </c:pt>
                <c:pt idx="6">
                  <c:v>4750</c:v>
                </c:pt>
                <c:pt idx="9">
                  <c:v>5529</c:v>
                </c:pt>
                <c:pt idx="12">
                  <c:v>5597</c:v>
                </c:pt>
              </c:numCache>
            </c:numRef>
          </c:val>
          <c:extLst xmlns:c16r2="http://schemas.microsoft.com/office/drawing/2015/06/chart">
            <c:ext xmlns:c16="http://schemas.microsoft.com/office/drawing/2014/chart" uri="{C3380CC4-5D6E-409C-BE32-E72D297353CC}">
              <c16:uniqueId val="{0000000A-BBCB-40CE-95F3-7E603A1E68CC}"/>
            </c:ext>
          </c:extLst>
        </c:ser>
        <c:dLbls>
          <c:showLegendKey val="0"/>
          <c:showVal val="0"/>
          <c:showCatName val="0"/>
          <c:showSerName val="0"/>
          <c:showPercent val="0"/>
          <c:showBubbleSize val="0"/>
        </c:dLbls>
        <c:gapWidth val="100"/>
        <c:overlap val="100"/>
        <c:axId val="235328312"/>
        <c:axId val="235326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BCB-40CE-95F3-7E603A1E68CC}"/>
            </c:ext>
          </c:extLst>
        </c:ser>
        <c:dLbls>
          <c:showLegendKey val="0"/>
          <c:showVal val="0"/>
          <c:showCatName val="0"/>
          <c:showSerName val="0"/>
          <c:showPercent val="0"/>
          <c:showBubbleSize val="0"/>
        </c:dLbls>
        <c:marker val="1"/>
        <c:smooth val="0"/>
        <c:axId val="235328312"/>
        <c:axId val="235326352"/>
      </c:lineChart>
      <c:catAx>
        <c:axId val="235328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5326352"/>
        <c:crosses val="autoZero"/>
        <c:auto val="1"/>
        <c:lblAlgn val="ctr"/>
        <c:lblOffset val="100"/>
        <c:tickLblSkip val="1"/>
        <c:tickMarkSkip val="1"/>
        <c:noMultiLvlLbl val="0"/>
      </c:catAx>
      <c:valAx>
        <c:axId val="235326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5328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3193</c:v>
                </c:pt>
                <c:pt idx="1">
                  <c:v>3179</c:v>
                </c:pt>
                <c:pt idx="2">
                  <c:v>3322</c:v>
                </c:pt>
              </c:numCache>
            </c:numRef>
          </c:val>
          <c:extLst xmlns:c16r2="http://schemas.microsoft.com/office/drawing/2015/06/chart">
            <c:ext xmlns:c16="http://schemas.microsoft.com/office/drawing/2014/chart" uri="{C3380CC4-5D6E-409C-BE32-E72D297353CC}">
              <c16:uniqueId val="{00000000-B120-4607-B456-7E2A66F7A8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54</c:v>
                </c:pt>
                <c:pt idx="1">
                  <c:v>54</c:v>
                </c:pt>
                <c:pt idx="2">
                  <c:v>54</c:v>
                </c:pt>
              </c:numCache>
            </c:numRef>
          </c:val>
          <c:extLst xmlns:c16r2="http://schemas.microsoft.com/office/drawing/2015/06/chart">
            <c:ext xmlns:c16="http://schemas.microsoft.com/office/drawing/2014/chart" uri="{C3380CC4-5D6E-409C-BE32-E72D297353CC}">
              <c16:uniqueId val="{00000001-B120-4607-B456-7E2A66F7A8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12016</c:v>
                </c:pt>
                <c:pt idx="1">
                  <c:v>8434</c:v>
                </c:pt>
                <c:pt idx="2">
                  <c:v>6199</c:v>
                </c:pt>
              </c:numCache>
            </c:numRef>
          </c:val>
          <c:extLst xmlns:c16r2="http://schemas.microsoft.com/office/drawing/2015/06/chart">
            <c:ext xmlns:c16="http://schemas.microsoft.com/office/drawing/2014/chart" uri="{C3380CC4-5D6E-409C-BE32-E72D297353CC}">
              <c16:uniqueId val="{00000002-B120-4607-B456-7E2A66F7A8D8}"/>
            </c:ext>
          </c:extLst>
        </c:ser>
        <c:dLbls>
          <c:showLegendKey val="0"/>
          <c:showVal val="0"/>
          <c:showCatName val="0"/>
          <c:showSerName val="0"/>
          <c:showPercent val="0"/>
          <c:showBubbleSize val="0"/>
        </c:dLbls>
        <c:gapWidth val="120"/>
        <c:overlap val="100"/>
        <c:axId val="269620256"/>
        <c:axId val="269622216"/>
      </c:barChart>
      <c:catAx>
        <c:axId val="26962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9622216"/>
        <c:crosses val="autoZero"/>
        <c:auto val="1"/>
        <c:lblAlgn val="ctr"/>
        <c:lblOffset val="100"/>
        <c:tickLblSkip val="1"/>
        <c:tickMarkSkip val="1"/>
        <c:noMultiLvlLbl val="0"/>
      </c:catAx>
      <c:valAx>
        <c:axId val="2696222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962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F8D-4F5D-850B-B56D052EFAE3}"/>
                </c:ext>
                <c:ext xmlns:c15="http://schemas.microsoft.com/office/drawing/2012/chart" uri="{CE6537A1-D6FC-4f65-9D91-7224C49458BB}">
                  <c15:dlblFieldTable>
                    <c15:dlblFTEntry>
                      <c15:txfldGUID>{EC40633D-BA21-4C5A-9567-B929A98BB995}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F8D-4F5D-850B-B56D052EFAE3}"/>
                </c:ext>
                <c:ext xmlns:c15="http://schemas.microsoft.com/office/drawing/2012/chart" uri="{CE6537A1-D6FC-4f65-9D91-7224C49458BB}">
                  <c15:dlblFieldTable>
                    <c15:dlblFTEntry>
                      <c15:txfldGUID>{3C07A99D-44BE-4A29-B0CD-4F904E978620}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F8D-4F5D-850B-B56D052EFAE3}"/>
                </c:ext>
                <c:ext xmlns:c15="http://schemas.microsoft.com/office/drawing/2012/chart" uri="{CE6537A1-D6FC-4f65-9D91-7224C49458BB}">
                  <c15:dlblFieldTable>
                    <c15:dlblFTEntry>
                      <c15:txfldGUID>{2933E02F-72BC-410B-9D9E-4074B9E33572}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F8D-4F5D-850B-B56D052EFAE3}"/>
                </c:ext>
                <c:ext xmlns:c15="http://schemas.microsoft.com/office/drawing/2012/chart" uri="{CE6537A1-D6FC-4f65-9D91-7224C49458BB}">
                  <c15:dlblFieldTable>
                    <c15:dlblFTEntry>
                      <c15:txfldGUID>{ACFDDE7C-13D9-4FBF-818B-4DCF07A2C040}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F8D-4F5D-850B-B56D052EFAE3}"/>
                </c:ext>
                <c:ext xmlns:c15="http://schemas.microsoft.com/office/drawing/2012/chart" uri="{CE6537A1-D6FC-4f65-9D91-7224C49458BB}">
                  <c15:dlblFieldTable>
                    <c15:dlblFTEntry>
                      <c15:txfldGUID>{29221111-0CD7-4AC3-B857-D7349CB6BEF1}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F8D-4F5D-850B-B56D052EFAE3}"/>
                </c:ext>
                <c:ext xmlns:c15="http://schemas.microsoft.com/office/drawing/2012/chart" uri="{CE6537A1-D6FC-4f65-9D91-7224C49458BB}">
                  <c15:dlblFieldTable>
                    <c15:dlblFTEntry>
                      <c15:txfldGUID>{CEA6E2CF-1435-4AE2-937B-14DDC6639B33}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F8D-4F5D-850B-B56D052EFAE3}"/>
                </c:ext>
                <c:ext xmlns:c15="http://schemas.microsoft.com/office/drawing/2012/chart" uri="{CE6537A1-D6FC-4f65-9D91-7224C49458BB}">
                  <c15:dlblFieldTable>
                    <c15:dlblFTEntry>
                      <c15:txfldGUID>{0B1DD2F6-50D5-43A3-86C1-618787921EC6}</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F8D-4F5D-850B-B56D052EFAE3}"/>
                </c:ext>
                <c:ext xmlns:c15="http://schemas.microsoft.com/office/drawing/2012/chart" uri="{CE6537A1-D6FC-4f65-9D91-7224C49458BB}">
                  <c15:dlblFieldTable>
                    <c15:dlblFTEntry>
                      <c15:txfldGUID>{450EA66F-74AC-488D-9350-C07B845A6446}</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F8D-4F5D-850B-B56D052EFAE3}"/>
                </c:ext>
                <c:ext xmlns:c15="http://schemas.microsoft.com/office/drawing/2012/chart" uri="{CE6537A1-D6FC-4f65-9D91-7224C49458BB}">
                  <c15:dlblFieldTable>
                    <c15:dlblFTEntry>
                      <c15:txfldGUID>{C62D9FC2-2A74-4489-8474-0C53AEEC4DA3}</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F8D-4F5D-850B-B56D052EFA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F8D-4F5D-850B-B56D052EFAE3}"/>
                </c:ext>
                <c:ext xmlns:c15="http://schemas.microsoft.com/office/drawing/2012/chart" uri="{CE6537A1-D6FC-4f65-9D91-7224C49458BB}">
                  <c15:dlblFieldTable>
                    <c15:dlblFTEntry>
                      <c15:txfldGUID>{0BA82777-442C-4BC6-A66A-2E13E0333EBF}</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F8D-4F5D-850B-B56D052EFAE3}"/>
                </c:ext>
                <c:ext xmlns:c15="http://schemas.microsoft.com/office/drawing/2012/chart" uri="{CE6537A1-D6FC-4f65-9D91-7224C49458BB}">
                  <c15:dlblFieldTable>
                    <c15:dlblFTEntry>
                      <c15:txfldGUID>{B34740DC-6709-4133-81C0-1DB508A5A2D1}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F8D-4F5D-850B-B56D052EFAE3}"/>
                </c:ext>
                <c:ext xmlns:c15="http://schemas.microsoft.com/office/drawing/2012/chart" uri="{CE6537A1-D6FC-4f65-9D91-7224C49458BB}">
                  <c15:dlblFieldTable>
                    <c15:dlblFTEntry>
                      <c15:txfldGUID>{6831D915-56B4-4C7C-B853-524CFF863C84}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F8D-4F5D-850B-B56D052EFAE3}"/>
                </c:ext>
                <c:ext xmlns:c15="http://schemas.microsoft.com/office/drawing/2012/chart" uri="{CE6537A1-D6FC-4f65-9D91-7224C49458BB}">
                  <c15:dlblFieldTable>
                    <c15:dlblFTEntry>
                      <c15:txfldGUID>{7814A17C-495A-4AED-8DCE-9023CCCE356F}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F8D-4F5D-850B-B56D052EFAE3}"/>
                </c:ext>
                <c:ext xmlns:c15="http://schemas.microsoft.com/office/drawing/2012/chart" uri="{CE6537A1-D6FC-4f65-9D91-7224C49458BB}">
                  <c15:dlblFieldTable>
                    <c15:dlblFTEntry>
                      <c15:txfldGUID>{834132C8-CB8F-4196-830A-D785488C1F5F}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F8D-4F5D-850B-B56D052EFAE3}"/>
                </c:ext>
                <c:ext xmlns:c15="http://schemas.microsoft.com/office/drawing/2012/chart" uri="{CE6537A1-D6FC-4f65-9D91-7224C49458BB}">
                  <c15:dlblFieldTable>
                    <c15:dlblFTEntry>
                      <c15:txfldGUID>{D43011DE-2B48-4EB1-9ABB-5426AAA6B589}</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F8D-4F5D-850B-B56D052EFAE3}"/>
                </c:ext>
                <c:ext xmlns:c15="http://schemas.microsoft.com/office/drawing/2012/chart" uri="{CE6537A1-D6FC-4f65-9D91-7224C49458BB}">
                  <c15:dlblFieldTable>
                    <c15:dlblFTEntry>
                      <c15:txfldGUID>{F5F1A127-27A0-4F3F-B0B8-A8F0405098EB}</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F8D-4F5D-850B-B56D052EFAE3}"/>
                </c:ext>
                <c:ext xmlns:c15="http://schemas.microsoft.com/office/drawing/2012/chart" uri="{CE6537A1-D6FC-4f65-9D91-7224C49458BB}">
                  <c15:dlblFieldTable>
                    <c15:dlblFTEntry>
                      <c15:txfldGUID>{67A65511-4E05-47D8-BF78-1B645CD3F807}</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F8D-4F5D-850B-B56D052EFAE3}"/>
                </c:ext>
                <c:ext xmlns:c15="http://schemas.microsoft.com/office/drawing/2012/chart" uri="{CE6537A1-D6FC-4f65-9D91-7224C49458BB}">
                  <c15:dlblFieldTable>
                    <c15:dlblFTEntry>
                      <c15:txfldGUID>{5109DC37-FE63-4671-BA43-B0409805C23C}</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xmlns:c16r2="http://schemas.microsoft.com/office/drawing/2015/06/chart">
            <c:ext xmlns:c16="http://schemas.microsoft.com/office/drawing/2014/chart" uri="{C3380CC4-5D6E-409C-BE32-E72D297353CC}">
              <c16:uniqueId val="{00000013-CF8D-4F5D-850B-B56D052EFAE3}"/>
            </c:ext>
          </c:extLst>
        </c:ser>
        <c:dLbls>
          <c:showLegendKey val="0"/>
          <c:showVal val="1"/>
          <c:showCatName val="0"/>
          <c:showSerName val="0"/>
          <c:showPercent val="0"/>
          <c:showBubbleSize val="0"/>
        </c:dLbls>
        <c:axId val="159441496"/>
        <c:axId val="159442672"/>
      </c:scatterChart>
      <c:valAx>
        <c:axId val="1594414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9442672"/>
        <c:crosses val="autoZero"/>
        <c:crossBetween val="midCat"/>
      </c:valAx>
      <c:valAx>
        <c:axId val="1594426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9441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6B4-42EC-8C67-08BFC34D7CB0}"/>
                </c:ext>
                <c:ext xmlns:c15="http://schemas.microsoft.com/office/drawing/2012/chart" uri="{CE6537A1-D6FC-4f65-9D91-7224C49458BB}">
                  <c15:dlblFieldTable>
                    <c15:dlblFTEntry>
                      <c15:txfldGUID>{F55C532E-38E5-47C8-B251-95C48BF7200B}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6B4-42EC-8C67-08BFC34D7CB0}"/>
                </c:ext>
                <c:ext xmlns:c15="http://schemas.microsoft.com/office/drawing/2012/chart" uri="{CE6537A1-D6FC-4f65-9D91-7224C49458BB}">
                  <c15:dlblFieldTable>
                    <c15:dlblFTEntry>
                      <c15:txfldGUID>{74EA17E6-5EC4-48EF-BB54-A04891B59CDE}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6B4-42EC-8C67-08BFC34D7CB0}"/>
                </c:ext>
                <c:ext xmlns:c15="http://schemas.microsoft.com/office/drawing/2012/chart" uri="{CE6537A1-D6FC-4f65-9D91-7224C49458BB}">
                  <c15:dlblFieldTable>
                    <c15:dlblFTEntry>
                      <c15:txfldGUID>{F7DC9626-9706-4AC0-AED6-F8D6740464AE}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6B4-42EC-8C67-08BFC34D7CB0}"/>
                </c:ext>
                <c:ext xmlns:c15="http://schemas.microsoft.com/office/drawing/2012/chart" uri="{CE6537A1-D6FC-4f65-9D91-7224C49458BB}">
                  <c15:dlblFieldTable>
                    <c15:dlblFTEntry>
                      <c15:txfldGUID>{EF696821-3919-41FD-8940-99EE33A91B06}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6B4-42EC-8C67-08BFC34D7CB0}"/>
                </c:ext>
                <c:ext xmlns:c15="http://schemas.microsoft.com/office/drawing/2012/chart" uri="{CE6537A1-D6FC-4f65-9D91-7224C49458BB}">
                  <c15:dlblFieldTable>
                    <c15:dlblFTEntry>
                      <c15:txfldGUID>{A0ACD5EE-D288-4A1F-A602-8D20098B005C}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6B4-42EC-8C67-08BFC34D7CB0}"/>
                </c:ext>
                <c:ext xmlns:c15="http://schemas.microsoft.com/office/drawing/2012/chart" uri="{CE6537A1-D6FC-4f65-9D91-7224C49458BB}">
                  <c15:dlblFieldTable>
                    <c15:dlblFTEntry>
                      <c15:txfldGUID>{D396AC0A-2E29-4EE5-933D-FAEBC8C5DDC4}</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6B4-42EC-8C67-08BFC34D7CB0}"/>
                </c:ext>
                <c:ext xmlns:c15="http://schemas.microsoft.com/office/drawing/2012/chart" uri="{CE6537A1-D6FC-4f65-9D91-7224C49458BB}">
                  <c15:dlblFieldTable>
                    <c15:dlblFTEntry>
                      <c15:txfldGUID>{9FBF6567-E971-4F16-BE43-EA9270148ACF}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6B4-42EC-8C67-08BFC34D7CB0}"/>
                </c:ext>
                <c:ext xmlns:c15="http://schemas.microsoft.com/office/drawing/2012/chart" uri="{CE6537A1-D6FC-4f65-9D91-7224C49458BB}">
                  <c15:dlblFieldTable>
                    <c15:dlblFTEntry>
                      <c15:txfldGUID>{79B74919-245B-4D46-98C2-683C9239E555}</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6B4-42EC-8C67-08BFC34D7CB0}"/>
                </c:ext>
                <c:ext xmlns:c15="http://schemas.microsoft.com/office/drawing/2012/chart" uri="{CE6537A1-D6FC-4f65-9D91-7224C49458BB}">
                  <c15:dlblFieldTable>
                    <c15:dlblFTEntry>
                      <c15:txfldGUID>{4EEB2148-E29F-4284-BF8D-BDD2CF7BCE22}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10.7</c:v>
                </c:pt>
                <c:pt idx="16">
                  <c:v>10.3</c:v>
                </c:pt>
                <c:pt idx="24">
                  <c:v>9.9</c:v>
                </c:pt>
                <c:pt idx="32">
                  <c:v>9.3000000000000007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E6B4-42EC-8C67-08BFC34D7C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6B4-42EC-8C67-08BFC34D7CB0}"/>
                </c:ext>
                <c:ext xmlns:c15="http://schemas.microsoft.com/office/drawing/2012/chart" uri="{CE6537A1-D6FC-4f65-9D91-7224C49458BB}">
                  <c15:layout/>
                  <c15:dlblFieldTable>
                    <c15:dlblFTEntry>
                      <c15:txfldGUID>{3601BB13-6D0C-43A9-8AC1-F622553AA081}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6B4-42EC-8C67-08BFC34D7CB0}"/>
                </c:ext>
                <c:ext xmlns:c15="http://schemas.microsoft.com/office/drawing/2012/chart" uri="{CE6537A1-D6FC-4f65-9D91-7224C49458BB}">
                  <c15:dlblFieldTable>
                    <c15:dlblFTEntry>
                      <c15:txfldGUID>{0B8CBD50-AD11-44AA-8BBC-0038952C929F}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6B4-42EC-8C67-08BFC34D7CB0}"/>
                </c:ext>
                <c:ext xmlns:c15="http://schemas.microsoft.com/office/drawing/2012/chart" uri="{CE6537A1-D6FC-4f65-9D91-7224C49458BB}">
                  <c15:dlblFieldTable>
                    <c15:dlblFTEntry>
                      <c15:txfldGUID>{A6707FB5-E1F1-4CFC-AEFC-7C076D4F15D1}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6B4-42EC-8C67-08BFC34D7CB0}"/>
                </c:ext>
                <c:ext xmlns:c15="http://schemas.microsoft.com/office/drawing/2012/chart" uri="{CE6537A1-D6FC-4f65-9D91-7224C49458BB}">
                  <c15:dlblFieldTable>
                    <c15:dlblFTEntry>
                      <c15:txfldGUID>{65CE5912-DE6E-44E1-BA5E-C28CF0CC3D34}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6B4-42EC-8C67-08BFC34D7CB0}"/>
                </c:ext>
                <c:ext xmlns:c15="http://schemas.microsoft.com/office/drawing/2012/chart" uri="{CE6537A1-D6FC-4f65-9D91-7224C49458BB}">
                  <c15:dlblFieldTable>
                    <c15:dlblFTEntry>
                      <c15:txfldGUID>{7BF9A3CF-EB99-4AD4-8DFC-3D6BA7F5E251}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6B4-42EC-8C67-08BFC34D7CB0}"/>
                </c:ext>
                <c:ext xmlns:c15="http://schemas.microsoft.com/office/drawing/2012/chart" uri="{CE6537A1-D6FC-4f65-9D91-7224C49458BB}">
                  <c15:layout/>
                  <c15:dlblFieldTable>
                    <c15:dlblFTEntry>
                      <c15:txfldGUID>{FE2C354C-A325-43B0-A347-6312D4E41F36}</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6B4-42EC-8C67-08BFC34D7CB0}"/>
                </c:ext>
                <c:ext xmlns:c15="http://schemas.microsoft.com/office/drawing/2012/chart" uri="{CE6537A1-D6FC-4f65-9D91-7224C49458BB}">
                  <c15:layout/>
                  <c15:dlblFieldTable>
                    <c15:dlblFTEntry>
                      <c15:txfldGUID>{CD7136C3-CCDA-4E2D-9F2B-382BDD78E7A1}</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6B4-42EC-8C67-08BFC34D7CB0}"/>
                </c:ext>
                <c:ext xmlns:c15="http://schemas.microsoft.com/office/drawing/2012/chart" uri="{CE6537A1-D6FC-4f65-9D91-7224C49458BB}">
                  <c15:layout/>
                  <c15:dlblFieldTable>
                    <c15:dlblFTEntry>
                      <c15:txfldGUID>{932824CD-8098-478B-AC95-F5DDF196B069}</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6B4-42EC-8C67-08BFC34D7CB0}"/>
                </c:ext>
                <c:ext xmlns:c15="http://schemas.microsoft.com/office/drawing/2012/chart" uri="{CE6537A1-D6FC-4f65-9D91-7224C49458BB}">
                  <c15:layout/>
                  <c15:dlblFieldTable>
                    <c15:dlblFTEntry>
                      <c15:txfldGUID>{0356B96C-9862-4824-AFE4-D5B4445ADD99}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E6B4-42EC-8C67-08BFC34D7CB0}"/>
            </c:ext>
          </c:extLst>
        </c:ser>
        <c:dLbls>
          <c:showLegendKey val="0"/>
          <c:showVal val="1"/>
          <c:showCatName val="0"/>
          <c:showSerName val="0"/>
          <c:showPercent val="0"/>
          <c:showBubbleSize val="0"/>
        </c:dLbls>
        <c:axId val="273794832"/>
        <c:axId val="235326744"/>
      </c:scatterChart>
      <c:valAx>
        <c:axId val="273794832"/>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326744"/>
        <c:crosses val="autoZero"/>
        <c:crossBetween val="midCat"/>
      </c:valAx>
      <c:valAx>
        <c:axId val="235326744"/>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73794832"/>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元利償還金については、東日本大震災の復興事業による元利償還が始まったことが要因である。</a:t>
          </a:r>
          <a:endParaRPr lang="ja-JP" altLang="ja-JP" sz="1600">
            <a:effectLst/>
          </a:endParaRPr>
        </a:p>
        <a:p>
          <a:r>
            <a:rPr kumimoji="1" lang="ja-JP" altLang="ja-JP" sz="1200">
              <a:solidFill>
                <a:schemeClr val="dk1"/>
              </a:solidFill>
              <a:effectLst/>
              <a:latin typeface="+mn-lt"/>
              <a:ea typeface="+mn-ea"/>
              <a:cs typeface="+mn-cs"/>
            </a:rPr>
            <a:t>今後とも、一般会計・特別会計を問わず地方債の発行を抑制し地方債残高を減らし、比率の低下に努めていく。</a:t>
          </a:r>
          <a:endParaRPr lang="ja-JP" altLang="ja-JP" sz="16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将来負担比率については、県営かんがい排水事業等による債務負担行為は減少しているが、復旧復興事業による新たな借入や臨時財政対策債等などの借入により地方債残高が増加している。</a:t>
          </a:r>
          <a:endParaRPr lang="ja-JP" altLang="ja-JP" sz="1600">
            <a:effectLst/>
          </a:endParaRPr>
        </a:p>
        <a:p>
          <a:r>
            <a:rPr kumimoji="1" lang="ja-JP" altLang="ja-JP" sz="1200">
              <a:solidFill>
                <a:schemeClr val="dk1"/>
              </a:solidFill>
              <a:effectLst/>
              <a:latin typeface="+mn-lt"/>
              <a:ea typeface="+mn-ea"/>
              <a:cs typeface="+mn-cs"/>
            </a:rPr>
            <a:t>　充当可能基金については微減となり、前年度と比較しほぼ横ばいの状況である。今後は、復興･創生期間のまでは、起債残高が増加傾向で推移するが、復興・創生期間終了後は町債の新規発行を抑え将来負担比率の上昇に努める。</a:t>
          </a:r>
          <a:endParaRPr lang="ja-JP" altLang="ja-JP" sz="16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福島県新地町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主な増減の理由は、復興事業の財源として復興交付金基金並びに復興基金の取り崩しを行った。財政調整基金については、</a:t>
          </a:r>
          <a:r>
            <a:rPr kumimoji="1" lang="ja-JP" altLang="en-US" sz="1100">
              <a:solidFill>
                <a:schemeClr val="dk1"/>
              </a:solidFill>
              <a:effectLst/>
              <a:latin typeface="+mn-lt"/>
              <a:ea typeface="+mn-ea"/>
              <a:cs typeface="+mn-cs"/>
            </a:rPr>
            <a:t>前年度決算剰余金の１／２積立（ルール分）及び基金利子積立のみを行い、取り崩しは行わなかった。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今後は、復興・創生期間の終了により復興交付金等の取り崩しは減少することが見込まれる。財政調整基金については、適切な財源確保と歳出の精査により取り崩し額を減少したい。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➀東日本大震災復興交付金基金：東日本大震災復興特別区域法第</a:t>
          </a:r>
          <a:r>
            <a:rPr kumimoji="1" lang="en-US" altLang="ja-JP" sz="1400">
              <a:solidFill>
                <a:schemeClr val="dk1"/>
              </a:solidFill>
              <a:effectLst/>
              <a:latin typeface="+mn-lt"/>
              <a:ea typeface="+mn-ea"/>
              <a:cs typeface="+mn-cs"/>
            </a:rPr>
            <a:t>78</a:t>
          </a:r>
          <a:r>
            <a:rPr kumimoji="1" lang="ja-JP" altLang="ja-JP" sz="1400">
              <a:solidFill>
                <a:schemeClr val="dk1"/>
              </a:solidFill>
              <a:effectLst/>
              <a:latin typeface="+mn-lt"/>
              <a:ea typeface="+mn-ea"/>
              <a:cs typeface="+mn-cs"/>
            </a:rPr>
            <a:t>条第１項に規定する復興交付金事業等に要する経費の財源に充てるため</a:t>
          </a:r>
          <a:endParaRPr lang="ja-JP" altLang="ja-JP" sz="1800">
            <a:effectLst/>
          </a:endParaRPr>
        </a:p>
        <a:p>
          <a:r>
            <a:rPr kumimoji="1" lang="ja-JP" altLang="ja-JP" sz="1400">
              <a:solidFill>
                <a:schemeClr val="dk1"/>
              </a:solidFill>
              <a:effectLst/>
              <a:latin typeface="+mn-lt"/>
              <a:ea typeface="+mn-ea"/>
              <a:cs typeface="+mn-cs"/>
            </a:rPr>
            <a:t>②東日本大震災復興基金：東日本大震災の復興事業に充てるため</a:t>
          </a:r>
          <a:endParaRPr lang="ja-JP" altLang="ja-JP" sz="1800">
            <a:effectLst/>
          </a:endParaRPr>
        </a:p>
        <a:p>
          <a:r>
            <a:rPr kumimoji="1" lang="ja-JP" altLang="ja-JP" sz="1400">
              <a:solidFill>
                <a:schemeClr val="dk1"/>
              </a:solidFill>
              <a:effectLst/>
              <a:latin typeface="+mn-lt"/>
              <a:ea typeface="+mn-ea"/>
              <a:cs typeface="+mn-cs"/>
            </a:rPr>
            <a:t>③保留地処分金基金：相馬都市計画事業新地駅周辺被災市街地復興土地区画整理事業の費用に充てるため</a:t>
          </a:r>
          <a:endParaRPr lang="ja-JP" altLang="ja-JP" sz="1800">
            <a:effectLst/>
          </a:endParaRPr>
        </a:p>
        <a:p>
          <a:r>
            <a:rPr kumimoji="1" lang="ja-JP" altLang="ja-JP" sz="1400">
              <a:solidFill>
                <a:schemeClr val="dk1"/>
              </a:solidFill>
              <a:effectLst/>
              <a:latin typeface="+mn-lt"/>
              <a:ea typeface="+mn-ea"/>
              <a:cs typeface="+mn-cs"/>
            </a:rPr>
            <a:t>④災害町営住宅被災者取得支援等基金：東日本大震災により住居を失った被災者等に対する災害町営住宅の払い下げに関する支援に要するため</a:t>
          </a:r>
          <a:endParaRPr lang="ja-JP" altLang="ja-JP" sz="1800">
            <a:effectLst/>
          </a:endParaRPr>
        </a:p>
        <a:p>
          <a:r>
            <a:rPr kumimoji="1" lang="ja-JP" altLang="ja-JP" sz="1400">
              <a:solidFill>
                <a:schemeClr val="dk1"/>
              </a:solidFill>
              <a:effectLst/>
              <a:latin typeface="+mn-lt"/>
              <a:ea typeface="+mn-ea"/>
              <a:cs typeface="+mn-cs"/>
            </a:rPr>
            <a:t>⑤新地町公共施設等整備基金：町が行う公共施設その他の施設の整備に要する資金を積み立てるため</a:t>
          </a:r>
          <a:endParaRPr lang="ja-JP" altLang="ja-JP" sz="1800">
            <a:effectLst/>
          </a:endParaRPr>
        </a:p>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➀東日本大震災復興交付金基金：事業費に充当のため減少</a:t>
          </a:r>
          <a:endParaRPr lang="ja-JP" altLang="ja-JP" sz="1800">
            <a:effectLst/>
          </a:endParaRPr>
        </a:p>
        <a:p>
          <a:r>
            <a:rPr kumimoji="1" lang="ja-JP" altLang="ja-JP" sz="1400">
              <a:solidFill>
                <a:schemeClr val="dk1"/>
              </a:solidFill>
              <a:effectLst/>
              <a:latin typeface="+mn-lt"/>
              <a:ea typeface="+mn-ea"/>
              <a:cs typeface="+mn-cs"/>
            </a:rPr>
            <a:t>②東日本大震災復興基金：事業費に充当のため減少</a:t>
          </a:r>
          <a:endParaRPr lang="ja-JP" altLang="ja-JP" sz="1800">
            <a:effectLst/>
          </a:endParaRPr>
        </a:p>
        <a:p>
          <a:r>
            <a:rPr kumimoji="1" lang="ja-JP" altLang="ja-JP" sz="1400">
              <a:solidFill>
                <a:schemeClr val="dk1"/>
              </a:solidFill>
              <a:effectLst/>
              <a:latin typeface="+mn-lt"/>
              <a:ea typeface="+mn-ea"/>
              <a:cs typeface="+mn-cs"/>
            </a:rPr>
            <a:t>③保留地処分金基金：事業費に充当のため減少</a:t>
          </a:r>
          <a:endParaRPr lang="ja-JP" altLang="ja-JP" sz="1800">
            <a:effectLst/>
          </a:endParaRPr>
        </a:p>
        <a:p>
          <a:r>
            <a:rPr kumimoji="1" lang="ja-JP" altLang="ja-JP" sz="1400">
              <a:solidFill>
                <a:schemeClr val="dk1"/>
              </a:solidFill>
              <a:effectLst/>
              <a:latin typeface="+mn-lt"/>
              <a:ea typeface="+mn-ea"/>
              <a:cs typeface="+mn-cs"/>
            </a:rPr>
            <a:t>④災害町営住宅被災者取得支援等基金</a:t>
          </a:r>
          <a:r>
            <a:rPr kumimoji="1" lang="ja-JP" altLang="ja-JP" sz="1800">
              <a:solidFill>
                <a:schemeClr val="dk1"/>
              </a:solidFill>
              <a:effectLst/>
              <a:latin typeface="+mn-lt"/>
              <a:ea typeface="+mn-ea"/>
              <a:cs typeface="+mn-cs"/>
            </a:rPr>
            <a:t>：</a:t>
          </a:r>
          <a:r>
            <a:rPr kumimoji="1" lang="ja-JP" altLang="ja-JP" sz="1400">
              <a:solidFill>
                <a:schemeClr val="dk1"/>
              </a:solidFill>
              <a:effectLst/>
              <a:latin typeface="+mn-lt"/>
              <a:ea typeface="+mn-ea"/>
              <a:cs typeface="+mn-cs"/>
            </a:rPr>
            <a:t>事業費に充当のため減少</a:t>
          </a:r>
          <a:endParaRPr lang="ja-JP" altLang="ja-JP" sz="1800">
            <a:effectLst/>
          </a:endParaRPr>
        </a:p>
        <a:p>
          <a:r>
            <a:rPr kumimoji="1" lang="ja-JP" altLang="ja-JP" sz="1400">
              <a:solidFill>
                <a:schemeClr val="dk1"/>
              </a:solidFill>
              <a:effectLst/>
              <a:latin typeface="+mn-lt"/>
              <a:ea typeface="+mn-ea"/>
              <a:cs typeface="+mn-cs"/>
            </a:rPr>
            <a:t>⑤新地町公共施設等整備基金：利子造成のため増加</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➀東日本大震災復興交付金基金：復興事業に充当、完了後精算</a:t>
          </a:r>
          <a:endParaRPr lang="ja-JP" altLang="ja-JP" sz="1800">
            <a:effectLst/>
          </a:endParaRPr>
        </a:p>
        <a:p>
          <a:r>
            <a:rPr kumimoji="1" lang="ja-JP" altLang="ja-JP" sz="1400">
              <a:solidFill>
                <a:schemeClr val="dk1"/>
              </a:solidFill>
              <a:effectLst/>
              <a:latin typeface="+mn-lt"/>
              <a:ea typeface="+mn-ea"/>
              <a:cs typeface="+mn-cs"/>
            </a:rPr>
            <a:t>②東日本大震災復興基金：復興事業に充当、完了後精算</a:t>
          </a:r>
          <a:endParaRPr lang="ja-JP" altLang="ja-JP" sz="1800">
            <a:effectLst/>
          </a:endParaRPr>
        </a:p>
        <a:p>
          <a:r>
            <a:rPr kumimoji="1" lang="ja-JP" altLang="ja-JP" sz="1400">
              <a:solidFill>
                <a:schemeClr val="dk1"/>
              </a:solidFill>
              <a:effectLst/>
              <a:latin typeface="+mn-lt"/>
              <a:ea typeface="+mn-ea"/>
              <a:cs typeface="+mn-cs"/>
            </a:rPr>
            <a:t>③保留地処分金基金：区画整理事業終了後に精算</a:t>
          </a:r>
          <a:endParaRPr lang="ja-JP" altLang="ja-JP" sz="1800">
            <a:effectLst/>
          </a:endParaRPr>
        </a:p>
        <a:p>
          <a:r>
            <a:rPr kumimoji="1" lang="ja-JP" altLang="ja-JP" sz="1400">
              <a:solidFill>
                <a:schemeClr val="dk1"/>
              </a:solidFill>
              <a:effectLst/>
              <a:latin typeface="+mn-lt"/>
              <a:ea typeface="+mn-ea"/>
              <a:cs typeface="+mn-cs"/>
            </a:rPr>
            <a:t>④災害町営住宅被災者取得支援等基金：令和元年度より災害町営住宅の払い下げ事業に充当</a:t>
          </a:r>
          <a:endParaRPr lang="ja-JP" altLang="ja-JP" sz="1800">
            <a:effectLst/>
          </a:endParaRPr>
        </a:p>
        <a:p>
          <a:r>
            <a:rPr kumimoji="1" lang="ja-JP" altLang="ja-JP" sz="1400">
              <a:solidFill>
                <a:schemeClr val="dk1"/>
              </a:solidFill>
              <a:effectLst/>
              <a:latin typeface="+mn-lt"/>
              <a:ea typeface="+mn-ea"/>
              <a:cs typeface="+mn-cs"/>
            </a:rPr>
            <a:t>⑤新地町公共施設等整備基金：特になし</a:t>
          </a:r>
          <a:endParaRPr lang="ja-JP" altLang="ja-JP" sz="18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平成２８年度から３０年度の３年間にわたって不足する財源を補うための取り崩しを行った。令和元年度においては、その必要がなく、取り崩しを行わなかったため、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前年度決算剰余金の１／２積立（ルール分）及び基金利子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積立金の分が増加した。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適切な財源確保と歳出の精査により取り崩し</a:t>
          </a:r>
          <a:r>
            <a:rPr kumimoji="1" lang="ja-JP" altLang="en-US" sz="1400">
              <a:solidFill>
                <a:schemeClr val="dk1"/>
              </a:solidFill>
              <a:effectLst/>
              <a:latin typeface="+mn-lt"/>
              <a:ea typeface="+mn-ea"/>
              <a:cs typeface="+mn-cs"/>
            </a:rPr>
            <a:t>が生じないように努めたい</a:t>
          </a:r>
          <a:r>
            <a:rPr kumimoji="1" lang="ja-JP" altLang="ja-JP" sz="1400">
              <a:solidFill>
                <a:schemeClr val="dk1"/>
              </a:solidFill>
              <a:effectLst/>
              <a:latin typeface="+mn-lt"/>
              <a:ea typeface="+mn-ea"/>
              <a:cs typeface="+mn-cs"/>
            </a:rPr>
            <a:t>。</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利子積立金</a:t>
          </a:r>
          <a:r>
            <a:rPr kumimoji="1" lang="ja-JP" altLang="en-US" sz="1100">
              <a:solidFill>
                <a:schemeClr val="dk1"/>
              </a:solidFill>
              <a:effectLst/>
              <a:latin typeface="+mn-lt"/>
              <a:ea typeface="+mn-ea"/>
              <a:cs typeface="+mn-cs"/>
            </a:rPr>
            <a:t>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地方債の償還計画を踏まえ適切に運用したい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7,980
7,923
46.70
8,318,080
7,826,830
343,489
3,284,986
5,603,272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7" name="正方形/長方形 5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債務償還比率は類似団対平均を下回っているものの、年々増加傾向にある。主な要因としては、経常経費充当財源等の増加によるものであると考えられる。経常経費の増加抑制に努めていく。</a:t>
          </a:r>
        </a:p>
      </xdr:txBody>
    </xdr:sp>
    <xdr:clientData/>
  </xdr:twoCellAnchor>
  <xdr:oneCellAnchor>
    <xdr:from>
      <xdr:col>57</xdr:col>
      <xdr:colOff>111125</xdr:colOff>
      <xdr:row>23</xdr:row>
      <xdr:rowOff>47625</xdr:rowOff>
    </xdr:from>
    <xdr:ext cx="349839" cy="225703"/>
    <xdr:sp macro="" textlink="">
      <xdr:nvSpPr>
        <xdr:cNvPr id="68" name="テキスト ボックス 6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72" name="テキスト ボックス 7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4" name="テキスト ボックス 7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6" name="テキスト ボックス 7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8" name="テキスト ボックス 7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83" name="直線コネクタ 82"/>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84"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85" name="直線コネクタ 84"/>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88" name="債務償還比率平均値テキスト"/>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89" name="フローチャート: 判断 88"/>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90" name="フローチャート: 判断 89"/>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91" name="フローチャート: 判断 90"/>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92" name="フローチャート: 判断 91"/>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93" name="フローチャート: 判断 92"/>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102637</xdr:rowOff>
    </xdr:from>
    <xdr:to>
      <xdr:col>76</xdr:col>
      <xdr:colOff>73025</xdr:colOff>
      <xdr:row>29</xdr:row>
      <xdr:rowOff>32787</xdr:rowOff>
    </xdr:to>
    <xdr:sp macro="" textlink="">
      <xdr:nvSpPr>
        <xdr:cNvPr id="99" name="楕円 98"/>
        <xdr:cNvSpPr/>
      </xdr:nvSpPr>
      <xdr:spPr>
        <a:xfrm>
          <a:off x="14744700" y="567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125514</xdr:rowOff>
    </xdr:from>
    <xdr:ext cx="469744" cy="259045"/>
    <xdr:sp macro="" textlink="">
      <xdr:nvSpPr>
        <xdr:cNvPr id="100" name="債務償還比率該当値テキスト"/>
        <xdr:cNvSpPr txBox="1"/>
      </xdr:nvSpPr>
      <xdr:spPr>
        <a:xfrm>
          <a:off x="14846300" y="552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107124</xdr:rowOff>
    </xdr:from>
    <xdr:to>
      <xdr:col>72</xdr:col>
      <xdr:colOff>123825</xdr:colOff>
      <xdr:row>28</xdr:row>
      <xdr:rowOff>37274</xdr:rowOff>
    </xdr:to>
    <xdr:sp macro="" textlink="">
      <xdr:nvSpPr>
        <xdr:cNvPr id="101" name="楕円 100"/>
        <xdr:cNvSpPr/>
      </xdr:nvSpPr>
      <xdr:spPr>
        <a:xfrm>
          <a:off x="14033500" y="550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157924</xdr:rowOff>
    </xdr:from>
    <xdr:to>
      <xdr:col>76</xdr:col>
      <xdr:colOff>22225</xdr:colOff>
      <xdr:row>28</xdr:row>
      <xdr:rowOff>153437</xdr:rowOff>
    </xdr:to>
    <xdr:cxnSp macro="">
      <xdr:nvCxnSpPr>
        <xdr:cNvPr id="102" name="直線コネクタ 101"/>
        <xdr:cNvCxnSpPr/>
      </xdr:nvCxnSpPr>
      <xdr:spPr>
        <a:xfrm>
          <a:off x="14084300" y="5558599"/>
          <a:ext cx="711200" cy="16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154912</xdr:rowOff>
    </xdr:from>
    <xdr:to>
      <xdr:col>68</xdr:col>
      <xdr:colOff>123825</xdr:colOff>
      <xdr:row>27</xdr:row>
      <xdr:rowOff>85062</xdr:rowOff>
    </xdr:to>
    <xdr:sp macro="" textlink="">
      <xdr:nvSpPr>
        <xdr:cNvPr id="103" name="楕円 102"/>
        <xdr:cNvSpPr/>
      </xdr:nvSpPr>
      <xdr:spPr>
        <a:xfrm>
          <a:off x="13271500" y="53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34262</xdr:rowOff>
    </xdr:from>
    <xdr:to>
      <xdr:col>72</xdr:col>
      <xdr:colOff>73025</xdr:colOff>
      <xdr:row>27</xdr:row>
      <xdr:rowOff>157924</xdr:rowOff>
    </xdr:to>
    <xdr:cxnSp macro="">
      <xdr:nvCxnSpPr>
        <xdr:cNvPr id="104" name="直線コネクタ 103"/>
        <xdr:cNvCxnSpPr/>
      </xdr:nvCxnSpPr>
      <xdr:spPr>
        <a:xfrm>
          <a:off x="13322300" y="5434937"/>
          <a:ext cx="762000" cy="1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05" name="n_1aveValue債務償還比率"/>
        <xdr:cNvSpPr txBox="1"/>
      </xdr:nvSpPr>
      <xdr:spPr>
        <a:xfrm>
          <a:off x="138367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11511</xdr:rowOff>
    </xdr:from>
    <xdr:ext cx="469744" cy="259045"/>
    <xdr:sp macro="" textlink="">
      <xdr:nvSpPr>
        <xdr:cNvPr id="106" name="n_2aveValue債務償還比率"/>
        <xdr:cNvSpPr txBox="1"/>
      </xdr:nvSpPr>
      <xdr:spPr>
        <a:xfrm>
          <a:off x="13087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16640</xdr:rowOff>
    </xdr:from>
    <xdr:ext cx="469744" cy="259045"/>
    <xdr:sp macro="" textlink="">
      <xdr:nvSpPr>
        <xdr:cNvPr id="107" name="n_3aveValue債務償還比率"/>
        <xdr:cNvSpPr txBox="1"/>
      </xdr:nvSpPr>
      <xdr:spPr>
        <a:xfrm>
          <a:off x="12325427" y="558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160503</xdr:rowOff>
    </xdr:from>
    <xdr:ext cx="469744" cy="259045"/>
    <xdr:sp macro="" textlink="">
      <xdr:nvSpPr>
        <xdr:cNvPr id="108" name="n_4aveValue債務償還比率"/>
        <xdr:cNvSpPr txBox="1"/>
      </xdr:nvSpPr>
      <xdr:spPr>
        <a:xfrm>
          <a:off x="11563427" y="556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53801</xdr:rowOff>
    </xdr:from>
    <xdr:ext cx="469744" cy="259045"/>
    <xdr:sp macro="" textlink="">
      <xdr:nvSpPr>
        <xdr:cNvPr id="109" name="n_1mainValue債務償還比率"/>
        <xdr:cNvSpPr txBox="1"/>
      </xdr:nvSpPr>
      <xdr:spPr>
        <a:xfrm>
          <a:off x="13836727" y="528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101589</xdr:rowOff>
    </xdr:from>
    <xdr:ext cx="469744" cy="259045"/>
    <xdr:sp macro="" textlink="">
      <xdr:nvSpPr>
        <xdr:cNvPr id="110" name="n_2mainValue債務償還比率"/>
        <xdr:cNvSpPr txBox="1"/>
      </xdr:nvSpPr>
      <xdr:spPr>
        <a:xfrm>
          <a:off x="13087427" y="515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11" name="正方形/長方形 11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12" name="正方形/長方形 11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13" name="正方形/長方形 112"/>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14" name="正方形/長方形 113"/>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15" name="テキスト ボックス 11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16" name="テキスト ボックス 11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7,980
7,923
46.70
8,318,080
7,826,830
343,489
3,284,986
5,603,272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7,980
7,923
46.70
8,318,080
7,826,830
343,489
3,284,986
5,603,272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7,980
7,923
46.70
8,318,080
7,826,830
343,489
3,284,986
5,603,272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財政力指数が類似団体の平均を上回っているのは、固定資産税をはじめとする地方税の割合が</a:t>
          </a:r>
          <a:r>
            <a:rPr kumimoji="1" lang="ja-JP" altLang="en-US" sz="1100">
              <a:solidFill>
                <a:schemeClr val="dk1"/>
              </a:solidFill>
              <a:effectLst/>
              <a:latin typeface="+mn-lt"/>
              <a:ea typeface="+mn-ea"/>
              <a:cs typeface="+mn-cs"/>
            </a:rPr>
            <a:t>高いためである</a:t>
          </a:r>
          <a:r>
            <a:rPr kumimoji="1" lang="ja-JP" altLang="ja-JP" sz="1100">
              <a:solidFill>
                <a:schemeClr val="dk1"/>
              </a:solidFill>
              <a:effectLst/>
              <a:latin typeface="+mn-lt"/>
              <a:ea typeface="+mn-ea"/>
              <a:cs typeface="+mn-cs"/>
            </a:rPr>
            <a:t>。また、震災からの住宅再建などにより新築家屋の増加や誘致企業の設備投資などにより固定資産税が順調に推移している。町税の徴収率については、前年度と同ポイントとなっており、今後も徴収率の向上を努め、歳入確保を積極的に努めていき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12095</xdr:rowOff>
    </xdr:from>
    <xdr:to>
      <xdr:col>23</xdr:col>
      <xdr:colOff>133350</xdr:colOff>
      <xdr:row>40</xdr:row>
      <xdr:rowOff>58057</xdr:rowOff>
    </xdr:to>
    <xdr:cxnSp macro="">
      <xdr:nvCxnSpPr>
        <xdr:cNvPr id="70" name="直線コネクタ 69"/>
        <xdr:cNvCxnSpPr/>
      </xdr:nvCxnSpPr>
      <xdr:spPr>
        <a:xfrm flipV="1">
          <a:off x="4114800" y="68700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58057</xdr:rowOff>
    </xdr:from>
    <xdr:to>
      <xdr:col>19</xdr:col>
      <xdr:colOff>133350</xdr:colOff>
      <xdr:row>40</xdr:row>
      <xdr:rowOff>69548</xdr:rowOff>
    </xdr:to>
    <xdr:cxnSp macro="">
      <xdr:nvCxnSpPr>
        <xdr:cNvPr id="73" name="直線コネクタ 72"/>
        <xdr:cNvCxnSpPr/>
      </xdr:nvCxnSpPr>
      <xdr:spPr>
        <a:xfrm flipV="1">
          <a:off x="3225800" y="69160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69548</xdr:rowOff>
    </xdr:from>
    <xdr:to>
      <xdr:col>15</xdr:col>
      <xdr:colOff>82550</xdr:colOff>
      <xdr:row>40</xdr:row>
      <xdr:rowOff>81038</xdr:rowOff>
    </xdr:to>
    <xdr:cxnSp macro="">
      <xdr:nvCxnSpPr>
        <xdr:cNvPr id="76" name="直線コネクタ 75"/>
        <xdr:cNvCxnSpPr/>
      </xdr:nvCxnSpPr>
      <xdr:spPr>
        <a:xfrm flipV="1">
          <a:off x="2336800" y="69275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81038</xdr:rowOff>
    </xdr:from>
    <xdr:to>
      <xdr:col>11</xdr:col>
      <xdr:colOff>31750</xdr:colOff>
      <xdr:row>40</xdr:row>
      <xdr:rowOff>81038</xdr:rowOff>
    </xdr:to>
    <xdr:cxnSp macro="">
      <xdr:nvCxnSpPr>
        <xdr:cNvPr id="79" name="直線コネクタ 78"/>
        <xdr:cNvCxnSpPr/>
      </xdr:nvCxnSpPr>
      <xdr:spPr>
        <a:xfrm>
          <a:off x="1447800" y="6939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132745</xdr:rowOff>
    </xdr:from>
    <xdr:to>
      <xdr:col>23</xdr:col>
      <xdr:colOff>184150</xdr:colOff>
      <xdr:row>40</xdr:row>
      <xdr:rowOff>62895</xdr:rowOff>
    </xdr:to>
    <xdr:sp macro="" textlink="">
      <xdr:nvSpPr>
        <xdr:cNvPr id="89" name="楕円 88"/>
        <xdr:cNvSpPr/>
      </xdr:nvSpPr>
      <xdr:spPr>
        <a:xfrm>
          <a:off x="4902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149272</xdr:rowOff>
    </xdr:from>
    <xdr:ext cx="762000" cy="259045"/>
    <xdr:sp macro="" textlink="">
      <xdr:nvSpPr>
        <xdr:cNvPr id="90" name="財政力該当値テキスト"/>
        <xdr:cNvSpPr txBox="1"/>
      </xdr:nvSpPr>
      <xdr:spPr>
        <a:xfrm>
          <a:off x="5041900" y="666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1" name="楕円 90"/>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2" name="テキスト ボックス 91"/>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18748</xdr:rowOff>
    </xdr:from>
    <xdr:to>
      <xdr:col>15</xdr:col>
      <xdr:colOff>133350</xdr:colOff>
      <xdr:row>40</xdr:row>
      <xdr:rowOff>120348</xdr:rowOff>
    </xdr:to>
    <xdr:sp macro="" textlink="">
      <xdr:nvSpPr>
        <xdr:cNvPr id="93" name="楕円 92"/>
        <xdr:cNvSpPr/>
      </xdr:nvSpPr>
      <xdr:spPr>
        <a:xfrm>
          <a:off x="3175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130525</xdr:rowOff>
    </xdr:from>
    <xdr:ext cx="762000" cy="259045"/>
    <xdr:sp macro="" textlink="">
      <xdr:nvSpPr>
        <xdr:cNvPr id="94" name="テキスト ボックス 93"/>
        <xdr:cNvSpPr txBox="1"/>
      </xdr:nvSpPr>
      <xdr:spPr>
        <a:xfrm>
          <a:off x="2844800" y="664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30238</xdr:rowOff>
    </xdr:from>
    <xdr:to>
      <xdr:col>11</xdr:col>
      <xdr:colOff>82550</xdr:colOff>
      <xdr:row>40</xdr:row>
      <xdr:rowOff>131838</xdr:rowOff>
    </xdr:to>
    <xdr:sp macro="" textlink="">
      <xdr:nvSpPr>
        <xdr:cNvPr id="95" name="楕円 94"/>
        <xdr:cNvSpPr/>
      </xdr:nvSpPr>
      <xdr:spPr>
        <a:xfrm>
          <a:off x="2286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142015</xdr:rowOff>
    </xdr:from>
    <xdr:ext cx="762000" cy="259045"/>
    <xdr:sp macro="" textlink="">
      <xdr:nvSpPr>
        <xdr:cNvPr id="96" name="テキスト ボックス 95"/>
        <xdr:cNvSpPr txBox="1"/>
      </xdr:nvSpPr>
      <xdr:spPr>
        <a:xfrm>
          <a:off x="1955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30238</xdr:rowOff>
    </xdr:from>
    <xdr:to>
      <xdr:col>7</xdr:col>
      <xdr:colOff>31750</xdr:colOff>
      <xdr:row>40</xdr:row>
      <xdr:rowOff>131838</xdr:rowOff>
    </xdr:to>
    <xdr:sp macro="" textlink="">
      <xdr:nvSpPr>
        <xdr:cNvPr id="97" name="楕円 96"/>
        <xdr:cNvSpPr/>
      </xdr:nvSpPr>
      <xdr:spPr>
        <a:xfrm>
          <a:off x="1397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142015</xdr:rowOff>
    </xdr:from>
    <xdr:ext cx="762000" cy="259045"/>
    <xdr:sp macro="" textlink="">
      <xdr:nvSpPr>
        <xdr:cNvPr id="98" name="テキスト ボックス 97"/>
        <xdr:cNvSpPr txBox="1"/>
      </xdr:nvSpPr>
      <xdr:spPr>
        <a:xfrm>
          <a:off x="1066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の増加と平均値よりも高い原因は、経常一般財源の減少による影響が大きい。経常一般財源の大幅な減少の直接的な要因は、普通交付税の減少によるものである。令和元年度において、ＬＮＧ基地関連の固定資産税が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億円課税され、基準財政収入額が増加（</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億円</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千万円増加）した。これにより、普通交付税が減少（普通交付税</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億円減少・臨財債</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千万円減少）したことで、経常一般財源が大幅に減少した。</a:t>
          </a:r>
        </a:p>
        <a:p>
          <a:r>
            <a:rPr kumimoji="1" lang="ja-JP" altLang="en-US" sz="1100">
              <a:latin typeface="ＭＳ Ｐゴシック" panose="020B0600070205080204" pitchFamily="50" charset="-128"/>
              <a:ea typeface="ＭＳ Ｐゴシック" panose="020B0600070205080204" pitchFamily="50" charset="-128"/>
            </a:rPr>
            <a:t>　しかしながら、本来であれば、それを上回る固定資産税が収入され、経常一般財源は前年度よりも増加するところだが、ＬＮＧ関連の固定資産税が復興特区減免されたことで、経常一般財源である固定資産税として収入されずに、臨時一般財源である復興特別交付税として収入されたということが、経常一般財源の大幅な減少の間接的な要因となった。</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66</xdr:row>
      <xdr:rowOff>34290</xdr:rowOff>
    </xdr:to>
    <xdr:cxnSp macro="">
      <xdr:nvCxnSpPr>
        <xdr:cNvPr id="131" name="直線コネクタ 130"/>
        <xdr:cNvCxnSpPr/>
      </xdr:nvCxnSpPr>
      <xdr:spPr>
        <a:xfrm>
          <a:off x="4114800" y="10959084"/>
          <a:ext cx="8382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157734</xdr:rowOff>
    </xdr:from>
    <xdr:to>
      <xdr:col>19</xdr:col>
      <xdr:colOff>133350</xdr:colOff>
      <xdr:row>63</xdr:row>
      <xdr:rowOff>157734</xdr:rowOff>
    </xdr:to>
    <xdr:cxnSp macro="">
      <xdr:nvCxnSpPr>
        <xdr:cNvPr id="134" name="直線コネクタ 133"/>
        <xdr:cNvCxnSpPr/>
      </xdr:nvCxnSpPr>
      <xdr:spPr>
        <a:xfrm>
          <a:off x="3225800" y="1095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157734</xdr:rowOff>
    </xdr:from>
    <xdr:to>
      <xdr:col>15</xdr:col>
      <xdr:colOff>82550</xdr:colOff>
      <xdr:row>64</xdr:row>
      <xdr:rowOff>34544</xdr:rowOff>
    </xdr:to>
    <xdr:cxnSp macro="">
      <xdr:nvCxnSpPr>
        <xdr:cNvPr id="137" name="直線コネクタ 136"/>
        <xdr:cNvCxnSpPr/>
      </xdr:nvCxnSpPr>
      <xdr:spPr>
        <a:xfrm flipV="1">
          <a:off x="2336800" y="109590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138684</xdr:rowOff>
    </xdr:from>
    <xdr:to>
      <xdr:col>11</xdr:col>
      <xdr:colOff>31750</xdr:colOff>
      <xdr:row>64</xdr:row>
      <xdr:rowOff>34544</xdr:rowOff>
    </xdr:to>
    <xdr:cxnSp macro="">
      <xdr:nvCxnSpPr>
        <xdr:cNvPr id="140" name="直線コネクタ 139"/>
        <xdr:cNvCxnSpPr/>
      </xdr:nvCxnSpPr>
      <xdr:spPr>
        <a:xfrm>
          <a:off x="1447800" y="10597134"/>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154940</xdr:rowOff>
    </xdr:from>
    <xdr:to>
      <xdr:col>23</xdr:col>
      <xdr:colOff>184150</xdr:colOff>
      <xdr:row>66</xdr:row>
      <xdr:rowOff>85090</xdr:rowOff>
    </xdr:to>
    <xdr:sp macro="" textlink="">
      <xdr:nvSpPr>
        <xdr:cNvPr id="150" name="楕円 149"/>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127017</xdr:rowOff>
    </xdr:from>
    <xdr:ext cx="762000" cy="259045"/>
    <xdr:sp macro="" textlink="">
      <xdr:nvSpPr>
        <xdr:cNvPr id="151" name="財政構造の弾力性該当値テキスト"/>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106934</xdr:rowOff>
    </xdr:from>
    <xdr:to>
      <xdr:col>19</xdr:col>
      <xdr:colOff>184150</xdr:colOff>
      <xdr:row>64</xdr:row>
      <xdr:rowOff>37084</xdr:rowOff>
    </xdr:to>
    <xdr:sp macro="" textlink="">
      <xdr:nvSpPr>
        <xdr:cNvPr id="152" name="楕円 151"/>
        <xdr:cNvSpPr/>
      </xdr:nvSpPr>
      <xdr:spPr>
        <a:xfrm>
          <a:off x="4064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53" name="テキスト ボックス 152"/>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4" name="楕円 153"/>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21861</xdr:rowOff>
    </xdr:from>
    <xdr:ext cx="762000" cy="259045"/>
    <xdr:sp macro="" textlink="">
      <xdr:nvSpPr>
        <xdr:cNvPr id="155" name="テキスト ボックス 154"/>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6" name="楕円 155"/>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57" name="テキスト ボックス 156"/>
        <xdr:cNvSpPr txBox="1"/>
      </xdr:nvSpPr>
      <xdr:spPr>
        <a:xfrm>
          <a:off x="1955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58" name="楕円 157"/>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59" name="テキスト ボックス 158"/>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[242,734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については、大きな経年変化はないと言えるが、類似団体等の平均値よりも常に高い状態にある。これは町立保育所を３施設運営していることで、約３０名の保育士を有していることが人件費が高い要因であると考えられ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144345</xdr:rowOff>
    </xdr:from>
    <xdr:to>
      <xdr:col>23</xdr:col>
      <xdr:colOff>133350</xdr:colOff>
      <xdr:row>84</xdr:row>
      <xdr:rowOff>11291</xdr:rowOff>
    </xdr:to>
    <xdr:cxnSp macro="">
      <xdr:nvCxnSpPr>
        <xdr:cNvPr id="194" name="直線コネクタ 193"/>
        <xdr:cNvCxnSpPr/>
      </xdr:nvCxnSpPr>
      <xdr:spPr>
        <a:xfrm flipV="1">
          <a:off x="4114800" y="14374695"/>
          <a:ext cx="838200" cy="3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61430</xdr:rowOff>
    </xdr:from>
    <xdr:ext cx="762000" cy="259045"/>
    <xdr:sp macro="" textlink="">
      <xdr:nvSpPr>
        <xdr:cNvPr id="195" name="人件費・物件費等の状況平均値テキスト"/>
        <xdr:cNvSpPr txBox="1"/>
      </xdr:nvSpPr>
      <xdr:spPr>
        <a:xfrm>
          <a:off x="5041900" y="14120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93873</xdr:rowOff>
    </xdr:from>
    <xdr:to>
      <xdr:col>19</xdr:col>
      <xdr:colOff>133350</xdr:colOff>
      <xdr:row>84</xdr:row>
      <xdr:rowOff>11291</xdr:rowOff>
    </xdr:to>
    <xdr:cxnSp macro="">
      <xdr:nvCxnSpPr>
        <xdr:cNvPr id="197" name="直線コネクタ 196"/>
        <xdr:cNvCxnSpPr/>
      </xdr:nvCxnSpPr>
      <xdr:spPr>
        <a:xfrm>
          <a:off x="3225800" y="14324223"/>
          <a:ext cx="889000" cy="8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130680</xdr:rowOff>
    </xdr:from>
    <xdr:ext cx="736600" cy="259045"/>
    <xdr:sp macro="" textlink="">
      <xdr:nvSpPr>
        <xdr:cNvPr id="199" name="テキスト ボックス 198"/>
        <xdr:cNvSpPr txBox="1"/>
      </xdr:nvSpPr>
      <xdr:spPr>
        <a:xfrm>
          <a:off x="3733800" y="14018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93873</xdr:rowOff>
    </xdr:from>
    <xdr:to>
      <xdr:col>15</xdr:col>
      <xdr:colOff>82550</xdr:colOff>
      <xdr:row>83</xdr:row>
      <xdr:rowOff>139881</xdr:rowOff>
    </xdr:to>
    <xdr:cxnSp macro="">
      <xdr:nvCxnSpPr>
        <xdr:cNvPr id="200" name="直線コネクタ 199"/>
        <xdr:cNvCxnSpPr/>
      </xdr:nvCxnSpPr>
      <xdr:spPr>
        <a:xfrm flipV="1">
          <a:off x="2336800" y="14324223"/>
          <a:ext cx="889000" cy="4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125843</xdr:rowOff>
    </xdr:from>
    <xdr:ext cx="762000" cy="259045"/>
    <xdr:sp macro="" textlink="">
      <xdr:nvSpPr>
        <xdr:cNvPr id="202" name="テキスト ボックス 201"/>
        <xdr:cNvSpPr txBox="1"/>
      </xdr:nvSpPr>
      <xdr:spPr>
        <a:xfrm>
          <a:off x="2844800" y="1401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78370</xdr:rowOff>
    </xdr:from>
    <xdr:to>
      <xdr:col>11</xdr:col>
      <xdr:colOff>31750</xdr:colOff>
      <xdr:row>83</xdr:row>
      <xdr:rowOff>139881</xdr:rowOff>
    </xdr:to>
    <xdr:cxnSp macro="">
      <xdr:nvCxnSpPr>
        <xdr:cNvPr id="203" name="直線コネクタ 202"/>
        <xdr:cNvCxnSpPr/>
      </xdr:nvCxnSpPr>
      <xdr:spPr>
        <a:xfrm>
          <a:off x="1447800" y="14308720"/>
          <a:ext cx="889000" cy="6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140140</xdr:rowOff>
    </xdr:from>
    <xdr:ext cx="762000" cy="259045"/>
    <xdr:sp macro="" textlink="">
      <xdr:nvSpPr>
        <xdr:cNvPr id="205" name="テキスト ボックス 204"/>
        <xdr:cNvSpPr txBox="1"/>
      </xdr:nvSpPr>
      <xdr:spPr>
        <a:xfrm>
          <a:off x="1955800" y="1402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104571</xdr:rowOff>
    </xdr:from>
    <xdr:ext cx="762000" cy="259045"/>
    <xdr:sp macro="" textlink="">
      <xdr:nvSpPr>
        <xdr:cNvPr id="207" name="テキスト ボックス 206"/>
        <xdr:cNvSpPr txBox="1"/>
      </xdr:nvSpPr>
      <xdr:spPr>
        <a:xfrm>
          <a:off x="1066800" y="139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93545</xdr:rowOff>
    </xdr:from>
    <xdr:to>
      <xdr:col>23</xdr:col>
      <xdr:colOff>184150</xdr:colOff>
      <xdr:row>84</xdr:row>
      <xdr:rowOff>23695</xdr:rowOff>
    </xdr:to>
    <xdr:sp macro="" textlink="">
      <xdr:nvSpPr>
        <xdr:cNvPr id="213" name="楕円 212"/>
        <xdr:cNvSpPr/>
      </xdr:nvSpPr>
      <xdr:spPr>
        <a:xfrm>
          <a:off x="4902200" y="143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65622</xdr:rowOff>
    </xdr:from>
    <xdr:ext cx="762000" cy="259045"/>
    <xdr:sp macro="" textlink="">
      <xdr:nvSpPr>
        <xdr:cNvPr id="214" name="人件費・物件費等の状況該当値テキスト"/>
        <xdr:cNvSpPr txBox="1"/>
      </xdr:nvSpPr>
      <xdr:spPr>
        <a:xfrm>
          <a:off x="5041900" y="1429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131941</xdr:rowOff>
    </xdr:from>
    <xdr:to>
      <xdr:col>19</xdr:col>
      <xdr:colOff>184150</xdr:colOff>
      <xdr:row>84</xdr:row>
      <xdr:rowOff>62091</xdr:rowOff>
    </xdr:to>
    <xdr:sp macro="" textlink="">
      <xdr:nvSpPr>
        <xdr:cNvPr id="215" name="楕円 214"/>
        <xdr:cNvSpPr/>
      </xdr:nvSpPr>
      <xdr:spPr>
        <a:xfrm>
          <a:off x="4064000" y="1436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46868</xdr:rowOff>
    </xdr:from>
    <xdr:ext cx="736600" cy="259045"/>
    <xdr:sp macro="" textlink="">
      <xdr:nvSpPr>
        <xdr:cNvPr id="216" name="テキスト ボックス 215"/>
        <xdr:cNvSpPr txBox="1"/>
      </xdr:nvSpPr>
      <xdr:spPr>
        <a:xfrm>
          <a:off x="3733800" y="14448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43073</xdr:rowOff>
    </xdr:from>
    <xdr:to>
      <xdr:col>15</xdr:col>
      <xdr:colOff>133350</xdr:colOff>
      <xdr:row>83</xdr:row>
      <xdr:rowOff>144673</xdr:rowOff>
    </xdr:to>
    <xdr:sp macro="" textlink="">
      <xdr:nvSpPr>
        <xdr:cNvPr id="217" name="楕円 216"/>
        <xdr:cNvSpPr/>
      </xdr:nvSpPr>
      <xdr:spPr>
        <a:xfrm>
          <a:off x="3175000" y="1427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129450</xdr:rowOff>
    </xdr:from>
    <xdr:ext cx="762000" cy="259045"/>
    <xdr:sp macro="" textlink="">
      <xdr:nvSpPr>
        <xdr:cNvPr id="218" name="テキスト ボックス 217"/>
        <xdr:cNvSpPr txBox="1"/>
      </xdr:nvSpPr>
      <xdr:spPr>
        <a:xfrm>
          <a:off x="2844800" y="1435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89081</xdr:rowOff>
    </xdr:from>
    <xdr:to>
      <xdr:col>11</xdr:col>
      <xdr:colOff>82550</xdr:colOff>
      <xdr:row>84</xdr:row>
      <xdr:rowOff>19231</xdr:rowOff>
    </xdr:to>
    <xdr:sp macro="" textlink="">
      <xdr:nvSpPr>
        <xdr:cNvPr id="219" name="楕円 218"/>
        <xdr:cNvSpPr/>
      </xdr:nvSpPr>
      <xdr:spPr>
        <a:xfrm>
          <a:off x="2286000" y="143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4008</xdr:rowOff>
    </xdr:from>
    <xdr:ext cx="762000" cy="259045"/>
    <xdr:sp macro="" textlink="">
      <xdr:nvSpPr>
        <xdr:cNvPr id="220" name="テキスト ボックス 219"/>
        <xdr:cNvSpPr txBox="1"/>
      </xdr:nvSpPr>
      <xdr:spPr>
        <a:xfrm>
          <a:off x="1955800" y="1440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27570</xdr:rowOff>
    </xdr:from>
    <xdr:to>
      <xdr:col>7</xdr:col>
      <xdr:colOff>31750</xdr:colOff>
      <xdr:row>83</xdr:row>
      <xdr:rowOff>129170</xdr:rowOff>
    </xdr:to>
    <xdr:sp macro="" textlink="">
      <xdr:nvSpPr>
        <xdr:cNvPr id="221" name="楕円 220"/>
        <xdr:cNvSpPr/>
      </xdr:nvSpPr>
      <xdr:spPr>
        <a:xfrm>
          <a:off x="1397000" y="1425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113947</xdr:rowOff>
    </xdr:from>
    <xdr:ext cx="762000" cy="259045"/>
    <xdr:sp macro="" textlink="">
      <xdr:nvSpPr>
        <xdr:cNvPr id="222" name="テキスト ボックス 221"/>
        <xdr:cNvSpPr txBox="1"/>
      </xdr:nvSpPr>
      <xdr:spPr>
        <a:xfrm>
          <a:off x="1066800" y="143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管理職手当の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％カットや住居手当の減額を実施している。今後は、計画的に職員採用をおこなうとともに、給与体系の見直しや適正化に努め、類似団体の水準に近づけるよう努める。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53823</xdr:rowOff>
    </xdr:from>
    <xdr:to>
      <xdr:col>81</xdr:col>
      <xdr:colOff>44450</xdr:colOff>
      <xdr:row>84</xdr:row>
      <xdr:rowOff>145748</xdr:rowOff>
    </xdr:to>
    <xdr:cxnSp macro="">
      <xdr:nvCxnSpPr>
        <xdr:cNvPr id="258" name="直線コネクタ 257"/>
        <xdr:cNvCxnSpPr/>
      </xdr:nvCxnSpPr>
      <xdr:spPr>
        <a:xfrm>
          <a:off x="16179800" y="14455623"/>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9"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53823</xdr:rowOff>
    </xdr:from>
    <xdr:to>
      <xdr:col>77</xdr:col>
      <xdr:colOff>44450</xdr:colOff>
      <xdr:row>85</xdr:row>
      <xdr:rowOff>77712</xdr:rowOff>
    </xdr:to>
    <xdr:cxnSp macro="">
      <xdr:nvCxnSpPr>
        <xdr:cNvPr id="261" name="直線コネクタ 260"/>
        <xdr:cNvCxnSpPr/>
      </xdr:nvCxnSpPr>
      <xdr:spPr>
        <a:xfrm flipV="1">
          <a:off x="15290800" y="14455623"/>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63" name="テキスト ボックス 262"/>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77712</xdr:rowOff>
    </xdr:from>
    <xdr:to>
      <xdr:col>72</xdr:col>
      <xdr:colOff>203200</xdr:colOff>
      <xdr:row>88</xdr:row>
      <xdr:rowOff>91923</xdr:rowOff>
    </xdr:to>
    <xdr:cxnSp macro="">
      <xdr:nvCxnSpPr>
        <xdr:cNvPr id="264" name="直線コネクタ 263"/>
        <xdr:cNvCxnSpPr/>
      </xdr:nvCxnSpPr>
      <xdr:spPr>
        <a:xfrm flipV="1">
          <a:off x="14401800" y="14650962"/>
          <a:ext cx="889000" cy="52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66" name="テキスト ボックス 265"/>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91923</xdr:rowOff>
    </xdr:from>
    <xdr:to>
      <xdr:col>68</xdr:col>
      <xdr:colOff>152400</xdr:colOff>
      <xdr:row>89</xdr:row>
      <xdr:rowOff>12398</xdr:rowOff>
    </xdr:to>
    <xdr:cxnSp macro="">
      <xdr:nvCxnSpPr>
        <xdr:cNvPr id="267" name="直線コネクタ 266"/>
        <xdr:cNvCxnSpPr/>
      </xdr:nvCxnSpPr>
      <xdr:spPr>
        <a:xfrm flipV="1">
          <a:off x="13512800" y="15179523"/>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1" name="テキスト ボックス 270"/>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94948</xdr:rowOff>
    </xdr:from>
    <xdr:to>
      <xdr:col>81</xdr:col>
      <xdr:colOff>95250</xdr:colOff>
      <xdr:row>85</xdr:row>
      <xdr:rowOff>25098</xdr:rowOff>
    </xdr:to>
    <xdr:sp macro="" textlink="">
      <xdr:nvSpPr>
        <xdr:cNvPr id="277" name="楕円 276"/>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111475</xdr:rowOff>
    </xdr:from>
    <xdr:ext cx="762000" cy="259045"/>
    <xdr:sp macro="" textlink="">
      <xdr:nvSpPr>
        <xdr:cNvPr id="278" name="給与水準   （国との比較）該当値テキスト"/>
        <xdr:cNvSpPr txBox="1"/>
      </xdr:nvSpPr>
      <xdr:spPr>
        <a:xfrm>
          <a:off x="171069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3023</xdr:rowOff>
    </xdr:from>
    <xdr:to>
      <xdr:col>77</xdr:col>
      <xdr:colOff>95250</xdr:colOff>
      <xdr:row>84</xdr:row>
      <xdr:rowOff>104623</xdr:rowOff>
    </xdr:to>
    <xdr:sp macro="" textlink="">
      <xdr:nvSpPr>
        <xdr:cNvPr id="279" name="楕円 278"/>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80" name="テキスト ボックス 279"/>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26912</xdr:rowOff>
    </xdr:from>
    <xdr:to>
      <xdr:col>73</xdr:col>
      <xdr:colOff>44450</xdr:colOff>
      <xdr:row>85</xdr:row>
      <xdr:rowOff>128512</xdr:rowOff>
    </xdr:to>
    <xdr:sp macro="" textlink="">
      <xdr:nvSpPr>
        <xdr:cNvPr id="281" name="楕円 280"/>
        <xdr:cNvSpPr/>
      </xdr:nvSpPr>
      <xdr:spPr>
        <a:xfrm>
          <a:off x="15240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82" name="テキスト ボックス 281"/>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41123</xdr:rowOff>
    </xdr:from>
    <xdr:to>
      <xdr:col>68</xdr:col>
      <xdr:colOff>203200</xdr:colOff>
      <xdr:row>88</xdr:row>
      <xdr:rowOff>142723</xdr:rowOff>
    </xdr:to>
    <xdr:sp macro="" textlink="">
      <xdr:nvSpPr>
        <xdr:cNvPr id="283" name="楕円 282"/>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127500</xdr:rowOff>
    </xdr:from>
    <xdr:ext cx="762000" cy="259045"/>
    <xdr:sp macro="" textlink="">
      <xdr:nvSpPr>
        <xdr:cNvPr id="284" name="テキスト ボックス 283"/>
        <xdr:cNvSpPr txBox="1"/>
      </xdr:nvSpPr>
      <xdr:spPr>
        <a:xfrm>
          <a:off x="14020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133048</xdr:rowOff>
    </xdr:from>
    <xdr:to>
      <xdr:col>64</xdr:col>
      <xdr:colOff>152400</xdr:colOff>
      <xdr:row>89</xdr:row>
      <xdr:rowOff>63198</xdr:rowOff>
    </xdr:to>
    <xdr:sp macro="" textlink="">
      <xdr:nvSpPr>
        <xdr:cNvPr id="285" name="楕円 284"/>
        <xdr:cNvSpPr/>
      </xdr:nvSpPr>
      <xdr:spPr>
        <a:xfrm>
          <a:off x="13462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47975</xdr:rowOff>
    </xdr:from>
    <xdr:ext cx="762000" cy="259045"/>
    <xdr:sp macro="" textlink="">
      <xdr:nvSpPr>
        <xdr:cNvPr id="286" name="テキスト ボックス 285"/>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定員管理計画に基づき職員数の削減に取り組んでいるが、福祉の町づくりとして直営で３保育所を運営していることや、東日本大震災による復興事業への各自治体からの派遣職員などにより類似団体に比べ</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今後、検証・検討を行い、適正な定員管理を実施し簡素で効果的な行政運営に努める。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152082</xdr:rowOff>
    </xdr:from>
    <xdr:to>
      <xdr:col>81</xdr:col>
      <xdr:colOff>44450</xdr:colOff>
      <xdr:row>61</xdr:row>
      <xdr:rowOff>7176</xdr:rowOff>
    </xdr:to>
    <xdr:cxnSp macro="">
      <xdr:nvCxnSpPr>
        <xdr:cNvPr id="317" name="直線コネクタ 316"/>
        <xdr:cNvCxnSpPr/>
      </xdr:nvCxnSpPr>
      <xdr:spPr>
        <a:xfrm>
          <a:off x="16179800" y="10439082"/>
          <a:ext cx="8382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64723</xdr:rowOff>
    </xdr:from>
    <xdr:ext cx="762000" cy="259045"/>
    <xdr:sp macro="" textlink="">
      <xdr:nvSpPr>
        <xdr:cNvPr id="318" name="定員管理の状況平均値テキスト"/>
        <xdr:cNvSpPr txBox="1"/>
      </xdr:nvSpPr>
      <xdr:spPr>
        <a:xfrm>
          <a:off x="17106900" y="1018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130366</xdr:rowOff>
    </xdr:from>
    <xdr:to>
      <xdr:col>77</xdr:col>
      <xdr:colOff>44450</xdr:colOff>
      <xdr:row>60</xdr:row>
      <xdr:rowOff>152082</xdr:rowOff>
    </xdr:to>
    <xdr:cxnSp macro="">
      <xdr:nvCxnSpPr>
        <xdr:cNvPr id="320" name="直線コネクタ 319"/>
        <xdr:cNvCxnSpPr/>
      </xdr:nvCxnSpPr>
      <xdr:spPr>
        <a:xfrm>
          <a:off x="15290800" y="10417366"/>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22" name="テキスト ボックス 321"/>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130366</xdr:rowOff>
    </xdr:from>
    <xdr:to>
      <xdr:col>72</xdr:col>
      <xdr:colOff>203200</xdr:colOff>
      <xdr:row>60</xdr:row>
      <xdr:rowOff>140621</xdr:rowOff>
    </xdr:to>
    <xdr:cxnSp macro="">
      <xdr:nvCxnSpPr>
        <xdr:cNvPr id="323" name="直線コネクタ 322"/>
        <xdr:cNvCxnSpPr/>
      </xdr:nvCxnSpPr>
      <xdr:spPr>
        <a:xfrm flipV="1">
          <a:off x="14401800" y="10417366"/>
          <a:ext cx="889000" cy="1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112317</xdr:rowOff>
    </xdr:from>
    <xdr:ext cx="762000" cy="259045"/>
    <xdr:sp macro="" textlink="">
      <xdr:nvSpPr>
        <xdr:cNvPr id="325" name="テキスト ボックス 324"/>
        <xdr:cNvSpPr txBox="1"/>
      </xdr:nvSpPr>
      <xdr:spPr>
        <a:xfrm>
          <a:off x="14909800" y="1005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126746</xdr:rowOff>
    </xdr:from>
    <xdr:to>
      <xdr:col>68</xdr:col>
      <xdr:colOff>152400</xdr:colOff>
      <xdr:row>60</xdr:row>
      <xdr:rowOff>140621</xdr:rowOff>
    </xdr:to>
    <xdr:cxnSp macro="">
      <xdr:nvCxnSpPr>
        <xdr:cNvPr id="326" name="直線コネクタ 325"/>
        <xdr:cNvCxnSpPr/>
      </xdr:nvCxnSpPr>
      <xdr:spPr>
        <a:xfrm>
          <a:off x="13512800" y="10413746"/>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123176</xdr:rowOff>
    </xdr:from>
    <xdr:ext cx="762000" cy="259045"/>
    <xdr:sp macro="" textlink="">
      <xdr:nvSpPr>
        <xdr:cNvPr id="328" name="テキスト ボックス 327"/>
        <xdr:cNvSpPr txBox="1"/>
      </xdr:nvSpPr>
      <xdr:spPr>
        <a:xfrm>
          <a:off x="14020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86980</xdr:rowOff>
    </xdr:from>
    <xdr:ext cx="762000" cy="259045"/>
    <xdr:sp macro="" textlink="">
      <xdr:nvSpPr>
        <xdr:cNvPr id="330" name="テキスト ボックス 329"/>
        <xdr:cNvSpPr txBox="1"/>
      </xdr:nvSpPr>
      <xdr:spPr>
        <a:xfrm>
          <a:off x="13131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127826</xdr:rowOff>
    </xdr:from>
    <xdr:to>
      <xdr:col>81</xdr:col>
      <xdr:colOff>95250</xdr:colOff>
      <xdr:row>61</xdr:row>
      <xdr:rowOff>57976</xdr:rowOff>
    </xdr:to>
    <xdr:sp macro="" textlink="">
      <xdr:nvSpPr>
        <xdr:cNvPr id="336" name="楕円 335"/>
        <xdr:cNvSpPr/>
      </xdr:nvSpPr>
      <xdr:spPr>
        <a:xfrm>
          <a:off x="16967200" y="104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99903</xdr:rowOff>
    </xdr:from>
    <xdr:ext cx="762000" cy="259045"/>
    <xdr:sp macro="" textlink="">
      <xdr:nvSpPr>
        <xdr:cNvPr id="337" name="定員管理の状況該当値テキスト"/>
        <xdr:cNvSpPr txBox="1"/>
      </xdr:nvSpPr>
      <xdr:spPr>
        <a:xfrm>
          <a:off x="17106900" y="1038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101282</xdr:rowOff>
    </xdr:from>
    <xdr:to>
      <xdr:col>77</xdr:col>
      <xdr:colOff>95250</xdr:colOff>
      <xdr:row>61</xdr:row>
      <xdr:rowOff>31432</xdr:rowOff>
    </xdr:to>
    <xdr:sp macro="" textlink="">
      <xdr:nvSpPr>
        <xdr:cNvPr id="338" name="楕円 337"/>
        <xdr:cNvSpPr/>
      </xdr:nvSpPr>
      <xdr:spPr>
        <a:xfrm>
          <a:off x="16129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39" name="テキスト ボックス 338"/>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79566</xdr:rowOff>
    </xdr:from>
    <xdr:to>
      <xdr:col>73</xdr:col>
      <xdr:colOff>44450</xdr:colOff>
      <xdr:row>61</xdr:row>
      <xdr:rowOff>9716</xdr:rowOff>
    </xdr:to>
    <xdr:sp macro="" textlink="">
      <xdr:nvSpPr>
        <xdr:cNvPr id="340" name="楕円 339"/>
        <xdr:cNvSpPr/>
      </xdr:nvSpPr>
      <xdr:spPr>
        <a:xfrm>
          <a:off x="15240000" y="103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165943</xdr:rowOff>
    </xdr:from>
    <xdr:ext cx="762000" cy="259045"/>
    <xdr:sp macro="" textlink="">
      <xdr:nvSpPr>
        <xdr:cNvPr id="341" name="テキスト ボックス 340"/>
        <xdr:cNvSpPr txBox="1"/>
      </xdr:nvSpPr>
      <xdr:spPr>
        <a:xfrm>
          <a:off x="14909800" y="104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89821</xdr:rowOff>
    </xdr:from>
    <xdr:to>
      <xdr:col>68</xdr:col>
      <xdr:colOff>203200</xdr:colOff>
      <xdr:row>61</xdr:row>
      <xdr:rowOff>19971</xdr:rowOff>
    </xdr:to>
    <xdr:sp macro="" textlink="">
      <xdr:nvSpPr>
        <xdr:cNvPr id="342" name="楕円 341"/>
        <xdr:cNvSpPr/>
      </xdr:nvSpPr>
      <xdr:spPr>
        <a:xfrm>
          <a:off x="14351000" y="103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4748</xdr:rowOff>
    </xdr:from>
    <xdr:ext cx="762000" cy="259045"/>
    <xdr:sp macro="" textlink="">
      <xdr:nvSpPr>
        <xdr:cNvPr id="343" name="テキスト ボックス 342"/>
        <xdr:cNvSpPr txBox="1"/>
      </xdr:nvSpPr>
      <xdr:spPr>
        <a:xfrm>
          <a:off x="14020800" y="1046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75946</xdr:rowOff>
    </xdr:from>
    <xdr:to>
      <xdr:col>64</xdr:col>
      <xdr:colOff>152400</xdr:colOff>
      <xdr:row>61</xdr:row>
      <xdr:rowOff>6096</xdr:rowOff>
    </xdr:to>
    <xdr:sp macro="" textlink="">
      <xdr:nvSpPr>
        <xdr:cNvPr id="344" name="楕円 343"/>
        <xdr:cNvSpPr/>
      </xdr:nvSpPr>
      <xdr:spPr>
        <a:xfrm>
          <a:off x="13462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162323</xdr:rowOff>
    </xdr:from>
    <xdr:ext cx="762000" cy="259045"/>
    <xdr:sp macro="" textlink="">
      <xdr:nvSpPr>
        <xdr:cNvPr id="345" name="テキスト ボックス 344"/>
        <xdr:cNvSpPr txBox="1"/>
      </xdr:nvSpPr>
      <xdr:spPr>
        <a:xfrm>
          <a:off x="13131800" y="104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臨時財政対策債等に係る起債の償還や県営事業松ヶ房ダム整備事業などの債務負担額に係る支出によって、類似団体の平均値を上回っている状況にある。</a:t>
          </a:r>
          <a:endParaRPr lang="ja-JP" altLang="ja-JP" sz="1400">
            <a:effectLst/>
          </a:endParaRPr>
        </a:p>
        <a:p>
          <a:r>
            <a:rPr kumimoji="1" lang="ja-JP" altLang="ja-JP" sz="1100">
              <a:solidFill>
                <a:schemeClr val="dk1"/>
              </a:solidFill>
              <a:effectLst/>
              <a:latin typeface="+mn-lt"/>
              <a:ea typeface="+mn-ea"/>
              <a:cs typeface="+mn-cs"/>
            </a:rPr>
            <a:t>また、復興関連事業の起債借入により一時的に公債費残高が増加</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が、今後は復興関連事業の投資も減少することから、新規の起債発行の抑制にめ、実質公債比率の上昇防止に努める。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42</xdr:row>
      <xdr:rowOff>15748</xdr:rowOff>
    </xdr:to>
    <xdr:cxnSp macro="">
      <xdr:nvCxnSpPr>
        <xdr:cNvPr id="377" name="直線コネクタ 376"/>
        <xdr:cNvCxnSpPr/>
      </xdr:nvCxnSpPr>
      <xdr:spPr>
        <a:xfrm flipV="1">
          <a:off x="16179800" y="715873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112031</xdr:rowOff>
    </xdr:from>
    <xdr:ext cx="762000" cy="259045"/>
    <xdr:sp macro="" textlink="">
      <xdr:nvSpPr>
        <xdr:cNvPr id="378" name="公債費負担の状況平均値テキスト"/>
        <xdr:cNvSpPr txBox="1"/>
      </xdr:nvSpPr>
      <xdr:spPr>
        <a:xfrm>
          <a:off x="17106900" y="6798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15748</xdr:rowOff>
    </xdr:from>
    <xdr:to>
      <xdr:col>77</xdr:col>
      <xdr:colOff>44450</xdr:colOff>
      <xdr:row>42</xdr:row>
      <xdr:rowOff>54356</xdr:rowOff>
    </xdr:to>
    <xdr:cxnSp macro="">
      <xdr:nvCxnSpPr>
        <xdr:cNvPr id="380" name="直線コネクタ 379"/>
        <xdr:cNvCxnSpPr/>
      </xdr:nvCxnSpPr>
      <xdr:spPr>
        <a:xfrm flipV="1">
          <a:off x="15290800" y="72166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54356</xdr:rowOff>
    </xdr:from>
    <xdr:to>
      <xdr:col>72</xdr:col>
      <xdr:colOff>203200</xdr:colOff>
      <xdr:row>42</xdr:row>
      <xdr:rowOff>92964</xdr:rowOff>
    </xdr:to>
    <xdr:cxnSp macro="">
      <xdr:nvCxnSpPr>
        <xdr:cNvPr id="383" name="直線コネクタ 382"/>
        <xdr:cNvCxnSpPr/>
      </xdr:nvCxnSpPr>
      <xdr:spPr>
        <a:xfrm flipV="1">
          <a:off x="14401800" y="72552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385" name="テキスト ボックス 384"/>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92964</xdr:rowOff>
    </xdr:to>
    <xdr:cxnSp macro="">
      <xdr:nvCxnSpPr>
        <xdr:cNvPr id="386" name="直線コネクタ 385"/>
        <xdr:cNvCxnSpPr/>
      </xdr:nvCxnSpPr>
      <xdr:spPr>
        <a:xfrm>
          <a:off x="13512800" y="72069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8" name="テキスト ボックス 38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0" name="テキスト ボックス 389"/>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6" name="楕円 395"/>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397" name="公債費負担の状況該当値テキスト"/>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8" name="楕円 397"/>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399" name="テキスト ボックス 398"/>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3556</xdr:rowOff>
    </xdr:from>
    <xdr:to>
      <xdr:col>73</xdr:col>
      <xdr:colOff>44450</xdr:colOff>
      <xdr:row>42</xdr:row>
      <xdr:rowOff>105156</xdr:rowOff>
    </xdr:to>
    <xdr:sp macro="" textlink="">
      <xdr:nvSpPr>
        <xdr:cNvPr id="400" name="楕円 399"/>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89933</xdr:rowOff>
    </xdr:from>
    <xdr:ext cx="762000" cy="259045"/>
    <xdr:sp macro="" textlink="">
      <xdr:nvSpPr>
        <xdr:cNvPr id="401" name="テキスト ボックス 400"/>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42164</xdr:rowOff>
    </xdr:from>
    <xdr:to>
      <xdr:col>68</xdr:col>
      <xdr:colOff>203200</xdr:colOff>
      <xdr:row>42</xdr:row>
      <xdr:rowOff>143764</xdr:rowOff>
    </xdr:to>
    <xdr:sp macro="" textlink="">
      <xdr:nvSpPr>
        <xdr:cNvPr id="402" name="楕円 401"/>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128541</xdr:rowOff>
    </xdr:from>
    <xdr:ext cx="762000" cy="259045"/>
    <xdr:sp macro="" textlink="">
      <xdr:nvSpPr>
        <xdr:cNvPr id="403" name="テキスト ボックス 402"/>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126746</xdr:rowOff>
    </xdr:from>
    <xdr:to>
      <xdr:col>64</xdr:col>
      <xdr:colOff>152400</xdr:colOff>
      <xdr:row>42</xdr:row>
      <xdr:rowOff>56896</xdr:rowOff>
    </xdr:to>
    <xdr:sp macro="" textlink="">
      <xdr:nvSpPr>
        <xdr:cNvPr id="404" name="楕円 403"/>
        <xdr:cNvSpPr/>
      </xdr:nvSpPr>
      <xdr:spPr>
        <a:xfrm>
          <a:off x="13462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41673</xdr:rowOff>
    </xdr:from>
    <xdr:ext cx="762000" cy="259045"/>
    <xdr:sp macro="" textlink="">
      <xdr:nvSpPr>
        <xdr:cNvPr id="405" name="テキスト ボックス 404"/>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も将来負担比率は算出されておらず、類似団体の平均値と同等である。これは財政調整基金等充当可能基金等の増加によるものであるが、県営事業松ヶ房ダム整備に対する元利補給金などの債務負担行為や公共下水道事業などへの元利償還金に対する一般会計繰出金がある。平成２３年度以降大幅に減少しているのは、震災の影響により充当可能基金が新たに創設され、大幅に増加したためである。今後は充当可能財源が復旧・復興事業の進捗により震災前の水準に戻り一旦増加に転じると見込むが、その後は震災前同様に徐々にではあるが減少していく予定で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7,980
7,923
46.70
8,318,080
7,826,830
343,489
3,284,986
5,603,272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人件費は、類似団体平均を上回っている。これは直営で運営している保育所保育士の人件費と東日本大震災による復興事業への各自治体からの派遣職員の人件費負担によるものである。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40</xdr:row>
      <xdr:rowOff>58420</xdr:rowOff>
    </xdr:to>
    <xdr:cxnSp macro="">
      <xdr:nvCxnSpPr>
        <xdr:cNvPr id="66" name="直線コネクタ 65"/>
        <xdr:cNvCxnSpPr/>
      </xdr:nvCxnSpPr>
      <xdr:spPr>
        <a:xfrm>
          <a:off x="3987800" y="652780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39</xdr:row>
      <xdr:rowOff>69850</xdr:rowOff>
    </xdr:to>
    <xdr:cxnSp macro="">
      <xdr:nvCxnSpPr>
        <xdr:cNvPr id="69" name="直線コネクタ 68"/>
        <xdr:cNvCxnSpPr/>
      </xdr:nvCxnSpPr>
      <xdr:spPr>
        <a:xfrm flipV="1">
          <a:off x="3098800" y="6527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46990</xdr:rowOff>
    </xdr:from>
    <xdr:to>
      <xdr:col>15</xdr:col>
      <xdr:colOff>98425</xdr:colOff>
      <xdr:row>39</xdr:row>
      <xdr:rowOff>69850</xdr:rowOff>
    </xdr:to>
    <xdr:cxnSp macro="">
      <xdr:nvCxnSpPr>
        <xdr:cNvPr id="72" name="直線コネクタ 71"/>
        <xdr:cNvCxnSpPr/>
      </xdr:nvCxnSpPr>
      <xdr:spPr>
        <a:xfrm>
          <a:off x="2209800" y="6733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39</xdr:row>
      <xdr:rowOff>46990</xdr:rowOff>
    </xdr:to>
    <xdr:cxnSp macro="">
      <xdr:nvCxnSpPr>
        <xdr:cNvPr id="75" name="直線コネクタ 74"/>
        <xdr:cNvCxnSpPr/>
      </xdr:nvCxnSpPr>
      <xdr:spPr>
        <a:xfrm>
          <a:off x="1320800" y="648208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xdr:rowOff>
    </xdr:from>
    <xdr:to>
      <xdr:col>24</xdr:col>
      <xdr:colOff>76200</xdr:colOff>
      <xdr:row>40</xdr:row>
      <xdr:rowOff>109220</xdr:rowOff>
    </xdr:to>
    <xdr:sp macro="" textlink="">
      <xdr:nvSpPr>
        <xdr:cNvPr id="85" name="楕円 84"/>
        <xdr:cNvSpPr/>
      </xdr:nvSpPr>
      <xdr:spPr>
        <a:xfrm>
          <a:off x="47752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87647</xdr:rowOff>
    </xdr:from>
    <xdr:ext cx="762000" cy="259045"/>
    <xdr:sp macro="" textlink="">
      <xdr:nvSpPr>
        <xdr:cNvPr id="86" name="人件費該当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macro="" textlink="">
      <xdr:nvSpPr>
        <xdr:cNvPr id="91" name="楕円 90"/>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macro="" textlink="">
      <xdr:nvSpPr>
        <xdr:cNvPr id="92" name="テキスト ボックス 91"/>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物件費にかかる経常収支比率が高くなっているのは、電算関係等の委託料とともに東日本大震災に伴い復興事業に従事する臨時職員や保育所運営において、正規職員の保育士職員数の増加を抑えるため、臨時保育士を雇用するなどため賃金の割合が大きくなっているためである。</a:t>
          </a:r>
          <a:endParaRPr lang="ja-JP" altLang="ja-JP" sz="1400">
            <a:effectLst/>
          </a:endParaRPr>
        </a:p>
        <a:p>
          <a:r>
            <a:rPr kumimoji="1" lang="ja-JP" altLang="ja-JP" sz="1100">
              <a:solidFill>
                <a:schemeClr val="dk1"/>
              </a:solidFill>
              <a:effectLst/>
              <a:latin typeface="+mn-lt"/>
              <a:ea typeface="+mn-ea"/>
              <a:cs typeface="+mn-cs"/>
            </a:rPr>
            <a:t>引き続き、内部経費の徹底した見直しを行い物件費経費の抑制に努める。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64135</xdr:rowOff>
    </xdr:from>
    <xdr:to>
      <xdr:col>82</xdr:col>
      <xdr:colOff>107950</xdr:colOff>
      <xdr:row>17</xdr:row>
      <xdr:rowOff>18415</xdr:rowOff>
    </xdr:to>
    <xdr:cxnSp macro="">
      <xdr:nvCxnSpPr>
        <xdr:cNvPr id="123" name="直線コネクタ 122"/>
        <xdr:cNvCxnSpPr/>
      </xdr:nvCxnSpPr>
      <xdr:spPr>
        <a:xfrm flipV="1">
          <a:off x="15671800" y="280733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132715</xdr:rowOff>
    </xdr:from>
    <xdr:to>
      <xdr:col>78</xdr:col>
      <xdr:colOff>69850</xdr:colOff>
      <xdr:row>17</xdr:row>
      <xdr:rowOff>18415</xdr:rowOff>
    </xdr:to>
    <xdr:cxnSp macro="">
      <xdr:nvCxnSpPr>
        <xdr:cNvPr id="126" name="直線コネクタ 125"/>
        <xdr:cNvCxnSpPr/>
      </xdr:nvCxnSpPr>
      <xdr:spPr>
        <a:xfrm>
          <a:off x="14782800" y="287591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132715</xdr:rowOff>
    </xdr:to>
    <xdr:cxnSp macro="">
      <xdr:nvCxnSpPr>
        <xdr:cNvPr id="129" name="直線コネクタ 128"/>
        <xdr:cNvCxnSpPr/>
      </xdr:nvCxnSpPr>
      <xdr:spPr>
        <a:xfrm>
          <a:off x="13893800" y="2755900"/>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81280</xdr:rowOff>
    </xdr:to>
    <xdr:cxnSp macro="">
      <xdr:nvCxnSpPr>
        <xdr:cNvPr id="132" name="直線コネクタ 131"/>
        <xdr:cNvCxnSpPr/>
      </xdr:nvCxnSpPr>
      <xdr:spPr>
        <a:xfrm flipV="1">
          <a:off x="13004800" y="275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xdr:rowOff>
    </xdr:from>
    <xdr:to>
      <xdr:col>82</xdr:col>
      <xdr:colOff>158750</xdr:colOff>
      <xdr:row>16</xdr:row>
      <xdr:rowOff>114935</xdr:rowOff>
    </xdr:to>
    <xdr:sp macro="" textlink="">
      <xdr:nvSpPr>
        <xdr:cNvPr id="142" name="楕円 141"/>
        <xdr:cNvSpPr/>
      </xdr:nvSpPr>
      <xdr:spPr>
        <a:xfrm>
          <a:off x="164592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156862</xdr:rowOff>
    </xdr:from>
    <xdr:ext cx="762000" cy="259045"/>
    <xdr:sp macro="" textlink="">
      <xdr:nvSpPr>
        <xdr:cNvPr id="143" name="物件費該当値テキスト"/>
        <xdr:cNvSpPr txBox="1"/>
      </xdr:nvSpPr>
      <xdr:spPr>
        <a:xfrm>
          <a:off x="165989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139065</xdr:rowOff>
    </xdr:from>
    <xdr:to>
      <xdr:col>78</xdr:col>
      <xdr:colOff>120650</xdr:colOff>
      <xdr:row>17</xdr:row>
      <xdr:rowOff>69215</xdr:rowOff>
    </xdr:to>
    <xdr:sp macro="" textlink="">
      <xdr:nvSpPr>
        <xdr:cNvPr id="144" name="楕円 143"/>
        <xdr:cNvSpPr/>
      </xdr:nvSpPr>
      <xdr:spPr>
        <a:xfrm>
          <a:off x="156210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53992</xdr:rowOff>
    </xdr:from>
    <xdr:ext cx="736600" cy="259045"/>
    <xdr:sp macro="" textlink="">
      <xdr:nvSpPr>
        <xdr:cNvPr id="145" name="テキスト ボックス 144"/>
        <xdr:cNvSpPr txBox="1"/>
      </xdr:nvSpPr>
      <xdr:spPr>
        <a:xfrm>
          <a:off x="15290800" y="296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81915</xdr:rowOff>
    </xdr:from>
    <xdr:to>
      <xdr:col>74</xdr:col>
      <xdr:colOff>31750</xdr:colOff>
      <xdr:row>17</xdr:row>
      <xdr:rowOff>12065</xdr:rowOff>
    </xdr:to>
    <xdr:sp macro="" textlink="">
      <xdr:nvSpPr>
        <xdr:cNvPr id="146" name="楕円 145"/>
        <xdr:cNvSpPr/>
      </xdr:nvSpPr>
      <xdr:spPr>
        <a:xfrm>
          <a:off x="14732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168292</xdr:rowOff>
    </xdr:from>
    <xdr:ext cx="762000" cy="259045"/>
    <xdr:sp macro="" textlink="">
      <xdr:nvSpPr>
        <xdr:cNvPr id="147" name="テキスト ボックス 146"/>
        <xdr:cNvSpPr txBox="1"/>
      </xdr:nvSpPr>
      <xdr:spPr>
        <a:xfrm>
          <a:off x="14401800" y="29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8" name="楕円 147"/>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49" name="テキスト ボックス 148"/>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0" name="楕円 149"/>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51" name="テキスト ボックス 150"/>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に係る経常収支比率は類似団体と同程度となっている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年度については、前年度にくらべ</a:t>
          </a:r>
          <a:r>
            <a:rPr kumimoji="1" lang="ja-JP" altLang="en-US" sz="1100">
              <a:solidFill>
                <a:schemeClr val="dk1"/>
              </a:solidFill>
              <a:effectLst/>
              <a:latin typeface="+mn-lt"/>
              <a:ea typeface="+mn-ea"/>
              <a:cs typeface="+mn-cs"/>
            </a:rPr>
            <a:t>１．２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増加した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今後も少子高齢化に伴う社会保障費の増加が予測される。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165100</xdr:rowOff>
    </xdr:from>
    <xdr:to>
      <xdr:col>24</xdr:col>
      <xdr:colOff>25400</xdr:colOff>
      <xdr:row>57</xdr:row>
      <xdr:rowOff>50800</xdr:rowOff>
    </xdr:to>
    <xdr:cxnSp macro="">
      <xdr:nvCxnSpPr>
        <xdr:cNvPr id="184" name="直線コネクタ 183"/>
        <xdr:cNvCxnSpPr/>
      </xdr:nvCxnSpPr>
      <xdr:spPr>
        <a:xfrm>
          <a:off x="3987800" y="95948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165100</xdr:rowOff>
    </xdr:to>
    <xdr:cxnSp macro="">
      <xdr:nvCxnSpPr>
        <xdr:cNvPr id="187" name="直線コネクタ 186"/>
        <xdr:cNvCxnSpPr/>
      </xdr:nvCxnSpPr>
      <xdr:spPr>
        <a:xfrm>
          <a:off x="3098800" y="9537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107950</xdr:rowOff>
    </xdr:to>
    <xdr:cxnSp macro="">
      <xdr:nvCxnSpPr>
        <xdr:cNvPr id="190" name="直線コネクタ 189"/>
        <xdr:cNvCxnSpPr/>
      </xdr:nvCxnSpPr>
      <xdr:spPr>
        <a:xfrm>
          <a:off x="2209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55</xdr:row>
      <xdr:rowOff>88900</xdr:rowOff>
    </xdr:to>
    <xdr:cxnSp macro="">
      <xdr:nvCxnSpPr>
        <xdr:cNvPr id="193" name="直線コネクタ 192"/>
        <xdr:cNvCxnSpPr/>
      </xdr:nvCxnSpPr>
      <xdr:spPr>
        <a:xfrm>
          <a:off x="1320800" y="908050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3" name="楕円 202"/>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04"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114300</xdr:rowOff>
    </xdr:from>
    <xdr:to>
      <xdr:col>20</xdr:col>
      <xdr:colOff>38100</xdr:colOff>
      <xdr:row>56</xdr:row>
      <xdr:rowOff>44450</xdr:rowOff>
    </xdr:to>
    <xdr:sp macro="" textlink="">
      <xdr:nvSpPr>
        <xdr:cNvPr id="205" name="楕円 204"/>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29227</xdr:rowOff>
    </xdr:from>
    <xdr:ext cx="736600" cy="259045"/>
    <xdr:sp macro="" textlink="">
      <xdr:nvSpPr>
        <xdr:cNvPr id="206" name="テキスト ボックス 205"/>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07" name="楕円 206"/>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08" name="テキスト ボックス 207"/>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9" name="楕円 208"/>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210" name="テキスト ボックス 209"/>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1" name="楕円 210"/>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2" name="テキスト ボックス 211"/>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改良等による整備・改修率が高く修繕に要する経費が少ないことや教育施設の整備も終了し、施設に対する維持修繕費用が少ないことが要因となっている。また平成７年度から下水道事業事業整備を行ったことによる地方債発行に償還のピークが過ぎたことや、施設稼働率の上昇や下水道使用料の増加により公営企業会計への繰出金も少なくなっていることも挙げられる。今後も、受益者負担による財源確保に努め、財政の安定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129286</xdr:rowOff>
    </xdr:from>
    <xdr:to>
      <xdr:col>82</xdr:col>
      <xdr:colOff>107950</xdr:colOff>
      <xdr:row>56</xdr:row>
      <xdr:rowOff>85852</xdr:rowOff>
    </xdr:to>
    <xdr:cxnSp macro="">
      <xdr:nvCxnSpPr>
        <xdr:cNvPr id="242" name="直線コネクタ 241"/>
        <xdr:cNvCxnSpPr/>
      </xdr:nvCxnSpPr>
      <xdr:spPr>
        <a:xfrm>
          <a:off x="15671800" y="955903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110998</xdr:rowOff>
    </xdr:from>
    <xdr:to>
      <xdr:col>78</xdr:col>
      <xdr:colOff>69850</xdr:colOff>
      <xdr:row>55</xdr:row>
      <xdr:rowOff>129286</xdr:rowOff>
    </xdr:to>
    <xdr:cxnSp macro="">
      <xdr:nvCxnSpPr>
        <xdr:cNvPr id="245" name="直線コネクタ 244"/>
        <xdr:cNvCxnSpPr/>
      </xdr:nvCxnSpPr>
      <xdr:spPr>
        <a:xfrm>
          <a:off x="14782800" y="9540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110998</xdr:rowOff>
    </xdr:from>
    <xdr:to>
      <xdr:col>73</xdr:col>
      <xdr:colOff>180975</xdr:colOff>
      <xdr:row>56</xdr:row>
      <xdr:rowOff>21844</xdr:rowOff>
    </xdr:to>
    <xdr:cxnSp macro="">
      <xdr:nvCxnSpPr>
        <xdr:cNvPr id="248" name="直線コネクタ 247"/>
        <xdr:cNvCxnSpPr/>
      </xdr:nvCxnSpPr>
      <xdr:spPr>
        <a:xfrm flipV="1">
          <a:off x="13893800" y="9540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133858</xdr:rowOff>
    </xdr:from>
    <xdr:to>
      <xdr:col>69</xdr:col>
      <xdr:colOff>92075</xdr:colOff>
      <xdr:row>56</xdr:row>
      <xdr:rowOff>21844</xdr:rowOff>
    </xdr:to>
    <xdr:cxnSp macro="">
      <xdr:nvCxnSpPr>
        <xdr:cNvPr id="251" name="直線コネクタ 250"/>
        <xdr:cNvCxnSpPr/>
      </xdr:nvCxnSpPr>
      <xdr:spPr>
        <a:xfrm>
          <a:off x="13004800" y="95636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1" name="楕円 260"/>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2" name="その他該当値テキスト"/>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78486</xdr:rowOff>
    </xdr:from>
    <xdr:to>
      <xdr:col>78</xdr:col>
      <xdr:colOff>120650</xdr:colOff>
      <xdr:row>56</xdr:row>
      <xdr:rowOff>8636</xdr:rowOff>
    </xdr:to>
    <xdr:sp macro="" textlink="">
      <xdr:nvSpPr>
        <xdr:cNvPr id="263" name="楕円 262"/>
        <xdr:cNvSpPr/>
      </xdr:nvSpPr>
      <xdr:spPr>
        <a:xfrm>
          <a:off x="15621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18813</xdr:rowOff>
    </xdr:from>
    <xdr:ext cx="736600" cy="259045"/>
    <xdr:sp macro="" textlink="">
      <xdr:nvSpPr>
        <xdr:cNvPr id="264" name="テキスト ボックス 263"/>
        <xdr:cNvSpPr txBox="1"/>
      </xdr:nvSpPr>
      <xdr:spPr>
        <a:xfrm>
          <a:off x="15290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60198</xdr:rowOff>
    </xdr:from>
    <xdr:to>
      <xdr:col>74</xdr:col>
      <xdr:colOff>31750</xdr:colOff>
      <xdr:row>55</xdr:row>
      <xdr:rowOff>161798</xdr:rowOff>
    </xdr:to>
    <xdr:sp macro="" textlink="">
      <xdr:nvSpPr>
        <xdr:cNvPr id="265" name="楕円 264"/>
        <xdr:cNvSpPr/>
      </xdr:nvSpPr>
      <xdr:spPr>
        <a:xfrm>
          <a:off x="14732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525</xdr:rowOff>
    </xdr:from>
    <xdr:ext cx="762000" cy="259045"/>
    <xdr:sp macro="" textlink="">
      <xdr:nvSpPr>
        <xdr:cNvPr id="266" name="テキスト ボックス 265"/>
        <xdr:cNvSpPr txBox="1"/>
      </xdr:nvSpPr>
      <xdr:spPr>
        <a:xfrm>
          <a:off x="14401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142494</xdr:rowOff>
    </xdr:from>
    <xdr:to>
      <xdr:col>69</xdr:col>
      <xdr:colOff>142875</xdr:colOff>
      <xdr:row>56</xdr:row>
      <xdr:rowOff>72644</xdr:rowOff>
    </xdr:to>
    <xdr:sp macro="" textlink="">
      <xdr:nvSpPr>
        <xdr:cNvPr id="267" name="楕円 266"/>
        <xdr:cNvSpPr/>
      </xdr:nvSpPr>
      <xdr:spPr>
        <a:xfrm>
          <a:off x="13843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82821</xdr:rowOff>
    </xdr:from>
    <xdr:ext cx="762000" cy="259045"/>
    <xdr:sp macro="" textlink="">
      <xdr:nvSpPr>
        <xdr:cNvPr id="268" name="テキスト ボックス 267"/>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83058</xdr:rowOff>
    </xdr:from>
    <xdr:to>
      <xdr:col>65</xdr:col>
      <xdr:colOff>53975</xdr:colOff>
      <xdr:row>56</xdr:row>
      <xdr:rowOff>13208</xdr:rowOff>
    </xdr:to>
    <xdr:sp macro="" textlink="">
      <xdr:nvSpPr>
        <xdr:cNvPr id="269" name="楕円 268"/>
        <xdr:cNvSpPr/>
      </xdr:nvSpPr>
      <xdr:spPr>
        <a:xfrm>
          <a:off x="12954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23385</xdr:rowOff>
    </xdr:from>
    <xdr:ext cx="762000" cy="259045"/>
    <xdr:sp macro="" textlink="">
      <xdr:nvSpPr>
        <xdr:cNvPr id="270" name="テキスト ボックス 269"/>
        <xdr:cNvSpPr txBox="1"/>
      </xdr:nvSpPr>
      <xdr:spPr>
        <a:xfrm>
          <a:off x="12623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行財政改革によって、これまでは類似団体の平均値に近い数値で推移してきたが、平成２３年度以降は東日本大震災からの復旧・復興事業により被災者支援としての補助費等が増加となっている。</a:t>
          </a:r>
          <a:endParaRPr lang="ja-JP" altLang="ja-JP" sz="1400">
            <a:effectLst/>
          </a:endParaRPr>
        </a:p>
        <a:p>
          <a:r>
            <a:rPr kumimoji="1" lang="ja-JP" altLang="ja-JP" sz="1100">
              <a:solidFill>
                <a:schemeClr val="dk1"/>
              </a:solidFill>
              <a:effectLst/>
              <a:latin typeface="+mn-lt"/>
              <a:ea typeface="+mn-ea"/>
              <a:cs typeface="+mn-cs"/>
            </a:rPr>
            <a:t>今後、行政の責任分野、経費負担のありかた、行政効果などを勘案して明確な基準を設けて、見直し及び廃止を行っていく。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37</xdr:row>
      <xdr:rowOff>170434</xdr:rowOff>
    </xdr:to>
    <xdr:cxnSp macro="">
      <xdr:nvCxnSpPr>
        <xdr:cNvPr id="300" name="直線コネクタ 299"/>
        <xdr:cNvCxnSpPr/>
      </xdr:nvCxnSpPr>
      <xdr:spPr>
        <a:xfrm flipV="1">
          <a:off x="15671800" y="64957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170434</xdr:rowOff>
    </xdr:to>
    <xdr:cxnSp macro="">
      <xdr:nvCxnSpPr>
        <xdr:cNvPr id="303" name="直線コネクタ 302"/>
        <xdr:cNvCxnSpPr/>
      </xdr:nvCxnSpPr>
      <xdr:spPr>
        <a:xfrm>
          <a:off x="14782800" y="64500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110998</xdr:rowOff>
    </xdr:to>
    <xdr:cxnSp macro="">
      <xdr:nvCxnSpPr>
        <xdr:cNvPr id="306" name="直線コネクタ 305"/>
        <xdr:cNvCxnSpPr/>
      </xdr:nvCxnSpPr>
      <xdr:spPr>
        <a:xfrm flipV="1">
          <a:off x="13893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110998</xdr:rowOff>
    </xdr:to>
    <xdr:cxnSp macro="">
      <xdr:nvCxnSpPr>
        <xdr:cNvPr id="309" name="直線コネクタ 308"/>
        <xdr:cNvCxnSpPr/>
      </xdr:nvCxnSpPr>
      <xdr:spPr>
        <a:xfrm>
          <a:off x="13004800" y="6376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3" name="テキスト ボックス 312"/>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9" name="楕円 318"/>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0"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21" name="楕円 320"/>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2" name="テキスト ボックス 321"/>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3" name="楕円 322"/>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4" name="テキスト ボックス 323"/>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25" name="楕円 324"/>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26" name="テキスト ボックス 325"/>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27" name="楕円 326"/>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28" name="テキスト ボックス 327"/>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類似団体と比較して下回っている。</a:t>
          </a:r>
          <a:endParaRPr lang="ja-JP" altLang="ja-JP" sz="1400">
            <a:effectLst/>
          </a:endParaRPr>
        </a:p>
        <a:p>
          <a:r>
            <a:rPr kumimoji="1" lang="ja-JP" altLang="ja-JP" sz="1100">
              <a:solidFill>
                <a:schemeClr val="dk1"/>
              </a:solidFill>
              <a:effectLst/>
              <a:latin typeface="+mn-lt"/>
              <a:ea typeface="+mn-ea"/>
              <a:cs typeface="+mn-cs"/>
            </a:rPr>
            <a:t>町債の発行については今後も引き続き交付税措置がなされるものを選択することなど必要最小限の事業を選別しながら公債費の適正な管理に努める。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108713</xdr:rowOff>
    </xdr:from>
    <xdr:to>
      <xdr:col>24</xdr:col>
      <xdr:colOff>25400</xdr:colOff>
      <xdr:row>77</xdr:row>
      <xdr:rowOff>10413</xdr:rowOff>
    </xdr:to>
    <xdr:cxnSp macro="">
      <xdr:nvCxnSpPr>
        <xdr:cNvPr id="358" name="直線コネクタ 357"/>
        <xdr:cNvCxnSpPr/>
      </xdr:nvCxnSpPr>
      <xdr:spPr>
        <a:xfrm>
          <a:off x="3987800" y="13138913"/>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113285</xdr:rowOff>
    </xdr:to>
    <xdr:cxnSp macro="">
      <xdr:nvCxnSpPr>
        <xdr:cNvPr id="361" name="直線コネクタ 360"/>
        <xdr:cNvCxnSpPr/>
      </xdr:nvCxnSpPr>
      <xdr:spPr>
        <a:xfrm flipV="1">
          <a:off x="3098800" y="131389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77</xdr:row>
      <xdr:rowOff>14987</xdr:rowOff>
    </xdr:to>
    <xdr:cxnSp macro="">
      <xdr:nvCxnSpPr>
        <xdr:cNvPr id="364" name="直線コネクタ 363"/>
        <xdr:cNvCxnSpPr/>
      </xdr:nvCxnSpPr>
      <xdr:spPr>
        <a:xfrm flipV="1">
          <a:off x="2209800" y="131434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77</xdr:row>
      <xdr:rowOff>14987</xdr:rowOff>
    </xdr:to>
    <xdr:cxnSp macro="">
      <xdr:nvCxnSpPr>
        <xdr:cNvPr id="367" name="直線コネクタ 366"/>
        <xdr:cNvCxnSpPr/>
      </xdr:nvCxnSpPr>
      <xdr:spPr>
        <a:xfrm>
          <a:off x="1320800" y="131663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131063</xdr:rowOff>
    </xdr:from>
    <xdr:to>
      <xdr:col>24</xdr:col>
      <xdr:colOff>76200</xdr:colOff>
      <xdr:row>77</xdr:row>
      <xdr:rowOff>61213</xdr:rowOff>
    </xdr:to>
    <xdr:sp macro="" textlink="">
      <xdr:nvSpPr>
        <xdr:cNvPr id="377" name="楕円 376"/>
        <xdr:cNvSpPr/>
      </xdr:nvSpPr>
      <xdr:spPr>
        <a:xfrm>
          <a:off x="4775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147590</xdr:rowOff>
    </xdr:from>
    <xdr:ext cx="762000" cy="259045"/>
    <xdr:sp macro="" textlink="">
      <xdr:nvSpPr>
        <xdr:cNvPr id="378" name="公債費該当値テキスト"/>
        <xdr:cNvSpPr txBox="1"/>
      </xdr:nvSpPr>
      <xdr:spPr>
        <a:xfrm>
          <a:off x="4914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79" name="楕円 378"/>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80" name="テキスト ボックス 379"/>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81" name="楕円 380"/>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82" name="テキスト ボックス 381"/>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83" name="楕円 382"/>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84" name="テキスト ボックス 383"/>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85" name="楕円 384"/>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86" name="テキスト ボックス 385"/>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類似団体よりも上回っている。これは東日本大震災の影響により普通建設事業費が増加したためである。</a:t>
          </a:r>
          <a:endParaRPr lang="ja-JP" altLang="ja-JP" sz="1400">
            <a:effectLst/>
          </a:endParaRPr>
        </a:p>
        <a:p>
          <a:r>
            <a:rPr kumimoji="1" lang="ja-JP" altLang="ja-JP" sz="1100">
              <a:solidFill>
                <a:schemeClr val="dk1"/>
              </a:solidFill>
              <a:effectLst/>
              <a:latin typeface="+mn-lt"/>
              <a:ea typeface="+mn-ea"/>
              <a:cs typeface="+mn-cs"/>
            </a:rPr>
            <a:t>要因としては、資材費の増など災害復旧・復興業務事業が増加したためである。今後、大規模建設工事の計画については、必要性・費用対効果を検討し、優先順位や取捨選択を行うなど、今まで以上に事業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129287</xdr:rowOff>
    </xdr:from>
    <xdr:to>
      <xdr:col>82</xdr:col>
      <xdr:colOff>107950</xdr:colOff>
      <xdr:row>79</xdr:row>
      <xdr:rowOff>83565</xdr:rowOff>
    </xdr:to>
    <xdr:cxnSp macro="">
      <xdr:nvCxnSpPr>
        <xdr:cNvPr id="417" name="直線コネクタ 416"/>
        <xdr:cNvCxnSpPr/>
      </xdr:nvCxnSpPr>
      <xdr:spPr>
        <a:xfrm>
          <a:off x="15671800" y="13330937"/>
          <a:ext cx="838200" cy="2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77</xdr:row>
      <xdr:rowOff>129287</xdr:rowOff>
    </xdr:to>
    <xdr:cxnSp macro="">
      <xdr:nvCxnSpPr>
        <xdr:cNvPr id="420" name="直線コネクタ 419"/>
        <xdr:cNvCxnSpPr/>
      </xdr:nvCxnSpPr>
      <xdr:spPr>
        <a:xfrm>
          <a:off x="14782800" y="13326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124713</xdr:rowOff>
    </xdr:to>
    <xdr:cxnSp macro="">
      <xdr:nvCxnSpPr>
        <xdr:cNvPr id="423" name="直線コネクタ 422"/>
        <xdr:cNvCxnSpPr/>
      </xdr:nvCxnSpPr>
      <xdr:spPr>
        <a:xfrm>
          <a:off x="13893800" y="132989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77</xdr:row>
      <xdr:rowOff>97282</xdr:rowOff>
    </xdr:to>
    <xdr:cxnSp macro="">
      <xdr:nvCxnSpPr>
        <xdr:cNvPr id="426" name="直線コネクタ 425"/>
        <xdr:cNvCxnSpPr/>
      </xdr:nvCxnSpPr>
      <xdr:spPr>
        <a:xfrm>
          <a:off x="13004800" y="12960604"/>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32765</xdr:rowOff>
    </xdr:from>
    <xdr:to>
      <xdr:col>82</xdr:col>
      <xdr:colOff>158750</xdr:colOff>
      <xdr:row>79</xdr:row>
      <xdr:rowOff>134365</xdr:rowOff>
    </xdr:to>
    <xdr:sp macro="" textlink="">
      <xdr:nvSpPr>
        <xdr:cNvPr id="436" name="楕円 435"/>
        <xdr:cNvSpPr/>
      </xdr:nvSpPr>
      <xdr:spPr>
        <a:xfrm>
          <a:off x="16459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4842</xdr:rowOff>
    </xdr:from>
    <xdr:ext cx="762000" cy="259045"/>
    <xdr:sp macro="" textlink="">
      <xdr:nvSpPr>
        <xdr:cNvPr id="437" name="公債費以外該当値テキスト"/>
        <xdr:cNvSpPr txBox="1"/>
      </xdr:nvSpPr>
      <xdr:spPr>
        <a:xfrm>
          <a:off x="16598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38" name="楕円 437"/>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164864</xdr:rowOff>
    </xdr:from>
    <xdr:ext cx="736600" cy="259045"/>
    <xdr:sp macro="" textlink="">
      <xdr:nvSpPr>
        <xdr:cNvPr id="439" name="テキスト ボックス 438"/>
        <xdr:cNvSpPr txBox="1"/>
      </xdr:nvSpPr>
      <xdr:spPr>
        <a:xfrm>
          <a:off x="15290800" y="1336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40" name="楕円 439"/>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160290</xdr:rowOff>
    </xdr:from>
    <xdr:ext cx="762000" cy="259045"/>
    <xdr:sp macro="" textlink="">
      <xdr:nvSpPr>
        <xdr:cNvPr id="441" name="テキスト ボックス 440"/>
        <xdr:cNvSpPr txBox="1"/>
      </xdr:nvSpPr>
      <xdr:spPr>
        <a:xfrm>
          <a:off x="14401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42" name="楕円 441"/>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3" name="テキスト ボックス 442"/>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44" name="楕円 443"/>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137431</xdr:rowOff>
    </xdr:from>
    <xdr:ext cx="762000" cy="259045"/>
    <xdr:sp macro="" textlink="">
      <xdr:nvSpPr>
        <xdr:cNvPr id="445" name="テキスト ボックス 444"/>
        <xdr:cNvSpPr txBox="1"/>
      </xdr:nvSpPr>
      <xdr:spPr>
        <a:xfrm>
          <a:off x="12623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67531</xdr:rowOff>
    </xdr:from>
    <xdr:to>
      <xdr:col>29</xdr:col>
      <xdr:colOff>127000</xdr:colOff>
      <xdr:row>17</xdr:row>
      <xdr:rowOff>84639</xdr:rowOff>
    </xdr:to>
    <xdr:cxnSp macro="">
      <xdr:nvCxnSpPr>
        <xdr:cNvPr id="48" name="直線コネクタ 47"/>
        <xdr:cNvCxnSpPr/>
      </xdr:nvCxnSpPr>
      <xdr:spPr bwMode="auto">
        <a:xfrm flipV="1">
          <a:off x="5003800" y="3029806"/>
          <a:ext cx="647700" cy="1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54653</xdr:rowOff>
    </xdr:from>
    <xdr:ext cx="762000" cy="259045"/>
    <xdr:sp macro="" textlink="">
      <xdr:nvSpPr>
        <xdr:cNvPr id="49" name="人口1人当たり決算額の推移平均値テキスト130"/>
        <xdr:cNvSpPr txBox="1"/>
      </xdr:nvSpPr>
      <xdr:spPr>
        <a:xfrm>
          <a:off x="5740400" y="3016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75065</xdr:rowOff>
    </xdr:from>
    <xdr:to>
      <xdr:col>26</xdr:col>
      <xdr:colOff>50800</xdr:colOff>
      <xdr:row>17</xdr:row>
      <xdr:rowOff>84639</xdr:rowOff>
    </xdr:to>
    <xdr:cxnSp macro="">
      <xdr:nvCxnSpPr>
        <xdr:cNvPr id="51" name="直線コネクタ 50"/>
        <xdr:cNvCxnSpPr/>
      </xdr:nvCxnSpPr>
      <xdr:spPr bwMode="auto">
        <a:xfrm>
          <a:off x="4305300" y="3037340"/>
          <a:ext cx="698500" cy="9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65178</xdr:rowOff>
    </xdr:from>
    <xdr:ext cx="736600" cy="259045"/>
    <xdr:sp macro="" textlink="">
      <xdr:nvSpPr>
        <xdr:cNvPr id="53" name="テキスト ボックス 52"/>
        <xdr:cNvSpPr txBox="1"/>
      </xdr:nvSpPr>
      <xdr:spPr>
        <a:xfrm>
          <a:off x="4622800" y="3198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75065</xdr:rowOff>
    </xdr:from>
    <xdr:to>
      <xdr:col>22</xdr:col>
      <xdr:colOff>114300</xdr:colOff>
      <xdr:row>17</xdr:row>
      <xdr:rowOff>150896</xdr:rowOff>
    </xdr:to>
    <xdr:cxnSp macro="">
      <xdr:nvCxnSpPr>
        <xdr:cNvPr id="54" name="直線コネクタ 53"/>
        <xdr:cNvCxnSpPr/>
      </xdr:nvCxnSpPr>
      <xdr:spPr bwMode="auto">
        <a:xfrm flipV="1">
          <a:off x="3606800" y="3037340"/>
          <a:ext cx="698500" cy="7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77340</xdr:rowOff>
    </xdr:from>
    <xdr:ext cx="762000" cy="259045"/>
    <xdr:sp macro="" textlink="">
      <xdr:nvSpPr>
        <xdr:cNvPr id="56" name="テキスト ボックス 55"/>
        <xdr:cNvSpPr txBox="1"/>
      </xdr:nvSpPr>
      <xdr:spPr>
        <a:xfrm>
          <a:off x="3924300" y="32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87638</xdr:rowOff>
    </xdr:from>
    <xdr:to>
      <xdr:col>18</xdr:col>
      <xdr:colOff>177800</xdr:colOff>
      <xdr:row>17</xdr:row>
      <xdr:rowOff>150896</xdr:rowOff>
    </xdr:to>
    <xdr:cxnSp macro="">
      <xdr:nvCxnSpPr>
        <xdr:cNvPr id="57" name="直線コネクタ 56"/>
        <xdr:cNvCxnSpPr/>
      </xdr:nvCxnSpPr>
      <xdr:spPr bwMode="auto">
        <a:xfrm>
          <a:off x="2908300" y="3049913"/>
          <a:ext cx="698500" cy="63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82862</xdr:rowOff>
    </xdr:from>
    <xdr:ext cx="762000" cy="259045"/>
    <xdr:sp macro="" textlink="">
      <xdr:nvSpPr>
        <xdr:cNvPr id="59" name="テキスト ボックス 58"/>
        <xdr:cNvSpPr txBox="1"/>
      </xdr:nvSpPr>
      <xdr:spPr>
        <a:xfrm>
          <a:off x="32258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109152</xdr:rowOff>
    </xdr:from>
    <xdr:ext cx="762000" cy="259045"/>
    <xdr:sp macro="" textlink="">
      <xdr:nvSpPr>
        <xdr:cNvPr id="61" name="テキスト ボックス 60"/>
        <xdr:cNvSpPr txBox="1"/>
      </xdr:nvSpPr>
      <xdr:spPr>
        <a:xfrm>
          <a:off x="25273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16731</xdr:rowOff>
    </xdr:from>
    <xdr:to>
      <xdr:col>29</xdr:col>
      <xdr:colOff>177800</xdr:colOff>
      <xdr:row>17</xdr:row>
      <xdr:rowOff>118331</xdr:rowOff>
    </xdr:to>
    <xdr:sp macro="" textlink="">
      <xdr:nvSpPr>
        <xdr:cNvPr id="67" name="楕円 66"/>
        <xdr:cNvSpPr/>
      </xdr:nvSpPr>
      <xdr:spPr bwMode="auto">
        <a:xfrm>
          <a:off x="5600700" y="2979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33258</xdr:rowOff>
    </xdr:from>
    <xdr:ext cx="762000" cy="259045"/>
    <xdr:sp macro="" textlink="">
      <xdr:nvSpPr>
        <xdr:cNvPr id="68" name="人口1人当たり決算額の推移該当値テキスト130"/>
        <xdr:cNvSpPr txBox="1"/>
      </xdr:nvSpPr>
      <xdr:spPr>
        <a:xfrm>
          <a:off x="5740400" y="282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33839</xdr:rowOff>
    </xdr:from>
    <xdr:to>
      <xdr:col>26</xdr:col>
      <xdr:colOff>101600</xdr:colOff>
      <xdr:row>17</xdr:row>
      <xdr:rowOff>135439</xdr:rowOff>
    </xdr:to>
    <xdr:sp macro="" textlink="">
      <xdr:nvSpPr>
        <xdr:cNvPr id="69" name="楕円 68"/>
        <xdr:cNvSpPr/>
      </xdr:nvSpPr>
      <xdr:spPr bwMode="auto">
        <a:xfrm>
          <a:off x="4953000" y="299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145616</xdr:rowOff>
    </xdr:from>
    <xdr:ext cx="736600" cy="259045"/>
    <xdr:sp macro="" textlink="">
      <xdr:nvSpPr>
        <xdr:cNvPr id="70" name="テキスト ボックス 69"/>
        <xdr:cNvSpPr txBox="1"/>
      </xdr:nvSpPr>
      <xdr:spPr>
        <a:xfrm>
          <a:off x="4622800" y="2764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24265</xdr:rowOff>
    </xdr:from>
    <xdr:to>
      <xdr:col>22</xdr:col>
      <xdr:colOff>165100</xdr:colOff>
      <xdr:row>17</xdr:row>
      <xdr:rowOff>125865</xdr:rowOff>
    </xdr:to>
    <xdr:sp macro="" textlink="">
      <xdr:nvSpPr>
        <xdr:cNvPr id="71" name="楕円 70"/>
        <xdr:cNvSpPr/>
      </xdr:nvSpPr>
      <xdr:spPr bwMode="auto">
        <a:xfrm>
          <a:off x="4254500" y="298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136042</xdr:rowOff>
    </xdr:from>
    <xdr:ext cx="762000" cy="259045"/>
    <xdr:sp macro="" textlink="">
      <xdr:nvSpPr>
        <xdr:cNvPr id="72" name="テキスト ボックス 71"/>
        <xdr:cNvSpPr txBox="1"/>
      </xdr:nvSpPr>
      <xdr:spPr>
        <a:xfrm>
          <a:off x="3924300" y="275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100096</xdr:rowOff>
    </xdr:from>
    <xdr:to>
      <xdr:col>19</xdr:col>
      <xdr:colOff>38100</xdr:colOff>
      <xdr:row>18</xdr:row>
      <xdr:rowOff>30246</xdr:rowOff>
    </xdr:to>
    <xdr:sp macro="" textlink="">
      <xdr:nvSpPr>
        <xdr:cNvPr id="73" name="楕円 72"/>
        <xdr:cNvSpPr/>
      </xdr:nvSpPr>
      <xdr:spPr bwMode="auto">
        <a:xfrm>
          <a:off x="3556000" y="306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40423</xdr:rowOff>
    </xdr:from>
    <xdr:ext cx="762000" cy="259045"/>
    <xdr:sp macro="" textlink="">
      <xdr:nvSpPr>
        <xdr:cNvPr id="74" name="テキスト ボックス 73"/>
        <xdr:cNvSpPr txBox="1"/>
      </xdr:nvSpPr>
      <xdr:spPr>
        <a:xfrm>
          <a:off x="3225800" y="283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36838</xdr:rowOff>
    </xdr:from>
    <xdr:to>
      <xdr:col>15</xdr:col>
      <xdr:colOff>101600</xdr:colOff>
      <xdr:row>17</xdr:row>
      <xdr:rowOff>138438</xdr:rowOff>
    </xdr:to>
    <xdr:sp macro="" textlink="">
      <xdr:nvSpPr>
        <xdr:cNvPr id="75" name="楕円 74"/>
        <xdr:cNvSpPr/>
      </xdr:nvSpPr>
      <xdr:spPr bwMode="auto">
        <a:xfrm>
          <a:off x="2857500" y="2999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148615</xdr:rowOff>
    </xdr:from>
    <xdr:ext cx="762000" cy="259045"/>
    <xdr:sp macro="" textlink="">
      <xdr:nvSpPr>
        <xdr:cNvPr id="76" name="テキスト ボックス 75"/>
        <xdr:cNvSpPr txBox="1"/>
      </xdr:nvSpPr>
      <xdr:spPr>
        <a:xfrm>
          <a:off x="2527300" y="276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131197</xdr:rowOff>
    </xdr:from>
    <xdr:to>
      <xdr:col>29</xdr:col>
      <xdr:colOff>127000</xdr:colOff>
      <xdr:row>35</xdr:row>
      <xdr:rowOff>149892</xdr:rowOff>
    </xdr:to>
    <xdr:cxnSp macro="">
      <xdr:nvCxnSpPr>
        <xdr:cNvPr id="111" name="直線コネクタ 110"/>
        <xdr:cNvCxnSpPr/>
      </xdr:nvCxnSpPr>
      <xdr:spPr bwMode="auto">
        <a:xfrm flipV="1">
          <a:off x="5003800" y="6741547"/>
          <a:ext cx="647700" cy="18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133953</xdr:rowOff>
    </xdr:from>
    <xdr:ext cx="762000" cy="259045"/>
    <xdr:sp macro="" textlink="">
      <xdr:nvSpPr>
        <xdr:cNvPr id="112" name="人口1人当たり決算額の推移平均値テキスト445"/>
        <xdr:cNvSpPr txBox="1"/>
      </xdr:nvSpPr>
      <xdr:spPr>
        <a:xfrm>
          <a:off x="5740400" y="6744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149892</xdr:rowOff>
    </xdr:from>
    <xdr:to>
      <xdr:col>26</xdr:col>
      <xdr:colOff>50800</xdr:colOff>
      <xdr:row>35</xdr:row>
      <xdr:rowOff>157469</xdr:rowOff>
    </xdr:to>
    <xdr:cxnSp macro="">
      <xdr:nvCxnSpPr>
        <xdr:cNvPr id="114" name="直線コネクタ 113"/>
        <xdr:cNvCxnSpPr/>
      </xdr:nvCxnSpPr>
      <xdr:spPr bwMode="auto">
        <a:xfrm flipV="1">
          <a:off x="4305300" y="6760242"/>
          <a:ext cx="698500" cy="7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303427</xdr:rowOff>
    </xdr:from>
    <xdr:ext cx="736600" cy="259045"/>
    <xdr:sp macro="" textlink="">
      <xdr:nvSpPr>
        <xdr:cNvPr id="116" name="テキスト ボックス 115"/>
        <xdr:cNvSpPr txBox="1"/>
      </xdr:nvSpPr>
      <xdr:spPr>
        <a:xfrm>
          <a:off x="4622800" y="691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94049</xdr:rowOff>
    </xdr:from>
    <xdr:to>
      <xdr:col>22</xdr:col>
      <xdr:colOff>114300</xdr:colOff>
      <xdr:row>35</xdr:row>
      <xdr:rowOff>157469</xdr:rowOff>
    </xdr:to>
    <xdr:cxnSp macro="">
      <xdr:nvCxnSpPr>
        <xdr:cNvPr id="117" name="直線コネクタ 116"/>
        <xdr:cNvCxnSpPr/>
      </xdr:nvCxnSpPr>
      <xdr:spPr bwMode="auto">
        <a:xfrm>
          <a:off x="3606800" y="6704399"/>
          <a:ext cx="698500" cy="63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299018</xdr:rowOff>
    </xdr:from>
    <xdr:ext cx="762000" cy="259045"/>
    <xdr:sp macro="" textlink="">
      <xdr:nvSpPr>
        <xdr:cNvPr id="119" name="テキスト ボックス 118"/>
        <xdr:cNvSpPr txBox="1"/>
      </xdr:nvSpPr>
      <xdr:spPr>
        <a:xfrm>
          <a:off x="3924300" y="69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94049</xdr:rowOff>
    </xdr:from>
    <xdr:to>
      <xdr:col>18</xdr:col>
      <xdr:colOff>177800</xdr:colOff>
      <xdr:row>35</xdr:row>
      <xdr:rowOff>95927</xdr:rowOff>
    </xdr:to>
    <xdr:cxnSp macro="">
      <xdr:nvCxnSpPr>
        <xdr:cNvPr id="120" name="直線コネクタ 119"/>
        <xdr:cNvCxnSpPr/>
      </xdr:nvCxnSpPr>
      <xdr:spPr bwMode="auto">
        <a:xfrm flipV="1">
          <a:off x="2908300" y="6704399"/>
          <a:ext cx="698500" cy="1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300488</xdr:rowOff>
    </xdr:from>
    <xdr:ext cx="762000" cy="259045"/>
    <xdr:sp macro="" textlink="">
      <xdr:nvSpPr>
        <xdr:cNvPr id="124" name="テキスト ボックス 123"/>
        <xdr:cNvSpPr txBox="1"/>
      </xdr:nvSpPr>
      <xdr:spPr>
        <a:xfrm>
          <a:off x="2527300" y="691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80397</xdr:rowOff>
    </xdr:from>
    <xdr:to>
      <xdr:col>29</xdr:col>
      <xdr:colOff>177800</xdr:colOff>
      <xdr:row>35</xdr:row>
      <xdr:rowOff>181997</xdr:rowOff>
    </xdr:to>
    <xdr:sp macro="" textlink="">
      <xdr:nvSpPr>
        <xdr:cNvPr id="130" name="楕円 129"/>
        <xdr:cNvSpPr/>
      </xdr:nvSpPr>
      <xdr:spPr bwMode="auto">
        <a:xfrm>
          <a:off x="5600700" y="6690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268374</xdr:rowOff>
    </xdr:from>
    <xdr:ext cx="762000" cy="259045"/>
    <xdr:sp macro="" textlink="">
      <xdr:nvSpPr>
        <xdr:cNvPr id="131" name="人口1人当たり決算額の推移該当値テキスト445"/>
        <xdr:cNvSpPr txBox="1"/>
      </xdr:nvSpPr>
      <xdr:spPr>
        <a:xfrm>
          <a:off x="5740400" y="653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99092</xdr:rowOff>
    </xdr:from>
    <xdr:to>
      <xdr:col>26</xdr:col>
      <xdr:colOff>101600</xdr:colOff>
      <xdr:row>35</xdr:row>
      <xdr:rowOff>200692</xdr:rowOff>
    </xdr:to>
    <xdr:sp macro="" textlink="">
      <xdr:nvSpPr>
        <xdr:cNvPr id="132" name="楕円 131"/>
        <xdr:cNvSpPr/>
      </xdr:nvSpPr>
      <xdr:spPr bwMode="auto">
        <a:xfrm>
          <a:off x="4953000" y="6709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210869</xdr:rowOff>
    </xdr:from>
    <xdr:ext cx="736600" cy="259045"/>
    <xdr:sp macro="" textlink="">
      <xdr:nvSpPr>
        <xdr:cNvPr id="133" name="テキスト ボックス 132"/>
        <xdr:cNvSpPr txBox="1"/>
      </xdr:nvSpPr>
      <xdr:spPr>
        <a:xfrm>
          <a:off x="4622800" y="6478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106669</xdr:rowOff>
    </xdr:from>
    <xdr:to>
      <xdr:col>22</xdr:col>
      <xdr:colOff>165100</xdr:colOff>
      <xdr:row>35</xdr:row>
      <xdr:rowOff>208269</xdr:rowOff>
    </xdr:to>
    <xdr:sp macro="" textlink="">
      <xdr:nvSpPr>
        <xdr:cNvPr id="134" name="楕円 133"/>
        <xdr:cNvSpPr/>
      </xdr:nvSpPr>
      <xdr:spPr bwMode="auto">
        <a:xfrm>
          <a:off x="4254500" y="671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218446</xdr:rowOff>
    </xdr:from>
    <xdr:ext cx="762000" cy="259045"/>
    <xdr:sp macro="" textlink="">
      <xdr:nvSpPr>
        <xdr:cNvPr id="135" name="テキスト ボックス 134"/>
        <xdr:cNvSpPr txBox="1"/>
      </xdr:nvSpPr>
      <xdr:spPr>
        <a:xfrm>
          <a:off x="3924300" y="64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43249</xdr:rowOff>
    </xdr:from>
    <xdr:to>
      <xdr:col>19</xdr:col>
      <xdr:colOff>38100</xdr:colOff>
      <xdr:row>35</xdr:row>
      <xdr:rowOff>144849</xdr:rowOff>
    </xdr:to>
    <xdr:sp macro="" textlink="">
      <xdr:nvSpPr>
        <xdr:cNvPr id="136" name="楕円 135"/>
        <xdr:cNvSpPr/>
      </xdr:nvSpPr>
      <xdr:spPr bwMode="auto">
        <a:xfrm>
          <a:off x="3556000" y="6653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155026</xdr:rowOff>
    </xdr:from>
    <xdr:ext cx="762000" cy="259045"/>
    <xdr:sp macro="" textlink="">
      <xdr:nvSpPr>
        <xdr:cNvPr id="137" name="テキスト ボックス 136"/>
        <xdr:cNvSpPr txBox="1"/>
      </xdr:nvSpPr>
      <xdr:spPr>
        <a:xfrm>
          <a:off x="3225800" y="6422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45127</xdr:rowOff>
    </xdr:from>
    <xdr:to>
      <xdr:col>15</xdr:col>
      <xdr:colOff>101600</xdr:colOff>
      <xdr:row>35</xdr:row>
      <xdr:rowOff>146727</xdr:rowOff>
    </xdr:to>
    <xdr:sp macro="" textlink="">
      <xdr:nvSpPr>
        <xdr:cNvPr id="138" name="楕円 137"/>
        <xdr:cNvSpPr/>
      </xdr:nvSpPr>
      <xdr:spPr bwMode="auto">
        <a:xfrm>
          <a:off x="2857500" y="6655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156904</xdr:rowOff>
    </xdr:from>
    <xdr:ext cx="762000" cy="259045"/>
    <xdr:sp macro="" textlink="">
      <xdr:nvSpPr>
        <xdr:cNvPr id="139" name="テキスト ボックス 138"/>
        <xdr:cNvSpPr txBox="1"/>
      </xdr:nvSpPr>
      <xdr:spPr>
        <a:xfrm>
          <a:off x="2527300" y="642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7,980
7,923
46.70
8,318,080
7,826,830
343,489
3,284,986
5,603,272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23983</xdr:rowOff>
    </xdr:from>
    <xdr:to>
      <xdr:col>24</xdr:col>
      <xdr:colOff>63500</xdr:colOff>
      <xdr:row>36</xdr:row>
      <xdr:rowOff>49906</xdr:rowOff>
    </xdr:to>
    <xdr:cxnSp macro="">
      <xdr:nvCxnSpPr>
        <xdr:cNvPr id="61" name="直線コネクタ 60"/>
        <xdr:cNvCxnSpPr/>
      </xdr:nvCxnSpPr>
      <xdr:spPr>
        <a:xfrm flipV="1">
          <a:off x="3797300" y="6196183"/>
          <a:ext cx="8382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163507</xdr:rowOff>
    </xdr:from>
    <xdr:ext cx="599010" cy="259045"/>
    <xdr:sp macro="" textlink="">
      <xdr:nvSpPr>
        <xdr:cNvPr id="62" name="人件費平均値テキスト"/>
        <xdr:cNvSpPr txBox="1"/>
      </xdr:nvSpPr>
      <xdr:spPr>
        <a:xfrm>
          <a:off x="4686300" y="6164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159962</xdr:rowOff>
    </xdr:from>
    <xdr:to>
      <xdr:col>19</xdr:col>
      <xdr:colOff>177800</xdr:colOff>
      <xdr:row>36</xdr:row>
      <xdr:rowOff>49906</xdr:rowOff>
    </xdr:to>
    <xdr:cxnSp macro="">
      <xdr:nvCxnSpPr>
        <xdr:cNvPr id="64" name="直線コネクタ 63"/>
        <xdr:cNvCxnSpPr/>
      </xdr:nvCxnSpPr>
      <xdr:spPr>
        <a:xfrm>
          <a:off x="2908300" y="6160712"/>
          <a:ext cx="889000" cy="6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161183</xdr:rowOff>
    </xdr:from>
    <xdr:ext cx="599010" cy="259045"/>
    <xdr:sp macro="" textlink="">
      <xdr:nvSpPr>
        <xdr:cNvPr id="66" name="テキスト ボックス 65"/>
        <xdr:cNvSpPr txBox="1"/>
      </xdr:nvSpPr>
      <xdr:spPr>
        <a:xfrm>
          <a:off x="3497795" y="633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159962</xdr:rowOff>
    </xdr:from>
    <xdr:to>
      <xdr:col>15</xdr:col>
      <xdr:colOff>50800</xdr:colOff>
      <xdr:row>36</xdr:row>
      <xdr:rowOff>29103</xdr:rowOff>
    </xdr:to>
    <xdr:cxnSp macro="">
      <xdr:nvCxnSpPr>
        <xdr:cNvPr id="67" name="直線コネクタ 66"/>
        <xdr:cNvCxnSpPr/>
      </xdr:nvCxnSpPr>
      <xdr:spPr>
        <a:xfrm flipV="1">
          <a:off x="2019300" y="6160712"/>
          <a:ext cx="889000" cy="4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164025</xdr:rowOff>
    </xdr:from>
    <xdr:ext cx="599010" cy="259045"/>
    <xdr:sp macro="" textlink="">
      <xdr:nvSpPr>
        <xdr:cNvPr id="69" name="テキスト ボックス 68"/>
        <xdr:cNvSpPr txBox="1"/>
      </xdr:nvSpPr>
      <xdr:spPr>
        <a:xfrm>
          <a:off x="2608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169487</xdr:rowOff>
    </xdr:from>
    <xdr:to>
      <xdr:col>10</xdr:col>
      <xdr:colOff>114300</xdr:colOff>
      <xdr:row>36</xdr:row>
      <xdr:rowOff>29103</xdr:rowOff>
    </xdr:to>
    <xdr:cxnSp macro="">
      <xdr:nvCxnSpPr>
        <xdr:cNvPr id="70" name="直線コネクタ 69"/>
        <xdr:cNvCxnSpPr/>
      </xdr:nvCxnSpPr>
      <xdr:spPr>
        <a:xfrm>
          <a:off x="1130300" y="6170237"/>
          <a:ext cx="889000" cy="3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159118</xdr:rowOff>
    </xdr:from>
    <xdr:ext cx="599010" cy="259045"/>
    <xdr:sp macro="" textlink="">
      <xdr:nvSpPr>
        <xdr:cNvPr id="72" name="テキスト ボックス 71"/>
        <xdr:cNvSpPr txBox="1"/>
      </xdr:nvSpPr>
      <xdr:spPr>
        <a:xfrm>
          <a:off x="1719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9469</xdr:rowOff>
    </xdr:from>
    <xdr:ext cx="599010" cy="259045"/>
    <xdr:sp macro="" textlink="">
      <xdr:nvSpPr>
        <xdr:cNvPr id="74" name="テキスト ボックス 73"/>
        <xdr:cNvSpPr txBox="1"/>
      </xdr:nvSpPr>
      <xdr:spPr>
        <a:xfrm>
          <a:off x="830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144633</xdr:rowOff>
    </xdr:from>
    <xdr:to>
      <xdr:col>24</xdr:col>
      <xdr:colOff>114300</xdr:colOff>
      <xdr:row>36</xdr:row>
      <xdr:rowOff>74783</xdr:rowOff>
    </xdr:to>
    <xdr:sp macro="" textlink="">
      <xdr:nvSpPr>
        <xdr:cNvPr id="80" name="楕円 79"/>
        <xdr:cNvSpPr/>
      </xdr:nvSpPr>
      <xdr:spPr>
        <a:xfrm>
          <a:off x="4584700" y="614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167510</xdr:rowOff>
    </xdr:from>
    <xdr:ext cx="599010" cy="259045"/>
    <xdr:sp macro="" textlink="">
      <xdr:nvSpPr>
        <xdr:cNvPr id="81" name="人件費該当値テキスト"/>
        <xdr:cNvSpPr txBox="1"/>
      </xdr:nvSpPr>
      <xdr:spPr>
        <a:xfrm>
          <a:off x="4686300" y="599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170556</xdr:rowOff>
    </xdr:from>
    <xdr:to>
      <xdr:col>20</xdr:col>
      <xdr:colOff>38100</xdr:colOff>
      <xdr:row>36</xdr:row>
      <xdr:rowOff>100706</xdr:rowOff>
    </xdr:to>
    <xdr:sp macro="" textlink="">
      <xdr:nvSpPr>
        <xdr:cNvPr id="82" name="楕円 81"/>
        <xdr:cNvSpPr/>
      </xdr:nvSpPr>
      <xdr:spPr>
        <a:xfrm>
          <a:off x="3746500" y="617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117233</xdr:rowOff>
    </xdr:from>
    <xdr:ext cx="599010" cy="259045"/>
    <xdr:sp macro="" textlink="">
      <xdr:nvSpPr>
        <xdr:cNvPr id="83" name="テキスト ボックス 82"/>
        <xdr:cNvSpPr txBox="1"/>
      </xdr:nvSpPr>
      <xdr:spPr>
        <a:xfrm>
          <a:off x="3497795" y="5946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109162</xdr:rowOff>
    </xdr:from>
    <xdr:to>
      <xdr:col>15</xdr:col>
      <xdr:colOff>101600</xdr:colOff>
      <xdr:row>36</xdr:row>
      <xdr:rowOff>39312</xdr:rowOff>
    </xdr:to>
    <xdr:sp macro="" textlink="">
      <xdr:nvSpPr>
        <xdr:cNvPr id="84" name="楕円 83"/>
        <xdr:cNvSpPr/>
      </xdr:nvSpPr>
      <xdr:spPr>
        <a:xfrm>
          <a:off x="2857500" y="61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55839</xdr:rowOff>
    </xdr:from>
    <xdr:ext cx="599010" cy="259045"/>
    <xdr:sp macro="" textlink="">
      <xdr:nvSpPr>
        <xdr:cNvPr id="85" name="テキスト ボックス 84"/>
        <xdr:cNvSpPr txBox="1"/>
      </xdr:nvSpPr>
      <xdr:spPr>
        <a:xfrm>
          <a:off x="2608795" y="588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149753</xdr:rowOff>
    </xdr:from>
    <xdr:to>
      <xdr:col>10</xdr:col>
      <xdr:colOff>165100</xdr:colOff>
      <xdr:row>36</xdr:row>
      <xdr:rowOff>79903</xdr:rowOff>
    </xdr:to>
    <xdr:sp macro="" textlink="">
      <xdr:nvSpPr>
        <xdr:cNvPr id="86" name="楕円 85"/>
        <xdr:cNvSpPr/>
      </xdr:nvSpPr>
      <xdr:spPr>
        <a:xfrm>
          <a:off x="1968500" y="61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96430</xdr:rowOff>
    </xdr:from>
    <xdr:ext cx="599010" cy="259045"/>
    <xdr:sp macro="" textlink="">
      <xdr:nvSpPr>
        <xdr:cNvPr id="87" name="テキスト ボックス 86"/>
        <xdr:cNvSpPr txBox="1"/>
      </xdr:nvSpPr>
      <xdr:spPr>
        <a:xfrm>
          <a:off x="1719795" y="592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118687</xdr:rowOff>
    </xdr:from>
    <xdr:to>
      <xdr:col>6</xdr:col>
      <xdr:colOff>38100</xdr:colOff>
      <xdr:row>36</xdr:row>
      <xdr:rowOff>48837</xdr:rowOff>
    </xdr:to>
    <xdr:sp macro="" textlink="">
      <xdr:nvSpPr>
        <xdr:cNvPr id="88" name="楕円 87"/>
        <xdr:cNvSpPr/>
      </xdr:nvSpPr>
      <xdr:spPr>
        <a:xfrm>
          <a:off x="1079500" y="611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65364</xdr:rowOff>
    </xdr:from>
    <xdr:ext cx="599010" cy="259045"/>
    <xdr:sp macro="" textlink="">
      <xdr:nvSpPr>
        <xdr:cNvPr id="89" name="テキスト ボックス 88"/>
        <xdr:cNvSpPr txBox="1"/>
      </xdr:nvSpPr>
      <xdr:spPr>
        <a:xfrm>
          <a:off x="830795" y="589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33300</xdr:rowOff>
    </xdr:from>
    <xdr:to>
      <xdr:col>24</xdr:col>
      <xdr:colOff>63500</xdr:colOff>
      <xdr:row>55</xdr:row>
      <xdr:rowOff>94890</xdr:rowOff>
    </xdr:to>
    <xdr:cxnSp macro="">
      <xdr:nvCxnSpPr>
        <xdr:cNvPr id="116" name="直線コネクタ 115"/>
        <xdr:cNvCxnSpPr/>
      </xdr:nvCxnSpPr>
      <xdr:spPr>
        <a:xfrm>
          <a:off x="3797300" y="9463050"/>
          <a:ext cx="838200" cy="6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33300</xdr:rowOff>
    </xdr:from>
    <xdr:to>
      <xdr:col>19</xdr:col>
      <xdr:colOff>177800</xdr:colOff>
      <xdr:row>55</xdr:row>
      <xdr:rowOff>120694</xdr:rowOff>
    </xdr:to>
    <xdr:cxnSp macro="">
      <xdr:nvCxnSpPr>
        <xdr:cNvPr id="119" name="直線コネクタ 118"/>
        <xdr:cNvCxnSpPr/>
      </xdr:nvCxnSpPr>
      <xdr:spPr>
        <a:xfrm flipV="1">
          <a:off x="2908300" y="9463050"/>
          <a:ext cx="889000" cy="8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9084</xdr:rowOff>
    </xdr:from>
    <xdr:ext cx="599010" cy="259045"/>
    <xdr:sp macro="" textlink="">
      <xdr:nvSpPr>
        <xdr:cNvPr id="121" name="テキスト ボックス 120"/>
        <xdr:cNvSpPr txBox="1"/>
      </xdr:nvSpPr>
      <xdr:spPr>
        <a:xfrm>
          <a:off x="3497795" y="961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64093</xdr:rowOff>
    </xdr:from>
    <xdr:to>
      <xdr:col>15</xdr:col>
      <xdr:colOff>50800</xdr:colOff>
      <xdr:row>55</xdr:row>
      <xdr:rowOff>120694</xdr:rowOff>
    </xdr:to>
    <xdr:cxnSp macro="">
      <xdr:nvCxnSpPr>
        <xdr:cNvPr id="122" name="直線コネクタ 121"/>
        <xdr:cNvCxnSpPr/>
      </xdr:nvCxnSpPr>
      <xdr:spPr>
        <a:xfrm>
          <a:off x="2019300" y="9493843"/>
          <a:ext cx="889000" cy="5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16139</xdr:rowOff>
    </xdr:from>
    <xdr:ext cx="599010" cy="259045"/>
    <xdr:sp macro="" textlink="">
      <xdr:nvSpPr>
        <xdr:cNvPr id="124" name="テキスト ボックス 123"/>
        <xdr:cNvSpPr txBox="1"/>
      </xdr:nvSpPr>
      <xdr:spPr>
        <a:xfrm>
          <a:off x="2608795" y="961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64093</xdr:rowOff>
    </xdr:from>
    <xdr:to>
      <xdr:col>10</xdr:col>
      <xdr:colOff>114300</xdr:colOff>
      <xdr:row>55</xdr:row>
      <xdr:rowOff>136756</xdr:rowOff>
    </xdr:to>
    <xdr:cxnSp macro="">
      <xdr:nvCxnSpPr>
        <xdr:cNvPr id="125" name="直線コネクタ 124"/>
        <xdr:cNvCxnSpPr/>
      </xdr:nvCxnSpPr>
      <xdr:spPr>
        <a:xfrm flipV="1">
          <a:off x="1130300" y="9493843"/>
          <a:ext cx="889000" cy="7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164221</xdr:rowOff>
    </xdr:from>
    <xdr:ext cx="599010" cy="259045"/>
    <xdr:sp macro="" textlink="">
      <xdr:nvSpPr>
        <xdr:cNvPr id="127" name="テキスト ボックス 126"/>
        <xdr:cNvSpPr txBox="1"/>
      </xdr:nvSpPr>
      <xdr:spPr>
        <a:xfrm>
          <a:off x="1719795" y="959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13423</xdr:rowOff>
    </xdr:from>
    <xdr:ext cx="599010" cy="259045"/>
    <xdr:sp macro="" textlink="">
      <xdr:nvSpPr>
        <xdr:cNvPr id="129" name="テキスト ボックス 128"/>
        <xdr:cNvSpPr txBox="1"/>
      </xdr:nvSpPr>
      <xdr:spPr>
        <a:xfrm>
          <a:off x="830795" y="9614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44090</xdr:rowOff>
    </xdr:from>
    <xdr:to>
      <xdr:col>24</xdr:col>
      <xdr:colOff>114300</xdr:colOff>
      <xdr:row>55</xdr:row>
      <xdr:rowOff>145690</xdr:rowOff>
    </xdr:to>
    <xdr:sp macro="" textlink="">
      <xdr:nvSpPr>
        <xdr:cNvPr id="135" name="楕円 134"/>
        <xdr:cNvSpPr/>
      </xdr:nvSpPr>
      <xdr:spPr>
        <a:xfrm>
          <a:off x="4584700" y="947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66967</xdr:rowOff>
    </xdr:from>
    <xdr:ext cx="599010" cy="259045"/>
    <xdr:sp macro="" textlink="">
      <xdr:nvSpPr>
        <xdr:cNvPr id="136" name="物件費該当値テキスト"/>
        <xdr:cNvSpPr txBox="1"/>
      </xdr:nvSpPr>
      <xdr:spPr>
        <a:xfrm>
          <a:off x="4686300" y="932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153950</xdr:rowOff>
    </xdr:from>
    <xdr:to>
      <xdr:col>20</xdr:col>
      <xdr:colOff>38100</xdr:colOff>
      <xdr:row>55</xdr:row>
      <xdr:rowOff>84100</xdr:rowOff>
    </xdr:to>
    <xdr:sp macro="" textlink="">
      <xdr:nvSpPr>
        <xdr:cNvPr id="137" name="楕円 136"/>
        <xdr:cNvSpPr/>
      </xdr:nvSpPr>
      <xdr:spPr>
        <a:xfrm>
          <a:off x="3746500" y="94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100627</xdr:rowOff>
    </xdr:from>
    <xdr:ext cx="599010" cy="259045"/>
    <xdr:sp macro="" textlink="">
      <xdr:nvSpPr>
        <xdr:cNvPr id="138" name="テキスト ボックス 137"/>
        <xdr:cNvSpPr txBox="1"/>
      </xdr:nvSpPr>
      <xdr:spPr>
        <a:xfrm>
          <a:off x="3497795" y="918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69894</xdr:rowOff>
    </xdr:from>
    <xdr:to>
      <xdr:col>15</xdr:col>
      <xdr:colOff>101600</xdr:colOff>
      <xdr:row>56</xdr:row>
      <xdr:rowOff>44</xdr:rowOff>
    </xdr:to>
    <xdr:sp macro="" textlink="">
      <xdr:nvSpPr>
        <xdr:cNvPr id="139" name="楕円 138"/>
        <xdr:cNvSpPr/>
      </xdr:nvSpPr>
      <xdr:spPr>
        <a:xfrm>
          <a:off x="2857500" y="94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16571</xdr:rowOff>
    </xdr:from>
    <xdr:ext cx="599010" cy="259045"/>
    <xdr:sp macro="" textlink="">
      <xdr:nvSpPr>
        <xdr:cNvPr id="140" name="テキスト ボックス 139"/>
        <xdr:cNvSpPr txBox="1"/>
      </xdr:nvSpPr>
      <xdr:spPr>
        <a:xfrm>
          <a:off x="2608795" y="927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13293</xdr:rowOff>
    </xdr:from>
    <xdr:to>
      <xdr:col>10</xdr:col>
      <xdr:colOff>165100</xdr:colOff>
      <xdr:row>55</xdr:row>
      <xdr:rowOff>114893</xdr:rowOff>
    </xdr:to>
    <xdr:sp macro="" textlink="">
      <xdr:nvSpPr>
        <xdr:cNvPr id="141" name="楕円 140"/>
        <xdr:cNvSpPr/>
      </xdr:nvSpPr>
      <xdr:spPr>
        <a:xfrm>
          <a:off x="1968500" y="944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131420</xdr:rowOff>
    </xdr:from>
    <xdr:ext cx="599010" cy="259045"/>
    <xdr:sp macro="" textlink="">
      <xdr:nvSpPr>
        <xdr:cNvPr id="142" name="テキスト ボックス 141"/>
        <xdr:cNvSpPr txBox="1"/>
      </xdr:nvSpPr>
      <xdr:spPr>
        <a:xfrm>
          <a:off x="1719795" y="921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85956</xdr:rowOff>
    </xdr:from>
    <xdr:to>
      <xdr:col>6</xdr:col>
      <xdr:colOff>38100</xdr:colOff>
      <xdr:row>56</xdr:row>
      <xdr:rowOff>16106</xdr:rowOff>
    </xdr:to>
    <xdr:sp macro="" textlink="">
      <xdr:nvSpPr>
        <xdr:cNvPr id="143" name="楕円 142"/>
        <xdr:cNvSpPr/>
      </xdr:nvSpPr>
      <xdr:spPr>
        <a:xfrm>
          <a:off x="1079500" y="951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32633</xdr:rowOff>
    </xdr:from>
    <xdr:ext cx="599010" cy="259045"/>
    <xdr:sp macro="" textlink="">
      <xdr:nvSpPr>
        <xdr:cNvPr id="144" name="テキスト ボックス 143"/>
        <xdr:cNvSpPr txBox="1"/>
      </xdr:nvSpPr>
      <xdr:spPr>
        <a:xfrm>
          <a:off x="830795" y="929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5207</xdr:rowOff>
    </xdr:from>
    <xdr:to>
      <xdr:col>24</xdr:col>
      <xdr:colOff>63500</xdr:colOff>
      <xdr:row>78</xdr:row>
      <xdr:rowOff>39460</xdr:rowOff>
    </xdr:to>
    <xdr:cxnSp macro="">
      <xdr:nvCxnSpPr>
        <xdr:cNvPr id="173" name="直線コネクタ 172"/>
        <xdr:cNvCxnSpPr/>
      </xdr:nvCxnSpPr>
      <xdr:spPr>
        <a:xfrm flipV="1">
          <a:off x="3797300" y="13378307"/>
          <a:ext cx="838200" cy="3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39460</xdr:rowOff>
    </xdr:from>
    <xdr:to>
      <xdr:col>19</xdr:col>
      <xdr:colOff>177800</xdr:colOff>
      <xdr:row>79</xdr:row>
      <xdr:rowOff>9894</xdr:rowOff>
    </xdr:to>
    <xdr:cxnSp macro="">
      <xdr:nvCxnSpPr>
        <xdr:cNvPr id="176" name="直線コネクタ 175"/>
        <xdr:cNvCxnSpPr/>
      </xdr:nvCxnSpPr>
      <xdr:spPr>
        <a:xfrm flipV="1">
          <a:off x="2908300" y="13412560"/>
          <a:ext cx="889000" cy="1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112534</xdr:rowOff>
    </xdr:from>
    <xdr:to>
      <xdr:col>15</xdr:col>
      <xdr:colOff>50800</xdr:colOff>
      <xdr:row>79</xdr:row>
      <xdr:rowOff>9894</xdr:rowOff>
    </xdr:to>
    <xdr:cxnSp macro="">
      <xdr:nvCxnSpPr>
        <xdr:cNvPr id="179" name="直線コネクタ 178"/>
        <xdr:cNvCxnSpPr/>
      </xdr:nvCxnSpPr>
      <xdr:spPr>
        <a:xfrm>
          <a:off x="2019300" y="13485634"/>
          <a:ext cx="889000" cy="6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112534</xdr:rowOff>
    </xdr:from>
    <xdr:to>
      <xdr:col>10</xdr:col>
      <xdr:colOff>114300</xdr:colOff>
      <xdr:row>78</xdr:row>
      <xdr:rowOff>140500</xdr:rowOff>
    </xdr:to>
    <xdr:cxnSp macro="">
      <xdr:nvCxnSpPr>
        <xdr:cNvPr id="182" name="直線コネクタ 181"/>
        <xdr:cNvCxnSpPr/>
      </xdr:nvCxnSpPr>
      <xdr:spPr>
        <a:xfrm flipV="1">
          <a:off x="1130300" y="13485634"/>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125857</xdr:rowOff>
    </xdr:from>
    <xdr:to>
      <xdr:col>24</xdr:col>
      <xdr:colOff>114300</xdr:colOff>
      <xdr:row>78</xdr:row>
      <xdr:rowOff>56007</xdr:rowOff>
    </xdr:to>
    <xdr:sp macro="" textlink="">
      <xdr:nvSpPr>
        <xdr:cNvPr id="192" name="楕円 191"/>
        <xdr:cNvSpPr/>
      </xdr:nvSpPr>
      <xdr:spPr>
        <a:xfrm>
          <a:off x="4584700" y="133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104284</xdr:rowOff>
    </xdr:from>
    <xdr:ext cx="469744" cy="259045"/>
    <xdr:sp macro="" textlink="">
      <xdr:nvSpPr>
        <xdr:cNvPr id="193" name="維持補修費該当値テキスト"/>
        <xdr:cNvSpPr txBox="1"/>
      </xdr:nvSpPr>
      <xdr:spPr>
        <a:xfrm>
          <a:off x="4686300" y="1330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160110</xdr:rowOff>
    </xdr:from>
    <xdr:to>
      <xdr:col>20</xdr:col>
      <xdr:colOff>38100</xdr:colOff>
      <xdr:row>78</xdr:row>
      <xdr:rowOff>90260</xdr:rowOff>
    </xdr:to>
    <xdr:sp macro="" textlink="">
      <xdr:nvSpPr>
        <xdr:cNvPr id="194" name="楕円 193"/>
        <xdr:cNvSpPr/>
      </xdr:nvSpPr>
      <xdr:spPr>
        <a:xfrm>
          <a:off x="3746500" y="133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81387</xdr:rowOff>
    </xdr:from>
    <xdr:ext cx="469744" cy="259045"/>
    <xdr:sp macro="" textlink="">
      <xdr:nvSpPr>
        <xdr:cNvPr id="195" name="テキスト ボックス 194"/>
        <xdr:cNvSpPr txBox="1"/>
      </xdr:nvSpPr>
      <xdr:spPr>
        <a:xfrm>
          <a:off x="3562428" y="134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130544</xdr:rowOff>
    </xdr:from>
    <xdr:to>
      <xdr:col>15</xdr:col>
      <xdr:colOff>101600</xdr:colOff>
      <xdr:row>79</xdr:row>
      <xdr:rowOff>60694</xdr:rowOff>
    </xdr:to>
    <xdr:sp macro="" textlink="">
      <xdr:nvSpPr>
        <xdr:cNvPr id="196" name="楕円 195"/>
        <xdr:cNvSpPr/>
      </xdr:nvSpPr>
      <xdr:spPr>
        <a:xfrm>
          <a:off x="2857500" y="135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51821</xdr:rowOff>
    </xdr:from>
    <xdr:ext cx="378565" cy="259045"/>
    <xdr:sp macro="" textlink="">
      <xdr:nvSpPr>
        <xdr:cNvPr id="197" name="テキスト ボックス 196"/>
        <xdr:cNvSpPr txBox="1"/>
      </xdr:nvSpPr>
      <xdr:spPr>
        <a:xfrm>
          <a:off x="2719017" y="13596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61734</xdr:rowOff>
    </xdr:from>
    <xdr:to>
      <xdr:col>10</xdr:col>
      <xdr:colOff>165100</xdr:colOff>
      <xdr:row>78</xdr:row>
      <xdr:rowOff>163334</xdr:rowOff>
    </xdr:to>
    <xdr:sp macro="" textlink="">
      <xdr:nvSpPr>
        <xdr:cNvPr id="198" name="楕円 197"/>
        <xdr:cNvSpPr/>
      </xdr:nvSpPr>
      <xdr:spPr>
        <a:xfrm>
          <a:off x="1968500" y="1343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154461</xdr:rowOff>
    </xdr:from>
    <xdr:ext cx="469744" cy="259045"/>
    <xdr:sp macro="" textlink="">
      <xdr:nvSpPr>
        <xdr:cNvPr id="199" name="テキスト ボックス 198"/>
        <xdr:cNvSpPr txBox="1"/>
      </xdr:nvSpPr>
      <xdr:spPr>
        <a:xfrm>
          <a:off x="1784428" y="1352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89700</xdr:rowOff>
    </xdr:from>
    <xdr:to>
      <xdr:col>6</xdr:col>
      <xdr:colOff>38100</xdr:colOff>
      <xdr:row>79</xdr:row>
      <xdr:rowOff>19850</xdr:rowOff>
    </xdr:to>
    <xdr:sp macro="" textlink="">
      <xdr:nvSpPr>
        <xdr:cNvPr id="200" name="楕円 199"/>
        <xdr:cNvSpPr/>
      </xdr:nvSpPr>
      <xdr:spPr>
        <a:xfrm>
          <a:off x="1079500" y="134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10977</xdr:rowOff>
    </xdr:from>
    <xdr:ext cx="469744" cy="259045"/>
    <xdr:sp macro="" textlink="">
      <xdr:nvSpPr>
        <xdr:cNvPr id="201" name="テキスト ボックス 200"/>
        <xdr:cNvSpPr txBox="1"/>
      </xdr:nvSpPr>
      <xdr:spPr>
        <a:xfrm>
          <a:off x="895428" y="1355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137694</xdr:rowOff>
    </xdr:from>
    <xdr:to>
      <xdr:col>24</xdr:col>
      <xdr:colOff>63500</xdr:colOff>
      <xdr:row>98</xdr:row>
      <xdr:rowOff>2209</xdr:rowOff>
    </xdr:to>
    <xdr:cxnSp macro="">
      <xdr:nvCxnSpPr>
        <xdr:cNvPr id="231" name="直線コネクタ 230"/>
        <xdr:cNvCxnSpPr/>
      </xdr:nvCxnSpPr>
      <xdr:spPr>
        <a:xfrm flipV="1">
          <a:off x="3797300" y="16768344"/>
          <a:ext cx="838200" cy="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159804</xdr:rowOff>
    </xdr:from>
    <xdr:to>
      <xdr:col>19</xdr:col>
      <xdr:colOff>177800</xdr:colOff>
      <xdr:row>98</xdr:row>
      <xdr:rowOff>2209</xdr:rowOff>
    </xdr:to>
    <xdr:cxnSp macro="">
      <xdr:nvCxnSpPr>
        <xdr:cNvPr id="234" name="直線コネクタ 233"/>
        <xdr:cNvCxnSpPr/>
      </xdr:nvCxnSpPr>
      <xdr:spPr>
        <a:xfrm>
          <a:off x="2908300" y="16790454"/>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145669</xdr:rowOff>
    </xdr:from>
    <xdr:to>
      <xdr:col>15</xdr:col>
      <xdr:colOff>50800</xdr:colOff>
      <xdr:row>97</xdr:row>
      <xdr:rowOff>159804</xdr:rowOff>
    </xdr:to>
    <xdr:cxnSp macro="">
      <xdr:nvCxnSpPr>
        <xdr:cNvPr id="237" name="直線コネクタ 236"/>
        <xdr:cNvCxnSpPr/>
      </xdr:nvCxnSpPr>
      <xdr:spPr>
        <a:xfrm>
          <a:off x="2019300" y="16776319"/>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145669</xdr:rowOff>
    </xdr:from>
    <xdr:to>
      <xdr:col>10</xdr:col>
      <xdr:colOff>114300</xdr:colOff>
      <xdr:row>98</xdr:row>
      <xdr:rowOff>111328</xdr:rowOff>
    </xdr:to>
    <xdr:cxnSp macro="">
      <xdr:nvCxnSpPr>
        <xdr:cNvPr id="240" name="直線コネクタ 239"/>
        <xdr:cNvCxnSpPr/>
      </xdr:nvCxnSpPr>
      <xdr:spPr>
        <a:xfrm flipV="1">
          <a:off x="1130300" y="16776319"/>
          <a:ext cx="889000" cy="1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138980</xdr:rowOff>
    </xdr:from>
    <xdr:ext cx="534377" cy="259045"/>
    <xdr:sp macro="" textlink="">
      <xdr:nvSpPr>
        <xdr:cNvPr id="244" name="テキスト ボックス 243"/>
        <xdr:cNvSpPr txBox="1"/>
      </xdr:nvSpPr>
      <xdr:spPr>
        <a:xfrm>
          <a:off x="863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86894</xdr:rowOff>
    </xdr:from>
    <xdr:to>
      <xdr:col>24</xdr:col>
      <xdr:colOff>114300</xdr:colOff>
      <xdr:row>98</xdr:row>
      <xdr:rowOff>17044</xdr:rowOff>
    </xdr:to>
    <xdr:sp macro="" textlink="">
      <xdr:nvSpPr>
        <xdr:cNvPr id="250" name="楕円 249"/>
        <xdr:cNvSpPr/>
      </xdr:nvSpPr>
      <xdr:spPr>
        <a:xfrm>
          <a:off x="4584700" y="167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65321</xdr:rowOff>
    </xdr:from>
    <xdr:ext cx="534377" cy="259045"/>
    <xdr:sp macro="" textlink="">
      <xdr:nvSpPr>
        <xdr:cNvPr id="251" name="扶助費該当値テキスト"/>
        <xdr:cNvSpPr txBox="1"/>
      </xdr:nvSpPr>
      <xdr:spPr>
        <a:xfrm>
          <a:off x="4686300" y="1669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122859</xdr:rowOff>
    </xdr:from>
    <xdr:to>
      <xdr:col>20</xdr:col>
      <xdr:colOff>38100</xdr:colOff>
      <xdr:row>98</xdr:row>
      <xdr:rowOff>53009</xdr:rowOff>
    </xdr:to>
    <xdr:sp macro="" textlink="">
      <xdr:nvSpPr>
        <xdr:cNvPr id="252" name="楕円 251"/>
        <xdr:cNvSpPr/>
      </xdr:nvSpPr>
      <xdr:spPr>
        <a:xfrm>
          <a:off x="3746500" y="167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44136</xdr:rowOff>
    </xdr:from>
    <xdr:ext cx="534377" cy="259045"/>
    <xdr:sp macro="" textlink="">
      <xdr:nvSpPr>
        <xdr:cNvPr id="253" name="テキスト ボックス 252"/>
        <xdr:cNvSpPr txBox="1"/>
      </xdr:nvSpPr>
      <xdr:spPr>
        <a:xfrm>
          <a:off x="3530111" y="1684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109004</xdr:rowOff>
    </xdr:from>
    <xdr:to>
      <xdr:col>15</xdr:col>
      <xdr:colOff>101600</xdr:colOff>
      <xdr:row>98</xdr:row>
      <xdr:rowOff>39154</xdr:rowOff>
    </xdr:to>
    <xdr:sp macro="" textlink="">
      <xdr:nvSpPr>
        <xdr:cNvPr id="254" name="楕円 253"/>
        <xdr:cNvSpPr/>
      </xdr:nvSpPr>
      <xdr:spPr>
        <a:xfrm>
          <a:off x="2857500" y="167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30281</xdr:rowOff>
    </xdr:from>
    <xdr:ext cx="534377" cy="259045"/>
    <xdr:sp macro="" textlink="">
      <xdr:nvSpPr>
        <xdr:cNvPr id="255" name="テキスト ボックス 254"/>
        <xdr:cNvSpPr txBox="1"/>
      </xdr:nvSpPr>
      <xdr:spPr>
        <a:xfrm>
          <a:off x="2641111" y="1683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94869</xdr:rowOff>
    </xdr:from>
    <xdr:to>
      <xdr:col>10</xdr:col>
      <xdr:colOff>165100</xdr:colOff>
      <xdr:row>98</xdr:row>
      <xdr:rowOff>25019</xdr:rowOff>
    </xdr:to>
    <xdr:sp macro="" textlink="">
      <xdr:nvSpPr>
        <xdr:cNvPr id="256" name="楕円 255"/>
        <xdr:cNvSpPr/>
      </xdr:nvSpPr>
      <xdr:spPr>
        <a:xfrm>
          <a:off x="1968500" y="167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16146</xdr:rowOff>
    </xdr:from>
    <xdr:ext cx="534377" cy="259045"/>
    <xdr:sp macro="" textlink="">
      <xdr:nvSpPr>
        <xdr:cNvPr id="257" name="テキスト ボックス 256"/>
        <xdr:cNvSpPr txBox="1"/>
      </xdr:nvSpPr>
      <xdr:spPr>
        <a:xfrm>
          <a:off x="1752111" y="1681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60528</xdr:rowOff>
    </xdr:from>
    <xdr:to>
      <xdr:col>6</xdr:col>
      <xdr:colOff>38100</xdr:colOff>
      <xdr:row>98</xdr:row>
      <xdr:rowOff>162128</xdr:rowOff>
    </xdr:to>
    <xdr:sp macro="" textlink="">
      <xdr:nvSpPr>
        <xdr:cNvPr id="258" name="楕円 257"/>
        <xdr:cNvSpPr/>
      </xdr:nvSpPr>
      <xdr:spPr>
        <a:xfrm>
          <a:off x="1079500" y="1686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153255</xdr:rowOff>
    </xdr:from>
    <xdr:ext cx="534377" cy="259045"/>
    <xdr:sp macro="" textlink="">
      <xdr:nvSpPr>
        <xdr:cNvPr id="259" name="テキスト ボックス 258"/>
        <xdr:cNvSpPr txBox="1"/>
      </xdr:nvSpPr>
      <xdr:spPr>
        <a:xfrm>
          <a:off x="863111" y="1695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105423</xdr:rowOff>
    </xdr:from>
    <xdr:to>
      <xdr:col>55</xdr:col>
      <xdr:colOff>0</xdr:colOff>
      <xdr:row>37</xdr:row>
      <xdr:rowOff>92919</xdr:rowOff>
    </xdr:to>
    <xdr:cxnSp macro="">
      <xdr:nvCxnSpPr>
        <xdr:cNvPr id="290" name="直線コネクタ 289"/>
        <xdr:cNvCxnSpPr/>
      </xdr:nvCxnSpPr>
      <xdr:spPr>
        <a:xfrm>
          <a:off x="9639300" y="5934723"/>
          <a:ext cx="838200" cy="50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105423</xdr:rowOff>
    </xdr:from>
    <xdr:to>
      <xdr:col>50</xdr:col>
      <xdr:colOff>114300</xdr:colOff>
      <xdr:row>37</xdr:row>
      <xdr:rowOff>122388</xdr:rowOff>
    </xdr:to>
    <xdr:cxnSp macro="">
      <xdr:nvCxnSpPr>
        <xdr:cNvPr id="293" name="直線コネクタ 292"/>
        <xdr:cNvCxnSpPr/>
      </xdr:nvCxnSpPr>
      <xdr:spPr>
        <a:xfrm flipV="1">
          <a:off x="8750300" y="5934723"/>
          <a:ext cx="889000" cy="53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82064</xdr:rowOff>
    </xdr:from>
    <xdr:to>
      <xdr:col>45</xdr:col>
      <xdr:colOff>177800</xdr:colOff>
      <xdr:row>37</xdr:row>
      <xdr:rowOff>122388</xdr:rowOff>
    </xdr:to>
    <xdr:cxnSp macro="">
      <xdr:nvCxnSpPr>
        <xdr:cNvPr id="296" name="直線コネクタ 295"/>
        <xdr:cNvCxnSpPr/>
      </xdr:nvCxnSpPr>
      <xdr:spPr>
        <a:xfrm>
          <a:off x="7861300" y="6425714"/>
          <a:ext cx="889000" cy="4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15965</xdr:rowOff>
    </xdr:from>
    <xdr:to>
      <xdr:col>41</xdr:col>
      <xdr:colOff>50800</xdr:colOff>
      <xdr:row>37</xdr:row>
      <xdr:rowOff>82064</xdr:rowOff>
    </xdr:to>
    <xdr:cxnSp macro="">
      <xdr:nvCxnSpPr>
        <xdr:cNvPr id="299" name="直線コネクタ 298"/>
        <xdr:cNvCxnSpPr/>
      </xdr:nvCxnSpPr>
      <xdr:spPr>
        <a:xfrm>
          <a:off x="6972300" y="6359615"/>
          <a:ext cx="889000" cy="6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168891</xdr:rowOff>
    </xdr:from>
    <xdr:ext cx="534377" cy="259045"/>
    <xdr:sp macro="" textlink="">
      <xdr:nvSpPr>
        <xdr:cNvPr id="301" name="テキスト ボックス 300"/>
        <xdr:cNvSpPr txBox="1"/>
      </xdr:nvSpPr>
      <xdr:spPr>
        <a:xfrm>
          <a:off x="7594111" y="65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9116</xdr:rowOff>
    </xdr:from>
    <xdr:ext cx="534377" cy="259045"/>
    <xdr:sp macro="" textlink="">
      <xdr:nvSpPr>
        <xdr:cNvPr id="303" name="テキスト ボックス 302"/>
        <xdr:cNvSpPr txBox="1"/>
      </xdr:nvSpPr>
      <xdr:spPr>
        <a:xfrm>
          <a:off x="6705111" y="65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42119</xdr:rowOff>
    </xdr:from>
    <xdr:to>
      <xdr:col>55</xdr:col>
      <xdr:colOff>50800</xdr:colOff>
      <xdr:row>37</xdr:row>
      <xdr:rowOff>143719</xdr:rowOff>
    </xdr:to>
    <xdr:sp macro="" textlink="">
      <xdr:nvSpPr>
        <xdr:cNvPr id="309" name="楕円 308"/>
        <xdr:cNvSpPr/>
      </xdr:nvSpPr>
      <xdr:spPr>
        <a:xfrm>
          <a:off x="10426700" y="63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64996</xdr:rowOff>
    </xdr:from>
    <xdr:ext cx="599010" cy="259045"/>
    <xdr:sp macro="" textlink="">
      <xdr:nvSpPr>
        <xdr:cNvPr id="310" name="補助費等該当値テキスト"/>
        <xdr:cNvSpPr txBox="1"/>
      </xdr:nvSpPr>
      <xdr:spPr>
        <a:xfrm>
          <a:off x="10528300" y="623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54623</xdr:rowOff>
    </xdr:from>
    <xdr:to>
      <xdr:col>50</xdr:col>
      <xdr:colOff>165100</xdr:colOff>
      <xdr:row>34</xdr:row>
      <xdr:rowOff>156223</xdr:rowOff>
    </xdr:to>
    <xdr:sp macro="" textlink="">
      <xdr:nvSpPr>
        <xdr:cNvPr id="311" name="楕円 310"/>
        <xdr:cNvSpPr/>
      </xdr:nvSpPr>
      <xdr:spPr>
        <a:xfrm>
          <a:off x="9588500" y="58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1300</xdr:rowOff>
    </xdr:from>
    <xdr:ext cx="599010" cy="259045"/>
    <xdr:sp macro="" textlink="">
      <xdr:nvSpPr>
        <xdr:cNvPr id="312" name="テキスト ボックス 311"/>
        <xdr:cNvSpPr txBox="1"/>
      </xdr:nvSpPr>
      <xdr:spPr>
        <a:xfrm>
          <a:off x="9339795" y="565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71588</xdr:rowOff>
    </xdr:from>
    <xdr:to>
      <xdr:col>46</xdr:col>
      <xdr:colOff>38100</xdr:colOff>
      <xdr:row>38</xdr:row>
      <xdr:rowOff>1738</xdr:rowOff>
    </xdr:to>
    <xdr:sp macro="" textlink="">
      <xdr:nvSpPr>
        <xdr:cNvPr id="313" name="楕円 312"/>
        <xdr:cNvSpPr/>
      </xdr:nvSpPr>
      <xdr:spPr>
        <a:xfrm>
          <a:off x="8699500" y="64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164316</xdr:rowOff>
    </xdr:from>
    <xdr:ext cx="534377" cy="259045"/>
    <xdr:sp macro="" textlink="">
      <xdr:nvSpPr>
        <xdr:cNvPr id="314" name="テキスト ボックス 313"/>
        <xdr:cNvSpPr txBox="1"/>
      </xdr:nvSpPr>
      <xdr:spPr>
        <a:xfrm>
          <a:off x="8483111" y="650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31264</xdr:rowOff>
    </xdr:from>
    <xdr:to>
      <xdr:col>41</xdr:col>
      <xdr:colOff>101600</xdr:colOff>
      <xdr:row>37</xdr:row>
      <xdr:rowOff>132864</xdr:rowOff>
    </xdr:to>
    <xdr:sp macro="" textlink="">
      <xdr:nvSpPr>
        <xdr:cNvPr id="315" name="楕円 314"/>
        <xdr:cNvSpPr/>
      </xdr:nvSpPr>
      <xdr:spPr>
        <a:xfrm>
          <a:off x="7810500" y="637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149391</xdr:rowOff>
    </xdr:from>
    <xdr:ext cx="599010" cy="259045"/>
    <xdr:sp macro="" textlink="">
      <xdr:nvSpPr>
        <xdr:cNvPr id="316" name="テキスト ボックス 315"/>
        <xdr:cNvSpPr txBox="1"/>
      </xdr:nvSpPr>
      <xdr:spPr>
        <a:xfrm>
          <a:off x="7561795" y="6150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136615</xdr:rowOff>
    </xdr:from>
    <xdr:to>
      <xdr:col>36</xdr:col>
      <xdr:colOff>165100</xdr:colOff>
      <xdr:row>37</xdr:row>
      <xdr:rowOff>66765</xdr:rowOff>
    </xdr:to>
    <xdr:sp macro="" textlink="">
      <xdr:nvSpPr>
        <xdr:cNvPr id="317" name="楕円 316"/>
        <xdr:cNvSpPr/>
      </xdr:nvSpPr>
      <xdr:spPr>
        <a:xfrm>
          <a:off x="6921500" y="630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83292</xdr:rowOff>
    </xdr:from>
    <xdr:ext cx="599010" cy="259045"/>
    <xdr:sp macro="" textlink="">
      <xdr:nvSpPr>
        <xdr:cNvPr id="318" name="テキスト ボックス 317"/>
        <xdr:cNvSpPr txBox="1"/>
      </xdr:nvSpPr>
      <xdr:spPr>
        <a:xfrm>
          <a:off x="6672795" y="608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44208</xdr:rowOff>
    </xdr:from>
    <xdr:to>
      <xdr:col>55</xdr:col>
      <xdr:colOff>0</xdr:colOff>
      <xdr:row>57</xdr:row>
      <xdr:rowOff>136687</xdr:rowOff>
    </xdr:to>
    <xdr:cxnSp macro="">
      <xdr:nvCxnSpPr>
        <xdr:cNvPr id="345" name="直線コネクタ 344"/>
        <xdr:cNvCxnSpPr/>
      </xdr:nvCxnSpPr>
      <xdr:spPr>
        <a:xfrm>
          <a:off x="9639300" y="9816858"/>
          <a:ext cx="838200" cy="9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9600</xdr:rowOff>
    </xdr:from>
    <xdr:ext cx="599010" cy="259045"/>
    <xdr:sp macro="" textlink="">
      <xdr:nvSpPr>
        <xdr:cNvPr id="346" name="普通建設事業費平均値テキスト"/>
        <xdr:cNvSpPr txBox="1"/>
      </xdr:nvSpPr>
      <xdr:spPr>
        <a:xfrm>
          <a:off x="10528300" y="9953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44208</xdr:rowOff>
    </xdr:from>
    <xdr:to>
      <xdr:col>50</xdr:col>
      <xdr:colOff>114300</xdr:colOff>
      <xdr:row>57</xdr:row>
      <xdr:rowOff>140574</xdr:rowOff>
    </xdr:to>
    <xdr:cxnSp macro="">
      <xdr:nvCxnSpPr>
        <xdr:cNvPr id="348" name="直線コネクタ 347"/>
        <xdr:cNvCxnSpPr/>
      </xdr:nvCxnSpPr>
      <xdr:spPr>
        <a:xfrm flipV="1">
          <a:off x="8750300" y="9816858"/>
          <a:ext cx="889000" cy="9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129145</xdr:rowOff>
    </xdr:from>
    <xdr:ext cx="599010" cy="259045"/>
    <xdr:sp macro="" textlink="">
      <xdr:nvSpPr>
        <xdr:cNvPr id="350" name="テキスト ボックス 349"/>
        <xdr:cNvSpPr txBox="1"/>
      </xdr:nvSpPr>
      <xdr:spPr>
        <a:xfrm>
          <a:off x="9339795" y="1007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102863</xdr:rowOff>
    </xdr:from>
    <xdr:to>
      <xdr:col>45</xdr:col>
      <xdr:colOff>177800</xdr:colOff>
      <xdr:row>57</xdr:row>
      <xdr:rowOff>140574</xdr:rowOff>
    </xdr:to>
    <xdr:cxnSp macro="">
      <xdr:nvCxnSpPr>
        <xdr:cNvPr id="351" name="直線コネクタ 350"/>
        <xdr:cNvCxnSpPr/>
      </xdr:nvCxnSpPr>
      <xdr:spPr>
        <a:xfrm>
          <a:off x="7861300" y="9704063"/>
          <a:ext cx="889000" cy="20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125445</xdr:rowOff>
    </xdr:from>
    <xdr:ext cx="599010" cy="259045"/>
    <xdr:sp macro="" textlink="">
      <xdr:nvSpPr>
        <xdr:cNvPr id="353" name="テキスト ボックス 352"/>
        <xdr:cNvSpPr txBox="1"/>
      </xdr:nvSpPr>
      <xdr:spPr>
        <a:xfrm>
          <a:off x="8450795" y="1006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102863</xdr:rowOff>
    </xdr:from>
    <xdr:to>
      <xdr:col>41</xdr:col>
      <xdr:colOff>50800</xdr:colOff>
      <xdr:row>56</xdr:row>
      <xdr:rowOff>143403</xdr:rowOff>
    </xdr:to>
    <xdr:cxnSp macro="">
      <xdr:nvCxnSpPr>
        <xdr:cNvPr id="354" name="直線コネクタ 353"/>
        <xdr:cNvCxnSpPr/>
      </xdr:nvCxnSpPr>
      <xdr:spPr>
        <a:xfrm flipV="1">
          <a:off x="6972300" y="9704063"/>
          <a:ext cx="889000" cy="4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118236</xdr:rowOff>
    </xdr:from>
    <xdr:ext cx="599010" cy="259045"/>
    <xdr:sp macro="" textlink="">
      <xdr:nvSpPr>
        <xdr:cNvPr id="356" name="テキスト ボックス 355"/>
        <xdr:cNvSpPr txBox="1"/>
      </xdr:nvSpPr>
      <xdr:spPr>
        <a:xfrm>
          <a:off x="7561795" y="100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122826</xdr:rowOff>
    </xdr:from>
    <xdr:ext cx="599010" cy="259045"/>
    <xdr:sp macro="" textlink="">
      <xdr:nvSpPr>
        <xdr:cNvPr id="358" name="テキスト ボックス 357"/>
        <xdr:cNvSpPr txBox="1"/>
      </xdr:nvSpPr>
      <xdr:spPr>
        <a:xfrm>
          <a:off x="6672795" y="1006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85887</xdr:rowOff>
    </xdr:from>
    <xdr:to>
      <xdr:col>55</xdr:col>
      <xdr:colOff>50800</xdr:colOff>
      <xdr:row>58</xdr:row>
      <xdr:rowOff>16037</xdr:rowOff>
    </xdr:to>
    <xdr:sp macro="" textlink="">
      <xdr:nvSpPr>
        <xdr:cNvPr id="364" name="楕円 363"/>
        <xdr:cNvSpPr/>
      </xdr:nvSpPr>
      <xdr:spPr>
        <a:xfrm>
          <a:off x="10426700" y="98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108764</xdr:rowOff>
    </xdr:from>
    <xdr:ext cx="599010" cy="259045"/>
    <xdr:sp macro="" textlink="">
      <xdr:nvSpPr>
        <xdr:cNvPr id="365" name="普通建設事業費該当値テキスト"/>
        <xdr:cNvSpPr txBox="1"/>
      </xdr:nvSpPr>
      <xdr:spPr>
        <a:xfrm>
          <a:off x="10528300" y="970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164858</xdr:rowOff>
    </xdr:from>
    <xdr:to>
      <xdr:col>50</xdr:col>
      <xdr:colOff>165100</xdr:colOff>
      <xdr:row>57</xdr:row>
      <xdr:rowOff>95008</xdr:rowOff>
    </xdr:to>
    <xdr:sp macro="" textlink="">
      <xdr:nvSpPr>
        <xdr:cNvPr id="366" name="楕円 365"/>
        <xdr:cNvSpPr/>
      </xdr:nvSpPr>
      <xdr:spPr>
        <a:xfrm>
          <a:off x="9588500" y="976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111535</xdr:rowOff>
    </xdr:from>
    <xdr:ext cx="599010" cy="259045"/>
    <xdr:sp macro="" textlink="">
      <xdr:nvSpPr>
        <xdr:cNvPr id="367" name="テキスト ボックス 366"/>
        <xdr:cNvSpPr txBox="1"/>
      </xdr:nvSpPr>
      <xdr:spPr>
        <a:xfrm>
          <a:off x="9339795" y="954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89774</xdr:rowOff>
    </xdr:from>
    <xdr:to>
      <xdr:col>46</xdr:col>
      <xdr:colOff>38100</xdr:colOff>
      <xdr:row>58</xdr:row>
      <xdr:rowOff>19924</xdr:rowOff>
    </xdr:to>
    <xdr:sp macro="" textlink="">
      <xdr:nvSpPr>
        <xdr:cNvPr id="368" name="楕円 367"/>
        <xdr:cNvSpPr/>
      </xdr:nvSpPr>
      <xdr:spPr>
        <a:xfrm>
          <a:off x="8699500" y="98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36451</xdr:rowOff>
    </xdr:from>
    <xdr:ext cx="599010" cy="259045"/>
    <xdr:sp macro="" textlink="">
      <xdr:nvSpPr>
        <xdr:cNvPr id="369" name="テキスト ボックス 368"/>
        <xdr:cNvSpPr txBox="1"/>
      </xdr:nvSpPr>
      <xdr:spPr>
        <a:xfrm>
          <a:off x="8450795" y="963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52063</xdr:rowOff>
    </xdr:from>
    <xdr:to>
      <xdr:col>41</xdr:col>
      <xdr:colOff>101600</xdr:colOff>
      <xdr:row>56</xdr:row>
      <xdr:rowOff>153663</xdr:rowOff>
    </xdr:to>
    <xdr:sp macro="" textlink="">
      <xdr:nvSpPr>
        <xdr:cNvPr id="370" name="楕円 369"/>
        <xdr:cNvSpPr/>
      </xdr:nvSpPr>
      <xdr:spPr>
        <a:xfrm>
          <a:off x="7810500" y="96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170190</xdr:rowOff>
    </xdr:from>
    <xdr:ext cx="599010" cy="259045"/>
    <xdr:sp macro="" textlink="">
      <xdr:nvSpPr>
        <xdr:cNvPr id="371" name="テキスト ボックス 370"/>
        <xdr:cNvSpPr txBox="1"/>
      </xdr:nvSpPr>
      <xdr:spPr>
        <a:xfrm>
          <a:off x="7561795" y="942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92603</xdr:rowOff>
    </xdr:from>
    <xdr:to>
      <xdr:col>36</xdr:col>
      <xdr:colOff>165100</xdr:colOff>
      <xdr:row>57</xdr:row>
      <xdr:rowOff>22753</xdr:rowOff>
    </xdr:to>
    <xdr:sp macro="" textlink="">
      <xdr:nvSpPr>
        <xdr:cNvPr id="372" name="楕円 371"/>
        <xdr:cNvSpPr/>
      </xdr:nvSpPr>
      <xdr:spPr>
        <a:xfrm>
          <a:off x="6921500" y="969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39280</xdr:rowOff>
    </xdr:from>
    <xdr:ext cx="599010" cy="259045"/>
    <xdr:sp macro="" textlink="">
      <xdr:nvSpPr>
        <xdr:cNvPr id="373" name="テキスト ボックス 372"/>
        <xdr:cNvSpPr txBox="1"/>
      </xdr:nvSpPr>
      <xdr:spPr>
        <a:xfrm>
          <a:off x="6672795" y="946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108936</xdr:rowOff>
    </xdr:from>
    <xdr:to>
      <xdr:col>55</xdr:col>
      <xdr:colOff>0</xdr:colOff>
      <xdr:row>75</xdr:row>
      <xdr:rowOff>94656</xdr:rowOff>
    </xdr:to>
    <xdr:cxnSp macro="">
      <xdr:nvCxnSpPr>
        <xdr:cNvPr id="402" name="直線コネクタ 401"/>
        <xdr:cNvCxnSpPr/>
      </xdr:nvCxnSpPr>
      <xdr:spPr>
        <a:xfrm>
          <a:off x="9639300" y="12624786"/>
          <a:ext cx="838200" cy="3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3" name="普通建設事業費 （ うち新規整備　）平均値テキスト"/>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108936</xdr:rowOff>
    </xdr:from>
    <xdr:to>
      <xdr:col>50</xdr:col>
      <xdr:colOff>114300</xdr:colOff>
      <xdr:row>75</xdr:row>
      <xdr:rowOff>140529</xdr:rowOff>
    </xdr:to>
    <xdr:cxnSp macro="">
      <xdr:nvCxnSpPr>
        <xdr:cNvPr id="405" name="直線コネクタ 404"/>
        <xdr:cNvCxnSpPr/>
      </xdr:nvCxnSpPr>
      <xdr:spPr>
        <a:xfrm flipV="1">
          <a:off x="8750300" y="12624786"/>
          <a:ext cx="889000" cy="37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7" name="テキスト ボックス 406"/>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1942</xdr:rowOff>
    </xdr:from>
    <xdr:to>
      <xdr:col>45</xdr:col>
      <xdr:colOff>177800</xdr:colOff>
      <xdr:row>75</xdr:row>
      <xdr:rowOff>140529</xdr:rowOff>
    </xdr:to>
    <xdr:cxnSp macro="">
      <xdr:nvCxnSpPr>
        <xdr:cNvPr id="408" name="直線コネクタ 407"/>
        <xdr:cNvCxnSpPr/>
      </xdr:nvCxnSpPr>
      <xdr:spPr>
        <a:xfrm>
          <a:off x="7861300" y="12174892"/>
          <a:ext cx="889000" cy="82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164668</xdr:rowOff>
    </xdr:from>
    <xdr:ext cx="534377" cy="259045"/>
    <xdr:sp macro="" textlink="">
      <xdr:nvSpPr>
        <xdr:cNvPr id="410" name="テキスト ボックス 409"/>
        <xdr:cNvSpPr txBox="1"/>
      </xdr:nvSpPr>
      <xdr:spPr>
        <a:xfrm>
          <a:off x="8483111" y="135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1942</xdr:rowOff>
    </xdr:from>
    <xdr:to>
      <xdr:col>41</xdr:col>
      <xdr:colOff>50800</xdr:colOff>
      <xdr:row>71</xdr:row>
      <xdr:rowOff>64662</xdr:rowOff>
    </xdr:to>
    <xdr:cxnSp macro="">
      <xdr:nvCxnSpPr>
        <xdr:cNvPr id="411" name="直線コネクタ 410"/>
        <xdr:cNvCxnSpPr/>
      </xdr:nvCxnSpPr>
      <xdr:spPr>
        <a:xfrm flipV="1">
          <a:off x="6972300" y="12174892"/>
          <a:ext cx="889000" cy="6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137924</xdr:rowOff>
    </xdr:from>
    <xdr:ext cx="534377" cy="259045"/>
    <xdr:sp macro="" textlink="">
      <xdr:nvSpPr>
        <xdr:cNvPr id="413" name="テキスト ボックス 412"/>
        <xdr:cNvSpPr txBox="1"/>
      </xdr:nvSpPr>
      <xdr:spPr>
        <a:xfrm>
          <a:off x="7594111" y="1351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134016</xdr:rowOff>
    </xdr:from>
    <xdr:ext cx="534377" cy="259045"/>
    <xdr:sp macro="" textlink="">
      <xdr:nvSpPr>
        <xdr:cNvPr id="415" name="テキスト ボックス 414"/>
        <xdr:cNvSpPr txBox="1"/>
      </xdr:nvSpPr>
      <xdr:spPr>
        <a:xfrm>
          <a:off x="6705111" y="135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43856</xdr:rowOff>
    </xdr:from>
    <xdr:to>
      <xdr:col>55</xdr:col>
      <xdr:colOff>50800</xdr:colOff>
      <xdr:row>75</xdr:row>
      <xdr:rowOff>145456</xdr:rowOff>
    </xdr:to>
    <xdr:sp macro="" textlink="">
      <xdr:nvSpPr>
        <xdr:cNvPr id="421" name="楕円 420"/>
        <xdr:cNvSpPr/>
      </xdr:nvSpPr>
      <xdr:spPr>
        <a:xfrm>
          <a:off x="10426700" y="1290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66733</xdr:rowOff>
    </xdr:from>
    <xdr:ext cx="599010" cy="259045"/>
    <xdr:sp macro="" textlink="">
      <xdr:nvSpPr>
        <xdr:cNvPr id="422" name="普通建設事業費 （ うち新規整備　）該当値テキスト"/>
        <xdr:cNvSpPr txBox="1"/>
      </xdr:nvSpPr>
      <xdr:spPr>
        <a:xfrm>
          <a:off x="10528300" y="1275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58136</xdr:rowOff>
    </xdr:from>
    <xdr:to>
      <xdr:col>50</xdr:col>
      <xdr:colOff>165100</xdr:colOff>
      <xdr:row>73</xdr:row>
      <xdr:rowOff>159736</xdr:rowOff>
    </xdr:to>
    <xdr:sp macro="" textlink="">
      <xdr:nvSpPr>
        <xdr:cNvPr id="423" name="楕円 422"/>
        <xdr:cNvSpPr/>
      </xdr:nvSpPr>
      <xdr:spPr>
        <a:xfrm>
          <a:off x="9588500" y="1257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4813</xdr:rowOff>
    </xdr:from>
    <xdr:ext cx="599010" cy="259045"/>
    <xdr:sp macro="" textlink="">
      <xdr:nvSpPr>
        <xdr:cNvPr id="424" name="テキスト ボックス 423"/>
        <xdr:cNvSpPr txBox="1"/>
      </xdr:nvSpPr>
      <xdr:spPr>
        <a:xfrm>
          <a:off x="9339795" y="1234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89729</xdr:rowOff>
    </xdr:from>
    <xdr:to>
      <xdr:col>46</xdr:col>
      <xdr:colOff>38100</xdr:colOff>
      <xdr:row>76</xdr:row>
      <xdr:rowOff>19878</xdr:rowOff>
    </xdr:to>
    <xdr:sp macro="" textlink="">
      <xdr:nvSpPr>
        <xdr:cNvPr id="425" name="楕円 424"/>
        <xdr:cNvSpPr/>
      </xdr:nvSpPr>
      <xdr:spPr>
        <a:xfrm>
          <a:off x="8699500" y="129484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36406</xdr:rowOff>
    </xdr:from>
    <xdr:ext cx="599010" cy="259045"/>
    <xdr:sp macro="" textlink="">
      <xdr:nvSpPr>
        <xdr:cNvPr id="426" name="テキスト ボックス 425"/>
        <xdr:cNvSpPr txBox="1"/>
      </xdr:nvSpPr>
      <xdr:spPr>
        <a:xfrm>
          <a:off x="8450795" y="12723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122592</xdr:rowOff>
    </xdr:from>
    <xdr:to>
      <xdr:col>41</xdr:col>
      <xdr:colOff>101600</xdr:colOff>
      <xdr:row>71</xdr:row>
      <xdr:rowOff>52742</xdr:rowOff>
    </xdr:to>
    <xdr:sp macro="" textlink="">
      <xdr:nvSpPr>
        <xdr:cNvPr id="427" name="楕円 426"/>
        <xdr:cNvSpPr/>
      </xdr:nvSpPr>
      <xdr:spPr>
        <a:xfrm>
          <a:off x="7810500" y="121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69269</xdr:rowOff>
    </xdr:from>
    <xdr:ext cx="599010" cy="259045"/>
    <xdr:sp macro="" textlink="">
      <xdr:nvSpPr>
        <xdr:cNvPr id="428" name="テキスト ボックス 427"/>
        <xdr:cNvSpPr txBox="1"/>
      </xdr:nvSpPr>
      <xdr:spPr>
        <a:xfrm>
          <a:off x="7561795" y="11899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13862</xdr:rowOff>
    </xdr:from>
    <xdr:to>
      <xdr:col>36</xdr:col>
      <xdr:colOff>165100</xdr:colOff>
      <xdr:row>71</xdr:row>
      <xdr:rowOff>115462</xdr:rowOff>
    </xdr:to>
    <xdr:sp macro="" textlink="">
      <xdr:nvSpPr>
        <xdr:cNvPr id="429" name="楕円 428"/>
        <xdr:cNvSpPr/>
      </xdr:nvSpPr>
      <xdr:spPr>
        <a:xfrm>
          <a:off x="6921500" y="121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131989</xdr:rowOff>
    </xdr:from>
    <xdr:ext cx="599010" cy="259045"/>
    <xdr:sp macro="" textlink="">
      <xdr:nvSpPr>
        <xdr:cNvPr id="430" name="テキスト ボックス 429"/>
        <xdr:cNvSpPr txBox="1"/>
      </xdr:nvSpPr>
      <xdr:spPr>
        <a:xfrm>
          <a:off x="6672795" y="1196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36652</xdr:rowOff>
    </xdr:from>
    <xdr:to>
      <xdr:col>55</xdr:col>
      <xdr:colOff>0</xdr:colOff>
      <xdr:row>99</xdr:row>
      <xdr:rowOff>53223</xdr:rowOff>
    </xdr:to>
    <xdr:cxnSp macro="">
      <xdr:nvCxnSpPr>
        <xdr:cNvPr id="461" name="直線コネクタ 460"/>
        <xdr:cNvCxnSpPr/>
      </xdr:nvCxnSpPr>
      <xdr:spPr>
        <a:xfrm>
          <a:off x="9639300" y="17010202"/>
          <a:ext cx="838200" cy="1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36072</xdr:rowOff>
    </xdr:from>
    <xdr:to>
      <xdr:col>50</xdr:col>
      <xdr:colOff>114300</xdr:colOff>
      <xdr:row>99</xdr:row>
      <xdr:rowOff>36652</xdr:rowOff>
    </xdr:to>
    <xdr:cxnSp macro="">
      <xdr:nvCxnSpPr>
        <xdr:cNvPr id="464" name="直線コネクタ 463"/>
        <xdr:cNvCxnSpPr/>
      </xdr:nvCxnSpPr>
      <xdr:spPr>
        <a:xfrm>
          <a:off x="8750300" y="17009622"/>
          <a:ext cx="889000" cy="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36072</xdr:rowOff>
    </xdr:from>
    <xdr:to>
      <xdr:col>45</xdr:col>
      <xdr:colOff>177800</xdr:colOff>
      <xdr:row>99</xdr:row>
      <xdr:rowOff>94169</xdr:rowOff>
    </xdr:to>
    <xdr:cxnSp macro="">
      <xdr:nvCxnSpPr>
        <xdr:cNvPr id="467" name="直線コネクタ 466"/>
        <xdr:cNvCxnSpPr/>
      </xdr:nvCxnSpPr>
      <xdr:spPr>
        <a:xfrm flipV="1">
          <a:off x="7861300" y="17009622"/>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94169</xdr:rowOff>
    </xdr:from>
    <xdr:to>
      <xdr:col>41</xdr:col>
      <xdr:colOff>50800</xdr:colOff>
      <xdr:row>99</xdr:row>
      <xdr:rowOff>97355</xdr:rowOff>
    </xdr:to>
    <xdr:cxnSp macro="">
      <xdr:nvCxnSpPr>
        <xdr:cNvPr id="470" name="直線コネクタ 469"/>
        <xdr:cNvCxnSpPr/>
      </xdr:nvCxnSpPr>
      <xdr:spPr>
        <a:xfrm flipV="1">
          <a:off x="6972300" y="17067719"/>
          <a:ext cx="889000" cy="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2" name="テキスト ボックス 471"/>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2423</xdr:rowOff>
    </xdr:from>
    <xdr:to>
      <xdr:col>55</xdr:col>
      <xdr:colOff>50800</xdr:colOff>
      <xdr:row>99</xdr:row>
      <xdr:rowOff>104023</xdr:rowOff>
    </xdr:to>
    <xdr:sp macro="" textlink="">
      <xdr:nvSpPr>
        <xdr:cNvPr id="480" name="楕円 479"/>
        <xdr:cNvSpPr/>
      </xdr:nvSpPr>
      <xdr:spPr>
        <a:xfrm>
          <a:off x="10426700" y="169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157302</xdr:rowOff>
    </xdr:from>
    <xdr:to>
      <xdr:col>50</xdr:col>
      <xdr:colOff>165100</xdr:colOff>
      <xdr:row>99</xdr:row>
      <xdr:rowOff>87452</xdr:rowOff>
    </xdr:to>
    <xdr:sp macro="" textlink="">
      <xdr:nvSpPr>
        <xdr:cNvPr id="482" name="楕円 481"/>
        <xdr:cNvSpPr/>
      </xdr:nvSpPr>
      <xdr:spPr>
        <a:xfrm>
          <a:off x="9588500" y="1695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78579</xdr:rowOff>
    </xdr:from>
    <xdr:ext cx="534377" cy="259045"/>
    <xdr:sp macro="" textlink="">
      <xdr:nvSpPr>
        <xdr:cNvPr id="483" name="テキスト ボックス 482"/>
        <xdr:cNvSpPr txBox="1"/>
      </xdr:nvSpPr>
      <xdr:spPr>
        <a:xfrm>
          <a:off x="9372111" y="1705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156722</xdr:rowOff>
    </xdr:from>
    <xdr:to>
      <xdr:col>46</xdr:col>
      <xdr:colOff>38100</xdr:colOff>
      <xdr:row>99</xdr:row>
      <xdr:rowOff>86872</xdr:rowOff>
    </xdr:to>
    <xdr:sp macro="" textlink="">
      <xdr:nvSpPr>
        <xdr:cNvPr id="484" name="楕円 483"/>
        <xdr:cNvSpPr/>
      </xdr:nvSpPr>
      <xdr:spPr>
        <a:xfrm>
          <a:off x="8699500" y="169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77999</xdr:rowOff>
    </xdr:from>
    <xdr:ext cx="534377" cy="259045"/>
    <xdr:sp macro="" textlink="">
      <xdr:nvSpPr>
        <xdr:cNvPr id="485" name="テキスト ボックス 484"/>
        <xdr:cNvSpPr txBox="1"/>
      </xdr:nvSpPr>
      <xdr:spPr>
        <a:xfrm>
          <a:off x="8483111" y="1705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43369</xdr:rowOff>
    </xdr:from>
    <xdr:to>
      <xdr:col>41</xdr:col>
      <xdr:colOff>101600</xdr:colOff>
      <xdr:row>99</xdr:row>
      <xdr:rowOff>144969</xdr:rowOff>
    </xdr:to>
    <xdr:sp macro="" textlink="">
      <xdr:nvSpPr>
        <xdr:cNvPr id="486" name="楕円 485"/>
        <xdr:cNvSpPr/>
      </xdr:nvSpPr>
      <xdr:spPr>
        <a:xfrm>
          <a:off x="7810500" y="170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136096</xdr:rowOff>
    </xdr:from>
    <xdr:ext cx="469744" cy="259045"/>
    <xdr:sp macro="" textlink="">
      <xdr:nvSpPr>
        <xdr:cNvPr id="487" name="テキスト ボックス 486"/>
        <xdr:cNvSpPr txBox="1"/>
      </xdr:nvSpPr>
      <xdr:spPr>
        <a:xfrm>
          <a:off x="7626428" y="1710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46555</xdr:rowOff>
    </xdr:from>
    <xdr:to>
      <xdr:col>36</xdr:col>
      <xdr:colOff>165100</xdr:colOff>
      <xdr:row>99</xdr:row>
      <xdr:rowOff>148155</xdr:rowOff>
    </xdr:to>
    <xdr:sp macro="" textlink="">
      <xdr:nvSpPr>
        <xdr:cNvPr id="488" name="楕円 487"/>
        <xdr:cNvSpPr/>
      </xdr:nvSpPr>
      <xdr:spPr>
        <a:xfrm>
          <a:off x="6921500" y="170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139282</xdr:rowOff>
    </xdr:from>
    <xdr:ext cx="469744" cy="259045"/>
    <xdr:sp macro="" textlink="">
      <xdr:nvSpPr>
        <xdr:cNvPr id="489" name="テキスト ボックス 488"/>
        <xdr:cNvSpPr txBox="1"/>
      </xdr:nvSpPr>
      <xdr:spPr>
        <a:xfrm>
          <a:off x="6737428" y="171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171448</xdr:rowOff>
    </xdr:from>
    <xdr:to>
      <xdr:col>85</xdr:col>
      <xdr:colOff>127000</xdr:colOff>
      <xdr:row>38</xdr:row>
      <xdr:rowOff>97103</xdr:rowOff>
    </xdr:to>
    <xdr:cxnSp macro="">
      <xdr:nvCxnSpPr>
        <xdr:cNvPr id="516" name="直線コネクタ 515"/>
        <xdr:cNvCxnSpPr/>
      </xdr:nvCxnSpPr>
      <xdr:spPr>
        <a:xfrm>
          <a:off x="15481300" y="6000748"/>
          <a:ext cx="838200" cy="6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171448</xdr:rowOff>
    </xdr:from>
    <xdr:to>
      <xdr:col>81</xdr:col>
      <xdr:colOff>50800</xdr:colOff>
      <xdr:row>35</xdr:row>
      <xdr:rowOff>21153</xdr:rowOff>
    </xdr:to>
    <xdr:cxnSp macro="">
      <xdr:nvCxnSpPr>
        <xdr:cNvPr id="519" name="直線コネクタ 518"/>
        <xdr:cNvCxnSpPr/>
      </xdr:nvCxnSpPr>
      <xdr:spPr>
        <a:xfrm flipV="1">
          <a:off x="14592300" y="6000748"/>
          <a:ext cx="889000" cy="2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137137</xdr:rowOff>
    </xdr:from>
    <xdr:ext cx="469744" cy="259045"/>
    <xdr:sp macro="" textlink="">
      <xdr:nvSpPr>
        <xdr:cNvPr id="521" name="テキスト ボックス 520"/>
        <xdr:cNvSpPr txBox="1"/>
      </xdr:nvSpPr>
      <xdr:spPr>
        <a:xfrm>
          <a:off x="15246428" y="665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21153</xdr:rowOff>
    </xdr:from>
    <xdr:to>
      <xdr:col>76</xdr:col>
      <xdr:colOff>114300</xdr:colOff>
      <xdr:row>37</xdr:row>
      <xdr:rowOff>50363</xdr:rowOff>
    </xdr:to>
    <xdr:cxnSp macro="">
      <xdr:nvCxnSpPr>
        <xdr:cNvPr id="522" name="直線コネクタ 521"/>
        <xdr:cNvCxnSpPr/>
      </xdr:nvCxnSpPr>
      <xdr:spPr>
        <a:xfrm flipV="1">
          <a:off x="13703300" y="6021903"/>
          <a:ext cx="889000" cy="37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137110</xdr:rowOff>
    </xdr:from>
    <xdr:ext cx="469744" cy="259045"/>
    <xdr:sp macro="" textlink="">
      <xdr:nvSpPr>
        <xdr:cNvPr id="524" name="テキスト ボックス 523"/>
        <xdr:cNvSpPr txBox="1"/>
      </xdr:nvSpPr>
      <xdr:spPr>
        <a:xfrm>
          <a:off x="14357428" y="66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50363</xdr:rowOff>
    </xdr:from>
    <xdr:to>
      <xdr:col>71</xdr:col>
      <xdr:colOff>177800</xdr:colOff>
      <xdr:row>38</xdr:row>
      <xdr:rowOff>25098</xdr:rowOff>
    </xdr:to>
    <xdr:cxnSp macro="">
      <xdr:nvCxnSpPr>
        <xdr:cNvPr id="525" name="直線コネクタ 524"/>
        <xdr:cNvCxnSpPr/>
      </xdr:nvCxnSpPr>
      <xdr:spPr>
        <a:xfrm flipV="1">
          <a:off x="12814300" y="6394013"/>
          <a:ext cx="889000" cy="14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139523</xdr:rowOff>
    </xdr:from>
    <xdr:ext cx="469744" cy="259045"/>
    <xdr:sp macro="" textlink="">
      <xdr:nvSpPr>
        <xdr:cNvPr id="527" name="テキスト ボックス 526"/>
        <xdr:cNvSpPr txBox="1"/>
      </xdr:nvSpPr>
      <xdr:spPr>
        <a:xfrm>
          <a:off x="13468428" y="66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152320</xdr:rowOff>
    </xdr:from>
    <xdr:ext cx="469744" cy="259045"/>
    <xdr:sp macro="" textlink="">
      <xdr:nvSpPr>
        <xdr:cNvPr id="529" name="テキスト ボックス 528"/>
        <xdr:cNvSpPr txBox="1"/>
      </xdr:nvSpPr>
      <xdr:spPr>
        <a:xfrm>
          <a:off x="12579428"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46303</xdr:rowOff>
    </xdr:from>
    <xdr:to>
      <xdr:col>85</xdr:col>
      <xdr:colOff>177800</xdr:colOff>
      <xdr:row>38</xdr:row>
      <xdr:rowOff>147903</xdr:rowOff>
    </xdr:to>
    <xdr:sp macro="" textlink="">
      <xdr:nvSpPr>
        <xdr:cNvPr id="535" name="楕円 534"/>
        <xdr:cNvSpPr/>
      </xdr:nvSpPr>
      <xdr:spPr>
        <a:xfrm>
          <a:off x="16268700" y="65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5680</xdr:rowOff>
    </xdr:from>
    <xdr:ext cx="469744" cy="259045"/>
    <xdr:sp macro="" textlink="">
      <xdr:nvSpPr>
        <xdr:cNvPr id="536" name="災害復旧事業費該当値テキスト"/>
        <xdr:cNvSpPr txBox="1"/>
      </xdr:nvSpPr>
      <xdr:spPr>
        <a:xfrm>
          <a:off x="16370300" y="634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120648</xdr:rowOff>
    </xdr:from>
    <xdr:to>
      <xdr:col>81</xdr:col>
      <xdr:colOff>101600</xdr:colOff>
      <xdr:row>35</xdr:row>
      <xdr:rowOff>50798</xdr:rowOff>
    </xdr:to>
    <xdr:sp macro="" textlink="">
      <xdr:nvSpPr>
        <xdr:cNvPr id="537" name="楕円 536"/>
        <xdr:cNvSpPr/>
      </xdr:nvSpPr>
      <xdr:spPr>
        <a:xfrm>
          <a:off x="15430500" y="59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67325</xdr:rowOff>
    </xdr:from>
    <xdr:ext cx="599010" cy="259045"/>
    <xdr:sp macro="" textlink="">
      <xdr:nvSpPr>
        <xdr:cNvPr id="538" name="テキスト ボックス 537"/>
        <xdr:cNvSpPr txBox="1"/>
      </xdr:nvSpPr>
      <xdr:spPr>
        <a:xfrm>
          <a:off x="15181795" y="572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141803</xdr:rowOff>
    </xdr:from>
    <xdr:to>
      <xdr:col>76</xdr:col>
      <xdr:colOff>165100</xdr:colOff>
      <xdr:row>35</xdr:row>
      <xdr:rowOff>71953</xdr:rowOff>
    </xdr:to>
    <xdr:sp macro="" textlink="">
      <xdr:nvSpPr>
        <xdr:cNvPr id="539" name="楕円 538"/>
        <xdr:cNvSpPr/>
      </xdr:nvSpPr>
      <xdr:spPr>
        <a:xfrm>
          <a:off x="14541500" y="597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88480</xdr:rowOff>
    </xdr:from>
    <xdr:ext cx="599010" cy="259045"/>
    <xdr:sp macro="" textlink="">
      <xdr:nvSpPr>
        <xdr:cNvPr id="540" name="テキスト ボックス 539"/>
        <xdr:cNvSpPr txBox="1"/>
      </xdr:nvSpPr>
      <xdr:spPr>
        <a:xfrm>
          <a:off x="14292795" y="574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171013</xdr:rowOff>
    </xdr:from>
    <xdr:to>
      <xdr:col>72</xdr:col>
      <xdr:colOff>38100</xdr:colOff>
      <xdr:row>37</xdr:row>
      <xdr:rowOff>101163</xdr:rowOff>
    </xdr:to>
    <xdr:sp macro="" textlink="">
      <xdr:nvSpPr>
        <xdr:cNvPr id="541" name="楕円 540"/>
        <xdr:cNvSpPr/>
      </xdr:nvSpPr>
      <xdr:spPr>
        <a:xfrm>
          <a:off x="13652500" y="634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117690</xdr:rowOff>
    </xdr:from>
    <xdr:ext cx="534377" cy="259045"/>
    <xdr:sp macro="" textlink="">
      <xdr:nvSpPr>
        <xdr:cNvPr id="542" name="テキスト ボックス 541"/>
        <xdr:cNvSpPr txBox="1"/>
      </xdr:nvSpPr>
      <xdr:spPr>
        <a:xfrm>
          <a:off x="13436111" y="611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145748</xdr:rowOff>
    </xdr:from>
    <xdr:to>
      <xdr:col>67</xdr:col>
      <xdr:colOff>101600</xdr:colOff>
      <xdr:row>38</xdr:row>
      <xdr:rowOff>75898</xdr:rowOff>
    </xdr:to>
    <xdr:sp macro="" textlink="">
      <xdr:nvSpPr>
        <xdr:cNvPr id="543" name="楕円 542"/>
        <xdr:cNvSpPr/>
      </xdr:nvSpPr>
      <xdr:spPr>
        <a:xfrm>
          <a:off x="12763500" y="648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92425</xdr:rowOff>
    </xdr:from>
    <xdr:ext cx="534377" cy="259045"/>
    <xdr:sp macro="" textlink="">
      <xdr:nvSpPr>
        <xdr:cNvPr id="544" name="テキスト ボックス 543"/>
        <xdr:cNvSpPr txBox="1"/>
      </xdr:nvSpPr>
      <xdr:spPr>
        <a:xfrm>
          <a:off x="12547111" y="626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69497</xdr:rowOff>
    </xdr:from>
    <xdr:to>
      <xdr:col>85</xdr:col>
      <xdr:colOff>127000</xdr:colOff>
      <xdr:row>77</xdr:row>
      <xdr:rowOff>71193</xdr:rowOff>
    </xdr:to>
    <xdr:cxnSp macro="">
      <xdr:nvCxnSpPr>
        <xdr:cNvPr id="620" name="直線コネクタ 619"/>
        <xdr:cNvCxnSpPr/>
      </xdr:nvCxnSpPr>
      <xdr:spPr>
        <a:xfrm>
          <a:off x="15481300" y="13271147"/>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69497</xdr:rowOff>
    </xdr:from>
    <xdr:to>
      <xdr:col>81</xdr:col>
      <xdr:colOff>50800</xdr:colOff>
      <xdr:row>77</xdr:row>
      <xdr:rowOff>78915</xdr:rowOff>
    </xdr:to>
    <xdr:cxnSp macro="">
      <xdr:nvCxnSpPr>
        <xdr:cNvPr id="623" name="直線コネクタ 622"/>
        <xdr:cNvCxnSpPr/>
      </xdr:nvCxnSpPr>
      <xdr:spPr>
        <a:xfrm flipV="1">
          <a:off x="14592300" y="13271147"/>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51095</xdr:rowOff>
    </xdr:from>
    <xdr:to>
      <xdr:col>76</xdr:col>
      <xdr:colOff>114300</xdr:colOff>
      <xdr:row>77</xdr:row>
      <xdr:rowOff>78915</xdr:rowOff>
    </xdr:to>
    <xdr:cxnSp macro="">
      <xdr:nvCxnSpPr>
        <xdr:cNvPr id="626" name="直線コネクタ 625"/>
        <xdr:cNvCxnSpPr/>
      </xdr:nvCxnSpPr>
      <xdr:spPr>
        <a:xfrm>
          <a:off x="13703300" y="13252745"/>
          <a:ext cx="889000" cy="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45219</xdr:rowOff>
    </xdr:from>
    <xdr:to>
      <xdr:col>71</xdr:col>
      <xdr:colOff>177800</xdr:colOff>
      <xdr:row>77</xdr:row>
      <xdr:rowOff>51095</xdr:rowOff>
    </xdr:to>
    <xdr:cxnSp macro="">
      <xdr:nvCxnSpPr>
        <xdr:cNvPr id="629" name="直線コネクタ 628"/>
        <xdr:cNvCxnSpPr/>
      </xdr:nvCxnSpPr>
      <xdr:spPr>
        <a:xfrm>
          <a:off x="12814300" y="13246869"/>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20393</xdr:rowOff>
    </xdr:from>
    <xdr:to>
      <xdr:col>85</xdr:col>
      <xdr:colOff>177800</xdr:colOff>
      <xdr:row>77</xdr:row>
      <xdr:rowOff>121993</xdr:rowOff>
    </xdr:to>
    <xdr:sp macro="" textlink="">
      <xdr:nvSpPr>
        <xdr:cNvPr id="639" name="楕円 638"/>
        <xdr:cNvSpPr/>
      </xdr:nvSpPr>
      <xdr:spPr>
        <a:xfrm>
          <a:off x="16268700" y="132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170270</xdr:rowOff>
    </xdr:from>
    <xdr:ext cx="534377" cy="259045"/>
    <xdr:sp macro="" textlink="">
      <xdr:nvSpPr>
        <xdr:cNvPr id="640" name="公債費該当値テキスト"/>
        <xdr:cNvSpPr txBox="1"/>
      </xdr:nvSpPr>
      <xdr:spPr>
        <a:xfrm>
          <a:off x="16370300" y="1320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18697</xdr:rowOff>
    </xdr:from>
    <xdr:to>
      <xdr:col>81</xdr:col>
      <xdr:colOff>101600</xdr:colOff>
      <xdr:row>77</xdr:row>
      <xdr:rowOff>120297</xdr:rowOff>
    </xdr:to>
    <xdr:sp macro="" textlink="">
      <xdr:nvSpPr>
        <xdr:cNvPr id="641" name="楕円 640"/>
        <xdr:cNvSpPr/>
      </xdr:nvSpPr>
      <xdr:spPr>
        <a:xfrm>
          <a:off x="15430500" y="1322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111424</xdr:rowOff>
    </xdr:from>
    <xdr:ext cx="534377" cy="259045"/>
    <xdr:sp macro="" textlink="">
      <xdr:nvSpPr>
        <xdr:cNvPr id="642" name="テキスト ボックス 641"/>
        <xdr:cNvSpPr txBox="1"/>
      </xdr:nvSpPr>
      <xdr:spPr>
        <a:xfrm>
          <a:off x="15214111" y="1331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28115</xdr:rowOff>
    </xdr:from>
    <xdr:to>
      <xdr:col>76</xdr:col>
      <xdr:colOff>165100</xdr:colOff>
      <xdr:row>77</xdr:row>
      <xdr:rowOff>129715</xdr:rowOff>
    </xdr:to>
    <xdr:sp macro="" textlink="">
      <xdr:nvSpPr>
        <xdr:cNvPr id="643" name="楕円 642"/>
        <xdr:cNvSpPr/>
      </xdr:nvSpPr>
      <xdr:spPr>
        <a:xfrm>
          <a:off x="14541500" y="132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120842</xdr:rowOff>
    </xdr:from>
    <xdr:ext cx="534377" cy="259045"/>
    <xdr:sp macro="" textlink="">
      <xdr:nvSpPr>
        <xdr:cNvPr id="644" name="テキスト ボックス 643"/>
        <xdr:cNvSpPr txBox="1"/>
      </xdr:nvSpPr>
      <xdr:spPr>
        <a:xfrm>
          <a:off x="14325111" y="133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295</xdr:rowOff>
    </xdr:from>
    <xdr:to>
      <xdr:col>72</xdr:col>
      <xdr:colOff>38100</xdr:colOff>
      <xdr:row>77</xdr:row>
      <xdr:rowOff>101895</xdr:rowOff>
    </xdr:to>
    <xdr:sp macro="" textlink="">
      <xdr:nvSpPr>
        <xdr:cNvPr id="645" name="楕円 644"/>
        <xdr:cNvSpPr/>
      </xdr:nvSpPr>
      <xdr:spPr>
        <a:xfrm>
          <a:off x="13652500" y="132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93022</xdr:rowOff>
    </xdr:from>
    <xdr:ext cx="534377" cy="259045"/>
    <xdr:sp macro="" textlink="">
      <xdr:nvSpPr>
        <xdr:cNvPr id="646" name="テキスト ボックス 645"/>
        <xdr:cNvSpPr txBox="1"/>
      </xdr:nvSpPr>
      <xdr:spPr>
        <a:xfrm>
          <a:off x="13436111" y="1329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165869</xdr:rowOff>
    </xdr:from>
    <xdr:to>
      <xdr:col>67</xdr:col>
      <xdr:colOff>101600</xdr:colOff>
      <xdr:row>77</xdr:row>
      <xdr:rowOff>96019</xdr:rowOff>
    </xdr:to>
    <xdr:sp macro="" textlink="">
      <xdr:nvSpPr>
        <xdr:cNvPr id="647" name="楕円 646"/>
        <xdr:cNvSpPr/>
      </xdr:nvSpPr>
      <xdr:spPr>
        <a:xfrm>
          <a:off x="12763500" y="1319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87146</xdr:rowOff>
    </xdr:from>
    <xdr:ext cx="534377" cy="259045"/>
    <xdr:sp macro="" textlink="">
      <xdr:nvSpPr>
        <xdr:cNvPr id="648" name="テキスト ボックス 647"/>
        <xdr:cNvSpPr txBox="1"/>
      </xdr:nvSpPr>
      <xdr:spPr>
        <a:xfrm>
          <a:off x="12547111" y="1328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147873</xdr:rowOff>
    </xdr:from>
    <xdr:to>
      <xdr:col>85</xdr:col>
      <xdr:colOff>127000</xdr:colOff>
      <xdr:row>98</xdr:row>
      <xdr:rowOff>168314</xdr:rowOff>
    </xdr:to>
    <xdr:cxnSp macro="">
      <xdr:nvCxnSpPr>
        <xdr:cNvPr id="677" name="直線コネクタ 676"/>
        <xdr:cNvCxnSpPr/>
      </xdr:nvCxnSpPr>
      <xdr:spPr>
        <a:xfrm flipV="1">
          <a:off x="15481300" y="16949973"/>
          <a:ext cx="8382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97554</xdr:rowOff>
    </xdr:from>
    <xdr:to>
      <xdr:col>81</xdr:col>
      <xdr:colOff>50800</xdr:colOff>
      <xdr:row>98</xdr:row>
      <xdr:rowOff>168314</xdr:rowOff>
    </xdr:to>
    <xdr:cxnSp macro="">
      <xdr:nvCxnSpPr>
        <xdr:cNvPr id="680" name="直線コネクタ 679"/>
        <xdr:cNvCxnSpPr/>
      </xdr:nvCxnSpPr>
      <xdr:spPr>
        <a:xfrm>
          <a:off x="14592300" y="16899654"/>
          <a:ext cx="889000" cy="7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2" name="テキスト ボックス 681"/>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25555</xdr:rowOff>
    </xdr:from>
    <xdr:to>
      <xdr:col>76</xdr:col>
      <xdr:colOff>114300</xdr:colOff>
      <xdr:row>98</xdr:row>
      <xdr:rowOff>97554</xdr:rowOff>
    </xdr:to>
    <xdr:cxnSp macro="">
      <xdr:nvCxnSpPr>
        <xdr:cNvPr id="683" name="直線コネクタ 682"/>
        <xdr:cNvCxnSpPr/>
      </xdr:nvCxnSpPr>
      <xdr:spPr>
        <a:xfrm>
          <a:off x="13703300" y="16827655"/>
          <a:ext cx="889000" cy="7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5" name="テキスト ボックス 684"/>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38250</xdr:rowOff>
    </xdr:from>
    <xdr:to>
      <xdr:col>71</xdr:col>
      <xdr:colOff>177800</xdr:colOff>
      <xdr:row>98</xdr:row>
      <xdr:rowOff>25555</xdr:rowOff>
    </xdr:to>
    <xdr:cxnSp macro="">
      <xdr:nvCxnSpPr>
        <xdr:cNvPr id="686" name="直線コネクタ 685"/>
        <xdr:cNvCxnSpPr/>
      </xdr:nvCxnSpPr>
      <xdr:spPr>
        <a:xfrm>
          <a:off x="12814300" y="16497450"/>
          <a:ext cx="889000" cy="33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88" name="テキスト ボックス 687"/>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0" name="テキスト ボックス 689"/>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97073</xdr:rowOff>
    </xdr:from>
    <xdr:to>
      <xdr:col>85</xdr:col>
      <xdr:colOff>177800</xdr:colOff>
      <xdr:row>99</xdr:row>
      <xdr:rowOff>27223</xdr:rowOff>
    </xdr:to>
    <xdr:sp macro="" textlink="">
      <xdr:nvSpPr>
        <xdr:cNvPr id="696" name="楕円 695"/>
        <xdr:cNvSpPr/>
      </xdr:nvSpPr>
      <xdr:spPr>
        <a:xfrm>
          <a:off x="16268700" y="168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56450</xdr:rowOff>
    </xdr:from>
    <xdr:ext cx="534377" cy="259045"/>
    <xdr:sp macro="" textlink="">
      <xdr:nvSpPr>
        <xdr:cNvPr id="697" name="積立金該当値テキスト"/>
        <xdr:cNvSpPr txBox="1"/>
      </xdr:nvSpPr>
      <xdr:spPr>
        <a:xfrm>
          <a:off x="16370300" y="166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117514</xdr:rowOff>
    </xdr:from>
    <xdr:to>
      <xdr:col>81</xdr:col>
      <xdr:colOff>101600</xdr:colOff>
      <xdr:row>99</xdr:row>
      <xdr:rowOff>47664</xdr:rowOff>
    </xdr:to>
    <xdr:sp macro="" textlink="">
      <xdr:nvSpPr>
        <xdr:cNvPr id="698" name="楕円 697"/>
        <xdr:cNvSpPr/>
      </xdr:nvSpPr>
      <xdr:spPr>
        <a:xfrm>
          <a:off x="15430500" y="169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64191</xdr:rowOff>
    </xdr:from>
    <xdr:ext cx="534377" cy="259045"/>
    <xdr:sp macro="" textlink="">
      <xdr:nvSpPr>
        <xdr:cNvPr id="699" name="テキスト ボックス 698"/>
        <xdr:cNvSpPr txBox="1"/>
      </xdr:nvSpPr>
      <xdr:spPr>
        <a:xfrm>
          <a:off x="15214111" y="166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46754</xdr:rowOff>
    </xdr:from>
    <xdr:to>
      <xdr:col>76</xdr:col>
      <xdr:colOff>165100</xdr:colOff>
      <xdr:row>98</xdr:row>
      <xdr:rowOff>148354</xdr:rowOff>
    </xdr:to>
    <xdr:sp macro="" textlink="">
      <xdr:nvSpPr>
        <xdr:cNvPr id="700" name="楕円 699"/>
        <xdr:cNvSpPr/>
      </xdr:nvSpPr>
      <xdr:spPr>
        <a:xfrm>
          <a:off x="14541500" y="1684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164881</xdr:rowOff>
    </xdr:from>
    <xdr:ext cx="534377" cy="259045"/>
    <xdr:sp macro="" textlink="">
      <xdr:nvSpPr>
        <xdr:cNvPr id="701" name="テキスト ボックス 700"/>
        <xdr:cNvSpPr txBox="1"/>
      </xdr:nvSpPr>
      <xdr:spPr>
        <a:xfrm>
          <a:off x="14325111" y="166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146205</xdr:rowOff>
    </xdr:from>
    <xdr:to>
      <xdr:col>72</xdr:col>
      <xdr:colOff>38100</xdr:colOff>
      <xdr:row>98</xdr:row>
      <xdr:rowOff>76355</xdr:rowOff>
    </xdr:to>
    <xdr:sp macro="" textlink="">
      <xdr:nvSpPr>
        <xdr:cNvPr id="702" name="楕円 701"/>
        <xdr:cNvSpPr/>
      </xdr:nvSpPr>
      <xdr:spPr>
        <a:xfrm>
          <a:off x="13652500" y="1677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92882</xdr:rowOff>
    </xdr:from>
    <xdr:ext cx="599010" cy="259045"/>
    <xdr:sp macro="" textlink="">
      <xdr:nvSpPr>
        <xdr:cNvPr id="703" name="テキスト ボックス 702"/>
        <xdr:cNvSpPr txBox="1"/>
      </xdr:nvSpPr>
      <xdr:spPr>
        <a:xfrm>
          <a:off x="13403795" y="1655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158900</xdr:rowOff>
    </xdr:from>
    <xdr:to>
      <xdr:col>67</xdr:col>
      <xdr:colOff>101600</xdr:colOff>
      <xdr:row>96</xdr:row>
      <xdr:rowOff>89050</xdr:rowOff>
    </xdr:to>
    <xdr:sp macro="" textlink="">
      <xdr:nvSpPr>
        <xdr:cNvPr id="704" name="楕円 703"/>
        <xdr:cNvSpPr/>
      </xdr:nvSpPr>
      <xdr:spPr>
        <a:xfrm>
          <a:off x="12763500" y="164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105577</xdr:rowOff>
    </xdr:from>
    <xdr:ext cx="599010" cy="259045"/>
    <xdr:sp macro="" textlink="">
      <xdr:nvSpPr>
        <xdr:cNvPr id="705" name="テキスト ボックス 704"/>
        <xdr:cNvSpPr txBox="1"/>
      </xdr:nvSpPr>
      <xdr:spPr>
        <a:xfrm>
          <a:off x="12514795" y="1622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32944</xdr:rowOff>
    </xdr:from>
    <xdr:to>
      <xdr:col>116</xdr:col>
      <xdr:colOff>63500</xdr:colOff>
      <xdr:row>37</xdr:row>
      <xdr:rowOff>42316</xdr:rowOff>
    </xdr:to>
    <xdr:cxnSp macro="">
      <xdr:nvCxnSpPr>
        <xdr:cNvPr id="734" name="直線コネクタ 733"/>
        <xdr:cNvCxnSpPr/>
      </xdr:nvCxnSpPr>
      <xdr:spPr>
        <a:xfrm flipV="1">
          <a:off x="21323300" y="6376594"/>
          <a:ext cx="8382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141165</xdr:rowOff>
    </xdr:from>
    <xdr:ext cx="469744" cy="259045"/>
    <xdr:sp macro="" textlink="">
      <xdr:nvSpPr>
        <xdr:cNvPr id="735" name="投資及び出資金平均値テキスト"/>
        <xdr:cNvSpPr txBox="1"/>
      </xdr:nvSpPr>
      <xdr:spPr>
        <a:xfrm>
          <a:off x="22212300" y="6484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25629</xdr:rowOff>
    </xdr:from>
    <xdr:to>
      <xdr:col>111</xdr:col>
      <xdr:colOff>177800</xdr:colOff>
      <xdr:row>37</xdr:row>
      <xdr:rowOff>42316</xdr:rowOff>
    </xdr:to>
    <xdr:cxnSp macro="">
      <xdr:nvCxnSpPr>
        <xdr:cNvPr id="737" name="直線コネクタ 736"/>
        <xdr:cNvCxnSpPr/>
      </xdr:nvCxnSpPr>
      <xdr:spPr>
        <a:xfrm>
          <a:off x="20434300" y="6197829"/>
          <a:ext cx="889000" cy="18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88816</xdr:rowOff>
    </xdr:from>
    <xdr:ext cx="469744" cy="259045"/>
    <xdr:sp macro="" textlink="">
      <xdr:nvSpPr>
        <xdr:cNvPr id="739" name="テキスト ボックス 738"/>
        <xdr:cNvSpPr txBox="1"/>
      </xdr:nvSpPr>
      <xdr:spPr>
        <a:xfrm>
          <a:off x="21088428" y="66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25629</xdr:rowOff>
    </xdr:from>
    <xdr:to>
      <xdr:col>107</xdr:col>
      <xdr:colOff>50800</xdr:colOff>
      <xdr:row>37</xdr:row>
      <xdr:rowOff>70206</xdr:rowOff>
    </xdr:to>
    <xdr:cxnSp macro="">
      <xdr:nvCxnSpPr>
        <xdr:cNvPr id="740" name="直線コネクタ 739"/>
        <xdr:cNvCxnSpPr/>
      </xdr:nvCxnSpPr>
      <xdr:spPr>
        <a:xfrm flipV="1">
          <a:off x="19545300" y="6197829"/>
          <a:ext cx="8890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80357</xdr:rowOff>
    </xdr:from>
    <xdr:ext cx="469744" cy="259045"/>
    <xdr:sp macro="" textlink="">
      <xdr:nvSpPr>
        <xdr:cNvPr id="742" name="テキスト ボックス 741"/>
        <xdr:cNvSpPr txBox="1"/>
      </xdr:nvSpPr>
      <xdr:spPr>
        <a:xfrm>
          <a:off x="20199428" y="65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70206</xdr:rowOff>
    </xdr:from>
    <xdr:to>
      <xdr:col>102</xdr:col>
      <xdr:colOff>114300</xdr:colOff>
      <xdr:row>37</xdr:row>
      <xdr:rowOff>111049</xdr:rowOff>
    </xdr:to>
    <xdr:cxnSp macro="">
      <xdr:nvCxnSpPr>
        <xdr:cNvPr id="743" name="直線コネクタ 742"/>
        <xdr:cNvCxnSpPr/>
      </xdr:nvCxnSpPr>
      <xdr:spPr>
        <a:xfrm flipV="1">
          <a:off x="18656300" y="6413856"/>
          <a:ext cx="889000" cy="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45" name="テキスト ボックス 744"/>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84091</xdr:rowOff>
    </xdr:from>
    <xdr:ext cx="469744" cy="259045"/>
    <xdr:sp macro="" textlink="">
      <xdr:nvSpPr>
        <xdr:cNvPr id="747" name="テキスト ボックス 746"/>
        <xdr:cNvSpPr txBox="1"/>
      </xdr:nvSpPr>
      <xdr:spPr>
        <a:xfrm>
          <a:off x="18421428"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153594</xdr:rowOff>
    </xdr:from>
    <xdr:to>
      <xdr:col>116</xdr:col>
      <xdr:colOff>114300</xdr:colOff>
      <xdr:row>37</xdr:row>
      <xdr:rowOff>83744</xdr:rowOff>
    </xdr:to>
    <xdr:sp macro="" textlink="">
      <xdr:nvSpPr>
        <xdr:cNvPr id="753" name="楕円 752"/>
        <xdr:cNvSpPr/>
      </xdr:nvSpPr>
      <xdr:spPr>
        <a:xfrm>
          <a:off x="22110700" y="63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5021</xdr:rowOff>
    </xdr:from>
    <xdr:ext cx="469744" cy="259045"/>
    <xdr:sp macro="" textlink="">
      <xdr:nvSpPr>
        <xdr:cNvPr id="754" name="投資及び出資金該当値テキスト"/>
        <xdr:cNvSpPr txBox="1"/>
      </xdr:nvSpPr>
      <xdr:spPr>
        <a:xfrm>
          <a:off x="22212300" y="61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162966</xdr:rowOff>
    </xdr:from>
    <xdr:to>
      <xdr:col>112</xdr:col>
      <xdr:colOff>38100</xdr:colOff>
      <xdr:row>37</xdr:row>
      <xdr:rowOff>93116</xdr:rowOff>
    </xdr:to>
    <xdr:sp macro="" textlink="">
      <xdr:nvSpPr>
        <xdr:cNvPr id="755" name="楕円 754"/>
        <xdr:cNvSpPr/>
      </xdr:nvSpPr>
      <xdr:spPr>
        <a:xfrm>
          <a:off x="212725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109643</xdr:rowOff>
    </xdr:from>
    <xdr:ext cx="469744" cy="259045"/>
    <xdr:sp macro="" textlink="">
      <xdr:nvSpPr>
        <xdr:cNvPr id="756" name="テキスト ボックス 755"/>
        <xdr:cNvSpPr txBox="1"/>
      </xdr:nvSpPr>
      <xdr:spPr>
        <a:xfrm>
          <a:off x="21088428" y="611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146279</xdr:rowOff>
    </xdr:from>
    <xdr:to>
      <xdr:col>107</xdr:col>
      <xdr:colOff>101600</xdr:colOff>
      <xdr:row>36</xdr:row>
      <xdr:rowOff>76429</xdr:rowOff>
    </xdr:to>
    <xdr:sp macro="" textlink="">
      <xdr:nvSpPr>
        <xdr:cNvPr id="757" name="楕円 756"/>
        <xdr:cNvSpPr/>
      </xdr:nvSpPr>
      <xdr:spPr>
        <a:xfrm>
          <a:off x="20383500" y="61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92956</xdr:rowOff>
    </xdr:from>
    <xdr:ext cx="469744" cy="259045"/>
    <xdr:sp macro="" textlink="">
      <xdr:nvSpPr>
        <xdr:cNvPr id="758" name="テキスト ボックス 757"/>
        <xdr:cNvSpPr txBox="1"/>
      </xdr:nvSpPr>
      <xdr:spPr>
        <a:xfrm>
          <a:off x="20199428" y="592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19406</xdr:rowOff>
    </xdr:from>
    <xdr:to>
      <xdr:col>102</xdr:col>
      <xdr:colOff>165100</xdr:colOff>
      <xdr:row>37</xdr:row>
      <xdr:rowOff>121006</xdr:rowOff>
    </xdr:to>
    <xdr:sp macro="" textlink="">
      <xdr:nvSpPr>
        <xdr:cNvPr id="759" name="楕円 758"/>
        <xdr:cNvSpPr/>
      </xdr:nvSpPr>
      <xdr:spPr>
        <a:xfrm>
          <a:off x="19494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137533</xdr:rowOff>
    </xdr:from>
    <xdr:ext cx="469744" cy="259045"/>
    <xdr:sp macro="" textlink="">
      <xdr:nvSpPr>
        <xdr:cNvPr id="760" name="テキスト ボックス 759"/>
        <xdr:cNvSpPr txBox="1"/>
      </xdr:nvSpPr>
      <xdr:spPr>
        <a:xfrm>
          <a:off x="19310428" y="613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60249</xdr:rowOff>
    </xdr:from>
    <xdr:to>
      <xdr:col>98</xdr:col>
      <xdr:colOff>38100</xdr:colOff>
      <xdr:row>37</xdr:row>
      <xdr:rowOff>161849</xdr:rowOff>
    </xdr:to>
    <xdr:sp macro="" textlink="">
      <xdr:nvSpPr>
        <xdr:cNvPr id="761" name="楕円 760"/>
        <xdr:cNvSpPr/>
      </xdr:nvSpPr>
      <xdr:spPr>
        <a:xfrm>
          <a:off x="18605500" y="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6926</xdr:rowOff>
    </xdr:from>
    <xdr:ext cx="469744" cy="259045"/>
    <xdr:sp macro="" textlink="">
      <xdr:nvSpPr>
        <xdr:cNvPr id="762" name="テキスト ボックス 761"/>
        <xdr:cNvSpPr txBox="1"/>
      </xdr:nvSpPr>
      <xdr:spPr>
        <a:xfrm>
          <a:off x="18421428" y="617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118929</xdr:rowOff>
    </xdr:from>
    <xdr:to>
      <xdr:col>116</xdr:col>
      <xdr:colOff>63500</xdr:colOff>
      <xdr:row>58</xdr:row>
      <xdr:rowOff>120082</xdr:rowOff>
    </xdr:to>
    <xdr:cxnSp macro="">
      <xdr:nvCxnSpPr>
        <xdr:cNvPr id="789" name="直線コネクタ 788"/>
        <xdr:cNvCxnSpPr/>
      </xdr:nvCxnSpPr>
      <xdr:spPr>
        <a:xfrm>
          <a:off x="21323300" y="10063029"/>
          <a:ext cx="8382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0" name="貸付金平均値テキスト"/>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118929</xdr:rowOff>
    </xdr:from>
    <xdr:to>
      <xdr:col>111</xdr:col>
      <xdr:colOff>177800</xdr:colOff>
      <xdr:row>58</xdr:row>
      <xdr:rowOff>119981</xdr:rowOff>
    </xdr:to>
    <xdr:cxnSp macro="">
      <xdr:nvCxnSpPr>
        <xdr:cNvPr id="792" name="直線コネクタ 791"/>
        <xdr:cNvCxnSpPr/>
      </xdr:nvCxnSpPr>
      <xdr:spPr>
        <a:xfrm flipV="1">
          <a:off x="20434300" y="10063029"/>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4" name="テキスト ボックス 793"/>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106443</xdr:rowOff>
    </xdr:from>
    <xdr:to>
      <xdr:col>107</xdr:col>
      <xdr:colOff>50800</xdr:colOff>
      <xdr:row>58</xdr:row>
      <xdr:rowOff>119981</xdr:rowOff>
    </xdr:to>
    <xdr:cxnSp macro="">
      <xdr:nvCxnSpPr>
        <xdr:cNvPr id="795" name="直線コネクタ 794"/>
        <xdr:cNvCxnSpPr/>
      </xdr:nvCxnSpPr>
      <xdr:spPr>
        <a:xfrm>
          <a:off x="19545300" y="10050543"/>
          <a:ext cx="889000" cy="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166347</xdr:rowOff>
    </xdr:from>
    <xdr:ext cx="469744" cy="259045"/>
    <xdr:sp macro="" textlink="">
      <xdr:nvSpPr>
        <xdr:cNvPr id="797" name="テキスト ボックス 796"/>
        <xdr:cNvSpPr txBox="1"/>
      </xdr:nvSpPr>
      <xdr:spPr>
        <a:xfrm>
          <a:off x="20199428" y="101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105204</xdr:rowOff>
    </xdr:from>
    <xdr:to>
      <xdr:col>102</xdr:col>
      <xdr:colOff>114300</xdr:colOff>
      <xdr:row>58</xdr:row>
      <xdr:rowOff>106443</xdr:rowOff>
    </xdr:to>
    <xdr:cxnSp macro="">
      <xdr:nvCxnSpPr>
        <xdr:cNvPr id="798" name="直線コネクタ 797"/>
        <xdr:cNvCxnSpPr/>
      </xdr:nvCxnSpPr>
      <xdr:spPr>
        <a:xfrm>
          <a:off x="18656300" y="10049304"/>
          <a:ext cx="889000" cy="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165241</xdr:rowOff>
    </xdr:from>
    <xdr:ext cx="469744" cy="259045"/>
    <xdr:sp macro="" textlink="">
      <xdr:nvSpPr>
        <xdr:cNvPr id="800" name="テキスト ボックス 799"/>
        <xdr:cNvSpPr txBox="1"/>
      </xdr:nvSpPr>
      <xdr:spPr>
        <a:xfrm>
          <a:off x="19310428" y="101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162941</xdr:rowOff>
    </xdr:from>
    <xdr:ext cx="469744" cy="259045"/>
    <xdr:sp macro="" textlink="">
      <xdr:nvSpPr>
        <xdr:cNvPr id="802" name="テキスト ボックス 801"/>
        <xdr:cNvSpPr txBox="1"/>
      </xdr:nvSpPr>
      <xdr:spPr>
        <a:xfrm>
          <a:off x="18421428" y="1010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69282</xdr:rowOff>
    </xdr:from>
    <xdr:to>
      <xdr:col>116</xdr:col>
      <xdr:colOff>114300</xdr:colOff>
      <xdr:row>58</xdr:row>
      <xdr:rowOff>170882</xdr:rowOff>
    </xdr:to>
    <xdr:sp macro="" textlink="">
      <xdr:nvSpPr>
        <xdr:cNvPr id="808" name="楕円 807"/>
        <xdr:cNvSpPr/>
      </xdr:nvSpPr>
      <xdr:spPr>
        <a:xfrm>
          <a:off x="22110700" y="1001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28659</xdr:rowOff>
    </xdr:from>
    <xdr:ext cx="469744" cy="259045"/>
    <xdr:sp macro="" textlink="">
      <xdr:nvSpPr>
        <xdr:cNvPr id="809" name="貸付金該当値テキスト"/>
        <xdr:cNvSpPr txBox="1"/>
      </xdr:nvSpPr>
      <xdr:spPr>
        <a:xfrm>
          <a:off x="22212300" y="98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68129</xdr:rowOff>
    </xdr:from>
    <xdr:to>
      <xdr:col>112</xdr:col>
      <xdr:colOff>38100</xdr:colOff>
      <xdr:row>58</xdr:row>
      <xdr:rowOff>169729</xdr:rowOff>
    </xdr:to>
    <xdr:sp macro="" textlink="">
      <xdr:nvSpPr>
        <xdr:cNvPr id="810" name="楕円 809"/>
        <xdr:cNvSpPr/>
      </xdr:nvSpPr>
      <xdr:spPr>
        <a:xfrm>
          <a:off x="21272500" y="1001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14806</xdr:rowOff>
    </xdr:from>
    <xdr:ext cx="469744" cy="259045"/>
    <xdr:sp macro="" textlink="">
      <xdr:nvSpPr>
        <xdr:cNvPr id="811" name="テキスト ボックス 810"/>
        <xdr:cNvSpPr txBox="1"/>
      </xdr:nvSpPr>
      <xdr:spPr>
        <a:xfrm>
          <a:off x="21088428" y="978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69181</xdr:rowOff>
    </xdr:from>
    <xdr:to>
      <xdr:col>107</xdr:col>
      <xdr:colOff>101600</xdr:colOff>
      <xdr:row>58</xdr:row>
      <xdr:rowOff>170781</xdr:rowOff>
    </xdr:to>
    <xdr:sp macro="" textlink="">
      <xdr:nvSpPr>
        <xdr:cNvPr id="812" name="楕円 811"/>
        <xdr:cNvSpPr/>
      </xdr:nvSpPr>
      <xdr:spPr>
        <a:xfrm>
          <a:off x="20383500" y="1001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15858</xdr:rowOff>
    </xdr:from>
    <xdr:ext cx="469744" cy="259045"/>
    <xdr:sp macro="" textlink="">
      <xdr:nvSpPr>
        <xdr:cNvPr id="813" name="テキスト ボックス 812"/>
        <xdr:cNvSpPr txBox="1"/>
      </xdr:nvSpPr>
      <xdr:spPr>
        <a:xfrm>
          <a:off x="20199428" y="978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55643</xdr:rowOff>
    </xdr:from>
    <xdr:to>
      <xdr:col>102</xdr:col>
      <xdr:colOff>165100</xdr:colOff>
      <xdr:row>58</xdr:row>
      <xdr:rowOff>157243</xdr:rowOff>
    </xdr:to>
    <xdr:sp macro="" textlink="">
      <xdr:nvSpPr>
        <xdr:cNvPr id="814" name="楕円 813"/>
        <xdr:cNvSpPr/>
      </xdr:nvSpPr>
      <xdr:spPr>
        <a:xfrm>
          <a:off x="19494500" y="99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2320</xdr:rowOff>
    </xdr:from>
    <xdr:ext cx="469744" cy="259045"/>
    <xdr:sp macro="" textlink="">
      <xdr:nvSpPr>
        <xdr:cNvPr id="815" name="テキスト ボックス 814"/>
        <xdr:cNvSpPr txBox="1"/>
      </xdr:nvSpPr>
      <xdr:spPr>
        <a:xfrm>
          <a:off x="19310428" y="97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54404</xdr:rowOff>
    </xdr:from>
    <xdr:to>
      <xdr:col>98</xdr:col>
      <xdr:colOff>38100</xdr:colOff>
      <xdr:row>58</xdr:row>
      <xdr:rowOff>156004</xdr:rowOff>
    </xdr:to>
    <xdr:sp macro="" textlink="">
      <xdr:nvSpPr>
        <xdr:cNvPr id="816" name="楕円 815"/>
        <xdr:cNvSpPr/>
      </xdr:nvSpPr>
      <xdr:spPr>
        <a:xfrm>
          <a:off x="18605500" y="999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1081</xdr:rowOff>
    </xdr:from>
    <xdr:ext cx="469744" cy="259045"/>
    <xdr:sp macro="" textlink="">
      <xdr:nvSpPr>
        <xdr:cNvPr id="817" name="テキスト ボックス 816"/>
        <xdr:cNvSpPr txBox="1"/>
      </xdr:nvSpPr>
      <xdr:spPr>
        <a:xfrm>
          <a:off x="18421428" y="977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45619</xdr:rowOff>
    </xdr:from>
    <xdr:to>
      <xdr:col>116</xdr:col>
      <xdr:colOff>63500</xdr:colOff>
      <xdr:row>76</xdr:row>
      <xdr:rowOff>50191</xdr:rowOff>
    </xdr:to>
    <xdr:cxnSp macro="">
      <xdr:nvCxnSpPr>
        <xdr:cNvPr id="847" name="直線コネクタ 846"/>
        <xdr:cNvCxnSpPr/>
      </xdr:nvCxnSpPr>
      <xdr:spPr>
        <a:xfrm flipV="1">
          <a:off x="21323300" y="1307581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48" name="繰出金平均値テキスト"/>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50191</xdr:rowOff>
    </xdr:from>
    <xdr:to>
      <xdr:col>111</xdr:col>
      <xdr:colOff>177800</xdr:colOff>
      <xdr:row>76</xdr:row>
      <xdr:rowOff>102209</xdr:rowOff>
    </xdr:to>
    <xdr:cxnSp macro="">
      <xdr:nvCxnSpPr>
        <xdr:cNvPr id="850" name="直線コネクタ 849"/>
        <xdr:cNvCxnSpPr/>
      </xdr:nvCxnSpPr>
      <xdr:spPr>
        <a:xfrm flipV="1">
          <a:off x="20434300" y="13080391"/>
          <a:ext cx="889000" cy="5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82741</xdr:rowOff>
    </xdr:from>
    <xdr:to>
      <xdr:col>107</xdr:col>
      <xdr:colOff>50800</xdr:colOff>
      <xdr:row>76</xdr:row>
      <xdr:rowOff>102209</xdr:rowOff>
    </xdr:to>
    <xdr:cxnSp macro="">
      <xdr:nvCxnSpPr>
        <xdr:cNvPr id="853" name="直線コネクタ 852"/>
        <xdr:cNvCxnSpPr/>
      </xdr:nvCxnSpPr>
      <xdr:spPr>
        <a:xfrm>
          <a:off x="19545300" y="13112941"/>
          <a:ext cx="8890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82131</xdr:rowOff>
    </xdr:from>
    <xdr:to>
      <xdr:col>102</xdr:col>
      <xdr:colOff>114300</xdr:colOff>
      <xdr:row>76</xdr:row>
      <xdr:rowOff>82741</xdr:rowOff>
    </xdr:to>
    <xdr:cxnSp macro="">
      <xdr:nvCxnSpPr>
        <xdr:cNvPr id="856" name="直線コネクタ 855"/>
        <xdr:cNvCxnSpPr/>
      </xdr:nvCxnSpPr>
      <xdr:spPr>
        <a:xfrm>
          <a:off x="18656300" y="13112331"/>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58" name="テキスト ボックス 857"/>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166269</xdr:rowOff>
    </xdr:from>
    <xdr:to>
      <xdr:col>116</xdr:col>
      <xdr:colOff>114300</xdr:colOff>
      <xdr:row>76</xdr:row>
      <xdr:rowOff>96419</xdr:rowOff>
    </xdr:to>
    <xdr:sp macro="" textlink="">
      <xdr:nvSpPr>
        <xdr:cNvPr id="866" name="楕円 865"/>
        <xdr:cNvSpPr/>
      </xdr:nvSpPr>
      <xdr:spPr>
        <a:xfrm>
          <a:off x="22110700" y="130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144696</xdr:rowOff>
    </xdr:from>
    <xdr:ext cx="534377" cy="259045"/>
    <xdr:sp macro="" textlink="">
      <xdr:nvSpPr>
        <xdr:cNvPr id="867" name="繰出金該当値テキスト"/>
        <xdr:cNvSpPr txBox="1"/>
      </xdr:nvSpPr>
      <xdr:spPr>
        <a:xfrm>
          <a:off x="22212300" y="130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170841</xdr:rowOff>
    </xdr:from>
    <xdr:to>
      <xdr:col>112</xdr:col>
      <xdr:colOff>38100</xdr:colOff>
      <xdr:row>76</xdr:row>
      <xdr:rowOff>100991</xdr:rowOff>
    </xdr:to>
    <xdr:sp macro="" textlink="">
      <xdr:nvSpPr>
        <xdr:cNvPr id="868" name="楕円 867"/>
        <xdr:cNvSpPr/>
      </xdr:nvSpPr>
      <xdr:spPr>
        <a:xfrm>
          <a:off x="21272500" y="130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92118</xdr:rowOff>
    </xdr:from>
    <xdr:ext cx="534377" cy="259045"/>
    <xdr:sp macro="" textlink="">
      <xdr:nvSpPr>
        <xdr:cNvPr id="869" name="テキスト ボックス 868"/>
        <xdr:cNvSpPr txBox="1"/>
      </xdr:nvSpPr>
      <xdr:spPr>
        <a:xfrm>
          <a:off x="21056111" y="131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51409</xdr:rowOff>
    </xdr:from>
    <xdr:to>
      <xdr:col>107</xdr:col>
      <xdr:colOff>101600</xdr:colOff>
      <xdr:row>76</xdr:row>
      <xdr:rowOff>153009</xdr:rowOff>
    </xdr:to>
    <xdr:sp macro="" textlink="">
      <xdr:nvSpPr>
        <xdr:cNvPr id="870" name="楕円 869"/>
        <xdr:cNvSpPr/>
      </xdr:nvSpPr>
      <xdr:spPr>
        <a:xfrm>
          <a:off x="20383500" y="1308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144136</xdr:rowOff>
    </xdr:from>
    <xdr:ext cx="534377" cy="259045"/>
    <xdr:sp macro="" textlink="">
      <xdr:nvSpPr>
        <xdr:cNvPr id="871" name="テキスト ボックス 870"/>
        <xdr:cNvSpPr txBox="1"/>
      </xdr:nvSpPr>
      <xdr:spPr>
        <a:xfrm>
          <a:off x="20167111" y="1317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31941</xdr:rowOff>
    </xdr:from>
    <xdr:to>
      <xdr:col>102</xdr:col>
      <xdr:colOff>165100</xdr:colOff>
      <xdr:row>76</xdr:row>
      <xdr:rowOff>133541</xdr:rowOff>
    </xdr:to>
    <xdr:sp macro="" textlink="">
      <xdr:nvSpPr>
        <xdr:cNvPr id="872" name="楕円 871"/>
        <xdr:cNvSpPr/>
      </xdr:nvSpPr>
      <xdr:spPr>
        <a:xfrm>
          <a:off x="19494500" y="1306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124668</xdr:rowOff>
    </xdr:from>
    <xdr:ext cx="534377" cy="259045"/>
    <xdr:sp macro="" textlink="">
      <xdr:nvSpPr>
        <xdr:cNvPr id="873" name="テキスト ボックス 872"/>
        <xdr:cNvSpPr txBox="1"/>
      </xdr:nvSpPr>
      <xdr:spPr>
        <a:xfrm>
          <a:off x="19278111" y="131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31331</xdr:rowOff>
    </xdr:from>
    <xdr:to>
      <xdr:col>98</xdr:col>
      <xdr:colOff>38100</xdr:colOff>
      <xdr:row>76</xdr:row>
      <xdr:rowOff>132931</xdr:rowOff>
    </xdr:to>
    <xdr:sp macro="" textlink="">
      <xdr:nvSpPr>
        <xdr:cNvPr id="874" name="楕円 873"/>
        <xdr:cNvSpPr/>
      </xdr:nvSpPr>
      <xdr:spPr>
        <a:xfrm>
          <a:off x="18605500" y="130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124058</xdr:rowOff>
    </xdr:from>
    <xdr:ext cx="534377" cy="259045"/>
    <xdr:sp macro="" textlink="">
      <xdr:nvSpPr>
        <xdr:cNvPr id="875" name="テキスト ボックス 874"/>
        <xdr:cNvSpPr txBox="1"/>
      </xdr:nvSpPr>
      <xdr:spPr>
        <a:xfrm>
          <a:off x="18389111" y="1315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が類似団対平均よりも上回っているのは、東日本大震災に係る復旧復興関連整備に大規模な事業費を要した結果である。そのため普通建設事業費の中でも既存施設等の更新整備は類似平均よりも下回っているのに対し、沿岸部での防災緑地整備などの新規整備が大きく上回っている。今後は、復興事業が終了することで、普通建設事業費も大幅に減少することが見込まれる。新たに整備した施設等の維持管理経費、運営に係る人件費及び物件費の増加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福島県新地町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7,980
7,923
46.70
8,318,080
7,826,830
343,489
3,284,986
5,603,272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2159</xdr:rowOff>
    </xdr:from>
    <xdr:to>
      <xdr:col>24</xdr:col>
      <xdr:colOff>63500</xdr:colOff>
      <xdr:row>34</xdr:row>
      <xdr:rowOff>26035</xdr:rowOff>
    </xdr:to>
    <xdr:cxnSp macro="">
      <xdr:nvCxnSpPr>
        <xdr:cNvPr id="61" name="直線コネクタ 60"/>
        <xdr:cNvCxnSpPr/>
      </xdr:nvCxnSpPr>
      <xdr:spPr>
        <a:xfrm>
          <a:off x="3797300" y="5831459"/>
          <a:ext cx="8382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2159</xdr:rowOff>
    </xdr:from>
    <xdr:to>
      <xdr:col>19</xdr:col>
      <xdr:colOff>177800</xdr:colOff>
      <xdr:row>34</xdr:row>
      <xdr:rowOff>5969</xdr:rowOff>
    </xdr:to>
    <xdr:cxnSp macro="">
      <xdr:nvCxnSpPr>
        <xdr:cNvPr id="64" name="直線コネクタ 63"/>
        <xdr:cNvCxnSpPr/>
      </xdr:nvCxnSpPr>
      <xdr:spPr>
        <a:xfrm flipV="1">
          <a:off x="2908300" y="583145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93980</xdr:rowOff>
    </xdr:from>
    <xdr:to>
      <xdr:col>15</xdr:col>
      <xdr:colOff>50800</xdr:colOff>
      <xdr:row>34</xdr:row>
      <xdr:rowOff>5969</xdr:rowOff>
    </xdr:to>
    <xdr:cxnSp macro="">
      <xdr:nvCxnSpPr>
        <xdr:cNvPr id="67" name="直線コネクタ 66"/>
        <xdr:cNvCxnSpPr/>
      </xdr:nvCxnSpPr>
      <xdr:spPr>
        <a:xfrm>
          <a:off x="2019300" y="5751830"/>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74041</xdr:rowOff>
    </xdr:from>
    <xdr:to>
      <xdr:col>10</xdr:col>
      <xdr:colOff>114300</xdr:colOff>
      <xdr:row>33</xdr:row>
      <xdr:rowOff>93980</xdr:rowOff>
    </xdr:to>
    <xdr:cxnSp macro="">
      <xdr:nvCxnSpPr>
        <xdr:cNvPr id="70" name="直線コネクタ 69"/>
        <xdr:cNvCxnSpPr/>
      </xdr:nvCxnSpPr>
      <xdr:spPr>
        <a:xfrm>
          <a:off x="1130300" y="5560441"/>
          <a:ext cx="889000" cy="19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146685</xdr:rowOff>
    </xdr:from>
    <xdr:to>
      <xdr:col>24</xdr:col>
      <xdr:colOff>114300</xdr:colOff>
      <xdr:row>34</xdr:row>
      <xdr:rowOff>76835</xdr:rowOff>
    </xdr:to>
    <xdr:sp macro="" textlink="">
      <xdr:nvSpPr>
        <xdr:cNvPr id="80" name="楕円 79"/>
        <xdr:cNvSpPr/>
      </xdr:nvSpPr>
      <xdr:spPr>
        <a:xfrm>
          <a:off x="4584700" y="58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169562</xdr:rowOff>
    </xdr:from>
    <xdr:ext cx="469744" cy="259045"/>
    <xdr:sp macro="" textlink="">
      <xdr:nvSpPr>
        <xdr:cNvPr id="81" name="議会費該当値テキスト"/>
        <xdr:cNvSpPr txBox="1"/>
      </xdr:nvSpPr>
      <xdr:spPr>
        <a:xfrm>
          <a:off x="4686300" y="565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122809</xdr:rowOff>
    </xdr:from>
    <xdr:to>
      <xdr:col>20</xdr:col>
      <xdr:colOff>38100</xdr:colOff>
      <xdr:row>34</xdr:row>
      <xdr:rowOff>52959</xdr:rowOff>
    </xdr:to>
    <xdr:sp macro="" textlink="">
      <xdr:nvSpPr>
        <xdr:cNvPr id="82" name="楕円 81"/>
        <xdr:cNvSpPr/>
      </xdr:nvSpPr>
      <xdr:spPr>
        <a:xfrm>
          <a:off x="3746500" y="57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69486</xdr:rowOff>
    </xdr:from>
    <xdr:ext cx="534377" cy="259045"/>
    <xdr:sp macro="" textlink="">
      <xdr:nvSpPr>
        <xdr:cNvPr id="83" name="テキスト ボックス 82"/>
        <xdr:cNvSpPr txBox="1"/>
      </xdr:nvSpPr>
      <xdr:spPr>
        <a:xfrm>
          <a:off x="3530111" y="555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126619</xdr:rowOff>
    </xdr:from>
    <xdr:to>
      <xdr:col>15</xdr:col>
      <xdr:colOff>101600</xdr:colOff>
      <xdr:row>34</xdr:row>
      <xdr:rowOff>56769</xdr:rowOff>
    </xdr:to>
    <xdr:sp macro="" textlink="">
      <xdr:nvSpPr>
        <xdr:cNvPr id="84" name="楕円 83"/>
        <xdr:cNvSpPr/>
      </xdr:nvSpPr>
      <xdr:spPr>
        <a:xfrm>
          <a:off x="2857500" y="578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73296</xdr:rowOff>
    </xdr:from>
    <xdr:ext cx="534377" cy="259045"/>
    <xdr:sp macro="" textlink="">
      <xdr:nvSpPr>
        <xdr:cNvPr id="85" name="テキスト ボックス 84"/>
        <xdr:cNvSpPr txBox="1"/>
      </xdr:nvSpPr>
      <xdr:spPr>
        <a:xfrm>
          <a:off x="2641111" y="555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43180</xdr:rowOff>
    </xdr:from>
    <xdr:to>
      <xdr:col>10</xdr:col>
      <xdr:colOff>165100</xdr:colOff>
      <xdr:row>33</xdr:row>
      <xdr:rowOff>144780</xdr:rowOff>
    </xdr:to>
    <xdr:sp macro="" textlink="">
      <xdr:nvSpPr>
        <xdr:cNvPr id="86" name="楕円 85"/>
        <xdr:cNvSpPr/>
      </xdr:nvSpPr>
      <xdr:spPr>
        <a:xfrm>
          <a:off x="1968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161307</xdr:rowOff>
    </xdr:from>
    <xdr:ext cx="534377" cy="259045"/>
    <xdr:sp macro="" textlink="">
      <xdr:nvSpPr>
        <xdr:cNvPr id="87" name="テキスト ボックス 86"/>
        <xdr:cNvSpPr txBox="1"/>
      </xdr:nvSpPr>
      <xdr:spPr>
        <a:xfrm>
          <a:off x="1752111" y="54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23241</xdr:rowOff>
    </xdr:from>
    <xdr:to>
      <xdr:col>6</xdr:col>
      <xdr:colOff>38100</xdr:colOff>
      <xdr:row>32</xdr:row>
      <xdr:rowOff>124841</xdr:rowOff>
    </xdr:to>
    <xdr:sp macro="" textlink="">
      <xdr:nvSpPr>
        <xdr:cNvPr id="88" name="楕円 87"/>
        <xdr:cNvSpPr/>
      </xdr:nvSpPr>
      <xdr:spPr>
        <a:xfrm>
          <a:off x="1079500" y="550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141368</xdr:rowOff>
    </xdr:from>
    <xdr:ext cx="534377" cy="259045"/>
    <xdr:sp macro="" textlink="">
      <xdr:nvSpPr>
        <xdr:cNvPr id="89" name="テキスト ボックス 88"/>
        <xdr:cNvSpPr txBox="1"/>
      </xdr:nvSpPr>
      <xdr:spPr>
        <a:xfrm>
          <a:off x="863111" y="528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109469</xdr:rowOff>
    </xdr:from>
    <xdr:to>
      <xdr:col>24</xdr:col>
      <xdr:colOff>63500</xdr:colOff>
      <xdr:row>58</xdr:row>
      <xdr:rowOff>150743</xdr:rowOff>
    </xdr:to>
    <xdr:cxnSp macro="">
      <xdr:nvCxnSpPr>
        <xdr:cNvPr id="120" name="直線コネクタ 119"/>
        <xdr:cNvCxnSpPr/>
      </xdr:nvCxnSpPr>
      <xdr:spPr>
        <a:xfrm>
          <a:off x="3797300" y="9882119"/>
          <a:ext cx="838200" cy="21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109469</xdr:rowOff>
    </xdr:from>
    <xdr:to>
      <xdr:col>19</xdr:col>
      <xdr:colOff>177800</xdr:colOff>
      <xdr:row>58</xdr:row>
      <xdr:rowOff>130181</xdr:rowOff>
    </xdr:to>
    <xdr:cxnSp macro="">
      <xdr:nvCxnSpPr>
        <xdr:cNvPr id="123" name="直線コネクタ 122"/>
        <xdr:cNvCxnSpPr/>
      </xdr:nvCxnSpPr>
      <xdr:spPr>
        <a:xfrm flipV="1">
          <a:off x="2908300" y="9882119"/>
          <a:ext cx="889000" cy="19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128832</xdr:rowOff>
    </xdr:from>
    <xdr:to>
      <xdr:col>15</xdr:col>
      <xdr:colOff>50800</xdr:colOff>
      <xdr:row>58</xdr:row>
      <xdr:rowOff>130181</xdr:rowOff>
    </xdr:to>
    <xdr:cxnSp macro="">
      <xdr:nvCxnSpPr>
        <xdr:cNvPr id="126" name="直線コネクタ 125"/>
        <xdr:cNvCxnSpPr/>
      </xdr:nvCxnSpPr>
      <xdr:spPr>
        <a:xfrm>
          <a:off x="2019300" y="10072932"/>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81519</xdr:rowOff>
    </xdr:from>
    <xdr:to>
      <xdr:col>10</xdr:col>
      <xdr:colOff>114300</xdr:colOff>
      <xdr:row>58</xdr:row>
      <xdr:rowOff>128832</xdr:rowOff>
    </xdr:to>
    <xdr:cxnSp macro="">
      <xdr:nvCxnSpPr>
        <xdr:cNvPr id="129" name="直線コネクタ 128"/>
        <xdr:cNvCxnSpPr/>
      </xdr:nvCxnSpPr>
      <xdr:spPr>
        <a:xfrm>
          <a:off x="1130300" y="10025619"/>
          <a:ext cx="889000" cy="4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99943</xdr:rowOff>
    </xdr:from>
    <xdr:to>
      <xdr:col>24</xdr:col>
      <xdr:colOff>114300</xdr:colOff>
      <xdr:row>59</xdr:row>
      <xdr:rowOff>30093</xdr:rowOff>
    </xdr:to>
    <xdr:sp macro="" textlink="">
      <xdr:nvSpPr>
        <xdr:cNvPr id="139" name="楕円 138"/>
        <xdr:cNvSpPr/>
      </xdr:nvSpPr>
      <xdr:spPr>
        <a:xfrm>
          <a:off x="4584700" y="100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58138</xdr:rowOff>
    </xdr:from>
    <xdr:ext cx="599010" cy="259045"/>
    <xdr:sp macro="" textlink="">
      <xdr:nvSpPr>
        <xdr:cNvPr id="140" name="総務費該当値テキスト"/>
        <xdr:cNvSpPr txBox="1"/>
      </xdr:nvSpPr>
      <xdr:spPr>
        <a:xfrm>
          <a:off x="4686300" y="10002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58669</xdr:rowOff>
    </xdr:from>
    <xdr:to>
      <xdr:col>20</xdr:col>
      <xdr:colOff>38100</xdr:colOff>
      <xdr:row>57</xdr:row>
      <xdr:rowOff>160269</xdr:rowOff>
    </xdr:to>
    <xdr:sp macro="" textlink="">
      <xdr:nvSpPr>
        <xdr:cNvPr id="141" name="楕円 140"/>
        <xdr:cNvSpPr/>
      </xdr:nvSpPr>
      <xdr:spPr>
        <a:xfrm>
          <a:off x="3746500" y="983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5346</xdr:rowOff>
    </xdr:from>
    <xdr:ext cx="599010" cy="259045"/>
    <xdr:sp macro="" textlink="">
      <xdr:nvSpPr>
        <xdr:cNvPr id="142" name="テキスト ボックス 141"/>
        <xdr:cNvSpPr txBox="1"/>
      </xdr:nvSpPr>
      <xdr:spPr>
        <a:xfrm>
          <a:off x="3497795" y="960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79381</xdr:rowOff>
    </xdr:from>
    <xdr:to>
      <xdr:col>15</xdr:col>
      <xdr:colOff>101600</xdr:colOff>
      <xdr:row>59</xdr:row>
      <xdr:rowOff>9531</xdr:rowOff>
    </xdr:to>
    <xdr:sp macro="" textlink="">
      <xdr:nvSpPr>
        <xdr:cNvPr id="143" name="楕円 142"/>
        <xdr:cNvSpPr/>
      </xdr:nvSpPr>
      <xdr:spPr>
        <a:xfrm>
          <a:off x="2857500" y="1002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658</xdr:rowOff>
    </xdr:from>
    <xdr:ext cx="599010" cy="259045"/>
    <xdr:sp macro="" textlink="">
      <xdr:nvSpPr>
        <xdr:cNvPr id="144" name="テキスト ボックス 143"/>
        <xdr:cNvSpPr txBox="1"/>
      </xdr:nvSpPr>
      <xdr:spPr>
        <a:xfrm>
          <a:off x="2608795" y="1011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78032</xdr:rowOff>
    </xdr:from>
    <xdr:to>
      <xdr:col>10</xdr:col>
      <xdr:colOff>165100</xdr:colOff>
      <xdr:row>59</xdr:row>
      <xdr:rowOff>8182</xdr:rowOff>
    </xdr:to>
    <xdr:sp macro="" textlink="">
      <xdr:nvSpPr>
        <xdr:cNvPr id="145" name="楕円 144"/>
        <xdr:cNvSpPr/>
      </xdr:nvSpPr>
      <xdr:spPr>
        <a:xfrm>
          <a:off x="1968500" y="1002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170759</xdr:rowOff>
    </xdr:from>
    <xdr:ext cx="599010" cy="259045"/>
    <xdr:sp macro="" textlink="">
      <xdr:nvSpPr>
        <xdr:cNvPr id="146" name="テキスト ボックス 145"/>
        <xdr:cNvSpPr txBox="1"/>
      </xdr:nvSpPr>
      <xdr:spPr>
        <a:xfrm>
          <a:off x="1719795" y="1011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30719</xdr:rowOff>
    </xdr:from>
    <xdr:to>
      <xdr:col>6</xdr:col>
      <xdr:colOff>38100</xdr:colOff>
      <xdr:row>58</xdr:row>
      <xdr:rowOff>132319</xdr:rowOff>
    </xdr:to>
    <xdr:sp macro="" textlink="">
      <xdr:nvSpPr>
        <xdr:cNvPr id="147" name="楕円 146"/>
        <xdr:cNvSpPr/>
      </xdr:nvSpPr>
      <xdr:spPr>
        <a:xfrm>
          <a:off x="1079500" y="99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148846</xdr:rowOff>
    </xdr:from>
    <xdr:ext cx="599010" cy="259045"/>
    <xdr:sp macro="" textlink="">
      <xdr:nvSpPr>
        <xdr:cNvPr id="148" name="テキスト ボックス 147"/>
        <xdr:cNvSpPr txBox="1"/>
      </xdr:nvSpPr>
      <xdr:spPr>
        <a:xfrm>
          <a:off x="830795" y="9750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156696</xdr:rowOff>
    </xdr:from>
    <xdr:to>
      <xdr:col>24</xdr:col>
      <xdr:colOff>63500</xdr:colOff>
      <xdr:row>77</xdr:row>
      <xdr:rowOff>3054</xdr:rowOff>
    </xdr:to>
    <xdr:cxnSp macro="">
      <xdr:nvCxnSpPr>
        <xdr:cNvPr id="174" name="直線コネクタ 173"/>
        <xdr:cNvCxnSpPr/>
      </xdr:nvCxnSpPr>
      <xdr:spPr>
        <a:xfrm>
          <a:off x="3797300" y="13186896"/>
          <a:ext cx="838200" cy="1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156696</xdr:rowOff>
    </xdr:from>
    <xdr:to>
      <xdr:col>19</xdr:col>
      <xdr:colOff>177800</xdr:colOff>
      <xdr:row>77</xdr:row>
      <xdr:rowOff>41711</xdr:rowOff>
    </xdr:to>
    <xdr:cxnSp macro="">
      <xdr:nvCxnSpPr>
        <xdr:cNvPr id="177" name="直線コネクタ 176"/>
        <xdr:cNvCxnSpPr/>
      </xdr:nvCxnSpPr>
      <xdr:spPr>
        <a:xfrm flipV="1">
          <a:off x="2908300" y="13186896"/>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120890</xdr:rowOff>
    </xdr:from>
    <xdr:ext cx="599010" cy="259045"/>
    <xdr:sp macro="" textlink="">
      <xdr:nvSpPr>
        <xdr:cNvPr id="179" name="テキスト ボックス 178"/>
        <xdr:cNvSpPr txBox="1"/>
      </xdr:nvSpPr>
      <xdr:spPr>
        <a:xfrm>
          <a:off x="3497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29732</xdr:rowOff>
    </xdr:from>
    <xdr:to>
      <xdr:col>15</xdr:col>
      <xdr:colOff>50800</xdr:colOff>
      <xdr:row>77</xdr:row>
      <xdr:rowOff>41711</xdr:rowOff>
    </xdr:to>
    <xdr:cxnSp macro="">
      <xdr:nvCxnSpPr>
        <xdr:cNvPr id="180" name="直線コネクタ 179"/>
        <xdr:cNvCxnSpPr/>
      </xdr:nvCxnSpPr>
      <xdr:spPr>
        <a:xfrm>
          <a:off x="2019300" y="13231382"/>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29732</xdr:rowOff>
    </xdr:from>
    <xdr:to>
      <xdr:col>10</xdr:col>
      <xdr:colOff>114300</xdr:colOff>
      <xdr:row>77</xdr:row>
      <xdr:rowOff>31852</xdr:rowOff>
    </xdr:to>
    <xdr:cxnSp macro="">
      <xdr:nvCxnSpPr>
        <xdr:cNvPr id="183" name="直線コネクタ 182"/>
        <xdr:cNvCxnSpPr/>
      </xdr:nvCxnSpPr>
      <xdr:spPr>
        <a:xfrm flipV="1">
          <a:off x="1130300" y="13231382"/>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123704</xdr:rowOff>
    </xdr:from>
    <xdr:to>
      <xdr:col>24</xdr:col>
      <xdr:colOff>114300</xdr:colOff>
      <xdr:row>77</xdr:row>
      <xdr:rowOff>53854</xdr:rowOff>
    </xdr:to>
    <xdr:sp macro="" textlink="">
      <xdr:nvSpPr>
        <xdr:cNvPr id="193" name="楕円 192"/>
        <xdr:cNvSpPr/>
      </xdr:nvSpPr>
      <xdr:spPr>
        <a:xfrm>
          <a:off x="4584700" y="13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102131</xdr:rowOff>
    </xdr:from>
    <xdr:ext cx="599010" cy="259045"/>
    <xdr:sp macro="" textlink="">
      <xdr:nvSpPr>
        <xdr:cNvPr id="194" name="民生費該当値テキスト"/>
        <xdr:cNvSpPr txBox="1"/>
      </xdr:nvSpPr>
      <xdr:spPr>
        <a:xfrm>
          <a:off x="4686300" y="1313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105896</xdr:rowOff>
    </xdr:from>
    <xdr:to>
      <xdr:col>20</xdr:col>
      <xdr:colOff>38100</xdr:colOff>
      <xdr:row>77</xdr:row>
      <xdr:rowOff>36046</xdr:rowOff>
    </xdr:to>
    <xdr:sp macro="" textlink="">
      <xdr:nvSpPr>
        <xdr:cNvPr id="195" name="楕円 194"/>
        <xdr:cNvSpPr/>
      </xdr:nvSpPr>
      <xdr:spPr>
        <a:xfrm>
          <a:off x="3746500" y="1313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27173</xdr:rowOff>
    </xdr:from>
    <xdr:ext cx="599010" cy="259045"/>
    <xdr:sp macro="" textlink="">
      <xdr:nvSpPr>
        <xdr:cNvPr id="196" name="テキスト ボックス 195"/>
        <xdr:cNvSpPr txBox="1"/>
      </xdr:nvSpPr>
      <xdr:spPr>
        <a:xfrm>
          <a:off x="3497795" y="1322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162361</xdr:rowOff>
    </xdr:from>
    <xdr:to>
      <xdr:col>15</xdr:col>
      <xdr:colOff>101600</xdr:colOff>
      <xdr:row>77</xdr:row>
      <xdr:rowOff>92511</xdr:rowOff>
    </xdr:to>
    <xdr:sp macro="" textlink="">
      <xdr:nvSpPr>
        <xdr:cNvPr id="197" name="楕円 196"/>
        <xdr:cNvSpPr/>
      </xdr:nvSpPr>
      <xdr:spPr>
        <a:xfrm>
          <a:off x="2857500" y="131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83638</xdr:rowOff>
    </xdr:from>
    <xdr:ext cx="599010" cy="259045"/>
    <xdr:sp macro="" textlink="">
      <xdr:nvSpPr>
        <xdr:cNvPr id="198" name="テキスト ボックス 197"/>
        <xdr:cNvSpPr txBox="1"/>
      </xdr:nvSpPr>
      <xdr:spPr>
        <a:xfrm>
          <a:off x="2608795" y="1328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150382</xdr:rowOff>
    </xdr:from>
    <xdr:to>
      <xdr:col>10</xdr:col>
      <xdr:colOff>165100</xdr:colOff>
      <xdr:row>77</xdr:row>
      <xdr:rowOff>80532</xdr:rowOff>
    </xdr:to>
    <xdr:sp macro="" textlink="">
      <xdr:nvSpPr>
        <xdr:cNvPr id="199" name="楕円 198"/>
        <xdr:cNvSpPr/>
      </xdr:nvSpPr>
      <xdr:spPr>
        <a:xfrm>
          <a:off x="1968500" y="131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71659</xdr:rowOff>
    </xdr:from>
    <xdr:ext cx="599010" cy="259045"/>
    <xdr:sp macro="" textlink="">
      <xdr:nvSpPr>
        <xdr:cNvPr id="200" name="テキスト ボックス 199"/>
        <xdr:cNvSpPr txBox="1"/>
      </xdr:nvSpPr>
      <xdr:spPr>
        <a:xfrm>
          <a:off x="1719795" y="132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152502</xdr:rowOff>
    </xdr:from>
    <xdr:to>
      <xdr:col>6</xdr:col>
      <xdr:colOff>38100</xdr:colOff>
      <xdr:row>77</xdr:row>
      <xdr:rowOff>82652</xdr:rowOff>
    </xdr:to>
    <xdr:sp macro="" textlink="">
      <xdr:nvSpPr>
        <xdr:cNvPr id="201" name="楕円 200"/>
        <xdr:cNvSpPr/>
      </xdr:nvSpPr>
      <xdr:spPr>
        <a:xfrm>
          <a:off x="1079500" y="1318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73779</xdr:rowOff>
    </xdr:from>
    <xdr:ext cx="599010" cy="259045"/>
    <xdr:sp macro="" textlink="">
      <xdr:nvSpPr>
        <xdr:cNvPr id="202" name="テキスト ボックス 201"/>
        <xdr:cNvSpPr txBox="1"/>
      </xdr:nvSpPr>
      <xdr:spPr>
        <a:xfrm>
          <a:off x="830795" y="1327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169156</xdr:rowOff>
    </xdr:from>
    <xdr:to>
      <xdr:col>24</xdr:col>
      <xdr:colOff>63500</xdr:colOff>
      <xdr:row>98</xdr:row>
      <xdr:rowOff>4823</xdr:rowOff>
    </xdr:to>
    <xdr:cxnSp macro="">
      <xdr:nvCxnSpPr>
        <xdr:cNvPr id="229" name="直線コネクタ 228"/>
        <xdr:cNvCxnSpPr/>
      </xdr:nvCxnSpPr>
      <xdr:spPr>
        <a:xfrm flipV="1">
          <a:off x="3797300" y="16799806"/>
          <a:ext cx="8382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4823</xdr:rowOff>
    </xdr:from>
    <xdr:to>
      <xdr:col>19</xdr:col>
      <xdr:colOff>177800</xdr:colOff>
      <xdr:row>98</xdr:row>
      <xdr:rowOff>20245</xdr:rowOff>
    </xdr:to>
    <xdr:cxnSp macro="">
      <xdr:nvCxnSpPr>
        <xdr:cNvPr id="232" name="直線コネクタ 231"/>
        <xdr:cNvCxnSpPr/>
      </xdr:nvCxnSpPr>
      <xdr:spPr>
        <a:xfrm flipV="1">
          <a:off x="2908300" y="16806923"/>
          <a:ext cx="889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15140</xdr:rowOff>
    </xdr:from>
    <xdr:to>
      <xdr:col>15</xdr:col>
      <xdr:colOff>50800</xdr:colOff>
      <xdr:row>98</xdr:row>
      <xdr:rowOff>20245</xdr:rowOff>
    </xdr:to>
    <xdr:cxnSp macro="">
      <xdr:nvCxnSpPr>
        <xdr:cNvPr id="235" name="直線コネクタ 234"/>
        <xdr:cNvCxnSpPr/>
      </xdr:nvCxnSpPr>
      <xdr:spPr>
        <a:xfrm>
          <a:off x="2019300" y="16817240"/>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160770</xdr:rowOff>
    </xdr:from>
    <xdr:to>
      <xdr:col>10</xdr:col>
      <xdr:colOff>114300</xdr:colOff>
      <xdr:row>98</xdr:row>
      <xdr:rowOff>15140</xdr:rowOff>
    </xdr:to>
    <xdr:cxnSp macro="">
      <xdr:nvCxnSpPr>
        <xdr:cNvPr id="238" name="直線コネクタ 237"/>
        <xdr:cNvCxnSpPr/>
      </xdr:nvCxnSpPr>
      <xdr:spPr>
        <a:xfrm>
          <a:off x="1130300" y="16791420"/>
          <a:ext cx="889000" cy="2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49553</xdr:rowOff>
    </xdr:from>
    <xdr:ext cx="534377" cy="259045"/>
    <xdr:sp macro="" textlink="">
      <xdr:nvSpPr>
        <xdr:cNvPr id="242" name="テキスト ボックス 241"/>
        <xdr:cNvSpPr txBox="1"/>
      </xdr:nvSpPr>
      <xdr:spPr>
        <a:xfrm>
          <a:off x="863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118356</xdr:rowOff>
    </xdr:from>
    <xdr:to>
      <xdr:col>24</xdr:col>
      <xdr:colOff>114300</xdr:colOff>
      <xdr:row>98</xdr:row>
      <xdr:rowOff>48506</xdr:rowOff>
    </xdr:to>
    <xdr:sp macro="" textlink="">
      <xdr:nvSpPr>
        <xdr:cNvPr id="248" name="楕円 247"/>
        <xdr:cNvSpPr/>
      </xdr:nvSpPr>
      <xdr:spPr>
        <a:xfrm>
          <a:off x="4584700" y="1674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91317</xdr:rowOff>
    </xdr:from>
    <xdr:ext cx="534377" cy="259045"/>
    <xdr:sp macro="" textlink="">
      <xdr:nvSpPr>
        <xdr:cNvPr id="249" name="衛生費該当値テキスト"/>
        <xdr:cNvSpPr txBox="1"/>
      </xdr:nvSpPr>
      <xdr:spPr>
        <a:xfrm>
          <a:off x="4686300" y="1672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125473</xdr:rowOff>
    </xdr:from>
    <xdr:to>
      <xdr:col>20</xdr:col>
      <xdr:colOff>38100</xdr:colOff>
      <xdr:row>98</xdr:row>
      <xdr:rowOff>55623</xdr:rowOff>
    </xdr:to>
    <xdr:sp macro="" textlink="">
      <xdr:nvSpPr>
        <xdr:cNvPr id="250" name="楕円 249"/>
        <xdr:cNvSpPr/>
      </xdr:nvSpPr>
      <xdr:spPr>
        <a:xfrm>
          <a:off x="3746500" y="167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46750</xdr:rowOff>
    </xdr:from>
    <xdr:ext cx="534377" cy="259045"/>
    <xdr:sp macro="" textlink="">
      <xdr:nvSpPr>
        <xdr:cNvPr id="251" name="テキスト ボックス 250"/>
        <xdr:cNvSpPr txBox="1"/>
      </xdr:nvSpPr>
      <xdr:spPr>
        <a:xfrm>
          <a:off x="3530111" y="168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140895</xdr:rowOff>
    </xdr:from>
    <xdr:to>
      <xdr:col>15</xdr:col>
      <xdr:colOff>101600</xdr:colOff>
      <xdr:row>98</xdr:row>
      <xdr:rowOff>71045</xdr:rowOff>
    </xdr:to>
    <xdr:sp macro="" textlink="">
      <xdr:nvSpPr>
        <xdr:cNvPr id="252" name="楕円 251"/>
        <xdr:cNvSpPr/>
      </xdr:nvSpPr>
      <xdr:spPr>
        <a:xfrm>
          <a:off x="2857500" y="167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62172</xdr:rowOff>
    </xdr:from>
    <xdr:ext cx="534377" cy="259045"/>
    <xdr:sp macro="" textlink="">
      <xdr:nvSpPr>
        <xdr:cNvPr id="253" name="テキスト ボックス 252"/>
        <xdr:cNvSpPr txBox="1"/>
      </xdr:nvSpPr>
      <xdr:spPr>
        <a:xfrm>
          <a:off x="2641111" y="168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135790</xdr:rowOff>
    </xdr:from>
    <xdr:to>
      <xdr:col>10</xdr:col>
      <xdr:colOff>165100</xdr:colOff>
      <xdr:row>98</xdr:row>
      <xdr:rowOff>65940</xdr:rowOff>
    </xdr:to>
    <xdr:sp macro="" textlink="">
      <xdr:nvSpPr>
        <xdr:cNvPr id="254" name="楕円 253"/>
        <xdr:cNvSpPr/>
      </xdr:nvSpPr>
      <xdr:spPr>
        <a:xfrm>
          <a:off x="1968500" y="1676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57067</xdr:rowOff>
    </xdr:from>
    <xdr:ext cx="534377" cy="259045"/>
    <xdr:sp macro="" textlink="">
      <xdr:nvSpPr>
        <xdr:cNvPr id="255" name="テキスト ボックス 254"/>
        <xdr:cNvSpPr txBox="1"/>
      </xdr:nvSpPr>
      <xdr:spPr>
        <a:xfrm>
          <a:off x="1752111" y="1685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109970</xdr:rowOff>
    </xdr:from>
    <xdr:to>
      <xdr:col>6</xdr:col>
      <xdr:colOff>38100</xdr:colOff>
      <xdr:row>98</xdr:row>
      <xdr:rowOff>40120</xdr:rowOff>
    </xdr:to>
    <xdr:sp macro="" textlink="">
      <xdr:nvSpPr>
        <xdr:cNvPr id="256" name="楕円 255"/>
        <xdr:cNvSpPr/>
      </xdr:nvSpPr>
      <xdr:spPr>
        <a:xfrm>
          <a:off x="1079500" y="167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56647</xdr:rowOff>
    </xdr:from>
    <xdr:ext cx="534377" cy="259045"/>
    <xdr:sp macro="" textlink="">
      <xdr:nvSpPr>
        <xdr:cNvPr id="257" name="テキスト ボックス 256"/>
        <xdr:cNvSpPr txBox="1"/>
      </xdr:nvSpPr>
      <xdr:spPr>
        <a:xfrm>
          <a:off x="863111" y="165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73406</xdr:rowOff>
    </xdr:from>
    <xdr:to>
      <xdr:col>54</xdr:col>
      <xdr:colOff>189865</xdr:colOff>
      <xdr:row>39</xdr:row>
      <xdr:rowOff>44450</xdr:rowOff>
    </xdr:to>
    <xdr:cxnSp macro="">
      <xdr:nvCxnSpPr>
        <xdr:cNvPr id="281" name="直線コネクタ 280"/>
        <xdr:cNvCxnSpPr/>
      </xdr:nvCxnSpPr>
      <xdr:spPr>
        <a:xfrm flipV="1">
          <a:off x="10475595" y="6245606"/>
          <a:ext cx="1270" cy="48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50182</xdr:rowOff>
    </xdr:from>
    <xdr:ext cx="249299" cy="259045"/>
    <xdr:sp macro="" textlink="">
      <xdr:nvSpPr>
        <xdr:cNvPr id="282" name="労働費最小値テキスト"/>
        <xdr:cNvSpPr txBox="1"/>
      </xdr:nvSpPr>
      <xdr:spPr>
        <a:xfrm>
          <a:off x="10528300" y="67367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20083</xdr:rowOff>
    </xdr:from>
    <xdr:ext cx="469744" cy="259045"/>
    <xdr:sp macro="" textlink="">
      <xdr:nvSpPr>
        <xdr:cNvPr id="284" name="労働費最大値テキスト"/>
        <xdr:cNvSpPr txBox="1"/>
      </xdr:nvSpPr>
      <xdr:spPr>
        <a:xfrm>
          <a:off x="10528300" y="602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73406</xdr:rowOff>
    </xdr:from>
    <xdr:to>
      <xdr:col>55</xdr:col>
      <xdr:colOff>88900</xdr:colOff>
      <xdr:row>36</xdr:row>
      <xdr:rowOff>73406</xdr:rowOff>
    </xdr:to>
    <xdr:cxnSp macro="">
      <xdr:nvCxnSpPr>
        <xdr:cNvPr id="285" name="直線コネクタ 284"/>
        <xdr:cNvCxnSpPr/>
      </xdr:nvCxnSpPr>
      <xdr:spPr>
        <a:xfrm>
          <a:off x="10388600" y="6245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48895</xdr:rowOff>
    </xdr:from>
    <xdr:to>
      <xdr:col>55</xdr:col>
      <xdr:colOff>0</xdr:colOff>
      <xdr:row>38</xdr:row>
      <xdr:rowOff>61214</xdr:rowOff>
    </xdr:to>
    <xdr:cxnSp macro="">
      <xdr:nvCxnSpPr>
        <xdr:cNvPr id="286" name="直線コネクタ 285"/>
        <xdr:cNvCxnSpPr/>
      </xdr:nvCxnSpPr>
      <xdr:spPr>
        <a:xfrm>
          <a:off x="9639300" y="6563995"/>
          <a:ext cx="8382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94632</xdr:rowOff>
    </xdr:from>
    <xdr:ext cx="378565" cy="259045"/>
    <xdr:sp macro="" textlink="">
      <xdr:nvSpPr>
        <xdr:cNvPr id="287" name="労働費平均値テキスト"/>
        <xdr:cNvSpPr txBox="1"/>
      </xdr:nvSpPr>
      <xdr:spPr>
        <a:xfrm>
          <a:off x="10528300" y="66097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116205</xdr:rowOff>
    </xdr:from>
    <xdr:to>
      <xdr:col>55</xdr:col>
      <xdr:colOff>50800</xdr:colOff>
      <xdr:row>39</xdr:row>
      <xdr:rowOff>46355</xdr:rowOff>
    </xdr:to>
    <xdr:sp macro="" textlink="">
      <xdr:nvSpPr>
        <xdr:cNvPr id="288" name="フローチャート: 判断 287"/>
        <xdr:cNvSpPr/>
      </xdr:nvSpPr>
      <xdr:spPr>
        <a:xfrm>
          <a:off x="104267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48895</xdr:rowOff>
    </xdr:from>
    <xdr:to>
      <xdr:col>50</xdr:col>
      <xdr:colOff>114300</xdr:colOff>
      <xdr:row>38</xdr:row>
      <xdr:rowOff>62357</xdr:rowOff>
    </xdr:to>
    <xdr:cxnSp macro="">
      <xdr:nvCxnSpPr>
        <xdr:cNvPr id="289" name="直線コネクタ 288"/>
        <xdr:cNvCxnSpPr/>
      </xdr:nvCxnSpPr>
      <xdr:spPr>
        <a:xfrm flipV="1">
          <a:off x="8750300" y="6563995"/>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114554</xdr:rowOff>
    </xdr:from>
    <xdr:to>
      <xdr:col>50</xdr:col>
      <xdr:colOff>165100</xdr:colOff>
      <xdr:row>39</xdr:row>
      <xdr:rowOff>44704</xdr:rowOff>
    </xdr:to>
    <xdr:sp macro="" textlink="">
      <xdr:nvSpPr>
        <xdr:cNvPr id="290" name="フローチャート: 判断 289"/>
        <xdr:cNvSpPr/>
      </xdr:nvSpPr>
      <xdr:spPr>
        <a:xfrm>
          <a:off x="9588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35831</xdr:rowOff>
    </xdr:from>
    <xdr:ext cx="378565" cy="259045"/>
    <xdr:sp macro="" textlink="">
      <xdr:nvSpPr>
        <xdr:cNvPr id="291" name="テキスト ボックス 290"/>
        <xdr:cNvSpPr txBox="1"/>
      </xdr:nvSpPr>
      <xdr:spPr>
        <a:xfrm>
          <a:off x="9450017" y="6722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160782</xdr:rowOff>
    </xdr:from>
    <xdr:to>
      <xdr:col>45</xdr:col>
      <xdr:colOff>177800</xdr:colOff>
      <xdr:row>38</xdr:row>
      <xdr:rowOff>62357</xdr:rowOff>
    </xdr:to>
    <xdr:cxnSp macro="">
      <xdr:nvCxnSpPr>
        <xdr:cNvPr id="292" name="直線コネクタ 291"/>
        <xdr:cNvCxnSpPr/>
      </xdr:nvCxnSpPr>
      <xdr:spPr>
        <a:xfrm>
          <a:off x="7861300" y="5990082"/>
          <a:ext cx="889000" cy="58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105664</xdr:rowOff>
    </xdr:from>
    <xdr:to>
      <xdr:col>46</xdr:col>
      <xdr:colOff>38100</xdr:colOff>
      <xdr:row>39</xdr:row>
      <xdr:rowOff>35814</xdr:rowOff>
    </xdr:to>
    <xdr:sp macro="" textlink="">
      <xdr:nvSpPr>
        <xdr:cNvPr id="293" name="フローチャート: 判断 292"/>
        <xdr:cNvSpPr/>
      </xdr:nvSpPr>
      <xdr:spPr>
        <a:xfrm>
          <a:off x="8699500" y="662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26941</xdr:rowOff>
    </xdr:from>
    <xdr:ext cx="378565" cy="259045"/>
    <xdr:sp macro="" textlink="">
      <xdr:nvSpPr>
        <xdr:cNvPr id="294" name="テキスト ボックス 293"/>
        <xdr:cNvSpPr txBox="1"/>
      </xdr:nvSpPr>
      <xdr:spPr>
        <a:xfrm>
          <a:off x="8561017" y="6713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134112</xdr:rowOff>
    </xdr:from>
    <xdr:to>
      <xdr:col>41</xdr:col>
      <xdr:colOff>50800</xdr:colOff>
      <xdr:row>34</xdr:row>
      <xdr:rowOff>160782</xdr:rowOff>
    </xdr:to>
    <xdr:cxnSp macro="">
      <xdr:nvCxnSpPr>
        <xdr:cNvPr id="295" name="直線コネクタ 294"/>
        <xdr:cNvCxnSpPr/>
      </xdr:nvCxnSpPr>
      <xdr:spPr>
        <a:xfrm>
          <a:off x="6972300" y="5277612"/>
          <a:ext cx="889000" cy="7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48768</xdr:rowOff>
    </xdr:from>
    <xdr:to>
      <xdr:col>41</xdr:col>
      <xdr:colOff>101600</xdr:colOff>
      <xdr:row>38</xdr:row>
      <xdr:rowOff>150368</xdr:rowOff>
    </xdr:to>
    <xdr:sp macro="" textlink="">
      <xdr:nvSpPr>
        <xdr:cNvPr id="296" name="フローチャート: 判断 295"/>
        <xdr:cNvSpPr/>
      </xdr:nvSpPr>
      <xdr:spPr>
        <a:xfrm>
          <a:off x="7810500" y="656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141495</xdr:rowOff>
    </xdr:from>
    <xdr:ext cx="378565" cy="259045"/>
    <xdr:sp macro="" textlink="">
      <xdr:nvSpPr>
        <xdr:cNvPr id="297" name="テキスト ボックス 296"/>
        <xdr:cNvSpPr txBox="1"/>
      </xdr:nvSpPr>
      <xdr:spPr>
        <a:xfrm>
          <a:off x="7672017" y="665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4699</xdr:rowOff>
    </xdr:from>
    <xdr:to>
      <xdr:col>36</xdr:col>
      <xdr:colOff>165100</xdr:colOff>
      <xdr:row>38</xdr:row>
      <xdr:rowOff>106299</xdr:rowOff>
    </xdr:to>
    <xdr:sp macro="" textlink="">
      <xdr:nvSpPr>
        <xdr:cNvPr id="298" name="フローチャート: 判断 297"/>
        <xdr:cNvSpPr/>
      </xdr:nvSpPr>
      <xdr:spPr>
        <a:xfrm>
          <a:off x="6921500" y="651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97426</xdr:rowOff>
    </xdr:from>
    <xdr:ext cx="469744" cy="259045"/>
    <xdr:sp macro="" textlink="">
      <xdr:nvSpPr>
        <xdr:cNvPr id="299" name="テキスト ボックス 298"/>
        <xdr:cNvSpPr txBox="1"/>
      </xdr:nvSpPr>
      <xdr:spPr>
        <a:xfrm>
          <a:off x="6737428" y="661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10414</xdr:rowOff>
    </xdr:from>
    <xdr:to>
      <xdr:col>55</xdr:col>
      <xdr:colOff>50800</xdr:colOff>
      <xdr:row>38</xdr:row>
      <xdr:rowOff>112014</xdr:rowOff>
    </xdr:to>
    <xdr:sp macro="" textlink="">
      <xdr:nvSpPr>
        <xdr:cNvPr id="305" name="楕円 304"/>
        <xdr:cNvSpPr/>
      </xdr:nvSpPr>
      <xdr:spPr>
        <a:xfrm>
          <a:off x="10426700" y="65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33291</xdr:rowOff>
    </xdr:from>
    <xdr:ext cx="469744" cy="259045"/>
    <xdr:sp macro="" textlink="">
      <xdr:nvSpPr>
        <xdr:cNvPr id="306" name="労働費該当値テキスト"/>
        <xdr:cNvSpPr txBox="1"/>
      </xdr:nvSpPr>
      <xdr:spPr>
        <a:xfrm>
          <a:off x="10528300" y="63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169545</xdr:rowOff>
    </xdr:from>
    <xdr:to>
      <xdr:col>50</xdr:col>
      <xdr:colOff>165100</xdr:colOff>
      <xdr:row>38</xdr:row>
      <xdr:rowOff>99695</xdr:rowOff>
    </xdr:to>
    <xdr:sp macro="" textlink="">
      <xdr:nvSpPr>
        <xdr:cNvPr id="307" name="楕円 306"/>
        <xdr:cNvSpPr/>
      </xdr:nvSpPr>
      <xdr:spPr>
        <a:xfrm>
          <a:off x="9588500" y="65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116222</xdr:rowOff>
    </xdr:from>
    <xdr:ext cx="469744" cy="259045"/>
    <xdr:sp macro="" textlink="">
      <xdr:nvSpPr>
        <xdr:cNvPr id="308" name="テキスト ボックス 307"/>
        <xdr:cNvSpPr txBox="1"/>
      </xdr:nvSpPr>
      <xdr:spPr>
        <a:xfrm>
          <a:off x="9404428" y="628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11557</xdr:rowOff>
    </xdr:from>
    <xdr:to>
      <xdr:col>46</xdr:col>
      <xdr:colOff>38100</xdr:colOff>
      <xdr:row>38</xdr:row>
      <xdr:rowOff>113157</xdr:rowOff>
    </xdr:to>
    <xdr:sp macro="" textlink="">
      <xdr:nvSpPr>
        <xdr:cNvPr id="309" name="楕円 308"/>
        <xdr:cNvSpPr/>
      </xdr:nvSpPr>
      <xdr:spPr>
        <a:xfrm>
          <a:off x="8699500" y="65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129684</xdr:rowOff>
    </xdr:from>
    <xdr:ext cx="469744" cy="259045"/>
    <xdr:sp macro="" textlink="">
      <xdr:nvSpPr>
        <xdr:cNvPr id="310" name="テキスト ボックス 309"/>
        <xdr:cNvSpPr txBox="1"/>
      </xdr:nvSpPr>
      <xdr:spPr>
        <a:xfrm>
          <a:off x="8515428" y="630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109982</xdr:rowOff>
    </xdr:from>
    <xdr:to>
      <xdr:col>41</xdr:col>
      <xdr:colOff>101600</xdr:colOff>
      <xdr:row>35</xdr:row>
      <xdr:rowOff>40132</xdr:rowOff>
    </xdr:to>
    <xdr:sp macro="" textlink="">
      <xdr:nvSpPr>
        <xdr:cNvPr id="311" name="楕円 310"/>
        <xdr:cNvSpPr/>
      </xdr:nvSpPr>
      <xdr:spPr>
        <a:xfrm>
          <a:off x="7810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56659</xdr:rowOff>
    </xdr:from>
    <xdr:ext cx="469744" cy="259045"/>
    <xdr:sp macro="" textlink="">
      <xdr:nvSpPr>
        <xdr:cNvPr id="312" name="テキスト ボックス 311"/>
        <xdr:cNvSpPr txBox="1"/>
      </xdr:nvSpPr>
      <xdr:spPr>
        <a:xfrm>
          <a:off x="7626428" y="571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83312</xdr:rowOff>
    </xdr:from>
    <xdr:to>
      <xdr:col>36</xdr:col>
      <xdr:colOff>165100</xdr:colOff>
      <xdr:row>31</xdr:row>
      <xdr:rowOff>13462</xdr:rowOff>
    </xdr:to>
    <xdr:sp macro="" textlink="">
      <xdr:nvSpPr>
        <xdr:cNvPr id="313" name="楕円 312"/>
        <xdr:cNvSpPr/>
      </xdr:nvSpPr>
      <xdr:spPr>
        <a:xfrm>
          <a:off x="6921500" y="522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29989</xdr:rowOff>
    </xdr:from>
    <xdr:ext cx="534377" cy="259045"/>
    <xdr:sp macro="" textlink="">
      <xdr:nvSpPr>
        <xdr:cNvPr id="314" name="テキスト ボックス 313"/>
        <xdr:cNvSpPr txBox="1"/>
      </xdr:nvSpPr>
      <xdr:spPr>
        <a:xfrm>
          <a:off x="6705111" y="50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151485</xdr:rowOff>
    </xdr:from>
    <xdr:to>
      <xdr:col>55</xdr:col>
      <xdr:colOff>0</xdr:colOff>
      <xdr:row>57</xdr:row>
      <xdr:rowOff>167711</xdr:rowOff>
    </xdr:to>
    <xdr:cxnSp macro="">
      <xdr:nvCxnSpPr>
        <xdr:cNvPr id="341" name="直線コネクタ 340"/>
        <xdr:cNvCxnSpPr/>
      </xdr:nvCxnSpPr>
      <xdr:spPr>
        <a:xfrm flipV="1">
          <a:off x="9639300" y="9924135"/>
          <a:ext cx="838200" cy="1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120504</xdr:rowOff>
    </xdr:from>
    <xdr:ext cx="534377" cy="259045"/>
    <xdr:sp macro="" textlink="">
      <xdr:nvSpPr>
        <xdr:cNvPr id="342" name="農林水産業費平均値テキスト"/>
        <xdr:cNvSpPr txBox="1"/>
      </xdr:nvSpPr>
      <xdr:spPr>
        <a:xfrm>
          <a:off x="10528300" y="9893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154445</xdr:rowOff>
    </xdr:from>
    <xdr:to>
      <xdr:col>50</xdr:col>
      <xdr:colOff>114300</xdr:colOff>
      <xdr:row>57</xdr:row>
      <xdr:rowOff>167711</xdr:rowOff>
    </xdr:to>
    <xdr:cxnSp macro="">
      <xdr:nvCxnSpPr>
        <xdr:cNvPr id="344" name="直線コネクタ 343"/>
        <xdr:cNvCxnSpPr/>
      </xdr:nvCxnSpPr>
      <xdr:spPr>
        <a:xfrm>
          <a:off x="8750300" y="9755645"/>
          <a:ext cx="889000" cy="18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74747</xdr:rowOff>
    </xdr:from>
    <xdr:ext cx="534377" cy="259045"/>
    <xdr:sp macro="" textlink="">
      <xdr:nvSpPr>
        <xdr:cNvPr id="346" name="テキスト ボックス 345"/>
        <xdr:cNvSpPr txBox="1"/>
      </xdr:nvSpPr>
      <xdr:spPr>
        <a:xfrm>
          <a:off x="9372111" y="100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88039</xdr:rowOff>
    </xdr:from>
    <xdr:to>
      <xdr:col>45</xdr:col>
      <xdr:colOff>177800</xdr:colOff>
      <xdr:row>56</xdr:row>
      <xdr:rowOff>154445</xdr:rowOff>
    </xdr:to>
    <xdr:cxnSp macro="">
      <xdr:nvCxnSpPr>
        <xdr:cNvPr id="347" name="直線コネクタ 346"/>
        <xdr:cNvCxnSpPr/>
      </xdr:nvCxnSpPr>
      <xdr:spPr>
        <a:xfrm>
          <a:off x="7861300" y="9689239"/>
          <a:ext cx="889000" cy="6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48237</xdr:rowOff>
    </xdr:from>
    <xdr:ext cx="534377" cy="259045"/>
    <xdr:sp macro="" textlink="">
      <xdr:nvSpPr>
        <xdr:cNvPr id="349" name="テキスト ボックス 348"/>
        <xdr:cNvSpPr txBox="1"/>
      </xdr:nvSpPr>
      <xdr:spPr>
        <a:xfrm>
          <a:off x="8483111" y="99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88039</xdr:rowOff>
    </xdr:from>
    <xdr:to>
      <xdr:col>41</xdr:col>
      <xdr:colOff>50800</xdr:colOff>
      <xdr:row>57</xdr:row>
      <xdr:rowOff>24538</xdr:rowOff>
    </xdr:to>
    <xdr:cxnSp macro="">
      <xdr:nvCxnSpPr>
        <xdr:cNvPr id="350" name="直線コネクタ 349"/>
        <xdr:cNvCxnSpPr/>
      </xdr:nvCxnSpPr>
      <xdr:spPr>
        <a:xfrm flipV="1">
          <a:off x="6972300" y="9689239"/>
          <a:ext cx="889000" cy="10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60755</xdr:rowOff>
    </xdr:from>
    <xdr:ext cx="534377" cy="259045"/>
    <xdr:sp macro="" textlink="">
      <xdr:nvSpPr>
        <xdr:cNvPr id="352" name="テキスト ボックス 351"/>
        <xdr:cNvSpPr txBox="1"/>
      </xdr:nvSpPr>
      <xdr:spPr>
        <a:xfrm>
          <a:off x="7594111" y="1000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71341</xdr:rowOff>
    </xdr:from>
    <xdr:ext cx="534377" cy="259045"/>
    <xdr:sp macro="" textlink="">
      <xdr:nvSpPr>
        <xdr:cNvPr id="354" name="テキスト ボックス 353"/>
        <xdr:cNvSpPr txBox="1"/>
      </xdr:nvSpPr>
      <xdr:spPr>
        <a:xfrm>
          <a:off x="6705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100685</xdr:rowOff>
    </xdr:from>
    <xdr:to>
      <xdr:col>55</xdr:col>
      <xdr:colOff>50800</xdr:colOff>
      <xdr:row>58</xdr:row>
      <xdr:rowOff>30835</xdr:rowOff>
    </xdr:to>
    <xdr:sp macro="" textlink="">
      <xdr:nvSpPr>
        <xdr:cNvPr id="360" name="楕円 359"/>
        <xdr:cNvSpPr/>
      </xdr:nvSpPr>
      <xdr:spPr>
        <a:xfrm>
          <a:off x="10426700" y="98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123562</xdr:rowOff>
    </xdr:from>
    <xdr:ext cx="534377" cy="259045"/>
    <xdr:sp macro="" textlink="">
      <xdr:nvSpPr>
        <xdr:cNvPr id="361" name="農林水産業費該当値テキスト"/>
        <xdr:cNvSpPr txBox="1"/>
      </xdr:nvSpPr>
      <xdr:spPr>
        <a:xfrm>
          <a:off x="10528300" y="97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116911</xdr:rowOff>
    </xdr:from>
    <xdr:to>
      <xdr:col>50</xdr:col>
      <xdr:colOff>165100</xdr:colOff>
      <xdr:row>58</xdr:row>
      <xdr:rowOff>47061</xdr:rowOff>
    </xdr:to>
    <xdr:sp macro="" textlink="">
      <xdr:nvSpPr>
        <xdr:cNvPr id="362" name="楕円 361"/>
        <xdr:cNvSpPr/>
      </xdr:nvSpPr>
      <xdr:spPr>
        <a:xfrm>
          <a:off x="9588500" y="98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63588</xdr:rowOff>
    </xdr:from>
    <xdr:ext cx="534377" cy="259045"/>
    <xdr:sp macro="" textlink="">
      <xdr:nvSpPr>
        <xdr:cNvPr id="363" name="テキスト ボックス 362"/>
        <xdr:cNvSpPr txBox="1"/>
      </xdr:nvSpPr>
      <xdr:spPr>
        <a:xfrm>
          <a:off x="9372111" y="966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103645</xdr:rowOff>
    </xdr:from>
    <xdr:to>
      <xdr:col>46</xdr:col>
      <xdr:colOff>38100</xdr:colOff>
      <xdr:row>57</xdr:row>
      <xdr:rowOff>33795</xdr:rowOff>
    </xdr:to>
    <xdr:sp macro="" textlink="">
      <xdr:nvSpPr>
        <xdr:cNvPr id="364" name="楕円 363"/>
        <xdr:cNvSpPr/>
      </xdr:nvSpPr>
      <xdr:spPr>
        <a:xfrm>
          <a:off x="8699500" y="97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50322</xdr:rowOff>
    </xdr:from>
    <xdr:ext cx="599010" cy="259045"/>
    <xdr:sp macro="" textlink="">
      <xdr:nvSpPr>
        <xdr:cNvPr id="365" name="テキスト ボックス 364"/>
        <xdr:cNvSpPr txBox="1"/>
      </xdr:nvSpPr>
      <xdr:spPr>
        <a:xfrm>
          <a:off x="8450795" y="948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37239</xdr:rowOff>
    </xdr:from>
    <xdr:to>
      <xdr:col>41</xdr:col>
      <xdr:colOff>101600</xdr:colOff>
      <xdr:row>56</xdr:row>
      <xdr:rowOff>138839</xdr:rowOff>
    </xdr:to>
    <xdr:sp macro="" textlink="">
      <xdr:nvSpPr>
        <xdr:cNvPr id="366" name="楕円 365"/>
        <xdr:cNvSpPr/>
      </xdr:nvSpPr>
      <xdr:spPr>
        <a:xfrm>
          <a:off x="7810500" y="963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155366</xdr:rowOff>
    </xdr:from>
    <xdr:ext cx="599010" cy="259045"/>
    <xdr:sp macro="" textlink="">
      <xdr:nvSpPr>
        <xdr:cNvPr id="367" name="テキスト ボックス 366"/>
        <xdr:cNvSpPr txBox="1"/>
      </xdr:nvSpPr>
      <xdr:spPr>
        <a:xfrm>
          <a:off x="7561795" y="941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145188</xdr:rowOff>
    </xdr:from>
    <xdr:to>
      <xdr:col>36</xdr:col>
      <xdr:colOff>165100</xdr:colOff>
      <xdr:row>57</xdr:row>
      <xdr:rowOff>75338</xdr:rowOff>
    </xdr:to>
    <xdr:sp macro="" textlink="">
      <xdr:nvSpPr>
        <xdr:cNvPr id="368" name="楕円 367"/>
        <xdr:cNvSpPr/>
      </xdr:nvSpPr>
      <xdr:spPr>
        <a:xfrm>
          <a:off x="6921500" y="97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91865</xdr:rowOff>
    </xdr:from>
    <xdr:ext cx="599010" cy="259045"/>
    <xdr:sp macro="" textlink="">
      <xdr:nvSpPr>
        <xdr:cNvPr id="369" name="テキスト ボックス 368"/>
        <xdr:cNvSpPr txBox="1"/>
      </xdr:nvSpPr>
      <xdr:spPr>
        <a:xfrm>
          <a:off x="6672795" y="95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128524</xdr:rowOff>
    </xdr:from>
    <xdr:to>
      <xdr:col>55</xdr:col>
      <xdr:colOff>0</xdr:colOff>
      <xdr:row>78</xdr:row>
      <xdr:rowOff>68568</xdr:rowOff>
    </xdr:to>
    <xdr:cxnSp macro="">
      <xdr:nvCxnSpPr>
        <xdr:cNvPr id="398" name="直線コネクタ 397"/>
        <xdr:cNvCxnSpPr/>
      </xdr:nvCxnSpPr>
      <xdr:spPr>
        <a:xfrm>
          <a:off x="9639300" y="13158724"/>
          <a:ext cx="838200" cy="2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128524</xdr:rowOff>
    </xdr:from>
    <xdr:to>
      <xdr:col>50</xdr:col>
      <xdr:colOff>114300</xdr:colOff>
      <xdr:row>78</xdr:row>
      <xdr:rowOff>145338</xdr:rowOff>
    </xdr:to>
    <xdr:cxnSp macro="">
      <xdr:nvCxnSpPr>
        <xdr:cNvPr id="401" name="直線コネクタ 400"/>
        <xdr:cNvCxnSpPr/>
      </xdr:nvCxnSpPr>
      <xdr:spPr>
        <a:xfrm flipV="1">
          <a:off x="8750300" y="13158724"/>
          <a:ext cx="889000" cy="35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135967</xdr:rowOff>
    </xdr:from>
    <xdr:to>
      <xdr:col>45</xdr:col>
      <xdr:colOff>177800</xdr:colOff>
      <xdr:row>78</xdr:row>
      <xdr:rowOff>145338</xdr:rowOff>
    </xdr:to>
    <xdr:cxnSp macro="">
      <xdr:nvCxnSpPr>
        <xdr:cNvPr id="404" name="直線コネクタ 403"/>
        <xdr:cNvCxnSpPr/>
      </xdr:nvCxnSpPr>
      <xdr:spPr>
        <a:xfrm>
          <a:off x="7861300" y="13509067"/>
          <a:ext cx="889000" cy="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118250</xdr:rowOff>
    </xdr:from>
    <xdr:to>
      <xdr:col>41</xdr:col>
      <xdr:colOff>50800</xdr:colOff>
      <xdr:row>78</xdr:row>
      <xdr:rowOff>135967</xdr:rowOff>
    </xdr:to>
    <xdr:cxnSp macro="">
      <xdr:nvCxnSpPr>
        <xdr:cNvPr id="407" name="直線コネクタ 406"/>
        <xdr:cNvCxnSpPr/>
      </xdr:nvCxnSpPr>
      <xdr:spPr>
        <a:xfrm>
          <a:off x="6972300" y="13491350"/>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17768</xdr:rowOff>
    </xdr:from>
    <xdr:to>
      <xdr:col>55</xdr:col>
      <xdr:colOff>50800</xdr:colOff>
      <xdr:row>78</xdr:row>
      <xdr:rowOff>119368</xdr:rowOff>
    </xdr:to>
    <xdr:sp macro="" textlink="">
      <xdr:nvSpPr>
        <xdr:cNvPr id="417" name="楕円 416"/>
        <xdr:cNvSpPr/>
      </xdr:nvSpPr>
      <xdr:spPr>
        <a:xfrm>
          <a:off x="10426700" y="13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167645</xdr:rowOff>
    </xdr:from>
    <xdr:ext cx="534377" cy="259045"/>
    <xdr:sp macro="" textlink="">
      <xdr:nvSpPr>
        <xdr:cNvPr id="418" name="商工費該当値テキスト"/>
        <xdr:cNvSpPr txBox="1"/>
      </xdr:nvSpPr>
      <xdr:spPr>
        <a:xfrm>
          <a:off x="10528300" y="1336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77724</xdr:rowOff>
    </xdr:from>
    <xdr:to>
      <xdr:col>50</xdr:col>
      <xdr:colOff>165100</xdr:colOff>
      <xdr:row>77</xdr:row>
      <xdr:rowOff>7874</xdr:rowOff>
    </xdr:to>
    <xdr:sp macro="" textlink="">
      <xdr:nvSpPr>
        <xdr:cNvPr id="419" name="楕円 418"/>
        <xdr:cNvSpPr/>
      </xdr:nvSpPr>
      <xdr:spPr>
        <a:xfrm>
          <a:off x="9588500" y="1310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24401</xdr:rowOff>
    </xdr:from>
    <xdr:ext cx="534377" cy="259045"/>
    <xdr:sp macro="" textlink="">
      <xdr:nvSpPr>
        <xdr:cNvPr id="420" name="テキスト ボックス 419"/>
        <xdr:cNvSpPr txBox="1"/>
      </xdr:nvSpPr>
      <xdr:spPr>
        <a:xfrm>
          <a:off x="9372111" y="1288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94538</xdr:rowOff>
    </xdr:from>
    <xdr:to>
      <xdr:col>46</xdr:col>
      <xdr:colOff>38100</xdr:colOff>
      <xdr:row>79</xdr:row>
      <xdr:rowOff>24688</xdr:rowOff>
    </xdr:to>
    <xdr:sp macro="" textlink="">
      <xdr:nvSpPr>
        <xdr:cNvPr id="421" name="楕円 420"/>
        <xdr:cNvSpPr/>
      </xdr:nvSpPr>
      <xdr:spPr>
        <a:xfrm>
          <a:off x="8699500" y="1346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15815</xdr:rowOff>
    </xdr:from>
    <xdr:ext cx="469744" cy="259045"/>
    <xdr:sp macro="" textlink="">
      <xdr:nvSpPr>
        <xdr:cNvPr id="422" name="テキスト ボックス 421"/>
        <xdr:cNvSpPr txBox="1"/>
      </xdr:nvSpPr>
      <xdr:spPr>
        <a:xfrm>
          <a:off x="8515428" y="1356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85167</xdr:rowOff>
    </xdr:from>
    <xdr:to>
      <xdr:col>41</xdr:col>
      <xdr:colOff>101600</xdr:colOff>
      <xdr:row>79</xdr:row>
      <xdr:rowOff>15317</xdr:rowOff>
    </xdr:to>
    <xdr:sp macro="" textlink="">
      <xdr:nvSpPr>
        <xdr:cNvPr id="423" name="楕円 422"/>
        <xdr:cNvSpPr/>
      </xdr:nvSpPr>
      <xdr:spPr>
        <a:xfrm>
          <a:off x="7810500" y="1345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6444</xdr:rowOff>
    </xdr:from>
    <xdr:ext cx="469744" cy="259045"/>
    <xdr:sp macro="" textlink="">
      <xdr:nvSpPr>
        <xdr:cNvPr id="424" name="テキスト ボックス 423"/>
        <xdr:cNvSpPr txBox="1"/>
      </xdr:nvSpPr>
      <xdr:spPr>
        <a:xfrm>
          <a:off x="7626428" y="1355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67450</xdr:rowOff>
    </xdr:from>
    <xdr:to>
      <xdr:col>36</xdr:col>
      <xdr:colOff>165100</xdr:colOff>
      <xdr:row>78</xdr:row>
      <xdr:rowOff>169050</xdr:rowOff>
    </xdr:to>
    <xdr:sp macro="" textlink="">
      <xdr:nvSpPr>
        <xdr:cNvPr id="425" name="楕円 424"/>
        <xdr:cNvSpPr/>
      </xdr:nvSpPr>
      <xdr:spPr>
        <a:xfrm>
          <a:off x="6921500" y="134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160177</xdr:rowOff>
    </xdr:from>
    <xdr:ext cx="469744" cy="259045"/>
    <xdr:sp macro="" textlink="">
      <xdr:nvSpPr>
        <xdr:cNvPr id="426" name="テキスト ボックス 425"/>
        <xdr:cNvSpPr txBox="1"/>
      </xdr:nvSpPr>
      <xdr:spPr>
        <a:xfrm>
          <a:off x="6737428" y="135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7029</xdr:rowOff>
    </xdr:from>
    <xdr:to>
      <xdr:col>55</xdr:col>
      <xdr:colOff>0</xdr:colOff>
      <xdr:row>97</xdr:row>
      <xdr:rowOff>6265</xdr:rowOff>
    </xdr:to>
    <xdr:cxnSp macro="">
      <xdr:nvCxnSpPr>
        <xdr:cNvPr id="457" name="直線コネクタ 456"/>
        <xdr:cNvCxnSpPr/>
      </xdr:nvCxnSpPr>
      <xdr:spPr>
        <a:xfrm>
          <a:off x="9639300" y="16466229"/>
          <a:ext cx="838200" cy="17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102488</xdr:rowOff>
    </xdr:from>
    <xdr:ext cx="534377" cy="259045"/>
    <xdr:sp macro="" textlink="">
      <xdr:nvSpPr>
        <xdr:cNvPr id="458" name="土木費平均値テキスト"/>
        <xdr:cNvSpPr txBox="1"/>
      </xdr:nvSpPr>
      <xdr:spPr>
        <a:xfrm>
          <a:off x="10528300" y="1690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7029</xdr:rowOff>
    </xdr:from>
    <xdr:to>
      <xdr:col>50</xdr:col>
      <xdr:colOff>114300</xdr:colOff>
      <xdr:row>97</xdr:row>
      <xdr:rowOff>32245</xdr:rowOff>
    </xdr:to>
    <xdr:cxnSp macro="">
      <xdr:nvCxnSpPr>
        <xdr:cNvPr id="460" name="直線コネクタ 459"/>
        <xdr:cNvCxnSpPr/>
      </xdr:nvCxnSpPr>
      <xdr:spPr>
        <a:xfrm flipV="1">
          <a:off x="8750300" y="16466229"/>
          <a:ext cx="889000" cy="19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37025</xdr:rowOff>
    </xdr:from>
    <xdr:ext cx="534377" cy="259045"/>
    <xdr:sp macro="" textlink="">
      <xdr:nvSpPr>
        <xdr:cNvPr id="462" name="テキスト ボックス 461"/>
        <xdr:cNvSpPr txBox="1"/>
      </xdr:nvSpPr>
      <xdr:spPr>
        <a:xfrm>
          <a:off x="9372111" y="1701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2254</xdr:rowOff>
    </xdr:from>
    <xdr:to>
      <xdr:col>45</xdr:col>
      <xdr:colOff>177800</xdr:colOff>
      <xdr:row>97</xdr:row>
      <xdr:rowOff>32245</xdr:rowOff>
    </xdr:to>
    <xdr:cxnSp macro="">
      <xdr:nvCxnSpPr>
        <xdr:cNvPr id="463" name="直線コネクタ 462"/>
        <xdr:cNvCxnSpPr/>
      </xdr:nvCxnSpPr>
      <xdr:spPr>
        <a:xfrm>
          <a:off x="7861300" y="16118554"/>
          <a:ext cx="889000" cy="54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55343</xdr:rowOff>
    </xdr:from>
    <xdr:ext cx="534377" cy="259045"/>
    <xdr:sp macro="" textlink="">
      <xdr:nvSpPr>
        <xdr:cNvPr id="465" name="テキスト ボックス 464"/>
        <xdr:cNvSpPr txBox="1"/>
      </xdr:nvSpPr>
      <xdr:spPr>
        <a:xfrm>
          <a:off x="8483111" y="1702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4618</xdr:rowOff>
    </xdr:from>
    <xdr:to>
      <xdr:col>41</xdr:col>
      <xdr:colOff>50800</xdr:colOff>
      <xdr:row>94</xdr:row>
      <xdr:rowOff>2254</xdr:rowOff>
    </xdr:to>
    <xdr:cxnSp macro="">
      <xdr:nvCxnSpPr>
        <xdr:cNvPr id="466" name="直線コネクタ 465"/>
        <xdr:cNvCxnSpPr/>
      </xdr:nvCxnSpPr>
      <xdr:spPr>
        <a:xfrm>
          <a:off x="6972300" y="15949468"/>
          <a:ext cx="889000" cy="16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43043</xdr:rowOff>
    </xdr:from>
    <xdr:ext cx="534377" cy="259045"/>
    <xdr:sp macro="" textlink="">
      <xdr:nvSpPr>
        <xdr:cNvPr id="470" name="テキスト ボックス 469"/>
        <xdr:cNvSpPr txBox="1"/>
      </xdr:nvSpPr>
      <xdr:spPr>
        <a:xfrm>
          <a:off x="6705111" y="170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126915</xdr:rowOff>
    </xdr:from>
    <xdr:to>
      <xdr:col>55</xdr:col>
      <xdr:colOff>50800</xdr:colOff>
      <xdr:row>97</xdr:row>
      <xdr:rowOff>57065</xdr:rowOff>
    </xdr:to>
    <xdr:sp macro="" textlink="">
      <xdr:nvSpPr>
        <xdr:cNvPr id="476" name="楕円 475"/>
        <xdr:cNvSpPr/>
      </xdr:nvSpPr>
      <xdr:spPr>
        <a:xfrm>
          <a:off x="10426700" y="1658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149792</xdr:rowOff>
    </xdr:from>
    <xdr:ext cx="599010" cy="259045"/>
    <xdr:sp macro="" textlink="">
      <xdr:nvSpPr>
        <xdr:cNvPr id="477" name="土木費該当値テキスト"/>
        <xdr:cNvSpPr txBox="1"/>
      </xdr:nvSpPr>
      <xdr:spPr>
        <a:xfrm>
          <a:off x="10528300" y="1643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127679</xdr:rowOff>
    </xdr:from>
    <xdr:to>
      <xdr:col>50</xdr:col>
      <xdr:colOff>165100</xdr:colOff>
      <xdr:row>96</xdr:row>
      <xdr:rowOff>57829</xdr:rowOff>
    </xdr:to>
    <xdr:sp macro="" textlink="">
      <xdr:nvSpPr>
        <xdr:cNvPr id="478" name="楕円 477"/>
        <xdr:cNvSpPr/>
      </xdr:nvSpPr>
      <xdr:spPr>
        <a:xfrm>
          <a:off x="9588500" y="164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74356</xdr:rowOff>
    </xdr:from>
    <xdr:ext cx="599010" cy="259045"/>
    <xdr:sp macro="" textlink="">
      <xdr:nvSpPr>
        <xdr:cNvPr id="479" name="テキスト ボックス 478"/>
        <xdr:cNvSpPr txBox="1"/>
      </xdr:nvSpPr>
      <xdr:spPr>
        <a:xfrm>
          <a:off x="9339795" y="1619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152895</xdr:rowOff>
    </xdr:from>
    <xdr:to>
      <xdr:col>46</xdr:col>
      <xdr:colOff>38100</xdr:colOff>
      <xdr:row>97</xdr:row>
      <xdr:rowOff>83045</xdr:rowOff>
    </xdr:to>
    <xdr:sp macro="" textlink="">
      <xdr:nvSpPr>
        <xdr:cNvPr id="480" name="楕円 479"/>
        <xdr:cNvSpPr/>
      </xdr:nvSpPr>
      <xdr:spPr>
        <a:xfrm>
          <a:off x="8699500" y="166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99572</xdr:rowOff>
    </xdr:from>
    <xdr:ext cx="599010" cy="259045"/>
    <xdr:sp macro="" textlink="">
      <xdr:nvSpPr>
        <xdr:cNvPr id="481" name="テキスト ボックス 480"/>
        <xdr:cNvSpPr txBox="1"/>
      </xdr:nvSpPr>
      <xdr:spPr>
        <a:xfrm>
          <a:off x="8450795" y="1638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122904</xdr:rowOff>
    </xdr:from>
    <xdr:to>
      <xdr:col>41</xdr:col>
      <xdr:colOff>101600</xdr:colOff>
      <xdr:row>94</xdr:row>
      <xdr:rowOff>53054</xdr:rowOff>
    </xdr:to>
    <xdr:sp macro="" textlink="">
      <xdr:nvSpPr>
        <xdr:cNvPr id="482" name="楕円 481"/>
        <xdr:cNvSpPr/>
      </xdr:nvSpPr>
      <xdr:spPr>
        <a:xfrm>
          <a:off x="7810500" y="1606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69581</xdr:rowOff>
    </xdr:from>
    <xdr:ext cx="599010" cy="259045"/>
    <xdr:sp macro="" textlink="">
      <xdr:nvSpPr>
        <xdr:cNvPr id="483" name="テキスト ボックス 482"/>
        <xdr:cNvSpPr txBox="1"/>
      </xdr:nvSpPr>
      <xdr:spPr>
        <a:xfrm>
          <a:off x="7561795" y="15842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125268</xdr:rowOff>
    </xdr:from>
    <xdr:to>
      <xdr:col>36</xdr:col>
      <xdr:colOff>165100</xdr:colOff>
      <xdr:row>93</xdr:row>
      <xdr:rowOff>55418</xdr:rowOff>
    </xdr:to>
    <xdr:sp macro="" textlink="">
      <xdr:nvSpPr>
        <xdr:cNvPr id="484" name="楕円 483"/>
        <xdr:cNvSpPr/>
      </xdr:nvSpPr>
      <xdr:spPr>
        <a:xfrm>
          <a:off x="6921500" y="1589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91</xdr:row>
      <xdr:rowOff>71945</xdr:rowOff>
    </xdr:from>
    <xdr:ext cx="690189" cy="259045"/>
    <xdr:sp macro="" textlink="">
      <xdr:nvSpPr>
        <xdr:cNvPr id="485" name="テキスト ボックス 484"/>
        <xdr:cNvSpPr txBox="1"/>
      </xdr:nvSpPr>
      <xdr:spPr>
        <a:xfrm>
          <a:off x="6627205" y="1567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145154</xdr:rowOff>
    </xdr:from>
    <xdr:to>
      <xdr:col>85</xdr:col>
      <xdr:colOff>127000</xdr:colOff>
      <xdr:row>38</xdr:row>
      <xdr:rowOff>37192</xdr:rowOff>
    </xdr:to>
    <xdr:cxnSp macro="">
      <xdr:nvCxnSpPr>
        <xdr:cNvPr id="512" name="直線コネクタ 511"/>
        <xdr:cNvCxnSpPr/>
      </xdr:nvCxnSpPr>
      <xdr:spPr>
        <a:xfrm flipV="1">
          <a:off x="15481300" y="6488804"/>
          <a:ext cx="838200" cy="6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76073</xdr:rowOff>
    </xdr:from>
    <xdr:ext cx="534377" cy="259045"/>
    <xdr:sp macro="" textlink="">
      <xdr:nvSpPr>
        <xdr:cNvPr id="513" name="消防費平均値テキスト"/>
        <xdr:cNvSpPr txBox="1"/>
      </xdr:nvSpPr>
      <xdr:spPr>
        <a:xfrm>
          <a:off x="16370300" y="6419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34000</xdr:rowOff>
    </xdr:from>
    <xdr:to>
      <xdr:col>81</xdr:col>
      <xdr:colOff>50800</xdr:colOff>
      <xdr:row>38</xdr:row>
      <xdr:rowOff>37192</xdr:rowOff>
    </xdr:to>
    <xdr:cxnSp macro="">
      <xdr:nvCxnSpPr>
        <xdr:cNvPr id="515" name="直線コネクタ 514"/>
        <xdr:cNvCxnSpPr/>
      </xdr:nvCxnSpPr>
      <xdr:spPr>
        <a:xfrm>
          <a:off x="14592300" y="6549100"/>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3733</xdr:rowOff>
    </xdr:from>
    <xdr:to>
      <xdr:col>76</xdr:col>
      <xdr:colOff>114300</xdr:colOff>
      <xdr:row>38</xdr:row>
      <xdr:rowOff>34000</xdr:rowOff>
    </xdr:to>
    <xdr:cxnSp macro="">
      <xdr:nvCxnSpPr>
        <xdr:cNvPr id="518" name="直線コネクタ 517"/>
        <xdr:cNvCxnSpPr/>
      </xdr:nvCxnSpPr>
      <xdr:spPr>
        <a:xfrm>
          <a:off x="13703300" y="6518833"/>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166090</xdr:rowOff>
    </xdr:from>
    <xdr:to>
      <xdr:col>71</xdr:col>
      <xdr:colOff>177800</xdr:colOff>
      <xdr:row>38</xdr:row>
      <xdr:rowOff>3733</xdr:rowOff>
    </xdr:to>
    <xdr:cxnSp macro="">
      <xdr:nvCxnSpPr>
        <xdr:cNvPr id="521" name="直線コネクタ 520"/>
        <xdr:cNvCxnSpPr/>
      </xdr:nvCxnSpPr>
      <xdr:spPr>
        <a:xfrm>
          <a:off x="12814300" y="6509740"/>
          <a:ext cx="8890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38140</xdr:rowOff>
    </xdr:from>
    <xdr:ext cx="534377" cy="259045"/>
    <xdr:sp macro="" textlink="">
      <xdr:nvSpPr>
        <xdr:cNvPr id="525" name="テキスト ボックス 524"/>
        <xdr:cNvSpPr txBox="1"/>
      </xdr:nvSpPr>
      <xdr:spPr>
        <a:xfrm>
          <a:off x="12547111" y="655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94354</xdr:rowOff>
    </xdr:from>
    <xdr:to>
      <xdr:col>85</xdr:col>
      <xdr:colOff>177800</xdr:colOff>
      <xdr:row>38</xdr:row>
      <xdr:rowOff>24504</xdr:rowOff>
    </xdr:to>
    <xdr:sp macro="" textlink="">
      <xdr:nvSpPr>
        <xdr:cNvPr id="531" name="楕円 530"/>
        <xdr:cNvSpPr/>
      </xdr:nvSpPr>
      <xdr:spPr>
        <a:xfrm>
          <a:off x="16268700" y="64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53731</xdr:rowOff>
    </xdr:from>
    <xdr:ext cx="534377" cy="259045"/>
    <xdr:sp macro="" textlink="">
      <xdr:nvSpPr>
        <xdr:cNvPr id="532" name="消防費該当値テキスト"/>
        <xdr:cNvSpPr txBox="1"/>
      </xdr:nvSpPr>
      <xdr:spPr>
        <a:xfrm>
          <a:off x="16370300" y="622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157841</xdr:rowOff>
    </xdr:from>
    <xdr:to>
      <xdr:col>81</xdr:col>
      <xdr:colOff>101600</xdr:colOff>
      <xdr:row>38</xdr:row>
      <xdr:rowOff>87992</xdr:rowOff>
    </xdr:to>
    <xdr:sp macro="" textlink="">
      <xdr:nvSpPr>
        <xdr:cNvPr id="533" name="楕円 532"/>
        <xdr:cNvSpPr/>
      </xdr:nvSpPr>
      <xdr:spPr>
        <a:xfrm>
          <a:off x="15430500" y="65014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79119</xdr:rowOff>
    </xdr:from>
    <xdr:ext cx="534377" cy="259045"/>
    <xdr:sp macro="" textlink="">
      <xdr:nvSpPr>
        <xdr:cNvPr id="534" name="テキスト ボックス 533"/>
        <xdr:cNvSpPr txBox="1"/>
      </xdr:nvSpPr>
      <xdr:spPr>
        <a:xfrm>
          <a:off x="15214111" y="65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154650</xdr:rowOff>
    </xdr:from>
    <xdr:to>
      <xdr:col>76</xdr:col>
      <xdr:colOff>165100</xdr:colOff>
      <xdr:row>38</xdr:row>
      <xdr:rowOff>84799</xdr:rowOff>
    </xdr:to>
    <xdr:sp macro="" textlink="">
      <xdr:nvSpPr>
        <xdr:cNvPr id="535" name="楕円 534"/>
        <xdr:cNvSpPr/>
      </xdr:nvSpPr>
      <xdr:spPr>
        <a:xfrm>
          <a:off x="14541500" y="64983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75927</xdr:rowOff>
    </xdr:from>
    <xdr:ext cx="534377" cy="259045"/>
    <xdr:sp macro="" textlink="">
      <xdr:nvSpPr>
        <xdr:cNvPr id="536" name="テキスト ボックス 535"/>
        <xdr:cNvSpPr txBox="1"/>
      </xdr:nvSpPr>
      <xdr:spPr>
        <a:xfrm>
          <a:off x="14325111" y="65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124383</xdr:rowOff>
    </xdr:from>
    <xdr:to>
      <xdr:col>72</xdr:col>
      <xdr:colOff>38100</xdr:colOff>
      <xdr:row>38</xdr:row>
      <xdr:rowOff>54533</xdr:rowOff>
    </xdr:to>
    <xdr:sp macro="" textlink="">
      <xdr:nvSpPr>
        <xdr:cNvPr id="537" name="楕円 536"/>
        <xdr:cNvSpPr/>
      </xdr:nvSpPr>
      <xdr:spPr>
        <a:xfrm>
          <a:off x="13652500" y="646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45660</xdr:rowOff>
    </xdr:from>
    <xdr:ext cx="534377" cy="259045"/>
    <xdr:sp macro="" textlink="">
      <xdr:nvSpPr>
        <xdr:cNvPr id="538" name="テキスト ボックス 537"/>
        <xdr:cNvSpPr txBox="1"/>
      </xdr:nvSpPr>
      <xdr:spPr>
        <a:xfrm>
          <a:off x="13436111" y="65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115289</xdr:rowOff>
    </xdr:from>
    <xdr:to>
      <xdr:col>67</xdr:col>
      <xdr:colOff>101600</xdr:colOff>
      <xdr:row>38</xdr:row>
      <xdr:rowOff>45439</xdr:rowOff>
    </xdr:to>
    <xdr:sp macro="" textlink="">
      <xdr:nvSpPr>
        <xdr:cNvPr id="539" name="楕円 538"/>
        <xdr:cNvSpPr/>
      </xdr:nvSpPr>
      <xdr:spPr>
        <a:xfrm>
          <a:off x="12763500" y="645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61966</xdr:rowOff>
    </xdr:from>
    <xdr:ext cx="534377" cy="259045"/>
    <xdr:sp macro="" textlink="">
      <xdr:nvSpPr>
        <xdr:cNvPr id="540" name="テキスト ボックス 539"/>
        <xdr:cNvSpPr txBox="1"/>
      </xdr:nvSpPr>
      <xdr:spPr>
        <a:xfrm>
          <a:off x="12547111" y="623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169904</xdr:rowOff>
    </xdr:from>
    <xdr:to>
      <xdr:col>85</xdr:col>
      <xdr:colOff>127000</xdr:colOff>
      <xdr:row>58</xdr:row>
      <xdr:rowOff>21024</xdr:rowOff>
    </xdr:to>
    <xdr:cxnSp macro="">
      <xdr:nvCxnSpPr>
        <xdr:cNvPr id="571" name="直線コネクタ 570"/>
        <xdr:cNvCxnSpPr/>
      </xdr:nvCxnSpPr>
      <xdr:spPr>
        <a:xfrm flipV="1">
          <a:off x="15481300" y="9942554"/>
          <a:ext cx="838200" cy="2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21024</xdr:rowOff>
    </xdr:from>
    <xdr:to>
      <xdr:col>81</xdr:col>
      <xdr:colOff>50800</xdr:colOff>
      <xdr:row>58</xdr:row>
      <xdr:rowOff>61917</xdr:rowOff>
    </xdr:to>
    <xdr:cxnSp macro="">
      <xdr:nvCxnSpPr>
        <xdr:cNvPr id="574" name="直線コネクタ 573"/>
        <xdr:cNvCxnSpPr/>
      </xdr:nvCxnSpPr>
      <xdr:spPr>
        <a:xfrm flipV="1">
          <a:off x="14592300" y="9965124"/>
          <a:ext cx="889000" cy="4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61917</xdr:rowOff>
    </xdr:from>
    <xdr:to>
      <xdr:col>76</xdr:col>
      <xdr:colOff>114300</xdr:colOff>
      <xdr:row>58</xdr:row>
      <xdr:rowOff>91825</xdr:rowOff>
    </xdr:to>
    <xdr:cxnSp macro="">
      <xdr:nvCxnSpPr>
        <xdr:cNvPr id="577" name="直線コネクタ 576"/>
        <xdr:cNvCxnSpPr/>
      </xdr:nvCxnSpPr>
      <xdr:spPr>
        <a:xfrm flipV="1">
          <a:off x="13703300" y="10006017"/>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91825</xdr:rowOff>
    </xdr:from>
    <xdr:to>
      <xdr:col>71</xdr:col>
      <xdr:colOff>177800</xdr:colOff>
      <xdr:row>58</xdr:row>
      <xdr:rowOff>108101</xdr:rowOff>
    </xdr:to>
    <xdr:cxnSp macro="">
      <xdr:nvCxnSpPr>
        <xdr:cNvPr id="580" name="直線コネクタ 579"/>
        <xdr:cNvCxnSpPr/>
      </xdr:nvCxnSpPr>
      <xdr:spPr>
        <a:xfrm flipV="1">
          <a:off x="12814300" y="10035925"/>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99261</xdr:rowOff>
    </xdr:from>
    <xdr:ext cx="534377" cy="259045"/>
    <xdr:sp macro="" textlink="">
      <xdr:nvSpPr>
        <xdr:cNvPr id="584" name="テキスト ボックス 583"/>
        <xdr:cNvSpPr txBox="1"/>
      </xdr:nvSpPr>
      <xdr:spPr>
        <a:xfrm>
          <a:off x="12547111" y="970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119104</xdr:rowOff>
    </xdr:from>
    <xdr:to>
      <xdr:col>85</xdr:col>
      <xdr:colOff>177800</xdr:colOff>
      <xdr:row>58</xdr:row>
      <xdr:rowOff>49254</xdr:rowOff>
    </xdr:to>
    <xdr:sp macro="" textlink="">
      <xdr:nvSpPr>
        <xdr:cNvPr id="590" name="楕円 589"/>
        <xdr:cNvSpPr/>
      </xdr:nvSpPr>
      <xdr:spPr>
        <a:xfrm>
          <a:off x="16268700" y="989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141981</xdr:rowOff>
    </xdr:from>
    <xdr:ext cx="534377" cy="259045"/>
    <xdr:sp macro="" textlink="">
      <xdr:nvSpPr>
        <xdr:cNvPr id="591" name="教育費該当値テキスト"/>
        <xdr:cNvSpPr txBox="1"/>
      </xdr:nvSpPr>
      <xdr:spPr>
        <a:xfrm>
          <a:off x="16370300" y="9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141674</xdr:rowOff>
    </xdr:from>
    <xdr:to>
      <xdr:col>81</xdr:col>
      <xdr:colOff>101600</xdr:colOff>
      <xdr:row>58</xdr:row>
      <xdr:rowOff>71824</xdr:rowOff>
    </xdr:to>
    <xdr:sp macro="" textlink="">
      <xdr:nvSpPr>
        <xdr:cNvPr id="592" name="楕円 591"/>
        <xdr:cNvSpPr/>
      </xdr:nvSpPr>
      <xdr:spPr>
        <a:xfrm>
          <a:off x="15430500" y="99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88351</xdr:rowOff>
    </xdr:from>
    <xdr:ext cx="534377" cy="259045"/>
    <xdr:sp macro="" textlink="">
      <xdr:nvSpPr>
        <xdr:cNvPr id="593" name="テキスト ボックス 592"/>
        <xdr:cNvSpPr txBox="1"/>
      </xdr:nvSpPr>
      <xdr:spPr>
        <a:xfrm>
          <a:off x="15214111" y="968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11117</xdr:rowOff>
    </xdr:from>
    <xdr:to>
      <xdr:col>76</xdr:col>
      <xdr:colOff>165100</xdr:colOff>
      <xdr:row>58</xdr:row>
      <xdr:rowOff>112717</xdr:rowOff>
    </xdr:to>
    <xdr:sp macro="" textlink="">
      <xdr:nvSpPr>
        <xdr:cNvPr id="594" name="楕円 593"/>
        <xdr:cNvSpPr/>
      </xdr:nvSpPr>
      <xdr:spPr>
        <a:xfrm>
          <a:off x="14541500" y="99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103844</xdr:rowOff>
    </xdr:from>
    <xdr:ext cx="534377" cy="259045"/>
    <xdr:sp macro="" textlink="">
      <xdr:nvSpPr>
        <xdr:cNvPr id="595" name="テキスト ボックス 594"/>
        <xdr:cNvSpPr txBox="1"/>
      </xdr:nvSpPr>
      <xdr:spPr>
        <a:xfrm>
          <a:off x="14325111" y="1004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41025</xdr:rowOff>
    </xdr:from>
    <xdr:to>
      <xdr:col>72</xdr:col>
      <xdr:colOff>38100</xdr:colOff>
      <xdr:row>58</xdr:row>
      <xdr:rowOff>142625</xdr:rowOff>
    </xdr:to>
    <xdr:sp macro="" textlink="">
      <xdr:nvSpPr>
        <xdr:cNvPr id="596" name="楕円 595"/>
        <xdr:cNvSpPr/>
      </xdr:nvSpPr>
      <xdr:spPr>
        <a:xfrm>
          <a:off x="13652500" y="998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133752</xdr:rowOff>
    </xdr:from>
    <xdr:ext cx="534377" cy="259045"/>
    <xdr:sp macro="" textlink="">
      <xdr:nvSpPr>
        <xdr:cNvPr id="597" name="テキスト ボックス 596"/>
        <xdr:cNvSpPr txBox="1"/>
      </xdr:nvSpPr>
      <xdr:spPr>
        <a:xfrm>
          <a:off x="13436111" y="1007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57301</xdr:rowOff>
    </xdr:from>
    <xdr:to>
      <xdr:col>67</xdr:col>
      <xdr:colOff>101600</xdr:colOff>
      <xdr:row>58</xdr:row>
      <xdr:rowOff>158901</xdr:rowOff>
    </xdr:to>
    <xdr:sp macro="" textlink="">
      <xdr:nvSpPr>
        <xdr:cNvPr id="598" name="楕円 597"/>
        <xdr:cNvSpPr/>
      </xdr:nvSpPr>
      <xdr:spPr>
        <a:xfrm>
          <a:off x="12763500" y="1000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150028</xdr:rowOff>
    </xdr:from>
    <xdr:ext cx="534377" cy="259045"/>
    <xdr:sp macro="" textlink="">
      <xdr:nvSpPr>
        <xdr:cNvPr id="599" name="テキスト ボックス 598"/>
        <xdr:cNvSpPr txBox="1"/>
      </xdr:nvSpPr>
      <xdr:spPr>
        <a:xfrm>
          <a:off x="12547111" y="1009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171448</xdr:rowOff>
    </xdr:from>
    <xdr:to>
      <xdr:col>85</xdr:col>
      <xdr:colOff>127000</xdr:colOff>
      <xdr:row>78</xdr:row>
      <xdr:rowOff>97103</xdr:rowOff>
    </xdr:to>
    <xdr:cxnSp macro="">
      <xdr:nvCxnSpPr>
        <xdr:cNvPr id="626" name="直線コネクタ 625"/>
        <xdr:cNvCxnSpPr/>
      </xdr:nvCxnSpPr>
      <xdr:spPr>
        <a:xfrm>
          <a:off x="15481300" y="12858748"/>
          <a:ext cx="838200" cy="61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171448</xdr:rowOff>
    </xdr:from>
    <xdr:to>
      <xdr:col>81</xdr:col>
      <xdr:colOff>50800</xdr:colOff>
      <xdr:row>75</xdr:row>
      <xdr:rowOff>21153</xdr:rowOff>
    </xdr:to>
    <xdr:cxnSp macro="">
      <xdr:nvCxnSpPr>
        <xdr:cNvPr id="629" name="直線コネクタ 628"/>
        <xdr:cNvCxnSpPr/>
      </xdr:nvCxnSpPr>
      <xdr:spPr>
        <a:xfrm flipV="1">
          <a:off x="14592300" y="12858748"/>
          <a:ext cx="889000" cy="2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137137</xdr:rowOff>
    </xdr:from>
    <xdr:ext cx="469744" cy="259045"/>
    <xdr:sp macro="" textlink="">
      <xdr:nvSpPr>
        <xdr:cNvPr id="631" name="テキスト ボックス 630"/>
        <xdr:cNvSpPr txBox="1"/>
      </xdr:nvSpPr>
      <xdr:spPr>
        <a:xfrm>
          <a:off x="15246428" y="135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21153</xdr:rowOff>
    </xdr:from>
    <xdr:to>
      <xdr:col>76</xdr:col>
      <xdr:colOff>114300</xdr:colOff>
      <xdr:row>77</xdr:row>
      <xdr:rowOff>50363</xdr:rowOff>
    </xdr:to>
    <xdr:cxnSp macro="">
      <xdr:nvCxnSpPr>
        <xdr:cNvPr id="632" name="直線コネクタ 631"/>
        <xdr:cNvCxnSpPr/>
      </xdr:nvCxnSpPr>
      <xdr:spPr>
        <a:xfrm flipV="1">
          <a:off x="13703300" y="12879903"/>
          <a:ext cx="889000" cy="37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137109</xdr:rowOff>
    </xdr:from>
    <xdr:ext cx="469744" cy="259045"/>
    <xdr:sp macro="" textlink="">
      <xdr:nvSpPr>
        <xdr:cNvPr id="634" name="テキスト ボックス 633"/>
        <xdr:cNvSpPr txBox="1"/>
      </xdr:nvSpPr>
      <xdr:spPr>
        <a:xfrm>
          <a:off x="14357428" y="135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50363</xdr:rowOff>
    </xdr:from>
    <xdr:to>
      <xdr:col>71</xdr:col>
      <xdr:colOff>177800</xdr:colOff>
      <xdr:row>78</xdr:row>
      <xdr:rowOff>25098</xdr:rowOff>
    </xdr:to>
    <xdr:cxnSp macro="">
      <xdr:nvCxnSpPr>
        <xdr:cNvPr id="635" name="直線コネクタ 634"/>
        <xdr:cNvCxnSpPr/>
      </xdr:nvCxnSpPr>
      <xdr:spPr>
        <a:xfrm flipV="1">
          <a:off x="12814300" y="13252013"/>
          <a:ext cx="889000" cy="14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139524</xdr:rowOff>
    </xdr:from>
    <xdr:ext cx="469744" cy="259045"/>
    <xdr:sp macro="" textlink="">
      <xdr:nvSpPr>
        <xdr:cNvPr id="637" name="テキスト ボックス 636"/>
        <xdr:cNvSpPr txBox="1"/>
      </xdr:nvSpPr>
      <xdr:spPr>
        <a:xfrm>
          <a:off x="13468428" y="1351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152320</xdr:rowOff>
    </xdr:from>
    <xdr:ext cx="469744" cy="259045"/>
    <xdr:sp macro="" textlink="">
      <xdr:nvSpPr>
        <xdr:cNvPr id="639" name="テキスト ボックス 638"/>
        <xdr:cNvSpPr txBox="1"/>
      </xdr:nvSpPr>
      <xdr:spPr>
        <a:xfrm>
          <a:off x="12579428" y="1352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46303</xdr:rowOff>
    </xdr:from>
    <xdr:to>
      <xdr:col>85</xdr:col>
      <xdr:colOff>177800</xdr:colOff>
      <xdr:row>78</xdr:row>
      <xdr:rowOff>147903</xdr:rowOff>
    </xdr:to>
    <xdr:sp macro="" textlink="">
      <xdr:nvSpPr>
        <xdr:cNvPr id="645" name="楕円 644"/>
        <xdr:cNvSpPr/>
      </xdr:nvSpPr>
      <xdr:spPr>
        <a:xfrm>
          <a:off x="16268700" y="1341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5680</xdr:rowOff>
    </xdr:from>
    <xdr:ext cx="469744" cy="259045"/>
    <xdr:sp macro="" textlink="">
      <xdr:nvSpPr>
        <xdr:cNvPr id="646" name="災害復旧費該当値テキスト"/>
        <xdr:cNvSpPr txBox="1"/>
      </xdr:nvSpPr>
      <xdr:spPr>
        <a:xfrm>
          <a:off x="16370300" y="1320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120648</xdr:rowOff>
    </xdr:from>
    <xdr:to>
      <xdr:col>81</xdr:col>
      <xdr:colOff>101600</xdr:colOff>
      <xdr:row>75</xdr:row>
      <xdr:rowOff>50798</xdr:rowOff>
    </xdr:to>
    <xdr:sp macro="" textlink="">
      <xdr:nvSpPr>
        <xdr:cNvPr id="647" name="楕円 646"/>
        <xdr:cNvSpPr/>
      </xdr:nvSpPr>
      <xdr:spPr>
        <a:xfrm>
          <a:off x="15430500" y="1280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67325</xdr:rowOff>
    </xdr:from>
    <xdr:ext cx="599010" cy="259045"/>
    <xdr:sp macro="" textlink="">
      <xdr:nvSpPr>
        <xdr:cNvPr id="648" name="テキスト ボックス 647"/>
        <xdr:cNvSpPr txBox="1"/>
      </xdr:nvSpPr>
      <xdr:spPr>
        <a:xfrm>
          <a:off x="15181795" y="12583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141803</xdr:rowOff>
    </xdr:from>
    <xdr:to>
      <xdr:col>76</xdr:col>
      <xdr:colOff>165100</xdr:colOff>
      <xdr:row>75</xdr:row>
      <xdr:rowOff>71953</xdr:rowOff>
    </xdr:to>
    <xdr:sp macro="" textlink="">
      <xdr:nvSpPr>
        <xdr:cNvPr id="649" name="楕円 648"/>
        <xdr:cNvSpPr/>
      </xdr:nvSpPr>
      <xdr:spPr>
        <a:xfrm>
          <a:off x="14541500" y="128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88480</xdr:rowOff>
    </xdr:from>
    <xdr:ext cx="599010" cy="259045"/>
    <xdr:sp macro="" textlink="">
      <xdr:nvSpPr>
        <xdr:cNvPr id="650" name="テキスト ボックス 649"/>
        <xdr:cNvSpPr txBox="1"/>
      </xdr:nvSpPr>
      <xdr:spPr>
        <a:xfrm>
          <a:off x="14292795" y="1260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171013</xdr:rowOff>
    </xdr:from>
    <xdr:to>
      <xdr:col>72</xdr:col>
      <xdr:colOff>38100</xdr:colOff>
      <xdr:row>77</xdr:row>
      <xdr:rowOff>101163</xdr:rowOff>
    </xdr:to>
    <xdr:sp macro="" textlink="">
      <xdr:nvSpPr>
        <xdr:cNvPr id="651" name="楕円 650"/>
        <xdr:cNvSpPr/>
      </xdr:nvSpPr>
      <xdr:spPr>
        <a:xfrm>
          <a:off x="13652500" y="1320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117690</xdr:rowOff>
    </xdr:from>
    <xdr:ext cx="534377" cy="259045"/>
    <xdr:sp macro="" textlink="">
      <xdr:nvSpPr>
        <xdr:cNvPr id="652" name="テキスト ボックス 651"/>
        <xdr:cNvSpPr txBox="1"/>
      </xdr:nvSpPr>
      <xdr:spPr>
        <a:xfrm>
          <a:off x="13436111" y="129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145748</xdr:rowOff>
    </xdr:from>
    <xdr:to>
      <xdr:col>67</xdr:col>
      <xdr:colOff>101600</xdr:colOff>
      <xdr:row>78</xdr:row>
      <xdr:rowOff>75898</xdr:rowOff>
    </xdr:to>
    <xdr:sp macro="" textlink="">
      <xdr:nvSpPr>
        <xdr:cNvPr id="653" name="楕円 652"/>
        <xdr:cNvSpPr/>
      </xdr:nvSpPr>
      <xdr:spPr>
        <a:xfrm>
          <a:off x="12763500" y="1334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92425</xdr:rowOff>
    </xdr:from>
    <xdr:ext cx="534377" cy="259045"/>
    <xdr:sp macro="" textlink="">
      <xdr:nvSpPr>
        <xdr:cNvPr id="654" name="テキスト ボックス 653"/>
        <xdr:cNvSpPr txBox="1"/>
      </xdr:nvSpPr>
      <xdr:spPr>
        <a:xfrm>
          <a:off x="12547111" y="1312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69497</xdr:rowOff>
    </xdr:from>
    <xdr:to>
      <xdr:col>85</xdr:col>
      <xdr:colOff>127000</xdr:colOff>
      <xdr:row>97</xdr:row>
      <xdr:rowOff>71193</xdr:rowOff>
    </xdr:to>
    <xdr:cxnSp macro="">
      <xdr:nvCxnSpPr>
        <xdr:cNvPr id="681" name="直線コネクタ 680"/>
        <xdr:cNvCxnSpPr/>
      </xdr:nvCxnSpPr>
      <xdr:spPr>
        <a:xfrm>
          <a:off x="15481300" y="16700147"/>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69497</xdr:rowOff>
    </xdr:from>
    <xdr:to>
      <xdr:col>81</xdr:col>
      <xdr:colOff>50800</xdr:colOff>
      <xdr:row>97</xdr:row>
      <xdr:rowOff>78915</xdr:rowOff>
    </xdr:to>
    <xdr:cxnSp macro="">
      <xdr:nvCxnSpPr>
        <xdr:cNvPr id="684" name="直線コネクタ 683"/>
        <xdr:cNvCxnSpPr/>
      </xdr:nvCxnSpPr>
      <xdr:spPr>
        <a:xfrm flipV="1">
          <a:off x="14592300" y="16700147"/>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51095</xdr:rowOff>
    </xdr:from>
    <xdr:to>
      <xdr:col>76</xdr:col>
      <xdr:colOff>114300</xdr:colOff>
      <xdr:row>97</xdr:row>
      <xdr:rowOff>78915</xdr:rowOff>
    </xdr:to>
    <xdr:cxnSp macro="">
      <xdr:nvCxnSpPr>
        <xdr:cNvPr id="687" name="直線コネクタ 686"/>
        <xdr:cNvCxnSpPr/>
      </xdr:nvCxnSpPr>
      <xdr:spPr>
        <a:xfrm>
          <a:off x="13703300" y="16681745"/>
          <a:ext cx="889000" cy="2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45219</xdr:rowOff>
    </xdr:from>
    <xdr:to>
      <xdr:col>71</xdr:col>
      <xdr:colOff>177800</xdr:colOff>
      <xdr:row>97</xdr:row>
      <xdr:rowOff>51095</xdr:rowOff>
    </xdr:to>
    <xdr:cxnSp macro="">
      <xdr:nvCxnSpPr>
        <xdr:cNvPr id="690" name="直線コネクタ 689"/>
        <xdr:cNvCxnSpPr/>
      </xdr:nvCxnSpPr>
      <xdr:spPr>
        <a:xfrm>
          <a:off x="12814300" y="16675869"/>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20393</xdr:rowOff>
    </xdr:from>
    <xdr:to>
      <xdr:col>85</xdr:col>
      <xdr:colOff>177800</xdr:colOff>
      <xdr:row>97</xdr:row>
      <xdr:rowOff>121993</xdr:rowOff>
    </xdr:to>
    <xdr:sp macro="" textlink="">
      <xdr:nvSpPr>
        <xdr:cNvPr id="700" name="楕円 699"/>
        <xdr:cNvSpPr/>
      </xdr:nvSpPr>
      <xdr:spPr>
        <a:xfrm>
          <a:off x="16268700" y="1665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170270</xdr:rowOff>
    </xdr:from>
    <xdr:ext cx="534377" cy="259045"/>
    <xdr:sp macro="" textlink="">
      <xdr:nvSpPr>
        <xdr:cNvPr id="701" name="公債費該当値テキスト"/>
        <xdr:cNvSpPr txBox="1"/>
      </xdr:nvSpPr>
      <xdr:spPr>
        <a:xfrm>
          <a:off x="16370300" y="1662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18697</xdr:rowOff>
    </xdr:from>
    <xdr:to>
      <xdr:col>81</xdr:col>
      <xdr:colOff>101600</xdr:colOff>
      <xdr:row>97</xdr:row>
      <xdr:rowOff>120297</xdr:rowOff>
    </xdr:to>
    <xdr:sp macro="" textlink="">
      <xdr:nvSpPr>
        <xdr:cNvPr id="702" name="楕円 701"/>
        <xdr:cNvSpPr/>
      </xdr:nvSpPr>
      <xdr:spPr>
        <a:xfrm>
          <a:off x="15430500" y="1664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111424</xdr:rowOff>
    </xdr:from>
    <xdr:ext cx="534377" cy="259045"/>
    <xdr:sp macro="" textlink="">
      <xdr:nvSpPr>
        <xdr:cNvPr id="703" name="テキスト ボックス 702"/>
        <xdr:cNvSpPr txBox="1"/>
      </xdr:nvSpPr>
      <xdr:spPr>
        <a:xfrm>
          <a:off x="15214111" y="1674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28115</xdr:rowOff>
    </xdr:from>
    <xdr:to>
      <xdr:col>76</xdr:col>
      <xdr:colOff>165100</xdr:colOff>
      <xdr:row>97</xdr:row>
      <xdr:rowOff>129715</xdr:rowOff>
    </xdr:to>
    <xdr:sp macro="" textlink="">
      <xdr:nvSpPr>
        <xdr:cNvPr id="704" name="楕円 703"/>
        <xdr:cNvSpPr/>
      </xdr:nvSpPr>
      <xdr:spPr>
        <a:xfrm>
          <a:off x="14541500" y="1665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120842</xdr:rowOff>
    </xdr:from>
    <xdr:ext cx="534377" cy="259045"/>
    <xdr:sp macro="" textlink="">
      <xdr:nvSpPr>
        <xdr:cNvPr id="705" name="テキスト ボックス 704"/>
        <xdr:cNvSpPr txBox="1"/>
      </xdr:nvSpPr>
      <xdr:spPr>
        <a:xfrm>
          <a:off x="14325111" y="167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295</xdr:rowOff>
    </xdr:from>
    <xdr:to>
      <xdr:col>72</xdr:col>
      <xdr:colOff>38100</xdr:colOff>
      <xdr:row>97</xdr:row>
      <xdr:rowOff>101895</xdr:rowOff>
    </xdr:to>
    <xdr:sp macro="" textlink="">
      <xdr:nvSpPr>
        <xdr:cNvPr id="706" name="楕円 705"/>
        <xdr:cNvSpPr/>
      </xdr:nvSpPr>
      <xdr:spPr>
        <a:xfrm>
          <a:off x="13652500" y="1663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93022</xdr:rowOff>
    </xdr:from>
    <xdr:ext cx="534377" cy="259045"/>
    <xdr:sp macro="" textlink="">
      <xdr:nvSpPr>
        <xdr:cNvPr id="707" name="テキスト ボックス 706"/>
        <xdr:cNvSpPr txBox="1"/>
      </xdr:nvSpPr>
      <xdr:spPr>
        <a:xfrm>
          <a:off x="13436111" y="1672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165869</xdr:rowOff>
    </xdr:from>
    <xdr:to>
      <xdr:col>67</xdr:col>
      <xdr:colOff>101600</xdr:colOff>
      <xdr:row>97</xdr:row>
      <xdr:rowOff>96019</xdr:rowOff>
    </xdr:to>
    <xdr:sp macro="" textlink="">
      <xdr:nvSpPr>
        <xdr:cNvPr id="708" name="楕円 707"/>
        <xdr:cNvSpPr/>
      </xdr:nvSpPr>
      <xdr:spPr>
        <a:xfrm>
          <a:off x="12763500" y="166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87146</xdr:rowOff>
    </xdr:from>
    <xdr:ext cx="534377" cy="259045"/>
    <xdr:sp macro="" textlink="">
      <xdr:nvSpPr>
        <xdr:cNvPr id="709" name="テキスト ボックス 708"/>
        <xdr:cNvSpPr txBox="1"/>
      </xdr:nvSpPr>
      <xdr:spPr>
        <a:xfrm>
          <a:off x="12547111" y="1671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99009</xdr:rowOff>
    </xdr:from>
    <xdr:to>
      <xdr:col>116</xdr:col>
      <xdr:colOff>63500</xdr:colOff>
      <xdr:row>38</xdr:row>
      <xdr:rowOff>139700</xdr:rowOff>
    </xdr:to>
    <xdr:cxnSp macro="">
      <xdr:nvCxnSpPr>
        <xdr:cNvPr id="736" name="直線コネクタ 735"/>
        <xdr:cNvCxnSpPr/>
      </xdr:nvCxnSpPr>
      <xdr:spPr>
        <a:xfrm flipV="1">
          <a:off x="21323300" y="6442659"/>
          <a:ext cx="838200" cy="2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17721</xdr:rowOff>
    </xdr:from>
    <xdr:ext cx="378565" cy="259045"/>
    <xdr:sp macro="" textlink="">
      <xdr:nvSpPr>
        <xdr:cNvPr id="737" name="諸支出金平均値テキスト"/>
        <xdr:cNvSpPr txBox="1"/>
      </xdr:nvSpPr>
      <xdr:spPr>
        <a:xfrm>
          <a:off x="22212300" y="6532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48209</xdr:rowOff>
    </xdr:from>
    <xdr:to>
      <xdr:col>116</xdr:col>
      <xdr:colOff>114300</xdr:colOff>
      <xdr:row>37</xdr:row>
      <xdr:rowOff>149809</xdr:rowOff>
    </xdr:to>
    <xdr:sp macro="" textlink="">
      <xdr:nvSpPr>
        <xdr:cNvPr id="755" name="楕円 754"/>
        <xdr:cNvSpPr/>
      </xdr:nvSpPr>
      <xdr:spPr>
        <a:xfrm>
          <a:off x="221107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71086</xdr:rowOff>
    </xdr:from>
    <xdr:ext cx="378565" cy="259045"/>
    <xdr:sp macro="" textlink="">
      <xdr:nvSpPr>
        <xdr:cNvPr id="756" name="諸支出金該当値テキスト"/>
        <xdr:cNvSpPr txBox="1"/>
      </xdr:nvSpPr>
      <xdr:spPr>
        <a:xfrm>
          <a:off x="22212300" y="62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が類似団対平均よりも</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東日本大震災に係る復旧復興関連整備に大規模な事業費を要した結果である。今後は、復興事業が終了することで、</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も大幅に減少することが見込まれる。</a:t>
          </a:r>
          <a:r>
            <a:rPr kumimoji="1" lang="ja-JP" altLang="en-US" sz="1100">
              <a:solidFill>
                <a:schemeClr val="dk1"/>
              </a:solidFill>
              <a:effectLst/>
              <a:latin typeface="+mn-lt"/>
              <a:ea typeface="+mn-ea"/>
              <a:cs typeface="+mn-cs"/>
            </a:rPr>
            <a:t>反対に、整備に要した地方債の償還による公債費の増加が見込まれるため、今後の事業にあたっては公債費の抑制に努めたい。</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年度から</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年度については、新地駅周辺に係る整備事業等の財政需要があったため、実質単年度収支は赤字となって</a:t>
          </a:r>
          <a:r>
            <a:rPr kumimoji="1" lang="ja-JP" altLang="en-US" sz="1200">
              <a:solidFill>
                <a:schemeClr val="dk1"/>
              </a:solidFill>
              <a:effectLst/>
              <a:latin typeface="+mn-lt"/>
              <a:ea typeface="+mn-ea"/>
              <a:cs typeface="+mn-cs"/>
            </a:rPr>
            <a:t>いたが、</a:t>
          </a:r>
          <a:r>
            <a:rPr kumimoji="1" lang="ja-JP" altLang="ja-JP" sz="1200">
              <a:solidFill>
                <a:schemeClr val="dk1"/>
              </a:solidFill>
              <a:effectLst/>
              <a:latin typeface="+mn-lt"/>
              <a:ea typeface="+mn-ea"/>
              <a:cs typeface="+mn-cs"/>
            </a:rPr>
            <a:t>財政調整基金の取り崩しにより</a:t>
          </a:r>
          <a:r>
            <a:rPr kumimoji="1" lang="ja-JP" altLang="en-US" sz="1200">
              <a:solidFill>
                <a:schemeClr val="dk1"/>
              </a:solidFill>
              <a:effectLst/>
              <a:latin typeface="+mn-lt"/>
              <a:ea typeface="+mn-ea"/>
              <a:cs typeface="+mn-cs"/>
            </a:rPr>
            <a:t>カバーしたことで</a:t>
          </a:r>
          <a:r>
            <a:rPr kumimoji="1" lang="ja-JP" altLang="ja-JP" sz="1200">
              <a:solidFill>
                <a:schemeClr val="dk1"/>
              </a:solidFill>
              <a:effectLst/>
              <a:latin typeface="+mn-lt"/>
              <a:ea typeface="+mn-ea"/>
              <a:cs typeface="+mn-cs"/>
            </a:rPr>
            <a:t>、実質収支は黒字となってい</a:t>
          </a:r>
          <a:r>
            <a:rPr kumimoji="1" lang="ja-JP" altLang="en-US" sz="1200">
              <a:solidFill>
                <a:schemeClr val="dk1"/>
              </a:solidFill>
              <a:effectLst/>
              <a:latin typeface="+mn-lt"/>
              <a:ea typeface="+mn-ea"/>
              <a:cs typeface="+mn-cs"/>
            </a:rPr>
            <a:t>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令和元年度においては、実質収支の赤字がなく、財政調整基金の取り崩しの必要がなかった。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令和元</a:t>
          </a:r>
          <a:r>
            <a:rPr kumimoji="1" lang="ja-JP" altLang="ja-JP" sz="1200">
              <a:solidFill>
                <a:schemeClr val="dk1"/>
              </a:solidFill>
              <a:effectLst/>
              <a:latin typeface="+mn-lt"/>
              <a:ea typeface="+mn-ea"/>
              <a:cs typeface="+mn-cs"/>
            </a:rPr>
            <a:t>年度末の財政調整基金残高については、類似団体と比較し高い水準にあるが、引き続き適切な財源確保と歳出の精査により、財政調整基金の取り崩しを回避したい。</a:t>
          </a:r>
          <a:endParaRPr lang="ja-JP" altLang="ja-JP" sz="16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福島県新地町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連結実質赤字比率については、すべての会計で黒字経営となっている。</a:t>
          </a:r>
          <a:endParaRPr lang="ja-JP" altLang="ja-JP" sz="1600">
            <a:effectLst/>
          </a:endParaRPr>
        </a:p>
        <a:p>
          <a:r>
            <a:rPr kumimoji="1" lang="ja-JP" altLang="ja-JP" sz="1200">
              <a:solidFill>
                <a:schemeClr val="dk1"/>
              </a:solidFill>
              <a:effectLst/>
              <a:latin typeface="+mn-lt"/>
              <a:ea typeface="+mn-ea"/>
              <a:cs typeface="+mn-cs"/>
            </a:rPr>
            <a:t>一般会計を除いた６会計では、一般会計からの繰入金による運営がなされており、公営企業会計である公共下水道事業、農業集落排水事業、新地南工業団地整備事業特別会計は独立採算を基本とした経営努力に努めるとともに、その他会計においても、内部経費の削減を行うなど収支バランスのとれた経営に努めてい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82</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83</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84</v>
      </c>
      <c r="C3" s="441"/>
      <c r="D3" s="441"/>
      <c r="E3" s="442"/>
      <c r="F3" s="442"/>
      <c r="G3" s="442"/>
      <c r="H3" s="442"/>
      <c r="I3" s="442"/>
      <c r="J3" s="442"/>
      <c r="K3" s="442"/>
      <c r="L3" s="442" t="s">
        <v>85</v>
      </c>
      <c r="M3" s="442"/>
      <c r="N3" s="442"/>
      <c r="O3" s="442"/>
      <c r="P3" s="442"/>
      <c r="Q3" s="442"/>
      <c r="R3" s="449"/>
      <c r="S3" s="449"/>
      <c r="T3" s="449"/>
      <c r="U3" s="449"/>
      <c r="V3" s="450"/>
      <c r="W3" s="424" t="s">
        <v>86</v>
      </c>
      <c r="X3" s="425"/>
      <c r="Y3" s="425"/>
      <c r="Z3" s="425"/>
      <c r="AA3" s="425"/>
      <c r="AB3" s="441"/>
      <c r="AC3" s="449" t="s">
        <v>87</v>
      </c>
      <c r="AD3" s="425"/>
      <c r="AE3" s="425"/>
      <c r="AF3" s="425"/>
      <c r="AG3" s="425"/>
      <c r="AH3" s="425"/>
      <c r="AI3" s="425"/>
      <c r="AJ3" s="425"/>
      <c r="AK3" s="425"/>
      <c r="AL3" s="426"/>
      <c r="AM3" s="424" t="s">
        <v>88</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89</v>
      </c>
      <c r="BO3" s="425"/>
      <c r="BP3" s="425"/>
      <c r="BQ3" s="425"/>
      <c r="BR3" s="425"/>
      <c r="BS3" s="425"/>
      <c r="BT3" s="425"/>
      <c r="BU3" s="426"/>
      <c r="BV3" s="424" t="s">
        <v>90</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91</v>
      </c>
      <c r="CU3" s="425"/>
      <c r="CV3" s="425"/>
      <c r="CW3" s="425"/>
      <c r="CX3" s="425"/>
      <c r="CY3" s="425"/>
      <c r="CZ3" s="425"/>
      <c r="DA3" s="426"/>
      <c r="DB3" s="424" t="s">
        <v>92</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93</v>
      </c>
      <c r="AZ4" s="428"/>
      <c r="BA4" s="428"/>
      <c r="BB4" s="428"/>
      <c r="BC4" s="428"/>
      <c r="BD4" s="428"/>
      <c r="BE4" s="428"/>
      <c r="BF4" s="428"/>
      <c r="BG4" s="428"/>
      <c r="BH4" s="428"/>
      <c r="BI4" s="428"/>
      <c r="BJ4" s="428"/>
      <c r="BK4" s="428"/>
      <c r="BL4" s="428"/>
      <c r="BM4" s="429"/>
      <c r="BN4" s="430">
        <v>8318080</v>
      </c>
      <c r="BO4" s="431"/>
      <c r="BP4" s="431"/>
      <c r="BQ4" s="431"/>
      <c r="BR4" s="431"/>
      <c r="BS4" s="431"/>
      <c r="BT4" s="431"/>
      <c r="BU4" s="432"/>
      <c r="BV4" s="430">
        <v>12039416</v>
      </c>
      <c r="BW4" s="431"/>
      <c r="BX4" s="431"/>
      <c r="BY4" s="431"/>
      <c r="BZ4" s="431"/>
      <c r="CA4" s="431"/>
      <c r="CB4" s="431"/>
      <c r="CC4" s="432"/>
      <c r="CD4" s="433" t="s">
        <v>94</v>
      </c>
      <c r="CE4" s="434"/>
      <c r="CF4" s="434"/>
      <c r="CG4" s="434"/>
      <c r="CH4" s="434"/>
      <c r="CI4" s="434"/>
      <c r="CJ4" s="434"/>
      <c r="CK4" s="434"/>
      <c r="CL4" s="434"/>
      <c r="CM4" s="434"/>
      <c r="CN4" s="434"/>
      <c r="CO4" s="434"/>
      <c r="CP4" s="434"/>
      <c r="CQ4" s="434"/>
      <c r="CR4" s="434"/>
      <c r="CS4" s="435"/>
      <c r="CT4" s="436">
        <v>10.5</v>
      </c>
      <c r="CU4" s="437"/>
      <c r="CV4" s="437"/>
      <c r="CW4" s="437"/>
      <c r="CX4" s="437"/>
      <c r="CY4" s="437"/>
      <c r="CZ4" s="437"/>
      <c r="DA4" s="438"/>
      <c r="DB4" s="436">
        <v>9.1</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95</v>
      </c>
      <c r="AN5" s="497"/>
      <c r="AO5" s="497"/>
      <c r="AP5" s="497"/>
      <c r="AQ5" s="497"/>
      <c r="AR5" s="497"/>
      <c r="AS5" s="497"/>
      <c r="AT5" s="498"/>
      <c r="AU5" s="499" t="s">
        <v>96</v>
      </c>
      <c r="AV5" s="500"/>
      <c r="AW5" s="500"/>
      <c r="AX5" s="500"/>
      <c r="AY5" s="501" t="s">
        <v>97</v>
      </c>
      <c r="AZ5" s="502"/>
      <c r="BA5" s="502"/>
      <c r="BB5" s="502"/>
      <c r="BC5" s="502"/>
      <c r="BD5" s="502"/>
      <c r="BE5" s="502"/>
      <c r="BF5" s="502"/>
      <c r="BG5" s="502"/>
      <c r="BH5" s="502"/>
      <c r="BI5" s="502"/>
      <c r="BJ5" s="502"/>
      <c r="BK5" s="502"/>
      <c r="BL5" s="502"/>
      <c r="BM5" s="503"/>
      <c r="BN5" s="467">
        <v>7826830</v>
      </c>
      <c r="BO5" s="468"/>
      <c r="BP5" s="468"/>
      <c r="BQ5" s="468"/>
      <c r="BR5" s="468"/>
      <c r="BS5" s="468"/>
      <c r="BT5" s="468"/>
      <c r="BU5" s="469"/>
      <c r="BV5" s="467">
        <v>11705965</v>
      </c>
      <c r="BW5" s="468"/>
      <c r="BX5" s="468"/>
      <c r="BY5" s="468"/>
      <c r="BZ5" s="468"/>
      <c r="CA5" s="468"/>
      <c r="CB5" s="468"/>
      <c r="CC5" s="469"/>
      <c r="CD5" s="470" t="s">
        <v>98</v>
      </c>
      <c r="CE5" s="471"/>
      <c r="CF5" s="471"/>
      <c r="CG5" s="471"/>
      <c r="CH5" s="471"/>
      <c r="CI5" s="471"/>
      <c r="CJ5" s="471"/>
      <c r="CK5" s="471"/>
      <c r="CL5" s="471"/>
      <c r="CM5" s="471"/>
      <c r="CN5" s="471"/>
      <c r="CO5" s="471"/>
      <c r="CP5" s="471"/>
      <c r="CQ5" s="471"/>
      <c r="CR5" s="471"/>
      <c r="CS5" s="472"/>
      <c r="CT5" s="464">
        <v>96.5</v>
      </c>
      <c r="CU5" s="465"/>
      <c r="CV5" s="465"/>
      <c r="CW5" s="465"/>
      <c r="CX5" s="465"/>
      <c r="CY5" s="465"/>
      <c r="CZ5" s="465"/>
      <c r="DA5" s="466"/>
      <c r="DB5" s="464">
        <v>88.4</v>
      </c>
      <c r="DC5" s="465"/>
      <c r="DD5" s="465"/>
      <c r="DE5" s="465"/>
      <c r="DF5" s="465"/>
      <c r="DG5" s="465"/>
      <c r="DH5" s="465"/>
      <c r="DI5" s="466"/>
      <c r="DJ5" s="186"/>
      <c r="DK5" s="186"/>
      <c r="DL5" s="186"/>
      <c r="DM5" s="186"/>
      <c r="DN5" s="186"/>
      <c r="DO5" s="186"/>
    </row>
    <row r="6" spans="1:119" ht="18.75" customHeight="1">
      <c r="A6" s="187"/>
      <c r="B6" s="473" t="s">
        <v>99</v>
      </c>
      <c r="C6" s="474"/>
      <c r="D6" s="474"/>
      <c r="E6" s="475"/>
      <c r="F6" s="475"/>
      <c r="G6" s="475"/>
      <c r="H6" s="475"/>
      <c r="I6" s="475"/>
      <c r="J6" s="475"/>
      <c r="K6" s="475"/>
      <c r="L6" s="475" t="s">
        <v>100</v>
      </c>
      <c r="M6" s="475"/>
      <c r="N6" s="475"/>
      <c r="O6" s="475"/>
      <c r="P6" s="475"/>
      <c r="Q6" s="475"/>
      <c r="R6" s="479"/>
      <c r="S6" s="479"/>
      <c r="T6" s="479"/>
      <c r="U6" s="479"/>
      <c r="V6" s="480"/>
      <c r="W6" s="483" t="s">
        <v>101</v>
      </c>
      <c r="X6" s="484"/>
      <c r="Y6" s="484"/>
      <c r="Z6" s="484"/>
      <c r="AA6" s="484"/>
      <c r="AB6" s="474"/>
      <c r="AC6" s="487" t="s">
        <v>102</v>
      </c>
      <c r="AD6" s="488"/>
      <c r="AE6" s="488"/>
      <c r="AF6" s="488"/>
      <c r="AG6" s="488"/>
      <c r="AH6" s="488"/>
      <c r="AI6" s="488"/>
      <c r="AJ6" s="488"/>
      <c r="AK6" s="488"/>
      <c r="AL6" s="489"/>
      <c r="AM6" s="496" t="s">
        <v>103</v>
      </c>
      <c r="AN6" s="497"/>
      <c r="AO6" s="497"/>
      <c r="AP6" s="497"/>
      <c r="AQ6" s="497"/>
      <c r="AR6" s="497"/>
      <c r="AS6" s="497"/>
      <c r="AT6" s="498"/>
      <c r="AU6" s="499" t="s">
        <v>104</v>
      </c>
      <c r="AV6" s="500"/>
      <c r="AW6" s="500"/>
      <c r="AX6" s="500"/>
      <c r="AY6" s="501" t="s">
        <v>105</v>
      </c>
      <c r="AZ6" s="502"/>
      <c r="BA6" s="502"/>
      <c r="BB6" s="502"/>
      <c r="BC6" s="502"/>
      <c r="BD6" s="502"/>
      <c r="BE6" s="502"/>
      <c r="BF6" s="502"/>
      <c r="BG6" s="502"/>
      <c r="BH6" s="502"/>
      <c r="BI6" s="502"/>
      <c r="BJ6" s="502"/>
      <c r="BK6" s="502"/>
      <c r="BL6" s="502"/>
      <c r="BM6" s="503"/>
      <c r="BN6" s="467">
        <v>491250</v>
      </c>
      <c r="BO6" s="468"/>
      <c r="BP6" s="468"/>
      <c r="BQ6" s="468"/>
      <c r="BR6" s="468"/>
      <c r="BS6" s="468"/>
      <c r="BT6" s="468"/>
      <c r="BU6" s="469"/>
      <c r="BV6" s="467">
        <v>333451</v>
      </c>
      <c r="BW6" s="468"/>
      <c r="BX6" s="468"/>
      <c r="BY6" s="468"/>
      <c r="BZ6" s="468"/>
      <c r="CA6" s="468"/>
      <c r="CB6" s="468"/>
      <c r="CC6" s="469"/>
      <c r="CD6" s="470" t="s">
        <v>106</v>
      </c>
      <c r="CE6" s="471"/>
      <c r="CF6" s="471"/>
      <c r="CG6" s="471"/>
      <c r="CH6" s="471"/>
      <c r="CI6" s="471"/>
      <c r="CJ6" s="471"/>
      <c r="CK6" s="471"/>
      <c r="CL6" s="471"/>
      <c r="CM6" s="471"/>
      <c r="CN6" s="471"/>
      <c r="CO6" s="471"/>
      <c r="CP6" s="471"/>
      <c r="CQ6" s="471"/>
      <c r="CR6" s="471"/>
      <c r="CS6" s="472"/>
      <c r="CT6" s="504">
        <v>99.6</v>
      </c>
      <c r="CU6" s="505"/>
      <c r="CV6" s="505"/>
      <c r="CW6" s="505"/>
      <c r="CX6" s="505"/>
      <c r="CY6" s="505"/>
      <c r="CZ6" s="505"/>
      <c r="DA6" s="506"/>
      <c r="DB6" s="504">
        <v>95.7</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107</v>
      </c>
      <c r="AN7" s="497"/>
      <c r="AO7" s="497"/>
      <c r="AP7" s="497"/>
      <c r="AQ7" s="497"/>
      <c r="AR7" s="497"/>
      <c r="AS7" s="497"/>
      <c r="AT7" s="498"/>
      <c r="AU7" s="499" t="s">
        <v>108</v>
      </c>
      <c r="AV7" s="500"/>
      <c r="AW7" s="500"/>
      <c r="AX7" s="500"/>
      <c r="AY7" s="501" t="s">
        <v>109</v>
      </c>
      <c r="AZ7" s="502"/>
      <c r="BA7" s="502"/>
      <c r="BB7" s="502"/>
      <c r="BC7" s="502"/>
      <c r="BD7" s="502"/>
      <c r="BE7" s="502"/>
      <c r="BF7" s="502"/>
      <c r="BG7" s="502"/>
      <c r="BH7" s="502"/>
      <c r="BI7" s="502"/>
      <c r="BJ7" s="502"/>
      <c r="BK7" s="502"/>
      <c r="BL7" s="502"/>
      <c r="BM7" s="503"/>
      <c r="BN7" s="467">
        <v>147761</v>
      </c>
      <c r="BO7" s="468"/>
      <c r="BP7" s="468"/>
      <c r="BQ7" s="468"/>
      <c r="BR7" s="468"/>
      <c r="BS7" s="468"/>
      <c r="BT7" s="468"/>
      <c r="BU7" s="469"/>
      <c r="BV7" s="467">
        <v>48985</v>
      </c>
      <c r="BW7" s="468"/>
      <c r="BX7" s="468"/>
      <c r="BY7" s="468"/>
      <c r="BZ7" s="468"/>
      <c r="CA7" s="468"/>
      <c r="CB7" s="468"/>
      <c r="CC7" s="469"/>
      <c r="CD7" s="470" t="s">
        <v>110</v>
      </c>
      <c r="CE7" s="471"/>
      <c r="CF7" s="471"/>
      <c r="CG7" s="471"/>
      <c r="CH7" s="471"/>
      <c r="CI7" s="471"/>
      <c r="CJ7" s="471"/>
      <c r="CK7" s="471"/>
      <c r="CL7" s="471"/>
      <c r="CM7" s="471"/>
      <c r="CN7" s="471"/>
      <c r="CO7" s="471"/>
      <c r="CP7" s="471"/>
      <c r="CQ7" s="471"/>
      <c r="CR7" s="471"/>
      <c r="CS7" s="472"/>
      <c r="CT7" s="467">
        <v>3284986</v>
      </c>
      <c r="CU7" s="468"/>
      <c r="CV7" s="468"/>
      <c r="CW7" s="468"/>
      <c r="CX7" s="468"/>
      <c r="CY7" s="468"/>
      <c r="CZ7" s="468"/>
      <c r="DA7" s="469"/>
      <c r="DB7" s="467">
        <v>3140253</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111</v>
      </c>
      <c r="AN8" s="497"/>
      <c r="AO8" s="497"/>
      <c r="AP8" s="497"/>
      <c r="AQ8" s="497"/>
      <c r="AR8" s="497"/>
      <c r="AS8" s="497"/>
      <c r="AT8" s="498"/>
      <c r="AU8" s="499" t="s">
        <v>112</v>
      </c>
      <c r="AV8" s="500"/>
      <c r="AW8" s="500"/>
      <c r="AX8" s="500"/>
      <c r="AY8" s="501" t="s">
        <v>113</v>
      </c>
      <c r="AZ8" s="502"/>
      <c r="BA8" s="502"/>
      <c r="BB8" s="502"/>
      <c r="BC8" s="502"/>
      <c r="BD8" s="502"/>
      <c r="BE8" s="502"/>
      <c r="BF8" s="502"/>
      <c r="BG8" s="502"/>
      <c r="BH8" s="502"/>
      <c r="BI8" s="502"/>
      <c r="BJ8" s="502"/>
      <c r="BK8" s="502"/>
      <c r="BL8" s="502"/>
      <c r="BM8" s="503"/>
      <c r="BN8" s="467">
        <v>343489</v>
      </c>
      <c r="BO8" s="468"/>
      <c r="BP8" s="468"/>
      <c r="BQ8" s="468"/>
      <c r="BR8" s="468"/>
      <c r="BS8" s="468"/>
      <c r="BT8" s="468"/>
      <c r="BU8" s="469"/>
      <c r="BV8" s="467">
        <v>284466</v>
      </c>
      <c r="BW8" s="468"/>
      <c r="BX8" s="468"/>
      <c r="BY8" s="468"/>
      <c r="BZ8" s="468"/>
      <c r="CA8" s="468"/>
      <c r="CB8" s="468"/>
      <c r="CC8" s="469"/>
      <c r="CD8" s="470" t="s">
        <v>114</v>
      </c>
      <c r="CE8" s="471"/>
      <c r="CF8" s="471"/>
      <c r="CG8" s="471"/>
      <c r="CH8" s="471"/>
      <c r="CI8" s="471"/>
      <c r="CJ8" s="471"/>
      <c r="CK8" s="471"/>
      <c r="CL8" s="471"/>
      <c r="CM8" s="471"/>
      <c r="CN8" s="471"/>
      <c r="CO8" s="471"/>
      <c r="CP8" s="471"/>
      <c r="CQ8" s="471"/>
      <c r="CR8" s="471"/>
      <c r="CS8" s="472"/>
      <c r="CT8" s="507">
        <v>0.85</v>
      </c>
      <c r="CU8" s="508"/>
      <c r="CV8" s="508"/>
      <c r="CW8" s="508"/>
      <c r="CX8" s="508"/>
      <c r="CY8" s="508"/>
      <c r="CZ8" s="508"/>
      <c r="DA8" s="509"/>
      <c r="DB8" s="507">
        <v>0.81</v>
      </c>
      <c r="DC8" s="508"/>
      <c r="DD8" s="508"/>
      <c r="DE8" s="508"/>
      <c r="DF8" s="508"/>
      <c r="DG8" s="508"/>
      <c r="DH8" s="508"/>
      <c r="DI8" s="509"/>
      <c r="DJ8" s="186"/>
      <c r="DK8" s="186"/>
      <c r="DL8" s="186"/>
      <c r="DM8" s="186"/>
      <c r="DN8" s="186"/>
      <c r="DO8" s="186"/>
    </row>
    <row r="9" spans="1:119" ht="18.75" customHeight="1" thickBot="1">
      <c r="A9" s="187"/>
      <c r="B9" s="461" t="s">
        <v>115</v>
      </c>
      <c r="C9" s="462"/>
      <c r="D9" s="462"/>
      <c r="E9" s="462"/>
      <c r="F9" s="462"/>
      <c r="G9" s="462"/>
      <c r="H9" s="462"/>
      <c r="I9" s="462"/>
      <c r="J9" s="462"/>
      <c r="K9" s="510"/>
      <c r="L9" s="511" t="s">
        <v>116</v>
      </c>
      <c r="M9" s="512"/>
      <c r="N9" s="512"/>
      <c r="O9" s="512"/>
      <c r="P9" s="512"/>
      <c r="Q9" s="513"/>
      <c r="R9" s="514">
        <v>8218</v>
      </c>
      <c r="S9" s="515"/>
      <c r="T9" s="515"/>
      <c r="U9" s="515"/>
      <c r="V9" s="516"/>
      <c r="W9" s="424" t="s">
        <v>117</v>
      </c>
      <c r="X9" s="425"/>
      <c r="Y9" s="425"/>
      <c r="Z9" s="425"/>
      <c r="AA9" s="425"/>
      <c r="AB9" s="425"/>
      <c r="AC9" s="425"/>
      <c r="AD9" s="425"/>
      <c r="AE9" s="425"/>
      <c r="AF9" s="425"/>
      <c r="AG9" s="425"/>
      <c r="AH9" s="425"/>
      <c r="AI9" s="425"/>
      <c r="AJ9" s="425"/>
      <c r="AK9" s="425"/>
      <c r="AL9" s="426"/>
      <c r="AM9" s="496" t="s">
        <v>118</v>
      </c>
      <c r="AN9" s="497"/>
      <c r="AO9" s="497"/>
      <c r="AP9" s="497"/>
      <c r="AQ9" s="497"/>
      <c r="AR9" s="497"/>
      <c r="AS9" s="497"/>
      <c r="AT9" s="498"/>
      <c r="AU9" s="499" t="s">
        <v>104</v>
      </c>
      <c r="AV9" s="500"/>
      <c r="AW9" s="500"/>
      <c r="AX9" s="500"/>
      <c r="AY9" s="501" t="s">
        <v>119</v>
      </c>
      <c r="AZ9" s="502"/>
      <c r="BA9" s="502"/>
      <c r="BB9" s="502"/>
      <c r="BC9" s="502"/>
      <c r="BD9" s="502"/>
      <c r="BE9" s="502"/>
      <c r="BF9" s="502"/>
      <c r="BG9" s="502"/>
      <c r="BH9" s="502"/>
      <c r="BI9" s="502"/>
      <c r="BJ9" s="502"/>
      <c r="BK9" s="502"/>
      <c r="BL9" s="502"/>
      <c r="BM9" s="503"/>
      <c r="BN9" s="467">
        <v>59023</v>
      </c>
      <c r="BO9" s="468"/>
      <c r="BP9" s="468"/>
      <c r="BQ9" s="468"/>
      <c r="BR9" s="468"/>
      <c r="BS9" s="468"/>
      <c r="BT9" s="468"/>
      <c r="BU9" s="469"/>
      <c r="BV9" s="467">
        <v>-86016</v>
      </c>
      <c r="BW9" s="468"/>
      <c r="BX9" s="468"/>
      <c r="BY9" s="468"/>
      <c r="BZ9" s="468"/>
      <c r="CA9" s="468"/>
      <c r="CB9" s="468"/>
      <c r="CC9" s="469"/>
      <c r="CD9" s="470" t="s">
        <v>120</v>
      </c>
      <c r="CE9" s="471"/>
      <c r="CF9" s="471"/>
      <c r="CG9" s="471"/>
      <c r="CH9" s="471"/>
      <c r="CI9" s="471"/>
      <c r="CJ9" s="471"/>
      <c r="CK9" s="471"/>
      <c r="CL9" s="471"/>
      <c r="CM9" s="471"/>
      <c r="CN9" s="471"/>
      <c r="CO9" s="471"/>
      <c r="CP9" s="471"/>
      <c r="CQ9" s="471"/>
      <c r="CR9" s="471"/>
      <c r="CS9" s="472"/>
      <c r="CT9" s="464">
        <v>8.8000000000000007</v>
      </c>
      <c r="CU9" s="465"/>
      <c r="CV9" s="465"/>
      <c r="CW9" s="465"/>
      <c r="CX9" s="465"/>
      <c r="CY9" s="465"/>
      <c r="CZ9" s="465"/>
      <c r="DA9" s="466"/>
      <c r="DB9" s="464">
        <v>8.6</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121</v>
      </c>
      <c r="M10" s="497"/>
      <c r="N10" s="497"/>
      <c r="O10" s="497"/>
      <c r="P10" s="497"/>
      <c r="Q10" s="498"/>
      <c r="R10" s="518">
        <v>8224</v>
      </c>
      <c r="S10" s="519"/>
      <c r="T10" s="519"/>
      <c r="U10" s="519"/>
      <c r="V10" s="520"/>
      <c r="W10" s="455"/>
      <c r="X10" s="456"/>
      <c r="Y10" s="456"/>
      <c r="Z10" s="456"/>
      <c r="AA10" s="456"/>
      <c r="AB10" s="456"/>
      <c r="AC10" s="456"/>
      <c r="AD10" s="456"/>
      <c r="AE10" s="456"/>
      <c r="AF10" s="456"/>
      <c r="AG10" s="456"/>
      <c r="AH10" s="456"/>
      <c r="AI10" s="456"/>
      <c r="AJ10" s="456"/>
      <c r="AK10" s="456"/>
      <c r="AL10" s="459"/>
      <c r="AM10" s="496" t="s">
        <v>122</v>
      </c>
      <c r="AN10" s="497"/>
      <c r="AO10" s="497"/>
      <c r="AP10" s="497"/>
      <c r="AQ10" s="497"/>
      <c r="AR10" s="497"/>
      <c r="AS10" s="497"/>
      <c r="AT10" s="498"/>
      <c r="AU10" s="499" t="s">
        <v>123</v>
      </c>
      <c r="AV10" s="500"/>
      <c r="AW10" s="500"/>
      <c r="AX10" s="500"/>
      <c r="AY10" s="501" t="s">
        <v>124</v>
      </c>
      <c r="AZ10" s="502"/>
      <c r="BA10" s="502"/>
      <c r="BB10" s="502"/>
      <c r="BC10" s="502"/>
      <c r="BD10" s="502"/>
      <c r="BE10" s="502"/>
      <c r="BF10" s="502"/>
      <c r="BG10" s="502"/>
      <c r="BH10" s="502"/>
      <c r="BI10" s="502"/>
      <c r="BJ10" s="502"/>
      <c r="BK10" s="502"/>
      <c r="BL10" s="502"/>
      <c r="BM10" s="503"/>
      <c r="BN10" s="467">
        <v>142798</v>
      </c>
      <c r="BO10" s="468"/>
      <c r="BP10" s="468"/>
      <c r="BQ10" s="468"/>
      <c r="BR10" s="468"/>
      <c r="BS10" s="468"/>
      <c r="BT10" s="468"/>
      <c r="BU10" s="469"/>
      <c r="BV10" s="467">
        <v>185623</v>
      </c>
      <c r="BW10" s="468"/>
      <c r="BX10" s="468"/>
      <c r="BY10" s="468"/>
      <c r="BZ10" s="468"/>
      <c r="CA10" s="468"/>
      <c r="CB10" s="468"/>
      <c r="CC10" s="469"/>
      <c r="CD10" s="191" t="s">
        <v>125</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126</v>
      </c>
      <c r="M11" s="522"/>
      <c r="N11" s="522"/>
      <c r="O11" s="522"/>
      <c r="P11" s="522"/>
      <c r="Q11" s="523"/>
      <c r="R11" s="524" t="s">
        <v>127</v>
      </c>
      <c r="S11" s="525"/>
      <c r="T11" s="525"/>
      <c r="U11" s="525"/>
      <c r="V11" s="526"/>
      <c r="W11" s="455"/>
      <c r="X11" s="456"/>
      <c r="Y11" s="456"/>
      <c r="Z11" s="456"/>
      <c r="AA11" s="456"/>
      <c r="AB11" s="456"/>
      <c r="AC11" s="456"/>
      <c r="AD11" s="456"/>
      <c r="AE11" s="456"/>
      <c r="AF11" s="456"/>
      <c r="AG11" s="456"/>
      <c r="AH11" s="456"/>
      <c r="AI11" s="456"/>
      <c r="AJ11" s="456"/>
      <c r="AK11" s="456"/>
      <c r="AL11" s="459"/>
      <c r="AM11" s="496" t="s">
        <v>128</v>
      </c>
      <c r="AN11" s="497"/>
      <c r="AO11" s="497"/>
      <c r="AP11" s="497"/>
      <c r="AQ11" s="497"/>
      <c r="AR11" s="497"/>
      <c r="AS11" s="497"/>
      <c r="AT11" s="498"/>
      <c r="AU11" s="499" t="s">
        <v>129</v>
      </c>
      <c r="AV11" s="500"/>
      <c r="AW11" s="500"/>
      <c r="AX11" s="500"/>
      <c r="AY11" s="501" t="s">
        <v>130</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131</v>
      </c>
      <c r="CE11" s="471"/>
      <c r="CF11" s="471"/>
      <c r="CG11" s="471"/>
      <c r="CH11" s="471"/>
      <c r="CI11" s="471"/>
      <c r="CJ11" s="471"/>
      <c r="CK11" s="471"/>
      <c r="CL11" s="471"/>
      <c r="CM11" s="471"/>
      <c r="CN11" s="471"/>
      <c r="CO11" s="471"/>
      <c r="CP11" s="471"/>
      <c r="CQ11" s="471"/>
      <c r="CR11" s="471"/>
      <c r="CS11" s="472"/>
      <c r="CT11" s="507" t="s">
        <v>132</v>
      </c>
      <c r="CU11" s="508"/>
      <c r="CV11" s="508"/>
      <c r="CW11" s="508"/>
      <c r="CX11" s="508"/>
      <c r="CY11" s="508"/>
      <c r="CZ11" s="508"/>
      <c r="DA11" s="509"/>
      <c r="DB11" s="507" t="s">
        <v>133</v>
      </c>
      <c r="DC11" s="508"/>
      <c r="DD11" s="508"/>
      <c r="DE11" s="508"/>
      <c r="DF11" s="508"/>
      <c r="DG11" s="508"/>
      <c r="DH11" s="508"/>
      <c r="DI11" s="509"/>
      <c r="DJ11" s="186"/>
      <c r="DK11" s="186"/>
      <c r="DL11" s="186"/>
      <c r="DM11" s="186"/>
      <c r="DN11" s="186"/>
      <c r="DO11" s="186"/>
    </row>
    <row r="12" spans="1:119" ht="18.75" customHeight="1">
      <c r="A12" s="187"/>
      <c r="B12" s="527" t="s">
        <v>134</v>
      </c>
      <c r="C12" s="528"/>
      <c r="D12" s="528"/>
      <c r="E12" s="528"/>
      <c r="F12" s="528"/>
      <c r="G12" s="528"/>
      <c r="H12" s="528"/>
      <c r="I12" s="528"/>
      <c r="J12" s="528"/>
      <c r="K12" s="529"/>
      <c r="L12" s="536" t="s">
        <v>135</v>
      </c>
      <c r="M12" s="537"/>
      <c r="N12" s="537"/>
      <c r="O12" s="537"/>
      <c r="P12" s="537"/>
      <c r="Q12" s="538"/>
      <c r="R12" s="539">
        <v>7980</v>
      </c>
      <c r="S12" s="540"/>
      <c r="T12" s="540"/>
      <c r="U12" s="540"/>
      <c r="V12" s="541"/>
      <c r="W12" s="542" t="s">
        <v>1</v>
      </c>
      <c r="X12" s="500"/>
      <c r="Y12" s="500"/>
      <c r="Z12" s="500"/>
      <c r="AA12" s="500"/>
      <c r="AB12" s="543"/>
      <c r="AC12" s="544" t="s">
        <v>136</v>
      </c>
      <c r="AD12" s="545"/>
      <c r="AE12" s="545"/>
      <c r="AF12" s="545"/>
      <c r="AG12" s="546"/>
      <c r="AH12" s="544" t="s">
        <v>137</v>
      </c>
      <c r="AI12" s="545"/>
      <c r="AJ12" s="545"/>
      <c r="AK12" s="545"/>
      <c r="AL12" s="547"/>
      <c r="AM12" s="496" t="s">
        <v>138</v>
      </c>
      <c r="AN12" s="497"/>
      <c r="AO12" s="497"/>
      <c r="AP12" s="497"/>
      <c r="AQ12" s="497"/>
      <c r="AR12" s="497"/>
      <c r="AS12" s="497"/>
      <c r="AT12" s="498"/>
      <c r="AU12" s="499" t="s">
        <v>139</v>
      </c>
      <c r="AV12" s="500"/>
      <c r="AW12" s="500"/>
      <c r="AX12" s="500"/>
      <c r="AY12" s="501" t="s">
        <v>140</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200000</v>
      </c>
      <c r="BW12" s="468"/>
      <c r="BX12" s="468"/>
      <c r="BY12" s="468"/>
      <c r="BZ12" s="468"/>
      <c r="CA12" s="468"/>
      <c r="CB12" s="468"/>
      <c r="CC12" s="469"/>
      <c r="CD12" s="470" t="s">
        <v>141</v>
      </c>
      <c r="CE12" s="471"/>
      <c r="CF12" s="471"/>
      <c r="CG12" s="471"/>
      <c r="CH12" s="471"/>
      <c r="CI12" s="471"/>
      <c r="CJ12" s="471"/>
      <c r="CK12" s="471"/>
      <c r="CL12" s="471"/>
      <c r="CM12" s="471"/>
      <c r="CN12" s="471"/>
      <c r="CO12" s="471"/>
      <c r="CP12" s="471"/>
      <c r="CQ12" s="471"/>
      <c r="CR12" s="471"/>
      <c r="CS12" s="472"/>
      <c r="CT12" s="507" t="s">
        <v>132</v>
      </c>
      <c r="CU12" s="508"/>
      <c r="CV12" s="508"/>
      <c r="CW12" s="508"/>
      <c r="CX12" s="508"/>
      <c r="CY12" s="508"/>
      <c r="CZ12" s="508"/>
      <c r="DA12" s="509"/>
      <c r="DB12" s="507" t="s">
        <v>133</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142</v>
      </c>
      <c r="N13" s="559"/>
      <c r="O13" s="559"/>
      <c r="P13" s="559"/>
      <c r="Q13" s="560"/>
      <c r="R13" s="551">
        <v>7923</v>
      </c>
      <c r="S13" s="552"/>
      <c r="T13" s="552"/>
      <c r="U13" s="552"/>
      <c r="V13" s="553"/>
      <c r="W13" s="483" t="s">
        <v>143</v>
      </c>
      <c r="X13" s="484"/>
      <c r="Y13" s="484"/>
      <c r="Z13" s="484"/>
      <c r="AA13" s="484"/>
      <c r="AB13" s="474"/>
      <c r="AC13" s="518">
        <v>437</v>
      </c>
      <c r="AD13" s="519"/>
      <c r="AE13" s="519"/>
      <c r="AF13" s="519"/>
      <c r="AG13" s="561"/>
      <c r="AH13" s="518">
        <v>514</v>
      </c>
      <c r="AI13" s="519"/>
      <c r="AJ13" s="519"/>
      <c r="AK13" s="519"/>
      <c r="AL13" s="520"/>
      <c r="AM13" s="496" t="s">
        <v>144</v>
      </c>
      <c r="AN13" s="497"/>
      <c r="AO13" s="497"/>
      <c r="AP13" s="497"/>
      <c r="AQ13" s="497"/>
      <c r="AR13" s="497"/>
      <c r="AS13" s="497"/>
      <c r="AT13" s="498"/>
      <c r="AU13" s="499" t="s">
        <v>139</v>
      </c>
      <c r="AV13" s="500"/>
      <c r="AW13" s="500"/>
      <c r="AX13" s="500"/>
      <c r="AY13" s="501" t="s">
        <v>145</v>
      </c>
      <c r="AZ13" s="502"/>
      <c r="BA13" s="502"/>
      <c r="BB13" s="502"/>
      <c r="BC13" s="502"/>
      <c r="BD13" s="502"/>
      <c r="BE13" s="502"/>
      <c r="BF13" s="502"/>
      <c r="BG13" s="502"/>
      <c r="BH13" s="502"/>
      <c r="BI13" s="502"/>
      <c r="BJ13" s="502"/>
      <c r="BK13" s="502"/>
      <c r="BL13" s="502"/>
      <c r="BM13" s="503"/>
      <c r="BN13" s="467">
        <v>201821</v>
      </c>
      <c r="BO13" s="468"/>
      <c r="BP13" s="468"/>
      <c r="BQ13" s="468"/>
      <c r="BR13" s="468"/>
      <c r="BS13" s="468"/>
      <c r="BT13" s="468"/>
      <c r="BU13" s="469"/>
      <c r="BV13" s="467">
        <v>-100393</v>
      </c>
      <c r="BW13" s="468"/>
      <c r="BX13" s="468"/>
      <c r="BY13" s="468"/>
      <c r="BZ13" s="468"/>
      <c r="CA13" s="468"/>
      <c r="CB13" s="468"/>
      <c r="CC13" s="469"/>
      <c r="CD13" s="470" t="s">
        <v>146</v>
      </c>
      <c r="CE13" s="471"/>
      <c r="CF13" s="471"/>
      <c r="CG13" s="471"/>
      <c r="CH13" s="471"/>
      <c r="CI13" s="471"/>
      <c r="CJ13" s="471"/>
      <c r="CK13" s="471"/>
      <c r="CL13" s="471"/>
      <c r="CM13" s="471"/>
      <c r="CN13" s="471"/>
      <c r="CO13" s="471"/>
      <c r="CP13" s="471"/>
      <c r="CQ13" s="471"/>
      <c r="CR13" s="471"/>
      <c r="CS13" s="472"/>
      <c r="CT13" s="464">
        <v>9.3000000000000007</v>
      </c>
      <c r="CU13" s="465"/>
      <c r="CV13" s="465"/>
      <c r="CW13" s="465"/>
      <c r="CX13" s="465"/>
      <c r="CY13" s="465"/>
      <c r="CZ13" s="465"/>
      <c r="DA13" s="466"/>
      <c r="DB13" s="464">
        <v>9.9</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147</v>
      </c>
      <c r="M14" s="549"/>
      <c r="N14" s="549"/>
      <c r="O14" s="549"/>
      <c r="P14" s="549"/>
      <c r="Q14" s="550"/>
      <c r="R14" s="551">
        <v>8013</v>
      </c>
      <c r="S14" s="552"/>
      <c r="T14" s="552"/>
      <c r="U14" s="552"/>
      <c r="V14" s="553"/>
      <c r="W14" s="457"/>
      <c r="X14" s="458"/>
      <c r="Y14" s="458"/>
      <c r="Z14" s="458"/>
      <c r="AA14" s="458"/>
      <c r="AB14" s="447"/>
      <c r="AC14" s="554">
        <v>10.8</v>
      </c>
      <c r="AD14" s="555"/>
      <c r="AE14" s="555"/>
      <c r="AF14" s="555"/>
      <c r="AG14" s="556"/>
      <c r="AH14" s="554">
        <v>13.3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148</v>
      </c>
      <c r="CE14" s="563"/>
      <c r="CF14" s="563"/>
      <c r="CG14" s="563"/>
      <c r="CH14" s="563"/>
      <c r="CI14" s="563"/>
      <c r="CJ14" s="563"/>
      <c r="CK14" s="563"/>
      <c r="CL14" s="563"/>
      <c r="CM14" s="563"/>
      <c r="CN14" s="563"/>
      <c r="CO14" s="563"/>
      <c r="CP14" s="563"/>
      <c r="CQ14" s="563"/>
      <c r="CR14" s="563"/>
      <c r="CS14" s="564"/>
      <c r="CT14" s="565" t="s">
        <v>132</v>
      </c>
      <c r="CU14" s="566"/>
      <c r="CV14" s="566"/>
      <c r="CW14" s="566"/>
      <c r="CX14" s="566"/>
      <c r="CY14" s="566"/>
      <c r="CZ14" s="566"/>
      <c r="DA14" s="567"/>
      <c r="DB14" s="565" t="s">
        <v>132</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142</v>
      </c>
      <c r="N15" s="559"/>
      <c r="O15" s="559"/>
      <c r="P15" s="559"/>
      <c r="Q15" s="560"/>
      <c r="R15" s="551">
        <v>7967</v>
      </c>
      <c r="S15" s="552"/>
      <c r="T15" s="552"/>
      <c r="U15" s="552"/>
      <c r="V15" s="553"/>
      <c r="W15" s="483" t="s">
        <v>149</v>
      </c>
      <c r="X15" s="484"/>
      <c r="Y15" s="484"/>
      <c r="Z15" s="484"/>
      <c r="AA15" s="484"/>
      <c r="AB15" s="474"/>
      <c r="AC15" s="518">
        <v>1475</v>
      </c>
      <c r="AD15" s="519"/>
      <c r="AE15" s="519"/>
      <c r="AF15" s="519"/>
      <c r="AG15" s="561"/>
      <c r="AH15" s="518">
        <v>1347</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2305032</v>
      </c>
      <c r="BO15" s="431"/>
      <c r="BP15" s="431"/>
      <c r="BQ15" s="431"/>
      <c r="BR15" s="431"/>
      <c r="BS15" s="431"/>
      <c r="BT15" s="431"/>
      <c r="BU15" s="432"/>
      <c r="BV15" s="430">
        <v>1908826</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36.299999999999997</v>
      </c>
      <c r="AD16" s="555"/>
      <c r="AE16" s="555"/>
      <c r="AF16" s="555"/>
      <c r="AG16" s="556"/>
      <c r="AH16" s="554">
        <v>34.799999999999997</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2501098</v>
      </c>
      <c r="BO16" s="468"/>
      <c r="BP16" s="468"/>
      <c r="BQ16" s="468"/>
      <c r="BR16" s="468"/>
      <c r="BS16" s="468"/>
      <c r="BT16" s="468"/>
      <c r="BU16" s="469"/>
      <c r="BV16" s="467">
        <v>2336723</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155</v>
      </c>
      <c r="N17" s="575"/>
      <c r="O17" s="575"/>
      <c r="P17" s="575"/>
      <c r="Q17" s="576"/>
      <c r="R17" s="571" t="s">
        <v>156</v>
      </c>
      <c r="S17" s="572"/>
      <c r="T17" s="572"/>
      <c r="U17" s="572"/>
      <c r="V17" s="573"/>
      <c r="W17" s="483" t="s">
        <v>157</v>
      </c>
      <c r="X17" s="484"/>
      <c r="Y17" s="484"/>
      <c r="Z17" s="484"/>
      <c r="AA17" s="484"/>
      <c r="AB17" s="474"/>
      <c r="AC17" s="518">
        <v>2153</v>
      </c>
      <c r="AD17" s="519"/>
      <c r="AE17" s="519"/>
      <c r="AF17" s="519"/>
      <c r="AG17" s="561"/>
      <c r="AH17" s="518">
        <v>2011</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2990253</v>
      </c>
      <c r="BO17" s="468"/>
      <c r="BP17" s="468"/>
      <c r="BQ17" s="468"/>
      <c r="BR17" s="468"/>
      <c r="BS17" s="468"/>
      <c r="BT17" s="468"/>
      <c r="BU17" s="469"/>
      <c r="BV17" s="467">
        <v>2470422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159</v>
      </c>
      <c r="C18" s="510"/>
      <c r="D18" s="510"/>
      <c r="E18" s="582"/>
      <c r="F18" s="582"/>
      <c r="G18" s="582"/>
      <c r="H18" s="582"/>
      <c r="I18" s="582"/>
      <c r="J18" s="582"/>
      <c r="K18" s="582"/>
      <c r="L18" s="583">
        <v>46.7</v>
      </c>
      <c r="M18" s="583"/>
      <c r="N18" s="583"/>
      <c r="O18" s="583"/>
      <c r="P18" s="583"/>
      <c r="Q18" s="583"/>
      <c r="R18" s="584"/>
      <c r="S18" s="584"/>
      <c r="T18" s="584"/>
      <c r="U18" s="584"/>
      <c r="V18" s="585"/>
      <c r="W18" s="485"/>
      <c r="X18" s="486"/>
      <c r="Y18" s="486"/>
      <c r="Z18" s="486"/>
      <c r="AA18" s="486"/>
      <c r="AB18" s="477"/>
      <c r="AC18" s="586">
        <v>53</v>
      </c>
      <c r="AD18" s="587"/>
      <c r="AE18" s="587"/>
      <c r="AF18" s="587"/>
      <c r="AG18" s="588"/>
      <c r="AH18" s="586">
        <v>51.9</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2676803</v>
      </c>
      <c r="BO18" s="468"/>
      <c r="BP18" s="468"/>
      <c r="BQ18" s="468"/>
      <c r="BR18" s="468"/>
      <c r="BS18" s="468"/>
      <c r="BT18" s="468"/>
      <c r="BU18" s="469"/>
      <c r="BV18" s="467">
        <v>2814632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161</v>
      </c>
      <c r="C19" s="510"/>
      <c r="D19" s="510"/>
      <c r="E19" s="582"/>
      <c r="F19" s="582"/>
      <c r="G19" s="582"/>
      <c r="H19" s="582"/>
      <c r="I19" s="582"/>
      <c r="J19" s="582"/>
      <c r="K19" s="582"/>
      <c r="L19" s="590">
        <v>176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4310625</v>
      </c>
      <c r="BO19" s="468"/>
      <c r="BP19" s="468"/>
      <c r="BQ19" s="468"/>
      <c r="BR19" s="468"/>
      <c r="BS19" s="468"/>
      <c r="BT19" s="468"/>
      <c r="BU19" s="469"/>
      <c r="BV19" s="467">
        <v>4456369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163</v>
      </c>
      <c r="C20" s="510"/>
      <c r="D20" s="510"/>
      <c r="E20" s="582"/>
      <c r="F20" s="582"/>
      <c r="G20" s="582"/>
      <c r="H20" s="582"/>
      <c r="I20" s="582"/>
      <c r="J20" s="582"/>
      <c r="K20" s="582"/>
      <c r="L20" s="590">
        <v>2699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0" t="s">
        <v>169</v>
      </c>
      <c r="AI22" s="484"/>
      <c r="AJ22" s="484"/>
      <c r="AK22" s="484"/>
      <c r="AL22" s="474"/>
      <c r="AM22" s="630" t="s">
        <v>170</v>
      </c>
      <c r="AN22" s="631"/>
      <c r="AO22" s="631"/>
      <c r="AP22" s="631"/>
      <c r="AQ22" s="631"/>
      <c r="AR22" s="632"/>
      <c r="AS22" s="613" t="s">
        <v>167</v>
      </c>
      <c r="AT22" s="614"/>
      <c r="AU22" s="614"/>
      <c r="AV22" s="614"/>
      <c r="AW22" s="614"/>
      <c r="AX22" s="636"/>
      <c r="AY22" s="638"/>
      <c r="AZ22" s="639"/>
      <c r="BA22" s="639"/>
      <c r="BB22" s="639"/>
      <c r="BC22" s="639"/>
      <c r="BD22" s="639"/>
      <c r="BE22" s="639"/>
      <c r="BF22" s="639"/>
      <c r="BG22" s="639"/>
      <c r="BH22" s="639"/>
      <c r="BI22" s="639"/>
      <c r="BJ22" s="639"/>
      <c r="BK22" s="639"/>
      <c r="BL22" s="639"/>
      <c r="BM22" s="640"/>
      <c r="BN22" s="641"/>
      <c r="BO22" s="642"/>
      <c r="BP22" s="642"/>
      <c r="BQ22" s="642"/>
      <c r="BR22" s="642"/>
      <c r="BS22" s="642"/>
      <c r="BT22" s="642"/>
      <c r="BU22" s="643"/>
      <c r="BV22" s="641"/>
      <c r="BW22" s="642"/>
      <c r="BX22" s="642"/>
      <c r="BY22" s="642"/>
      <c r="BZ22" s="642"/>
      <c r="CA22" s="642"/>
      <c r="CB22" s="642"/>
      <c r="CC22" s="643"/>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3"/>
      <c r="AN23" s="634"/>
      <c r="AO23" s="634"/>
      <c r="AP23" s="634"/>
      <c r="AQ23" s="634"/>
      <c r="AR23" s="635"/>
      <c r="AS23" s="616"/>
      <c r="AT23" s="617"/>
      <c r="AU23" s="617"/>
      <c r="AV23" s="617"/>
      <c r="AW23" s="617"/>
      <c r="AX23" s="637"/>
      <c r="AY23" s="427" t="s">
        <v>171</v>
      </c>
      <c r="AZ23" s="428"/>
      <c r="BA23" s="428"/>
      <c r="BB23" s="428"/>
      <c r="BC23" s="428"/>
      <c r="BD23" s="428"/>
      <c r="BE23" s="428"/>
      <c r="BF23" s="428"/>
      <c r="BG23" s="428"/>
      <c r="BH23" s="428"/>
      <c r="BI23" s="428"/>
      <c r="BJ23" s="428"/>
      <c r="BK23" s="428"/>
      <c r="BL23" s="428"/>
      <c r="BM23" s="429"/>
      <c r="BN23" s="467">
        <v>5603272</v>
      </c>
      <c r="BO23" s="468"/>
      <c r="BP23" s="468"/>
      <c r="BQ23" s="468"/>
      <c r="BR23" s="468"/>
      <c r="BS23" s="468"/>
      <c r="BT23" s="468"/>
      <c r="BU23" s="469"/>
      <c r="BV23" s="467">
        <v>5528687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172</v>
      </c>
      <c r="F24" s="497"/>
      <c r="G24" s="497"/>
      <c r="H24" s="497"/>
      <c r="I24" s="497"/>
      <c r="J24" s="497"/>
      <c r="K24" s="498"/>
      <c r="L24" s="518">
        <v>1</v>
      </c>
      <c r="M24" s="519"/>
      <c r="N24" s="519"/>
      <c r="O24" s="519"/>
      <c r="P24" s="561"/>
      <c r="Q24" s="518">
        <v>7350</v>
      </c>
      <c r="R24" s="519"/>
      <c r="S24" s="519"/>
      <c r="T24" s="519"/>
      <c r="U24" s="519"/>
      <c r="V24" s="561"/>
      <c r="W24" s="620"/>
      <c r="X24" s="608"/>
      <c r="Y24" s="609"/>
      <c r="Z24" s="517" t="s">
        <v>173</v>
      </c>
      <c r="AA24" s="497"/>
      <c r="AB24" s="497"/>
      <c r="AC24" s="497"/>
      <c r="AD24" s="497"/>
      <c r="AE24" s="497"/>
      <c r="AF24" s="497"/>
      <c r="AG24" s="498"/>
      <c r="AH24" s="518">
        <v>114</v>
      </c>
      <c r="AI24" s="519"/>
      <c r="AJ24" s="519"/>
      <c r="AK24" s="519"/>
      <c r="AL24" s="561"/>
      <c r="AM24" s="518">
        <v>343596</v>
      </c>
      <c r="AN24" s="519"/>
      <c r="AO24" s="519"/>
      <c r="AP24" s="519"/>
      <c r="AQ24" s="519"/>
      <c r="AR24" s="561"/>
      <c r="AS24" s="518">
        <v>3014</v>
      </c>
      <c r="AT24" s="519"/>
      <c r="AU24" s="519"/>
      <c r="AV24" s="519"/>
      <c r="AW24" s="519"/>
      <c r="AX24" s="520"/>
      <c r="AY24" s="638" t="s">
        <v>174</v>
      </c>
      <c r="AZ24" s="639"/>
      <c r="BA24" s="639"/>
      <c r="BB24" s="639"/>
      <c r="BC24" s="639"/>
      <c r="BD24" s="639"/>
      <c r="BE24" s="639"/>
      <c r="BF24" s="639"/>
      <c r="BG24" s="639"/>
      <c r="BH24" s="639"/>
      <c r="BI24" s="639"/>
      <c r="BJ24" s="639"/>
      <c r="BK24" s="639"/>
      <c r="BL24" s="639"/>
      <c r="BM24" s="640"/>
      <c r="BN24" s="467">
        <v>4602609</v>
      </c>
      <c r="BO24" s="468"/>
      <c r="BP24" s="468"/>
      <c r="BQ24" s="468"/>
      <c r="BR24" s="468"/>
      <c r="BS24" s="468"/>
      <c r="BT24" s="468"/>
      <c r="BU24" s="469"/>
      <c r="BV24" s="467">
        <v>4590669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175</v>
      </c>
      <c r="F25" s="497"/>
      <c r="G25" s="497"/>
      <c r="H25" s="497"/>
      <c r="I25" s="497"/>
      <c r="J25" s="497"/>
      <c r="K25" s="498"/>
      <c r="L25" s="518">
        <v>1</v>
      </c>
      <c r="M25" s="519"/>
      <c r="N25" s="519"/>
      <c r="O25" s="519"/>
      <c r="P25" s="561"/>
      <c r="Q25" s="518">
        <v>6090</v>
      </c>
      <c r="R25" s="519"/>
      <c r="S25" s="519"/>
      <c r="T25" s="519"/>
      <c r="U25" s="519"/>
      <c r="V25" s="561"/>
      <c r="W25" s="620"/>
      <c r="X25" s="608"/>
      <c r="Y25" s="609"/>
      <c r="Z25" s="517" t="s">
        <v>176</v>
      </c>
      <c r="AA25" s="497"/>
      <c r="AB25" s="497"/>
      <c r="AC25" s="497"/>
      <c r="AD25" s="497"/>
      <c r="AE25" s="497"/>
      <c r="AF25" s="497"/>
      <c r="AG25" s="498"/>
      <c r="AH25" s="518" t="s">
        <v>177</v>
      </c>
      <c r="AI25" s="519"/>
      <c r="AJ25" s="519"/>
      <c r="AK25" s="519"/>
      <c r="AL25" s="561"/>
      <c r="AM25" s="518" t="s">
        <v>177</v>
      </c>
      <c r="AN25" s="519"/>
      <c r="AO25" s="519"/>
      <c r="AP25" s="519"/>
      <c r="AQ25" s="519"/>
      <c r="AR25" s="561"/>
      <c r="AS25" s="518" t="s">
        <v>177</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482513</v>
      </c>
      <c r="BO25" s="431"/>
      <c r="BP25" s="431"/>
      <c r="BQ25" s="431"/>
      <c r="BR25" s="431"/>
      <c r="BS25" s="431"/>
      <c r="BT25" s="431"/>
      <c r="BU25" s="432"/>
      <c r="BV25" s="430">
        <v>874745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179</v>
      </c>
      <c r="F26" s="497"/>
      <c r="G26" s="497"/>
      <c r="H26" s="497"/>
      <c r="I26" s="497"/>
      <c r="J26" s="497"/>
      <c r="K26" s="498"/>
      <c r="L26" s="518">
        <v>1</v>
      </c>
      <c r="M26" s="519"/>
      <c r="N26" s="519"/>
      <c r="O26" s="519"/>
      <c r="P26" s="561"/>
      <c r="Q26" s="518">
        <v>5780</v>
      </c>
      <c r="R26" s="519"/>
      <c r="S26" s="519"/>
      <c r="T26" s="519"/>
      <c r="U26" s="519"/>
      <c r="V26" s="561"/>
      <c r="W26" s="620"/>
      <c r="X26" s="608"/>
      <c r="Y26" s="609"/>
      <c r="Z26" s="517" t="s">
        <v>180</v>
      </c>
      <c r="AA26" s="644"/>
      <c r="AB26" s="644"/>
      <c r="AC26" s="644"/>
      <c r="AD26" s="644"/>
      <c r="AE26" s="644"/>
      <c r="AF26" s="644"/>
      <c r="AG26" s="645"/>
      <c r="AH26" s="518">
        <v>9</v>
      </c>
      <c r="AI26" s="519"/>
      <c r="AJ26" s="519"/>
      <c r="AK26" s="519"/>
      <c r="AL26" s="561"/>
      <c r="AM26" s="518">
        <v>28485</v>
      </c>
      <c r="AN26" s="519"/>
      <c r="AO26" s="519"/>
      <c r="AP26" s="519"/>
      <c r="AQ26" s="519"/>
      <c r="AR26" s="561"/>
      <c r="AS26" s="518">
        <v>3165</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177</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182</v>
      </c>
      <c r="F27" s="497"/>
      <c r="G27" s="497"/>
      <c r="H27" s="497"/>
      <c r="I27" s="497"/>
      <c r="J27" s="497"/>
      <c r="K27" s="498"/>
      <c r="L27" s="518">
        <v>1</v>
      </c>
      <c r="M27" s="519"/>
      <c r="N27" s="519"/>
      <c r="O27" s="519"/>
      <c r="P27" s="561"/>
      <c r="Q27" s="518">
        <v>3000</v>
      </c>
      <c r="R27" s="519"/>
      <c r="S27" s="519"/>
      <c r="T27" s="519"/>
      <c r="U27" s="519"/>
      <c r="V27" s="561"/>
      <c r="W27" s="620"/>
      <c r="X27" s="608"/>
      <c r="Y27" s="609"/>
      <c r="Z27" s="517" t="s">
        <v>183</v>
      </c>
      <c r="AA27" s="497"/>
      <c r="AB27" s="497"/>
      <c r="AC27" s="497"/>
      <c r="AD27" s="497"/>
      <c r="AE27" s="497"/>
      <c r="AF27" s="497"/>
      <c r="AG27" s="498"/>
      <c r="AH27" s="518">
        <v>2</v>
      </c>
      <c r="AI27" s="519"/>
      <c r="AJ27" s="519"/>
      <c r="AK27" s="519"/>
      <c r="AL27" s="561"/>
      <c r="AM27" s="518" t="s">
        <v>184</v>
      </c>
      <c r="AN27" s="519"/>
      <c r="AO27" s="519"/>
      <c r="AP27" s="519"/>
      <c r="AQ27" s="519"/>
      <c r="AR27" s="561"/>
      <c r="AS27" s="518" t="s">
        <v>184</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1">
        <v>168298</v>
      </c>
      <c r="BO27" s="642"/>
      <c r="BP27" s="642"/>
      <c r="BQ27" s="642"/>
      <c r="BR27" s="642"/>
      <c r="BS27" s="642"/>
      <c r="BT27" s="642"/>
      <c r="BU27" s="643"/>
      <c r="BV27" s="641">
        <v>168283</v>
      </c>
      <c r="BW27" s="642"/>
      <c r="BX27" s="642"/>
      <c r="BY27" s="642"/>
      <c r="BZ27" s="642"/>
      <c r="CA27" s="642"/>
      <c r="CB27" s="642"/>
      <c r="CC27" s="643"/>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186</v>
      </c>
      <c r="F28" s="497"/>
      <c r="G28" s="497"/>
      <c r="H28" s="497"/>
      <c r="I28" s="497"/>
      <c r="J28" s="497"/>
      <c r="K28" s="498"/>
      <c r="L28" s="518">
        <v>1</v>
      </c>
      <c r="M28" s="519"/>
      <c r="N28" s="519"/>
      <c r="O28" s="519"/>
      <c r="P28" s="561"/>
      <c r="Q28" s="518">
        <v>2540</v>
      </c>
      <c r="R28" s="519"/>
      <c r="S28" s="519"/>
      <c r="T28" s="519"/>
      <c r="U28" s="519"/>
      <c r="V28" s="561"/>
      <c r="W28" s="620"/>
      <c r="X28" s="608"/>
      <c r="Y28" s="609"/>
      <c r="Z28" s="517" t="s">
        <v>187</v>
      </c>
      <c r="AA28" s="497"/>
      <c r="AB28" s="497"/>
      <c r="AC28" s="497"/>
      <c r="AD28" s="497"/>
      <c r="AE28" s="497"/>
      <c r="AF28" s="497"/>
      <c r="AG28" s="498"/>
      <c r="AH28" s="518" t="s">
        <v>177</v>
      </c>
      <c r="AI28" s="519"/>
      <c r="AJ28" s="519"/>
      <c r="AK28" s="519"/>
      <c r="AL28" s="561"/>
      <c r="AM28" s="518" t="s">
        <v>177</v>
      </c>
      <c r="AN28" s="519"/>
      <c r="AO28" s="519"/>
      <c r="AP28" s="519"/>
      <c r="AQ28" s="519"/>
      <c r="AR28" s="561"/>
      <c r="AS28" s="518" t="s">
        <v>177</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3321628</v>
      </c>
      <c r="BO28" s="431"/>
      <c r="BP28" s="431"/>
      <c r="BQ28" s="431"/>
      <c r="BR28" s="431"/>
      <c r="BS28" s="431"/>
      <c r="BT28" s="431"/>
      <c r="BU28" s="432"/>
      <c r="BV28" s="430">
        <v>3178830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189</v>
      </c>
      <c r="F29" s="497"/>
      <c r="G29" s="497"/>
      <c r="H29" s="497"/>
      <c r="I29" s="497"/>
      <c r="J29" s="497"/>
      <c r="K29" s="498"/>
      <c r="L29" s="518">
        <v>10</v>
      </c>
      <c r="M29" s="519"/>
      <c r="N29" s="519"/>
      <c r="O29" s="519"/>
      <c r="P29" s="561"/>
      <c r="Q29" s="518">
        <v>2370</v>
      </c>
      <c r="R29" s="519"/>
      <c r="S29" s="519"/>
      <c r="T29" s="519"/>
      <c r="U29" s="519"/>
      <c r="V29" s="561"/>
      <c r="W29" s="621"/>
      <c r="X29" s="622"/>
      <c r="Y29" s="623"/>
      <c r="Z29" s="517" t="s">
        <v>190</v>
      </c>
      <c r="AA29" s="497"/>
      <c r="AB29" s="497"/>
      <c r="AC29" s="497"/>
      <c r="AD29" s="497"/>
      <c r="AE29" s="497"/>
      <c r="AF29" s="497"/>
      <c r="AG29" s="498"/>
      <c r="AH29" s="518">
        <v>116</v>
      </c>
      <c r="AI29" s="519"/>
      <c r="AJ29" s="519"/>
      <c r="AK29" s="519"/>
      <c r="AL29" s="561"/>
      <c r="AM29" s="518">
        <v>351788</v>
      </c>
      <c r="AN29" s="519"/>
      <c r="AO29" s="519"/>
      <c r="AP29" s="519"/>
      <c r="AQ29" s="519"/>
      <c r="AR29" s="561"/>
      <c r="AS29" s="518">
        <v>3033</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53653</v>
      </c>
      <c r="BO29" s="468"/>
      <c r="BP29" s="468"/>
      <c r="BQ29" s="468"/>
      <c r="BR29" s="468"/>
      <c r="BS29" s="468"/>
      <c r="BT29" s="468"/>
      <c r="BU29" s="469"/>
      <c r="BV29" s="467">
        <v>53647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94</v>
      </c>
      <c r="AI30" s="587"/>
      <c r="AJ30" s="587"/>
      <c r="AK30" s="587"/>
      <c r="AL30" s="587"/>
      <c r="AM30" s="587"/>
      <c r="AN30" s="587"/>
      <c r="AO30" s="587"/>
      <c r="AP30" s="587"/>
      <c r="AQ30" s="587"/>
      <c r="AR30" s="587"/>
      <c r="AS30" s="587"/>
      <c r="AT30" s="587"/>
      <c r="AU30" s="587"/>
      <c r="AV30" s="587"/>
      <c r="AW30" s="587"/>
      <c r="AX30" s="589"/>
      <c r="AY30" s="652"/>
      <c r="AZ30" s="653"/>
      <c r="BA30" s="653"/>
      <c r="BB30" s="654"/>
      <c r="BC30" s="638" t="s">
        <v>50</v>
      </c>
      <c r="BD30" s="639"/>
      <c r="BE30" s="639"/>
      <c r="BF30" s="639"/>
      <c r="BG30" s="639"/>
      <c r="BH30" s="639"/>
      <c r="BI30" s="639"/>
      <c r="BJ30" s="639"/>
      <c r="BK30" s="639"/>
      <c r="BL30" s="639"/>
      <c r="BM30" s="640"/>
      <c r="BN30" s="641">
        <v>6199268</v>
      </c>
      <c r="BO30" s="642"/>
      <c r="BP30" s="642"/>
      <c r="BQ30" s="642"/>
      <c r="BR30" s="642"/>
      <c r="BS30" s="642"/>
      <c r="BT30" s="642"/>
      <c r="BU30" s="643"/>
      <c r="BV30" s="641">
        <v>8433815</v>
      </c>
      <c r="BW30" s="642"/>
      <c r="BX30" s="642"/>
      <c r="BY30" s="642"/>
      <c r="BZ30" s="642"/>
      <c r="CA30" s="642"/>
      <c r="CB30" s="642"/>
      <c r="CC30" s="64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199</v>
      </c>
      <c r="D33" s="491"/>
      <c r="E33" s="456" t="s">
        <v>200</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199</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199</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相馬地方広域市町村圏組合一般会計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6</v>
      </c>
      <c r="BF35" s="656"/>
      <c r="BG35" s="657" t="str">
        <f>IF('各会計、関係団体の財政状況及び健全化判断比率'!B32="","",'各会計、関係団体の財政状況及び健全化判断比率'!B32)</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相馬地方広域市町村圏組合看護専門学校特別会計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7</v>
      </c>
      <c r="BF36" s="656"/>
      <c r="BG36" s="657" t="str">
        <f>IF('各会計、関係団体の財政状況及び健全化判断比率'!B33="","",'各会計、関係団体の財政状況及び健全化判断比率'!B33)</f>
        <v>新地南工業団地整備事業特別会計</v>
      </c>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相馬地方広域水道企業団事業特別会計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相馬方部衛生組合一般会計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相馬方部衛生組合訪問看護ステーション事業特別会計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相馬方部衛生組合病院事業特別会計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zNO7cXV6YGx7BGK7XyD94yAKJ79Hv3pKYkhAhEUvSwl53/tzCplHR8wlhcO+PDQ0SFGAQyNbLqZnwkCMnMdpw==" saltValue="7OzGmAIrGb6tLJCpFmG4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C10" zoomScale="75" zoomScaleNormal="75" zoomScaleSheetLayoutView="100" workbookViewId="0">
      <selection activeCell="J39" sqref="J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48" t="s">
        <v>557</v>
      </c>
      <c r="D34" s="1248"/>
      <c r="E34" s="1249"/>
      <c r="F34" s="32">
        <v>11.82</v>
      </c>
      <c r="G34" s="33">
        <v>4.1100000000000003</v>
      </c>
      <c r="H34" s="33">
        <v>11.86</v>
      </c>
      <c r="I34" s="33">
        <v>9.0500000000000007</v>
      </c>
      <c r="J34" s="34">
        <v>10.45</v>
      </c>
      <c r="K34" s="22"/>
      <c r="L34" s="22"/>
      <c r="M34" s="22"/>
      <c r="N34" s="22"/>
      <c r="O34" s="22"/>
      <c r="P34" s="22"/>
    </row>
    <row r="35" spans="1:16" ht="39" customHeight="1">
      <c r="A35" s="22"/>
      <c r="B35" s="35"/>
      <c r="C35" s="1242" t="s">
        <v>558</v>
      </c>
      <c r="D35" s="1243"/>
      <c r="E35" s="1244"/>
      <c r="F35" s="36">
        <v>1.17</v>
      </c>
      <c r="G35" s="37">
        <v>0.78</v>
      </c>
      <c r="H35" s="37">
        <v>0.97</v>
      </c>
      <c r="I35" s="37">
        <v>1.25</v>
      </c>
      <c r="J35" s="38">
        <v>3.09</v>
      </c>
      <c r="K35" s="22"/>
      <c r="L35" s="22"/>
      <c r="M35" s="22"/>
      <c r="N35" s="22"/>
      <c r="O35" s="22"/>
      <c r="P35" s="22"/>
    </row>
    <row r="36" spans="1:16" ht="39" customHeight="1">
      <c r="A36" s="22"/>
      <c r="B36" s="35"/>
      <c r="C36" s="1242" t="s">
        <v>559</v>
      </c>
      <c r="D36" s="1243"/>
      <c r="E36" s="1244"/>
      <c r="F36" s="36">
        <v>6.52</v>
      </c>
      <c r="G36" s="37">
        <v>6.43</v>
      </c>
      <c r="H36" s="37">
        <v>0</v>
      </c>
      <c r="I36" s="37">
        <v>3.77</v>
      </c>
      <c r="J36" s="38">
        <v>2.56</v>
      </c>
      <c r="K36" s="22"/>
      <c r="L36" s="22"/>
      <c r="M36" s="22"/>
      <c r="N36" s="22"/>
      <c r="O36" s="22"/>
      <c r="P36" s="22"/>
    </row>
    <row r="37" spans="1:16" ht="39" customHeight="1">
      <c r="A37" s="22"/>
      <c r="B37" s="35"/>
      <c r="C37" s="1242" t="s">
        <v>560</v>
      </c>
      <c r="D37" s="1243"/>
      <c r="E37" s="1244"/>
      <c r="F37" s="36">
        <v>1.71</v>
      </c>
      <c r="G37" s="37">
        <v>1</v>
      </c>
      <c r="H37" s="37">
        <v>1.35</v>
      </c>
      <c r="I37" s="37">
        <v>1.51</v>
      </c>
      <c r="J37" s="38">
        <v>1.41</v>
      </c>
      <c r="K37" s="22"/>
      <c r="L37" s="22"/>
      <c r="M37" s="22"/>
      <c r="N37" s="22"/>
      <c r="O37" s="22"/>
      <c r="P37" s="22"/>
    </row>
    <row r="38" spans="1:16" ht="39" customHeight="1">
      <c r="A38" s="22"/>
      <c r="B38" s="35"/>
      <c r="C38" s="1242" t="s">
        <v>561</v>
      </c>
      <c r="D38" s="1243"/>
      <c r="E38" s="1244"/>
      <c r="F38" s="36">
        <v>0.87</v>
      </c>
      <c r="G38" s="37">
        <v>3.63</v>
      </c>
      <c r="H38" s="37">
        <v>3.61</v>
      </c>
      <c r="I38" s="37">
        <v>1.63</v>
      </c>
      <c r="J38" s="38">
        <v>0.96</v>
      </c>
      <c r="K38" s="22"/>
      <c r="L38" s="22"/>
      <c r="M38" s="22"/>
      <c r="N38" s="22"/>
      <c r="O38" s="22"/>
      <c r="P38" s="22"/>
    </row>
    <row r="39" spans="1:16" ht="39" customHeight="1">
      <c r="A39" s="22"/>
      <c r="B39" s="35"/>
      <c r="C39" s="1242" t="s">
        <v>562</v>
      </c>
      <c r="D39" s="1243"/>
      <c r="E39" s="1244"/>
      <c r="F39" s="36">
        <v>0.45</v>
      </c>
      <c r="G39" s="37">
        <v>0.24</v>
      </c>
      <c r="H39" s="37">
        <v>0.12</v>
      </c>
      <c r="I39" s="37">
        <v>0.13</v>
      </c>
      <c r="J39" s="38">
        <v>0.3</v>
      </c>
      <c r="K39" s="22"/>
      <c r="L39" s="22"/>
      <c r="M39" s="22"/>
      <c r="N39" s="22"/>
      <c r="O39" s="22"/>
      <c r="P39" s="22"/>
    </row>
    <row r="40" spans="1:16" ht="39" customHeight="1">
      <c r="A40" s="22"/>
      <c r="B40" s="35"/>
      <c r="C40" s="1242" t="s">
        <v>563</v>
      </c>
      <c r="D40" s="1243"/>
      <c r="E40" s="1244"/>
      <c r="F40" s="36">
        <v>0</v>
      </c>
      <c r="G40" s="37">
        <v>0.02</v>
      </c>
      <c r="H40" s="37">
        <v>0</v>
      </c>
      <c r="I40" s="37">
        <v>0.01</v>
      </c>
      <c r="J40" s="38">
        <v>0.26</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564</v>
      </c>
      <c r="D42" s="1243"/>
      <c r="E42" s="1244"/>
      <c r="F42" s="36" t="s">
        <v>508</v>
      </c>
      <c r="G42" s="37" t="s">
        <v>508</v>
      </c>
      <c r="H42" s="37" t="s">
        <v>508</v>
      </c>
      <c r="I42" s="37" t="s">
        <v>508</v>
      </c>
      <c r="J42" s="38" t="s">
        <v>508</v>
      </c>
      <c r="K42" s="22"/>
      <c r="L42" s="22"/>
      <c r="M42" s="22"/>
      <c r="N42" s="22"/>
      <c r="O42" s="22"/>
      <c r="P42" s="22"/>
    </row>
    <row r="43" spans="1:16" ht="39" customHeight="1" thickBot="1">
      <c r="A43" s="22"/>
      <c r="B43" s="40"/>
      <c r="C43" s="1245" t="s">
        <v>565</v>
      </c>
      <c r="D43" s="1246"/>
      <c r="E43" s="1247"/>
      <c r="F43" s="41" t="s">
        <v>508</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08ggr47N8PhcZPwXE5S0/ONT4EVFOjVGDKh23Zkab9Cxa6wPNiA9B0gTMiOn/aNdqO6Sf++RUyj7Ppqv+1DcA==" saltValue="IaUtRL65o23Hy6CkGhAO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52"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50" t="s">
        <v>11</v>
      </c>
      <c r="C45" s="1251"/>
      <c r="D45" s="58"/>
      <c r="E45" s="1256" t="s">
        <v>12</v>
      </c>
      <c r="F45" s="1256"/>
      <c r="G45" s="1256"/>
      <c r="H45" s="1256"/>
      <c r="I45" s="1256"/>
      <c r="J45" s="1257"/>
      <c r="K45" s="59">
        <v>468</v>
      </c>
      <c r="L45" s="60">
        <v>458</v>
      </c>
      <c r="M45" s="60">
        <v>410</v>
      </c>
      <c r="N45" s="60">
        <v>424</v>
      </c>
      <c r="O45" s="61">
        <v>419</v>
      </c>
      <c r="P45" s="48"/>
      <c r="Q45" s="48"/>
      <c r="R45" s="48"/>
      <c r="S45" s="48"/>
      <c r="T45" s="48"/>
      <c r="U45" s="48"/>
    </row>
    <row r="46" spans="1:21" ht="30.75" customHeight="1">
      <c r="A46" s="48"/>
      <c r="B46" s="1252"/>
      <c r="C46" s="1253"/>
      <c r="D46" s="62"/>
      <c r="E46" s="1258" t="s">
        <v>13</v>
      </c>
      <c r="F46" s="1258"/>
      <c r="G46" s="1258"/>
      <c r="H46" s="1258"/>
      <c r="I46" s="1258"/>
      <c r="J46" s="1259"/>
      <c r="K46" s="63" t="s">
        <v>508</v>
      </c>
      <c r="L46" s="64" t="s">
        <v>508</v>
      </c>
      <c r="M46" s="64" t="s">
        <v>508</v>
      </c>
      <c r="N46" s="64" t="s">
        <v>508</v>
      </c>
      <c r="O46" s="65" t="s">
        <v>508</v>
      </c>
      <c r="P46" s="48"/>
      <c r="Q46" s="48"/>
      <c r="R46" s="48"/>
      <c r="S46" s="48"/>
      <c r="T46" s="48"/>
      <c r="U46" s="48"/>
    </row>
    <row r="47" spans="1:21" ht="30.75" customHeight="1">
      <c r="A47" s="48"/>
      <c r="B47" s="1252"/>
      <c r="C47" s="1253"/>
      <c r="D47" s="62"/>
      <c r="E47" s="1258" t="s">
        <v>14</v>
      </c>
      <c r="F47" s="1258"/>
      <c r="G47" s="1258"/>
      <c r="H47" s="1258"/>
      <c r="I47" s="1258"/>
      <c r="J47" s="1259"/>
      <c r="K47" s="63" t="s">
        <v>508</v>
      </c>
      <c r="L47" s="64" t="s">
        <v>508</v>
      </c>
      <c r="M47" s="64" t="s">
        <v>508</v>
      </c>
      <c r="N47" s="64" t="s">
        <v>508</v>
      </c>
      <c r="O47" s="65" t="s">
        <v>508</v>
      </c>
      <c r="P47" s="48"/>
      <c r="Q47" s="48"/>
      <c r="R47" s="48"/>
      <c r="S47" s="48"/>
      <c r="T47" s="48"/>
      <c r="U47" s="48"/>
    </row>
    <row r="48" spans="1:21" ht="30.75" customHeight="1">
      <c r="A48" s="48"/>
      <c r="B48" s="1252"/>
      <c r="C48" s="1253"/>
      <c r="D48" s="62"/>
      <c r="E48" s="1258" t="s">
        <v>15</v>
      </c>
      <c r="F48" s="1258"/>
      <c r="G48" s="1258"/>
      <c r="H48" s="1258"/>
      <c r="I48" s="1258"/>
      <c r="J48" s="1259"/>
      <c r="K48" s="63">
        <v>150</v>
      </c>
      <c r="L48" s="64">
        <v>156</v>
      </c>
      <c r="M48" s="64">
        <v>167</v>
      </c>
      <c r="N48" s="64">
        <v>171</v>
      </c>
      <c r="O48" s="65">
        <v>180</v>
      </c>
      <c r="P48" s="48"/>
      <c r="Q48" s="48"/>
      <c r="R48" s="48"/>
      <c r="S48" s="48"/>
      <c r="T48" s="48"/>
      <c r="U48" s="48"/>
    </row>
    <row r="49" spans="1:21" ht="30.75" customHeight="1">
      <c r="A49" s="48"/>
      <c r="B49" s="1252"/>
      <c r="C49" s="1253"/>
      <c r="D49" s="62"/>
      <c r="E49" s="1258" t="s">
        <v>16</v>
      </c>
      <c r="F49" s="1258"/>
      <c r="G49" s="1258"/>
      <c r="H49" s="1258"/>
      <c r="I49" s="1258"/>
      <c r="J49" s="1259"/>
      <c r="K49" s="63">
        <v>56</v>
      </c>
      <c r="L49" s="64">
        <v>61</v>
      </c>
      <c r="M49" s="64">
        <v>63</v>
      </c>
      <c r="N49" s="64">
        <v>65</v>
      </c>
      <c r="O49" s="65">
        <v>64</v>
      </c>
      <c r="P49" s="48"/>
      <c r="Q49" s="48"/>
      <c r="R49" s="48"/>
      <c r="S49" s="48"/>
      <c r="T49" s="48"/>
      <c r="U49" s="48"/>
    </row>
    <row r="50" spans="1:21" ht="30.75" customHeight="1">
      <c r="A50" s="48"/>
      <c r="B50" s="1252"/>
      <c r="C50" s="1253"/>
      <c r="D50" s="62"/>
      <c r="E50" s="1258" t="s">
        <v>17</v>
      </c>
      <c r="F50" s="1258"/>
      <c r="G50" s="1258"/>
      <c r="H50" s="1258"/>
      <c r="I50" s="1258"/>
      <c r="J50" s="1259"/>
      <c r="K50" s="63">
        <v>52</v>
      </c>
      <c r="L50" s="64">
        <v>52</v>
      </c>
      <c r="M50" s="64">
        <v>52</v>
      </c>
      <c r="N50" s="64">
        <v>52</v>
      </c>
      <c r="O50" s="65">
        <v>52</v>
      </c>
      <c r="P50" s="48"/>
      <c r="Q50" s="48"/>
      <c r="R50" s="48"/>
      <c r="S50" s="48"/>
      <c r="T50" s="48"/>
      <c r="U50" s="48"/>
    </row>
    <row r="51" spans="1:21" ht="30.75" customHeight="1">
      <c r="A51" s="48"/>
      <c r="B51" s="1254"/>
      <c r="C51" s="1255"/>
      <c r="D51" s="66"/>
      <c r="E51" s="1258" t="s">
        <v>18</v>
      </c>
      <c r="F51" s="1258"/>
      <c r="G51" s="1258"/>
      <c r="H51" s="1258"/>
      <c r="I51" s="1258"/>
      <c r="J51" s="1259"/>
      <c r="K51" s="63" t="s">
        <v>508</v>
      </c>
      <c r="L51" s="64" t="s">
        <v>508</v>
      </c>
      <c r="M51" s="64" t="s">
        <v>508</v>
      </c>
      <c r="N51" s="64" t="s">
        <v>508</v>
      </c>
      <c r="O51" s="65" t="s">
        <v>508</v>
      </c>
      <c r="P51" s="48"/>
      <c r="Q51" s="48"/>
      <c r="R51" s="48"/>
      <c r="S51" s="48"/>
      <c r="T51" s="48"/>
      <c r="U51" s="48"/>
    </row>
    <row r="52" spans="1:21" ht="30.75" customHeight="1">
      <c r="A52" s="48"/>
      <c r="B52" s="1260" t="s">
        <v>19</v>
      </c>
      <c r="C52" s="1261"/>
      <c r="D52" s="66"/>
      <c r="E52" s="1258" t="s">
        <v>20</v>
      </c>
      <c r="F52" s="1258"/>
      <c r="G52" s="1258"/>
      <c r="H52" s="1258"/>
      <c r="I52" s="1258"/>
      <c r="J52" s="1259"/>
      <c r="K52" s="63">
        <v>442</v>
      </c>
      <c r="L52" s="64">
        <v>441</v>
      </c>
      <c r="M52" s="64">
        <v>437</v>
      </c>
      <c r="N52" s="64">
        <v>453</v>
      </c>
      <c r="O52" s="65">
        <v>450</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284</v>
      </c>
      <c r="L53" s="69">
        <v>286</v>
      </c>
      <c r="M53" s="69">
        <v>255</v>
      </c>
      <c r="N53" s="69">
        <v>259</v>
      </c>
      <c r="O53" s="70">
        <v>265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c r="B57" s="1266" t="s">
        <v>25</v>
      </c>
      <c r="C57" s="1267"/>
      <c r="D57" s="1270" t="s">
        <v>26</v>
      </c>
      <c r="E57" s="1271"/>
      <c r="F57" s="1271"/>
      <c r="G57" s="1271"/>
      <c r="H57" s="1271"/>
      <c r="I57" s="1271"/>
      <c r="J57" s="1272"/>
      <c r="K57" s="83"/>
      <c r="L57" s="84"/>
      <c r="M57" s="84"/>
      <c r="N57" s="84"/>
      <c r="O57" s="85"/>
    </row>
    <row r="58" spans="1:21" ht="31.5" customHeight="1" thickBot="1">
      <c r="B58" s="1268"/>
      <c r="C58" s="1269"/>
      <c r="D58" s="1273" t="s">
        <v>27</v>
      </c>
      <c r="E58" s="1274"/>
      <c r="F58" s="1274"/>
      <c r="G58" s="1274"/>
      <c r="H58" s="1274"/>
      <c r="I58" s="1274"/>
      <c r="J58" s="1275"/>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qxeot5xnLw3jLfOcsUE4rkIGaHTgJVvIrom42m/S6CYp6sP8Dteat3CVBRM3NkRSFff6YN8W/oS24IAK9PYeg==" saltValue="TiZmz74NRO8u0YhZ/Gq6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4" zoomScaleSheetLayoutView="100" workbookViewId="0">
      <selection activeCell="S41" sqref="S41"/>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549</v>
      </c>
      <c r="J40" s="100" t="s">
        <v>550</v>
      </c>
      <c r="K40" s="100" t="s">
        <v>551</v>
      </c>
      <c r="L40" s="100" t="s">
        <v>552</v>
      </c>
      <c r="M40" s="101" t="s">
        <v>553</v>
      </c>
    </row>
    <row r="41" spans="2:13" ht="27.75" customHeight="1">
      <c r="B41" s="1276" t="s">
        <v>30</v>
      </c>
      <c r="C41" s="1277"/>
      <c r="D41" s="102"/>
      <c r="E41" s="1282" t="s">
        <v>31</v>
      </c>
      <c r="F41" s="1282"/>
      <c r="G41" s="1282"/>
      <c r="H41" s="1283"/>
      <c r="I41" s="103">
        <v>4638</v>
      </c>
      <c r="J41" s="104">
        <v>4691</v>
      </c>
      <c r="K41" s="104">
        <v>4750</v>
      </c>
      <c r="L41" s="104">
        <v>5529</v>
      </c>
      <c r="M41" s="105">
        <v>5597</v>
      </c>
    </row>
    <row r="42" spans="2:13" ht="27.75" customHeight="1">
      <c r="B42" s="1278"/>
      <c r="C42" s="1279"/>
      <c r="D42" s="106"/>
      <c r="E42" s="1284" t="s">
        <v>32</v>
      </c>
      <c r="F42" s="1284"/>
      <c r="G42" s="1284"/>
      <c r="H42" s="1285"/>
      <c r="I42" s="107">
        <v>690</v>
      </c>
      <c r="J42" s="108">
        <v>638</v>
      </c>
      <c r="K42" s="108">
        <v>586</v>
      </c>
      <c r="L42" s="108">
        <v>534</v>
      </c>
      <c r="M42" s="109">
        <v>483</v>
      </c>
    </row>
    <row r="43" spans="2:13" ht="27.75" customHeight="1">
      <c r="B43" s="1278"/>
      <c r="C43" s="1279"/>
      <c r="D43" s="106"/>
      <c r="E43" s="1284" t="s">
        <v>33</v>
      </c>
      <c r="F43" s="1284"/>
      <c r="G43" s="1284"/>
      <c r="H43" s="1285"/>
      <c r="I43" s="107">
        <v>1505</v>
      </c>
      <c r="J43" s="108">
        <v>1945</v>
      </c>
      <c r="K43" s="108">
        <v>1917</v>
      </c>
      <c r="L43" s="108">
        <v>1843</v>
      </c>
      <c r="M43" s="109">
        <v>1689</v>
      </c>
    </row>
    <row r="44" spans="2:13" ht="27.75" customHeight="1">
      <c r="B44" s="1278"/>
      <c r="C44" s="1279"/>
      <c r="D44" s="106"/>
      <c r="E44" s="1284" t="s">
        <v>34</v>
      </c>
      <c r="F44" s="1284"/>
      <c r="G44" s="1284"/>
      <c r="H44" s="1285"/>
      <c r="I44" s="107">
        <v>544</v>
      </c>
      <c r="J44" s="108">
        <v>513</v>
      </c>
      <c r="K44" s="108">
        <v>464</v>
      </c>
      <c r="L44" s="108">
        <v>416</v>
      </c>
      <c r="M44" s="109">
        <v>368</v>
      </c>
    </row>
    <row r="45" spans="2:13" ht="27.75" customHeight="1">
      <c r="B45" s="1278"/>
      <c r="C45" s="1279"/>
      <c r="D45" s="106"/>
      <c r="E45" s="1284" t="s">
        <v>35</v>
      </c>
      <c r="F45" s="1284"/>
      <c r="G45" s="1284"/>
      <c r="H45" s="1285"/>
      <c r="I45" s="107">
        <v>972</v>
      </c>
      <c r="J45" s="108">
        <v>774</v>
      </c>
      <c r="K45" s="108">
        <v>753</v>
      </c>
      <c r="L45" s="108">
        <v>760</v>
      </c>
      <c r="M45" s="109">
        <v>763</v>
      </c>
    </row>
    <row r="46" spans="2:13" ht="27.75" customHeight="1">
      <c r="B46" s="1278"/>
      <c r="C46" s="1279"/>
      <c r="D46" s="110"/>
      <c r="E46" s="1284" t="s">
        <v>36</v>
      </c>
      <c r="F46" s="1284"/>
      <c r="G46" s="1284"/>
      <c r="H46" s="1285"/>
      <c r="I46" s="107">
        <v>95</v>
      </c>
      <c r="J46" s="108">
        <v>84</v>
      </c>
      <c r="K46" s="108">
        <v>73</v>
      </c>
      <c r="L46" s="108">
        <v>62</v>
      </c>
      <c r="M46" s="109">
        <v>50</v>
      </c>
    </row>
    <row r="47" spans="2:13" ht="27.75" customHeight="1">
      <c r="B47" s="1278"/>
      <c r="C47" s="1279"/>
      <c r="D47" s="111"/>
      <c r="E47" s="1286" t="s">
        <v>37</v>
      </c>
      <c r="F47" s="1287"/>
      <c r="G47" s="1287"/>
      <c r="H47" s="1288"/>
      <c r="I47" s="107" t="s">
        <v>508</v>
      </c>
      <c r="J47" s="108" t="s">
        <v>508</v>
      </c>
      <c r="K47" s="108" t="s">
        <v>508</v>
      </c>
      <c r="L47" s="108" t="s">
        <v>508</v>
      </c>
      <c r="M47" s="109" t="s">
        <v>508</v>
      </c>
    </row>
    <row r="48" spans="2:13" ht="27.75" customHeight="1">
      <c r="B48" s="1278"/>
      <c r="C48" s="1279"/>
      <c r="D48" s="106"/>
      <c r="E48" s="1284" t="s">
        <v>38</v>
      </c>
      <c r="F48" s="1284"/>
      <c r="G48" s="1284"/>
      <c r="H48" s="1285"/>
      <c r="I48" s="107" t="s">
        <v>508</v>
      </c>
      <c r="J48" s="108" t="s">
        <v>508</v>
      </c>
      <c r="K48" s="108" t="s">
        <v>508</v>
      </c>
      <c r="L48" s="108" t="s">
        <v>508</v>
      </c>
      <c r="M48" s="109" t="s">
        <v>508</v>
      </c>
    </row>
    <row r="49" spans="2:13" ht="27.75" customHeight="1">
      <c r="B49" s="1280"/>
      <c r="C49" s="1281"/>
      <c r="D49" s="106"/>
      <c r="E49" s="1284" t="s">
        <v>39</v>
      </c>
      <c r="F49" s="1284"/>
      <c r="G49" s="1284"/>
      <c r="H49" s="1285"/>
      <c r="I49" s="107" t="s">
        <v>508</v>
      </c>
      <c r="J49" s="108">
        <v>11</v>
      </c>
      <c r="K49" s="108">
        <v>84</v>
      </c>
      <c r="L49" s="108">
        <v>75</v>
      </c>
      <c r="M49" s="109">
        <v>63</v>
      </c>
    </row>
    <row r="50" spans="2:13" ht="27.75" customHeight="1">
      <c r="B50" s="1289" t="s">
        <v>40</v>
      </c>
      <c r="C50" s="1290"/>
      <c r="D50" s="112"/>
      <c r="E50" s="1284" t="s">
        <v>41</v>
      </c>
      <c r="F50" s="1284"/>
      <c r="G50" s="1284"/>
      <c r="H50" s="1285"/>
      <c r="I50" s="107">
        <v>8204</v>
      </c>
      <c r="J50" s="108">
        <v>8036</v>
      </c>
      <c r="K50" s="108">
        <v>6925</v>
      </c>
      <c r="L50" s="108">
        <v>6486</v>
      </c>
      <c r="M50" s="109">
        <v>5811</v>
      </c>
    </row>
    <row r="51" spans="2:13" ht="27.75" customHeight="1">
      <c r="B51" s="1278"/>
      <c r="C51" s="1279"/>
      <c r="D51" s="106"/>
      <c r="E51" s="1284" t="s">
        <v>42</v>
      </c>
      <c r="F51" s="1284"/>
      <c r="G51" s="1284"/>
      <c r="H51" s="1285"/>
      <c r="I51" s="107">
        <v>474</v>
      </c>
      <c r="J51" s="108">
        <v>623</v>
      </c>
      <c r="K51" s="108">
        <v>702</v>
      </c>
      <c r="L51" s="108">
        <v>669</v>
      </c>
      <c r="M51" s="109">
        <v>643</v>
      </c>
    </row>
    <row r="52" spans="2:13" ht="27.75" customHeight="1">
      <c r="B52" s="1280"/>
      <c r="C52" s="1281"/>
      <c r="D52" s="106"/>
      <c r="E52" s="1284" t="s">
        <v>43</v>
      </c>
      <c r="F52" s="1284"/>
      <c r="G52" s="1284"/>
      <c r="H52" s="1285"/>
      <c r="I52" s="107">
        <v>4582</v>
      </c>
      <c r="J52" s="108">
        <v>4429</v>
      </c>
      <c r="K52" s="108">
        <v>4297</v>
      </c>
      <c r="L52" s="108">
        <v>4274</v>
      </c>
      <c r="M52" s="109">
        <v>4165</v>
      </c>
    </row>
    <row r="53" spans="2:13" ht="27.75" customHeight="1" thickBot="1">
      <c r="B53" s="1291" t="s">
        <v>44</v>
      </c>
      <c r="C53" s="1292"/>
      <c r="D53" s="113"/>
      <c r="E53" s="1293" t="s">
        <v>45</v>
      </c>
      <c r="F53" s="1293"/>
      <c r="G53" s="1293"/>
      <c r="H53" s="1294"/>
      <c r="I53" s="114">
        <v>-4816</v>
      </c>
      <c r="J53" s="115">
        <v>-4433</v>
      </c>
      <c r="K53" s="115">
        <v>-3296</v>
      </c>
      <c r="L53" s="115">
        <v>-2211</v>
      </c>
      <c r="M53" s="116">
        <v>-1605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VuQfCC9G1ydHM/g3pkcFrIBjD2IOMdQiFjjIbrHAcapvdSEFeWtI+QSDR7bRPY0uQLVbBmPjz+6BaFObFQMyg==" saltValue="hPoq5LlqeqbcfcX73AW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55"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551</v>
      </c>
      <c r="G54" s="125" t="s">
        <v>552</v>
      </c>
      <c r="H54" s="126" t="s">
        <v>553</v>
      </c>
    </row>
    <row r="55" spans="2:8" ht="52.5" customHeight="1">
      <c r="B55" s="127"/>
      <c r="C55" s="1303" t="s">
        <v>48</v>
      </c>
      <c r="D55" s="1303"/>
      <c r="E55" s="1304"/>
      <c r="F55" s="128">
        <v>3193</v>
      </c>
      <c r="G55" s="128">
        <v>3179</v>
      </c>
      <c r="H55" s="129">
        <v>3322</v>
      </c>
    </row>
    <row r="56" spans="2:8" ht="52.5" customHeight="1">
      <c r="B56" s="130"/>
      <c r="C56" s="1305" t="s">
        <v>49</v>
      </c>
      <c r="D56" s="1305"/>
      <c r="E56" s="1306"/>
      <c r="F56" s="131">
        <v>54</v>
      </c>
      <c r="G56" s="131">
        <v>54</v>
      </c>
      <c r="H56" s="132">
        <v>54</v>
      </c>
    </row>
    <row r="57" spans="2:8" ht="53.25" customHeight="1">
      <c r="B57" s="130"/>
      <c r="C57" s="1307" t="s">
        <v>50</v>
      </c>
      <c r="D57" s="1307"/>
      <c r="E57" s="1308"/>
      <c r="F57" s="133">
        <v>12016</v>
      </c>
      <c r="G57" s="133">
        <v>8434</v>
      </c>
      <c r="H57" s="134">
        <v>6199</v>
      </c>
    </row>
    <row r="58" spans="2:8" ht="45.75" customHeight="1">
      <c r="B58" s="135"/>
      <c r="C58" s="1295" t="s">
        <v>51</v>
      </c>
      <c r="D58" s="1296"/>
      <c r="E58" s="1297"/>
      <c r="F58" s="136"/>
      <c r="G58" s="136"/>
      <c r="H58" s="137"/>
    </row>
    <row r="59" spans="2:8" ht="45.75" customHeight="1">
      <c r="B59" s="135"/>
      <c r="C59" s="1295" t="s">
        <v>51</v>
      </c>
      <c r="D59" s="1296"/>
      <c r="E59" s="1297"/>
      <c r="F59" s="136"/>
      <c r="G59" s="136"/>
      <c r="H59" s="137"/>
    </row>
    <row r="60" spans="2:8" ht="45.75" customHeight="1">
      <c r="B60" s="135"/>
      <c r="C60" s="1295" t="s">
        <v>52</v>
      </c>
      <c r="D60" s="1296"/>
      <c r="E60" s="1297"/>
      <c r="F60" s="136"/>
      <c r="G60" s="136"/>
      <c r="H60" s="137"/>
    </row>
    <row r="61" spans="2:8" ht="45.75" customHeight="1">
      <c r="B61" s="135"/>
      <c r="C61" s="1295" t="s">
        <v>51</v>
      </c>
      <c r="D61" s="1296"/>
      <c r="E61" s="1297"/>
      <c r="F61" s="136"/>
      <c r="G61" s="136"/>
      <c r="H61" s="137"/>
    </row>
    <row r="62" spans="2:8" ht="45.75" customHeight="1" thickBot="1">
      <c r="B62" s="138"/>
      <c r="C62" s="1298" t="s">
        <v>52</v>
      </c>
      <c r="D62" s="1299"/>
      <c r="E62" s="1300"/>
      <c r="F62" s="139"/>
      <c r="G62" s="139"/>
      <c r="H62" s="140"/>
    </row>
    <row r="63" spans="2:8" ht="52.5" customHeight="1" thickBot="1">
      <c r="B63" s="141"/>
      <c r="C63" s="1301" t="s">
        <v>53</v>
      </c>
      <c r="D63" s="1301"/>
      <c r="E63" s="1302"/>
      <c r="F63" s="142">
        <v>15263</v>
      </c>
      <c r="G63" s="142">
        <v>11666</v>
      </c>
      <c r="H63" s="143">
        <v>9575</v>
      </c>
    </row>
    <row r="64" spans="2:8" ht="15" customHeight="1"/>
  </sheetData>
  <sheetProtection algorithmName="SHA-512" hashValue="OaVyaOIjwT2qVZcEmRrIpsk/iGuFTtcDqsE3rGKSrGCgx59r0eVhyh0/NhSGEU9LI8x2jizLj1laY/WneLHhoQ==" saltValue="biTB71dzlHE+ws+19B8i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19" zoomScaleNormal="100" zoomScaleSheetLayoutView="55" workbookViewId="0">
      <selection activeCell="AN43" sqref="AN43:DC47"/>
    </sheetView>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578</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578</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579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580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22"/>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581</v>
      </c>
    </row>
    <row r="50" spans="1:109">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549</v>
      </c>
      <c r="BQ50" s="1314"/>
      <c r="BR50" s="1314"/>
      <c r="BS50" s="1314"/>
      <c r="BT50" s="1314"/>
      <c r="BU50" s="1314"/>
      <c r="BV50" s="1314"/>
      <c r="BW50" s="1314"/>
      <c r="BX50" s="1314" t="s">
        <v>550</v>
      </c>
      <c r="BY50" s="1314"/>
      <c r="BZ50" s="1314"/>
      <c r="CA50" s="1314"/>
      <c r="CB50" s="1314"/>
      <c r="CC50" s="1314"/>
      <c r="CD50" s="1314"/>
      <c r="CE50" s="1314"/>
      <c r="CF50" s="1314" t="s">
        <v>551</v>
      </c>
      <c r="CG50" s="1314"/>
      <c r="CH50" s="1314"/>
      <c r="CI50" s="1314"/>
      <c r="CJ50" s="1314"/>
      <c r="CK50" s="1314"/>
      <c r="CL50" s="1314"/>
      <c r="CM50" s="1314"/>
      <c r="CN50" s="1314" t="s">
        <v>552</v>
      </c>
      <c r="CO50" s="1314"/>
      <c r="CP50" s="1314"/>
      <c r="CQ50" s="1314"/>
      <c r="CR50" s="1314"/>
      <c r="CS50" s="1314"/>
      <c r="CT50" s="1314"/>
      <c r="CU50" s="1314"/>
      <c r="CV50" s="1314" t="s">
        <v>553</v>
      </c>
      <c r="CW50" s="1314"/>
      <c r="CX50" s="1314"/>
      <c r="CY50" s="1314"/>
      <c r="CZ50" s="1314"/>
      <c r="DA50" s="1314"/>
      <c r="DB50" s="1314"/>
      <c r="DC50" s="1314"/>
    </row>
    <row r="51" spans="1:109" ht="13.5" customHeight="1">
      <c r="B51" s="395"/>
      <c r="G51" s="1317"/>
      <c r="H51" s="1317"/>
      <c r="I51" s="1331"/>
      <c r="J51" s="1331"/>
      <c r="K51" s="1316"/>
      <c r="L51" s="1316"/>
      <c r="M51" s="1316"/>
      <c r="N51" s="1316"/>
      <c r="AM51" s="404"/>
      <c r="AN51" s="1312" t="s">
        <v>582</v>
      </c>
      <c r="AO51" s="1312"/>
      <c r="AP51" s="1312"/>
      <c r="AQ51" s="1312"/>
      <c r="AR51" s="1312"/>
      <c r="AS51" s="1312"/>
      <c r="AT51" s="1312"/>
      <c r="AU51" s="1312"/>
      <c r="AV51" s="1312"/>
      <c r="AW51" s="1312"/>
      <c r="AX51" s="1312"/>
      <c r="AY51" s="1312"/>
      <c r="AZ51" s="1312"/>
      <c r="BA51" s="1312"/>
      <c r="BB51" s="1312" t="s">
        <v>583</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21"/>
      <c r="BY51" s="1309"/>
      <c r="BZ51" s="1309"/>
      <c r="CA51" s="1309"/>
      <c r="CB51" s="1309"/>
      <c r="CC51" s="1309"/>
      <c r="CD51" s="1309"/>
      <c r="CE51" s="1309"/>
      <c r="CF51" s="1321"/>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584</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21"/>
      <c r="BY53" s="1309"/>
      <c r="BZ53" s="1309"/>
      <c r="CA53" s="1309"/>
      <c r="CB53" s="1309"/>
      <c r="CC53" s="1309"/>
      <c r="CD53" s="1309"/>
      <c r="CE53" s="1309"/>
      <c r="CF53" s="1321"/>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3"/>
      <c r="B55" s="395"/>
      <c r="G55" s="1315"/>
      <c r="H55" s="1315"/>
      <c r="I55" s="1315"/>
      <c r="J55" s="1315"/>
      <c r="K55" s="1316"/>
      <c r="L55" s="1316"/>
      <c r="M55" s="1316"/>
      <c r="N55" s="1316"/>
      <c r="AN55" s="1314" t="s">
        <v>585</v>
      </c>
      <c r="AO55" s="1314"/>
      <c r="AP55" s="1314"/>
      <c r="AQ55" s="1314"/>
      <c r="AR55" s="1314"/>
      <c r="AS55" s="1314"/>
      <c r="AT55" s="1314"/>
      <c r="AU55" s="1314"/>
      <c r="AV55" s="1314"/>
      <c r="AW55" s="1314"/>
      <c r="AX55" s="1314"/>
      <c r="AY55" s="1314"/>
      <c r="AZ55" s="1314"/>
      <c r="BA55" s="1314"/>
      <c r="BB55" s="1312" t="s">
        <v>586</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21"/>
      <c r="BY55" s="1309"/>
      <c r="BZ55" s="1309"/>
      <c r="CA55" s="1309"/>
      <c r="CB55" s="1309"/>
      <c r="CC55" s="1309"/>
      <c r="CD55" s="1309"/>
      <c r="CE55" s="1309"/>
      <c r="CF55" s="1321"/>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584</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21"/>
      <c r="BY57" s="1309"/>
      <c r="BZ57" s="1309"/>
      <c r="CA57" s="1309"/>
      <c r="CB57" s="1309"/>
      <c r="CC57" s="1309"/>
      <c r="CD57" s="1309"/>
      <c r="CE57" s="1309"/>
      <c r="CF57" s="1321"/>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587</v>
      </c>
    </row>
    <row r="64" spans="1:109">
      <c r="B64" s="395"/>
      <c r="G64" s="402"/>
      <c r="I64" s="415"/>
      <c r="J64" s="415"/>
      <c r="K64" s="415"/>
      <c r="L64" s="415"/>
      <c r="M64" s="415"/>
      <c r="N64" s="416"/>
      <c r="AM64" s="402"/>
      <c r="AN64" s="402" t="s">
        <v>580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22" t="s">
        <v>590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581</v>
      </c>
    </row>
    <row r="72" spans="2:107">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549</v>
      </c>
      <c r="BQ72" s="1314"/>
      <c r="BR72" s="1314"/>
      <c r="BS72" s="1314"/>
      <c r="BT72" s="1314"/>
      <c r="BU72" s="1314"/>
      <c r="BV72" s="1314"/>
      <c r="BW72" s="1314"/>
      <c r="BX72" s="1314" t="s">
        <v>550</v>
      </c>
      <c r="BY72" s="1314"/>
      <c r="BZ72" s="1314"/>
      <c r="CA72" s="1314"/>
      <c r="CB72" s="1314"/>
      <c r="CC72" s="1314"/>
      <c r="CD72" s="1314"/>
      <c r="CE72" s="1314"/>
      <c r="CF72" s="1314" t="s">
        <v>551</v>
      </c>
      <c r="CG72" s="1314"/>
      <c r="CH72" s="1314"/>
      <c r="CI72" s="1314"/>
      <c r="CJ72" s="1314"/>
      <c r="CK72" s="1314"/>
      <c r="CL72" s="1314"/>
      <c r="CM72" s="1314"/>
      <c r="CN72" s="1314" t="s">
        <v>552</v>
      </c>
      <c r="CO72" s="1314"/>
      <c r="CP72" s="1314"/>
      <c r="CQ72" s="1314"/>
      <c r="CR72" s="1314"/>
      <c r="CS72" s="1314"/>
      <c r="CT72" s="1314"/>
      <c r="CU72" s="1314"/>
      <c r="CV72" s="1314" t="s">
        <v>553</v>
      </c>
      <c r="CW72" s="1314"/>
      <c r="CX72" s="1314"/>
      <c r="CY72" s="1314"/>
      <c r="CZ72" s="1314"/>
      <c r="DA72" s="1314"/>
      <c r="DB72" s="1314"/>
      <c r="DC72" s="1314"/>
    </row>
    <row r="73" spans="2:107">
      <c r="B73" s="395"/>
      <c r="G73" s="1317"/>
      <c r="H73" s="1317"/>
      <c r="I73" s="1317"/>
      <c r="J73" s="1317"/>
      <c r="K73" s="1313"/>
      <c r="L73" s="1313"/>
      <c r="M73" s="1313"/>
      <c r="N73" s="1313"/>
      <c r="AM73" s="404"/>
      <c r="AN73" s="1312" t="s">
        <v>582</v>
      </c>
      <c r="AO73" s="1312"/>
      <c r="AP73" s="1312"/>
      <c r="AQ73" s="1312"/>
      <c r="AR73" s="1312"/>
      <c r="AS73" s="1312"/>
      <c r="AT73" s="1312"/>
      <c r="AU73" s="1312"/>
      <c r="AV73" s="1312"/>
      <c r="AW73" s="1312"/>
      <c r="AX73" s="1312"/>
      <c r="AY73" s="1312"/>
      <c r="AZ73" s="1312"/>
      <c r="BA73" s="1312"/>
      <c r="BB73" s="1312" t="s">
        <v>586</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588</v>
      </c>
      <c r="BC75" s="1312"/>
      <c r="BD75" s="1312"/>
      <c r="BE75" s="1312"/>
      <c r="BF75" s="1312"/>
      <c r="BG75" s="1312"/>
      <c r="BH75" s="1312"/>
      <c r="BI75" s="1312"/>
      <c r="BJ75" s="1312"/>
      <c r="BK75" s="1312"/>
      <c r="BL75" s="1312"/>
      <c r="BM75" s="1312"/>
      <c r="BN75" s="1312"/>
      <c r="BO75" s="1312"/>
      <c r="BP75" s="1309">
        <v>9.8000000000000007</v>
      </c>
      <c r="BQ75" s="1309"/>
      <c r="BR75" s="1309"/>
      <c r="BS75" s="1309"/>
      <c r="BT75" s="1309"/>
      <c r="BU75" s="1309"/>
      <c r="BV75" s="1309"/>
      <c r="BW75" s="1309"/>
      <c r="BX75" s="1309">
        <v>10.7</v>
      </c>
      <c r="BY75" s="1309"/>
      <c r="BZ75" s="1309"/>
      <c r="CA75" s="1309"/>
      <c r="CB75" s="1309"/>
      <c r="CC75" s="1309"/>
      <c r="CD75" s="1309"/>
      <c r="CE75" s="1309"/>
      <c r="CF75" s="1309">
        <v>10.3</v>
      </c>
      <c r="CG75" s="1309"/>
      <c r="CH75" s="1309"/>
      <c r="CI75" s="1309"/>
      <c r="CJ75" s="1309"/>
      <c r="CK75" s="1309"/>
      <c r="CL75" s="1309"/>
      <c r="CM75" s="1309"/>
      <c r="CN75" s="1309">
        <v>9.9</v>
      </c>
      <c r="CO75" s="1309"/>
      <c r="CP75" s="1309"/>
      <c r="CQ75" s="1309"/>
      <c r="CR75" s="1309"/>
      <c r="CS75" s="1309"/>
      <c r="CT75" s="1309"/>
      <c r="CU75" s="1309"/>
      <c r="CV75" s="1309">
        <v>9.3000000000000007</v>
      </c>
      <c r="CW75" s="1309"/>
      <c r="CX75" s="1309"/>
      <c r="CY75" s="1309"/>
      <c r="CZ75" s="1309"/>
      <c r="DA75" s="1309"/>
      <c r="DB75" s="1309"/>
      <c r="DC75" s="1309"/>
    </row>
    <row r="76" spans="2:107">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5"/>
      <c r="G77" s="1315"/>
      <c r="H77" s="1315"/>
      <c r="I77" s="1315"/>
      <c r="J77" s="1315"/>
      <c r="K77" s="1313"/>
      <c r="L77" s="1313"/>
      <c r="M77" s="1313"/>
      <c r="N77" s="1313"/>
      <c r="AN77" s="1314" t="s">
        <v>585</v>
      </c>
      <c r="AO77" s="1314"/>
      <c r="AP77" s="1314"/>
      <c r="AQ77" s="1314"/>
      <c r="AR77" s="1314"/>
      <c r="AS77" s="1314"/>
      <c r="AT77" s="1314"/>
      <c r="AU77" s="1314"/>
      <c r="AV77" s="1314"/>
      <c r="AW77" s="1314"/>
      <c r="AX77" s="1314"/>
      <c r="AY77" s="1314"/>
      <c r="AZ77" s="1314"/>
      <c r="BA77" s="1314"/>
      <c r="BB77" s="1312" t="s">
        <v>586</v>
      </c>
      <c r="BC77" s="1312"/>
      <c r="BD77" s="1312"/>
      <c r="BE77" s="1312"/>
      <c r="BF77" s="1312"/>
      <c r="BG77" s="1312"/>
      <c r="BH77" s="1312"/>
      <c r="BI77" s="1312"/>
      <c r="BJ77" s="1312"/>
      <c r="BK77" s="1312"/>
      <c r="BL77" s="1312"/>
      <c r="BM77" s="1312"/>
      <c r="BN77" s="1312"/>
      <c r="BO77" s="1312"/>
      <c r="BP77" s="1309">
        <v>0.8</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588</v>
      </c>
      <c r="BC79" s="1312"/>
      <c r="BD79" s="1312"/>
      <c r="BE79" s="1312"/>
      <c r="BF79" s="1312"/>
      <c r="BG79" s="1312"/>
      <c r="BH79" s="1312"/>
      <c r="BI79" s="1312"/>
      <c r="BJ79" s="1312"/>
      <c r="BK79" s="1312"/>
      <c r="BL79" s="1312"/>
      <c r="BM79" s="1312"/>
      <c r="BN79" s="1312"/>
      <c r="BO79" s="1312"/>
      <c r="BP79" s="1309">
        <v>8.1</v>
      </c>
      <c r="BQ79" s="1309"/>
      <c r="BR79" s="1309"/>
      <c r="BS79" s="1309"/>
      <c r="BT79" s="1309"/>
      <c r="BU79" s="1309"/>
      <c r="BV79" s="1309"/>
      <c r="BW79" s="1309"/>
      <c r="BX79" s="1309">
        <v>7.3</v>
      </c>
      <c r="BY79" s="1309"/>
      <c r="BZ79" s="1309"/>
      <c r="CA79" s="1309"/>
      <c r="CB79" s="1309"/>
      <c r="CC79" s="1309"/>
      <c r="CD79" s="1309"/>
      <c r="CE79" s="1309"/>
      <c r="CF79" s="1309">
        <v>7.2</v>
      </c>
      <c r="CG79" s="1309"/>
      <c r="CH79" s="1309"/>
      <c r="CI79" s="1309"/>
      <c r="CJ79" s="1309"/>
      <c r="CK79" s="1309"/>
      <c r="CL79" s="1309"/>
      <c r="CM79" s="1309"/>
      <c r="CN79" s="1309">
        <v>7.2</v>
      </c>
      <c r="CO79" s="1309"/>
      <c r="CP79" s="1309"/>
      <c r="CQ79" s="1309"/>
      <c r="CR79" s="1309"/>
      <c r="CS79" s="1309"/>
      <c r="CT79" s="1309"/>
      <c r="CU79" s="1309"/>
      <c r="CV79" s="1309">
        <v>7.7</v>
      </c>
      <c r="CW79" s="1309"/>
      <c r="CX79" s="1309"/>
      <c r="CY79" s="1309"/>
      <c r="CZ79" s="1309"/>
      <c r="DA79" s="1309"/>
      <c r="DB79" s="1309"/>
      <c r="DC79" s="1309"/>
    </row>
    <row r="80" spans="2:107">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9Rce5d6SAJEqKlyV81mPAESJVQBIOA5bhPcoj1Owvzqwh6VfrxaR/eFp0cYJEXS4pCUHSOzzHLoOhHDZ+tdC0Q==" saltValue="WJTRAxLu+yBblL0wvcUDh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589</v>
      </c>
    </row>
  </sheetData>
  <sheetProtection algorithmName="SHA-512" hashValue="mlsxBHG61HU/rVHd3K0vBMTRIrncQwq2IWhsI2CvJPEBsuyB1jHupQG/Uw0YdCCFG3h7LRIKuM3wr101JF6f7Q==" saltValue="CgcJsI7p4nVWU5NLINeY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589</v>
      </c>
    </row>
  </sheetData>
  <sheetProtection algorithmName="SHA-512" hashValue="ceeYfIR7xhbuOHUXcA+8XKMjMqu4x4AsJZnXSZfyFLDFBW/0TK6qMQQQ/hk/mr6czZCTcSH11fsxLzu1vTWHng==" saltValue="mJBKiIl/Q3WUnE66PMfg5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54</v>
      </c>
      <c r="E2" s="155"/>
      <c r="F2" s="156" t="s">
        <v>546</v>
      </c>
      <c r="G2" s="157"/>
      <c r="H2" s="158"/>
    </row>
    <row r="3" spans="1:8">
      <c r="A3" s="154" t="s">
        <v>539</v>
      </c>
      <c r="B3" s="159"/>
      <c r="C3" s="160"/>
      <c r="D3" s="161">
        <v>741901</v>
      </c>
      <c r="E3" s="162"/>
      <c r="F3" s="163">
        <v>128611</v>
      </c>
      <c r="G3" s="164"/>
      <c r="H3" s="165"/>
    </row>
    <row r="4" spans="1:8">
      <c r="A4" s="166"/>
      <c r="B4" s="167"/>
      <c r="C4" s="168"/>
      <c r="D4" s="169">
        <v>35397</v>
      </c>
      <c r="E4" s="170"/>
      <c r="F4" s="171">
        <v>61552</v>
      </c>
      <c r="G4" s="172"/>
      <c r="H4" s="173"/>
    </row>
    <row r="5" spans="1:8">
      <c r="A5" s="154" t="s">
        <v>541</v>
      </c>
      <c r="B5" s="159"/>
      <c r="C5" s="160"/>
      <c r="D5" s="161">
        <v>830571</v>
      </c>
      <c r="E5" s="162"/>
      <c r="F5" s="163">
        <v>138651</v>
      </c>
      <c r="G5" s="164"/>
      <c r="H5" s="165"/>
    </row>
    <row r="6" spans="1:8">
      <c r="A6" s="166"/>
      <c r="B6" s="167"/>
      <c r="C6" s="168"/>
      <c r="D6" s="169">
        <v>35635</v>
      </c>
      <c r="E6" s="170"/>
      <c r="F6" s="171">
        <v>71211</v>
      </c>
      <c r="G6" s="172"/>
      <c r="H6" s="173"/>
    </row>
    <row r="7" spans="1:8">
      <c r="A7" s="154" t="s">
        <v>542</v>
      </c>
      <c r="B7" s="159"/>
      <c r="C7" s="160"/>
      <c r="D7" s="161">
        <v>373090</v>
      </c>
      <c r="E7" s="162"/>
      <c r="F7" s="163">
        <v>122882</v>
      </c>
      <c r="G7" s="164"/>
      <c r="H7" s="165"/>
    </row>
    <row r="8" spans="1:8">
      <c r="A8" s="166"/>
      <c r="B8" s="167"/>
      <c r="C8" s="168"/>
      <c r="D8" s="169">
        <v>34173</v>
      </c>
      <c r="E8" s="170"/>
      <c r="F8" s="171">
        <v>65785</v>
      </c>
      <c r="G8" s="172"/>
      <c r="H8" s="173"/>
    </row>
    <row r="9" spans="1:8">
      <c r="A9" s="154" t="s">
        <v>543</v>
      </c>
      <c r="B9" s="159"/>
      <c r="C9" s="160"/>
      <c r="D9" s="161">
        <v>583863</v>
      </c>
      <c r="E9" s="162"/>
      <c r="F9" s="163">
        <v>114790</v>
      </c>
      <c r="G9" s="164"/>
      <c r="H9" s="165"/>
    </row>
    <row r="10" spans="1:8">
      <c r="A10" s="166"/>
      <c r="B10" s="167"/>
      <c r="C10" s="168"/>
      <c r="D10" s="169">
        <v>232052</v>
      </c>
      <c r="E10" s="170"/>
      <c r="F10" s="171">
        <v>55601</v>
      </c>
      <c r="G10" s="172"/>
      <c r="H10" s="173"/>
    </row>
    <row r="11" spans="1:8">
      <c r="A11" s="154" t="s">
        <v>544</v>
      </c>
      <c r="B11" s="159"/>
      <c r="C11" s="160"/>
      <c r="D11" s="161">
        <v>381590</v>
      </c>
      <c r="E11" s="162"/>
      <c r="F11" s="163">
        <v>126262</v>
      </c>
      <c r="G11" s="164"/>
      <c r="H11" s="165"/>
    </row>
    <row r="12" spans="1:8">
      <c r="A12" s="166"/>
      <c r="B12" s="167"/>
      <c r="C12" s="174"/>
      <c r="D12" s="169">
        <v>40658</v>
      </c>
      <c r="E12" s="170"/>
      <c r="F12" s="171">
        <v>56769</v>
      </c>
      <c r="G12" s="172"/>
      <c r="H12" s="173"/>
    </row>
    <row r="13" spans="1:8">
      <c r="A13" s="154"/>
      <c r="B13" s="159"/>
      <c r="C13" s="175"/>
      <c r="D13" s="176">
        <v>582203</v>
      </c>
      <c r="E13" s="177"/>
      <c r="F13" s="178">
        <v>126239</v>
      </c>
      <c r="G13" s="179"/>
      <c r="H13" s="165"/>
    </row>
    <row r="14" spans="1:8">
      <c r="A14" s="166"/>
      <c r="B14" s="167"/>
      <c r="C14" s="168"/>
      <c r="D14" s="169">
        <v>75583</v>
      </c>
      <c r="E14" s="170"/>
      <c r="F14" s="171">
        <v>62184</v>
      </c>
      <c r="G14" s="172"/>
      <c r="H14" s="173"/>
    </row>
    <row r="17" spans="1:11">
      <c r="A17" s="150" t="s">
        <v>55</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56</v>
      </c>
      <c r="B19" s="180">
        <f>ROUND(VALUE(SUBSTITUTE(実質収支比率等に係る経年分析!F$48,"▲","-")),2)</f>
        <v>11.83</v>
      </c>
      <c r="C19" s="180">
        <f>ROUND(VALUE(SUBSTITUTE(実質収支比率等に係る経年分析!G$48,"▲","-")),2)</f>
        <v>4.1100000000000003</v>
      </c>
      <c r="D19" s="180">
        <f>ROUND(VALUE(SUBSTITUTE(実質収支比率等に係る経年分析!H$48,"▲","-")),2)</f>
        <v>11.86</v>
      </c>
      <c r="E19" s="180">
        <f>ROUND(VALUE(SUBSTITUTE(実質収支比率等に係る経年分析!I$48,"▲","-")),2)</f>
        <v>9.06</v>
      </c>
      <c r="F19" s="180">
        <f>ROUND(VALUE(SUBSTITUTE(実質収支比率等に係る経年分析!J$48,"▲","-")),2)</f>
        <v>10.46</v>
      </c>
    </row>
    <row r="20" spans="1:11">
      <c r="A20" s="180" t="s">
        <v>57</v>
      </c>
      <c r="B20" s="180">
        <f>ROUND(VALUE(SUBSTITUTE(実質収支比率等に係る経年分析!F$47,"▲","-")),2)</f>
        <v>108.74</v>
      </c>
      <c r="C20" s="180">
        <f>ROUND(VALUE(SUBSTITUTE(実質収支比率等に係る経年分析!G$47,"▲","-")),2)</f>
        <v>115</v>
      </c>
      <c r="D20" s="180">
        <f>ROUND(VALUE(SUBSTITUTE(実質収支比率等に係る経年分析!H$47,"▲","-")),2)</f>
        <v>102.25</v>
      </c>
      <c r="E20" s="180">
        <f>ROUND(VALUE(SUBSTITUTE(実質収支比率等に係る経年分析!I$47,"▲","-")),2)</f>
        <v>101.23</v>
      </c>
      <c r="F20" s="180">
        <f>ROUND(VALUE(SUBSTITUTE(実質収支比率等に係る経年分析!J$47,"▲","-")),2)</f>
        <v>101.12</v>
      </c>
    </row>
    <row r="21" spans="1:11">
      <c r="A21" s="180" t="s">
        <v>58</v>
      </c>
      <c r="B21" s="180">
        <f>IF(ISNUMBER(VALUE(SUBSTITUTE(実質収支比率等に係る経年分析!F$49,"▲","-"))),ROUND(VALUE(SUBSTITUTE(実質収支比率等に係る経年分析!F$49,"▲","-")),2),NA())</f>
        <v>3.29</v>
      </c>
      <c r="C21" s="180">
        <f>IF(ISNUMBER(VALUE(SUBSTITUTE(実質収支比率等に係る経年分析!G$49,"▲","-"))),ROUND(VALUE(SUBSTITUTE(実質収支比率等に係る経年分析!G$49,"▲","-")),2),NA())</f>
        <v>-1.77</v>
      </c>
      <c r="D21" s="180">
        <f>IF(ISNUMBER(VALUE(SUBSTITUTE(実質収支比率等に係る経年分析!H$49,"▲","-"))),ROUND(VALUE(SUBSTITUTE(実質収支比率等に係る経年分析!H$49,"▲","-")),2),NA())</f>
        <v>-2.2999999999999998</v>
      </c>
      <c r="E21" s="180">
        <f>IF(ISNUMBER(VALUE(SUBSTITUTE(実質収支比率等に係る経年分析!I$49,"▲","-"))),ROUND(VALUE(SUBSTITUTE(実質収支比率等に係る経年分析!I$49,"▲","-")),2),NA())</f>
        <v>-3.2</v>
      </c>
      <c r="F21" s="180">
        <f>IF(ISNUMBER(VALUE(SUBSTITUTE(実質収支比率等に係る経年分析!J$49,"▲","-"))),ROUND(VALUE(SUBSTITUTE(実質収支比率等に係る経年分析!J$49,"▲","-")),2),NA())</f>
        <v>6.14</v>
      </c>
    </row>
    <row r="24" spans="1:11">
      <c r="A24" s="150" t="s">
        <v>59</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60</v>
      </c>
      <c r="C26" s="181" t="s">
        <v>61</v>
      </c>
      <c r="D26" s="181" t="s">
        <v>60</v>
      </c>
      <c r="E26" s="181" t="s">
        <v>61</v>
      </c>
      <c r="F26" s="181" t="s">
        <v>60</v>
      </c>
      <c r="G26" s="181" t="s">
        <v>61</v>
      </c>
      <c r="H26" s="181" t="s">
        <v>60</v>
      </c>
      <c r="I26" s="181" t="s">
        <v>61</v>
      </c>
      <c r="J26" s="181" t="s">
        <v>60</v>
      </c>
      <c r="K26" s="181" t="s">
        <v>61</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0.26</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v>
      </c>
    </row>
    <row r="32" spans="1:11">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3.63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3.61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0.96</v>
      </c>
    </row>
    <row r="33" spans="1:16">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1.41</v>
      </c>
    </row>
    <row r="34" spans="1:16">
      <c r="A34" s="181" t="str">
        <f>IF(連結実質赤字比率に係る赤字・黒字の構成分析!C$36="",NA(),連結実質赤字比率に係る赤字・黒字の構成分析!C$36)</f>
        <v>新地南工業団地整備事業特別会計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3.77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2.56</v>
      </c>
    </row>
    <row r="35" spans="1:16">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4.1100000000000003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9.0500000000000007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10.45</v>
      </c>
    </row>
    <row r="39" spans="1:16">
      <c r="A39" s="150" t="s">
        <v>62</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63</v>
      </c>
      <c r="C41" s="182"/>
      <c r="D41" s="182" t="s">
        <v>64</v>
      </c>
      <c r="E41" s="182" t="s">
        <v>63</v>
      </c>
      <c r="F41" s="182"/>
      <c r="G41" s="182" t="s">
        <v>64</v>
      </c>
      <c r="H41" s="182" t="s">
        <v>63</v>
      </c>
      <c r="I41" s="182"/>
      <c r="J41" s="182" t="s">
        <v>64</v>
      </c>
      <c r="K41" s="182" t="s">
        <v>63</v>
      </c>
      <c r="L41" s="182"/>
      <c r="M41" s="182" t="s">
        <v>64</v>
      </c>
      <c r="N41" s="182" t="s">
        <v>63</v>
      </c>
      <c r="O41" s="182"/>
      <c r="P41" s="182" t="s">
        <v>64</v>
      </c>
    </row>
    <row r="42" spans="1:16">
      <c r="A42" s="182" t="s">
        <v>65</v>
      </c>
      <c r="B42" s="182"/>
      <c r="C42" s="182"/>
      <c r="D42" s="182">
        <f>'実質公債費比率（分子）の構造'!K$52</f>
        <v>442</v>
      </c>
      <c r="E42" s="182"/>
      <c r="F42" s="182"/>
      <c r="G42" s="182">
        <f>'実質公債費比率（分子）の構造'!L$52</f>
        <v>441</v>
      </c>
      <c r="H42" s="182"/>
      <c r="I42" s="182"/>
      <c r="J42" s="182">
        <f>'実質公債費比率（分子）の構造'!M$52</f>
        <v>437</v>
      </c>
      <c r="K42" s="182"/>
      <c r="L42" s="182"/>
      <c r="M42" s="182">
        <f>'実質公債費比率（分子）の構造'!N$52</f>
        <v>453</v>
      </c>
      <c r="N42" s="182"/>
      <c r="O42" s="182"/>
      <c r="P42" s="182">
        <f>'実質公債費比率（分子）の構造'!O$52</f>
        <v>450</v>
      </c>
    </row>
    <row r="43" spans="1:16">
      <c r="A43" s="182" t="s">
        <v>66</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67</v>
      </c>
      <c r="B44" s="182">
        <f>'実質公債費比率（分子）の構造'!K$50</f>
        <v>52</v>
      </c>
      <c r="C44" s="182"/>
      <c r="D44" s="182"/>
      <c r="E44" s="182">
        <f>'実質公債費比率（分子）の構造'!L$50</f>
        <v>52</v>
      </c>
      <c r="F44" s="182"/>
      <c r="G44" s="182"/>
      <c r="H44" s="182">
        <f>'実質公債費比率（分子）の構造'!M$50</f>
        <v>52</v>
      </c>
      <c r="I44" s="182"/>
      <c r="J44" s="182"/>
      <c r="K44" s="182">
        <f>'実質公債費比率（分子）の構造'!N$50</f>
        <v>52</v>
      </c>
      <c r="L44" s="182"/>
      <c r="M44" s="182"/>
      <c r="N44" s="182">
        <f>'実質公債費比率（分子）の構造'!O$50</f>
        <v>52</v>
      </c>
      <c r="O44" s="182"/>
      <c r="P44" s="182"/>
    </row>
    <row r="45" spans="1:16">
      <c r="A45" s="182" t="s">
        <v>68</v>
      </c>
      <c r="B45" s="182">
        <f>'実質公債費比率（分子）の構造'!K$49</f>
        <v>56</v>
      </c>
      <c r="C45" s="182"/>
      <c r="D45" s="182"/>
      <c r="E45" s="182">
        <f>'実質公債費比率（分子）の構造'!L$49</f>
        <v>61</v>
      </c>
      <c r="F45" s="182"/>
      <c r="G45" s="182"/>
      <c r="H45" s="182">
        <f>'実質公債費比率（分子）の構造'!M$49</f>
        <v>63</v>
      </c>
      <c r="I45" s="182"/>
      <c r="J45" s="182"/>
      <c r="K45" s="182">
        <f>'実質公債費比率（分子）の構造'!N$49</f>
        <v>65</v>
      </c>
      <c r="L45" s="182"/>
      <c r="M45" s="182"/>
      <c r="N45" s="182">
        <f>'実質公債費比率（分子）の構造'!O$49</f>
        <v>64</v>
      </c>
      <c r="O45" s="182"/>
      <c r="P45" s="182"/>
    </row>
    <row r="46" spans="1:16">
      <c r="A46" s="182" t="s">
        <v>69</v>
      </c>
      <c r="B46" s="182">
        <f>'実質公債費比率（分子）の構造'!K$48</f>
        <v>150</v>
      </c>
      <c r="C46" s="182"/>
      <c r="D46" s="182"/>
      <c r="E46" s="182">
        <f>'実質公債費比率（分子）の構造'!L$48</f>
        <v>156</v>
      </c>
      <c r="F46" s="182"/>
      <c r="G46" s="182"/>
      <c r="H46" s="182">
        <f>'実質公債費比率（分子）の構造'!M$48</f>
        <v>167</v>
      </c>
      <c r="I46" s="182"/>
      <c r="J46" s="182"/>
      <c r="K46" s="182">
        <f>'実質公債費比率（分子）の構造'!N$48</f>
        <v>171</v>
      </c>
      <c r="L46" s="182"/>
      <c r="M46" s="182"/>
      <c r="N46" s="182">
        <f>'実質公債費比率（分子）の構造'!O$48</f>
        <v>180</v>
      </c>
      <c r="O46" s="182"/>
      <c r="P46" s="182"/>
    </row>
    <row r="47" spans="1:16">
      <c r="A47" s="182" t="s">
        <v>70</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71</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72</v>
      </c>
      <c r="B49" s="182">
        <f>'実質公債費比率（分子）の構造'!K$45</f>
        <v>468</v>
      </c>
      <c r="C49" s="182"/>
      <c r="D49" s="182"/>
      <c r="E49" s="182">
        <f>'実質公債費比率（分子）の構造'!L$45</f>
        <v>458</v>
      </c>
      <c r="F49" s="182"/>
      <c r="G49" s="182"/>
      <c r="H49" s="182">
        <f>'実質公債費比率（分子）の構造'!M$45</f>
        <v>410</v>
      </c>
      <c r="I49" s="182"/>
      <c r="J49" s="182"/>
      <c r="K49" s="182">
        <f>'実質公債費比率（分子）の構造'!N$45</f>
        <v>424</v>
      </c>
      <c r="L49" s="182"/>
      <c r="M49" s="182"/>
      <c r="N49" s="182">
        <f>'実質公債費比率（分子）の構造'!O$45</f>
        <v>419</v>
      </c>
      <c r="O49" s="182"/>
      <c r="P49" s="182"/>
    </row>
    <row r="50" spans="1:16">
      <c r="A50" s="182" t="s">
        <v>73</v>
      </c>
      <c r="B50" s="182" t="e">
        <f>NA()</f>
        <v>#N/A</v>
      </c>
      <c r="C50" s="182">
        <f>IF(ISNUMBER('実質公債費比率（分子）の構造'!K$53),'実質公債費比率（分子）の構造'!K$53,NA())</f>
        <v>284</v>
      </c>
      <c r="D50" s="182" t="e">
        <f>NA()</f>
        <v>#N/A</v>
      </c>
      <c r="E50" s="182" t="e">
        <f>NA()</f>
        <v>#N/A</v>
      </c>
      <c r="F50" s="182">
        <f>IF(ISNUMBER('実質公債費比率（分子）の構造'!L$53),'実質公債費比率（分子）の構造'!L$53,NA())</f>
        <v>286</v>
      </c>
      <c r="G50" s="182" t="e">
        <f>NA()</f>
        <v>#N/A</v>
      </c>
      <c r="H50" s="182" t="e">
        <f>NA()</f>
        <v>#N/A</v>
      </c>
      <c r="I50" s="182">
        <f>IF(ISNUMBER('実質公債費比率（分子）の構造'!M$53),'実質公債費比率（分子）の構造'!M$53,NA())</f>
        <v>255</v>
      </c>
      <c r="J50" s="182" t="e">
        <f>NA()</f>
        <v>#N/A</v>
      </c>
      <c r="K50" s="182" t="e">
        <f>NA()</f>
        <v>#N/A</v>
      </c>
      <c r="L50" s="182">
        <f>IF(ISNUMBER('実質公債費比率（分子）の構造'!N$53),'実質公債費比率（分子）の構造'!N$53,NA())</f>
        <v>259</v>
      </c>
      <c r="M50" s="182" t="e">
        <f>NA()</f>
        <v>#N/A</v>
      </c>
      <c r="N50" s="182" t="e">
        <f>NA()</f>
        <v>#N/A</v>
      </c>
      <c r="O50" s="182">
        <f>IF(ISNUMBER('実質公債費比率（分子）の構造'!O$53),'実質公債費比率（分子）の構造'!O$53,NA())</f>
        <v>265</v>
      </c>
      <c r="P50" s="182" t="e">
        <f>NA()</f>
        <v>#N/A</v>
      </c>
    </row>
    <row r="53" spans="1:16">
      <c r="A53" s="150" t="s">
        <v>74</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75</v>
      </c>
      <c r="C55" s="181"/>
      <c r="D55" s="181" t="s">
        <v>76</v>
      </c>
      <c r="E55" s="181" t="s">
        <v>75</v>
      </c>
      <c r="F55" s="181"/>
      <c r="G55" s="181" t="s">
        <v>76</v>
      </c>
      <c r="H55" s="181" t="s">
        <v>75</v>
      </c>
      <c r="I55" s="181"/>
      <c r="J55" s="181" t="s">
        <v>76</v>
      </c>
      <c r="K55" s="181" t="s">
        <v>75</v>
      </c>
      <c r="L55" s="181"/>
      <c r="M55" s="181" t="s">
        <v>76</v>
      </c>
      <c r="N55" s="181" t="s">
        <v>75</v>
      </c>
      <c r="O55" s="181"/>
      <c r="P55" s="181" t="s">
        <v>76</v>
      </c>
    </row>
    <row r="56" spans="1:16">
      <c r="A56" s="181" t="s">
        <v>43</v>
      </c>
      <c r="B56" s="181"/>
      <c r="C56" s="181"/>
      <c r="D56" s="181">
        <f>'将来負担比率（分子）の構造'!I$52</f>
        <v>4582</v>
      </c>
      <c r="E56" s="181"/>
      <c r="F56" s="181"/>
      <c r="G56" s="181">
        <f>'将来負担比率（分子）の構造'!J$52</f>
        <v>4429</v>
      </c>
      <c r="H56" s="181"/>
      <c r="I56" s="181"/>
      <c r="J56" s="181">
        <f>'将来負担比率（分子）の構造'!K$52</f>
        <v>4297</v>
      </c>
      <c r="K56" s="181"/>
      <c r="L56" s="181"/>
      <c r="M56" s="181">
        <f>'将来負担比率（分子）の構造'!L$52</f>
        <v>4274</v>
      </c>
      <c r="N56" s="181"/>
      <c r="O56" s="181"/>
      <c r="P56" s="181">
        <f>'将来負担比率（分子）の構造'!M$52</f>
        <v>4165</v>
      </c>
    </row>
    <row r="57" spans="1:16">
      <c r="A57" s="181" t="s">
        <v>42</v>
      </c>
      <c r="B57" s="181"/>
      <c r="C57" s="181"/>
      <c r="D57" s="181">
        <f>'将来負担比率（分子）の構造'!I$51</f>
        <v>474</v>
      </c>
      <c r="E57" s="181"/>
      <c r="F57" s="181"/>
      <c r="G57" s="181">
        <f>'将来負担比率（分子）の構造'!J$51</f>
        <v>623</v>
      </c>
      <c r="H57" s="181"/>
      <c r="I57" s="181"/>
      <c r="J57" s="181">
        <f>'将来負担比率（分子）の構造'!K$51</f>
        <v>702</v>
      </c>
      <c r="K57" s="181"/>
      <c r="L57" s="181"/>
      <c r="M57" s="181">
        <f>'将来負担比率（分子）の構造'!L$51</f>
        <v>669</v>
      </c>
      <c r="N57" s="181"/>
      <c r="O57" s="181"/>
      <c r="P57" s="181">
        <f>'将来負担比率（分子）の構造'!M$51</f>
        <v>643</v>
      </c>
    </row>
    <row r="58" spans="1:16">
      <c r="A58" s="181" t="s">
        <v>41</v>
      </c>
      <c r="B58" s="181"/>
      <c r="C58" s="181"/>
      <c r="D58" s="181">
        <f>'将来負担比率（分子）の構造'!I$50</f>
        <v>8204</v>
      </c>
      <c r="E58" s="181"/>
      <c r="F58" s="181"/>
      <c r="G58" s="181">
        <f>'将来負担比率（分子）の構造'!J$50</f>
        <v>8036</v>
      </c>
      <c r="H58" s="181"/>
      <c r="I58" s="181"/>
      <c r="J58" s="181">
        <f>'将来負担比率（分子）の構造'!K$50</f>
        <v>6925</v>
      </c>
      <c r="K58" s="181"/>
      <c r="L58" s="181"/>
      <c r="M58" s="181">
        <f>'将来負担比率（分子）の構造'!L$50</f>
        <v>6486</v>
      </c>
      <c r="N58" s="181"/>
      <c r="O58" s="181"/>
      <c r="P58" s="181">
        <f>'将来負担比率（分子）の構造'!M$50</f>
        <v>5811</v>
      </c>
    </row>
    <row r="59" spans="1:16">
      <c r="A59" s="181" t="s">
        <v>39</v>
      </c>
      <c r="B59" s="181" t="str">
        <f>'将来負担比率（分子）の構造'!I$49</f>
        <v>-</v>
      </c>
      <c r="C59" s="181"/>
      <c r="D59" s="181"/>
      <c r="E59" s="181">
        <f>'将来負担比率（分子）の構造'!J$49</f>
        <v>11</v>
      </c>
      <c r="F59" s="181"/>
      <c r="G59" s="181"/>
      <c r="H59" s="181">
        <f>'将来負担比率（分子）の構造'!K$49</f>
        <v>84</v>
      </c>
      <c r="I59" s="181"/>
      <c r="J59" s="181"/>
      <c r="K59" s="181">
        <f>'将来負担比率（分子）の構造'!L$49</f>
        <v>75</v>
      </c>
      <c r="L59" s="181"/>
      <c r="M59" s="181"/>
      <c r="N59" s="181">
        <f>'将来負担比率（分子）の構造'!M$49</f>
        <v>63</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95</v>
      </c>
      <c r="C61" s="181"/>
      <c r="D61" s="181"/>
      <c r="E61" s="181">
        <f>'将来負担比率（分子）の構造'!J$46</f>
        <v>84</v>
      </c>
      <c r="F61" s="181"/>
      <c r="G61" s="181"/>
      <c r="H61" s="181">
        <f>'将来負担比率（分子）の構造'!K$46</f>
        <v>73</v>
      </c>
      <c r="I61" s="181"/>
      <c r="J61" s="181"/>
      <c r="K61" s="181">
        <f>'将来負担比率（分子）の構造'!L$46</f>
        <v>62</v>
      </c>
      <c r="L61" s="181"/>
      <c r="M61" s="181"/>
      <c r="N61" s="181">
        <f>'将来負担比率（分子）の構造'!M$46</f>
        <v>50</v>
      </c>
      <c r="O61" s="181"/>
      <c r="P61" s="181"/>
    </row>
    <row r="62" spans="1:16">
      <c r="A62" s="181" t="s">
        <v>35</v>
      </c>
      <c r="B62" s="181">
        <f>'将来負担比率（分子）の構造'!I$45</f>
        <v>972</v>
      </c>
      <c r="C62" s="181"/>
      <c r="D62" s="181"/>
      <c r="E62" s="181">
        <f>'将来負担比率（分子）の構造'!J$45</f>
        <v>774</v>
      </c>
      <c r="F62" s="181"/>
      <c r="G62" s="181"/>
      <c r="H62" s="181">
        <f>'将来負担比率（分子）の構造'!K$45</f>
        <v>753</v>
      </c>
      <c r="I62" s="181"/>
      <c r="J62" s="181"/>
      <c r="K62" s="181">
        <f>'将来負担比率（分子）の構造'!L$45</f>
        <v>760</v>
      </c>
      <c r="L62" s="181"/>
      <c r="M62" s="181"/>
      <c r="N62" s="181">
        <f>'将来負担比率（分子）の構造'!M$45</f>
        <v>763</v>
      </c>
      <c r="O62" s="181"/>
      <c r="P62" s="181"/>
    </row>
    <row r="63" spans="1:16">
      <c r="A63" s="181" t="s">
        <v>34</v>
      </c>
      <c r="B63" s="181">
        <f>'将来負担比率（分子）の構造'!I$44</f>
        <v>544</v>
      </c>
      <c r="C63" s="181"/>
      <c r="D63" s="181"/>
      <c r="E63" s="181">
        <f>'将来負担比率（分子）の構造'!J$44</f>
        <v>513</v>
      </c>
      <c r="F63" s="181"/>
      <c r="G63" s="181"/>
      <c r="H63" s="181">
        <f>'将来負担比率（分子）の構造'!K$44</f>
        <v>464</v>
      </c>
      <c r="I63" s="181"/>
      <c r="J63" s="181"/>
      <c r="K63" s="181">
        <f>'将来負担比率（分子）の構造'!L$44</f>
        <v>416</v>
      </c>
      <c r="L63" s="181"/>
      <c r="M63" s="181"/>
      <c r="N63" s="181">
        <f>'将来負担比率（分子）の構造'!M$44</f>
        <v>368</v>
      </c>
      <c r="O63" s="181"/>
      <c r="P63" s="181"/>
    </row>
    <row r="64" spans="1:16">
      <c r="A64" s="181" t="s">
        <v>33</v>
      </c>
      <c r="B64" s="181">
        <f>'将来負担比率（分子）の構造'!I$43</f>
        <v>1505</v>
      </c>
      <c r="C64" s="181"/>
      <c r="D64" s="181"/>
      <c r="E64" s="181">
        <f>'将来負担比率（分子）の構造'!J$43</f>
        <v>1945</v>
      </c>
      <c r="F64" s="181"/>
      <c r="G64" s="181"/>
      <c r="H64" s="181">
        <f>'将来負担比率（分子）の構造'!K$43</f>
        <v>1917</v>
      </c>
      <c r="I64" s="181"/>
      <c r="J64" s="181"/>
      <c r="K64" s="181">
        <f>'将来負担比率（分子）の構造'!L$43</f>
        <v>1843</v>
      </c>
      <c r="L64" s="181"/>
      <c r="M64" s="181"/>
      <c r="N64" s="181">
        <f>'将来負担比率（分子）の構造'!M$43</f>
        <v>1689</v>
      </c>
      <c r="O64" s="181"/>
      <c r="P64" s="181"/>
    </row>
    <row r="65" spans="1:16">
      <c r="A65" s="181" t="s">
        <v>32</v>
      </c>
      <c r="B65" s="181">
        <f>'将来負担比率（分子）の構造'!I$42</f>
        <v>690</v>
      </c>
      <c r="C65" s="181"/>
      <c r="D65" s="181"/>
      <c r="E65" s="181">
        <f>'将来負担比率（分子）の構造'!J$42</f>
        <v>638</v>
      </c>
      <c r="F65" s="181"/>
      <c r="G65" s="181"/>
      <c r="H65" s="181">
        <f>'将来負担比率（分子）の構造'!K$42</f>
        <v>586</v>
      </c>
      <c r="I65" s="181"/>
      <c r="J65" s="181"/>
      <c r="K65" s="181">
        <f>'将来負担比率（分子）の構造'!L$42</f>
        <v>534</v>
      </c>
      <c r="L65" s="181"/>
      <c r="M65" s="181"/>
      <c r="N65" s="181">
        <f>'将来負担比率（分子）の構造'!M$42</f>
        <v>483</v>
      </c>
      <c r="O65" s="181"/>
      <c r="P65" s="181"/>
    </row>
    <row r="66" spans="1:16">
      <c r="A66" s="181" t="s">
        <v>31</v>
      </c>
      <c r="B66" s="181">
        <f>'将来負担比率（分子）の構造'!I$41</f>
        <v>4638</v>
      </c>
      <c r="C66" s="181"/>
      <c r="D66" s="181"/>
      <c r="E66" s="181">
        <f>'将来負担比率（分子）の構造'!J$41</f>
        <v>4691</v>
      </c>
      <c r="F66" s="181"/>
      <c r="G66" s="181"/>
      <c r="H66" s="181">
        <f>'将来負担比率（分子）の構造'!K$41</f>
        <v>4750</v>
      </c>
      <c r="I66" s="181"/>
      <c r="J66" s="181"/>
      <c r="K66" s="181">
        <f>'将来負担比率（分子）の構造'!L$41</f>
        <v>5529</v>
      </c>
      <c r="L66" s="181"/>
      <c r="M66" s="181"/>
      <c r="N66" s="181">
        <f>'将来負担比率（分子）の構造'!M$41</f>
        <v>5597</v>
      </c>
      <c r="O66" s="181"/>
      <c r="P66" s="181"/>
    </row>
    <row r="67" spans="1:16">
      <c r="A67" s="181" t="s">
        <v>77</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78</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79</v>
      </c>
      <c r="B72" s="185">
        <f>基金残高に係る経年分析!F55</f>
        <v>3193</v>
      </c>
      <c r="C72" s="185">
        <f>基金残高に係る経年分析!G55</f>
        <v>3179</v>
      </c>
      <c r="D72" s="185">
        <f>基金残高に係る経年分析!H55</f>
        <v>3322</v>
      </c>
    </row>
    <row r="73" spans="1:16">
      <c r="A73" s="184" t="s">
        <v>80</v>
      </c>
      <c r="B73" s="185">
        <f>基金残高に係る経年分析!F56</f>
        <v>54</v>
      </c>
      <c r="C73" s="185">
        <f>基金残高に係る経年分析!G56</f>
        <v>54</v>
      </c>
      <c r="D73" s="185">
        <f>基金残高に係る経年分析!H56</f>
        <v>54</v>
      </c>
    </row>
    <row r="74" spans="1:16">
      <c r="A74" s="184" t="s">
        <v>81</v>
      </c>
      <c r="B74" s="185">
        <f>基金残高に係る経年分析!F57</f>
        <v>12016</v>
      </c>
      <c r="C74" s="185">
        <f>基金残高に係る経年分析!G57</f>
        <v>8434</v>
      </c>
      <c r="D74" s="185">
        <f>基金残高に係る経年分析!H57</f>
        <v>6199</v>
      </c>
    </row>
  </sheetData>
  <sheetProtection algorithmName="SHA-512" hashValue="bw+pWqGdao6ktUOOVPqVEzuziTHeCq/LEYeRcipoq0UcNRZV+M/37mdWrk1eCljOxcdGn2H844r1wrt5IPnSBA==" saltValue="gUp06xM3Hkh62m5mhHM0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227</v>
      </c>
      <c r="C5" s="670"/>
      <c r="D5" s="670"/>
      <c r="E5" s="670"/>
      <c r="F5" s="670"/>
      <c r="G5" s="670"/>
      <c r="H5" s="670"/>
      <c r="I5" s="670"/>
      <c r="J5" s="670"/>
      <c r="K5" s="670"/>
      <c r="L5" s="670"/>
      <c r="M5" s="670"/>
      <c r="N5" s="670"/>
      <c r="O5" s="670"/>
      <c r="P5" s="670"/>
      <c r="Q5" s="671"/>
      <c r="R5" s="672">
        <v>2175782</v>
      </c>
      <c r="S5" s="673"/>
      <c r="T5" s="673"/>
      <c r="U5" s="673"/>
      <c r="V5" s="673"/>
      <c r="W5" s="673"/>
      <c r="X5" s="673"/>
      <c r="Y5" s="674"/>
      <c r="Z5" s="675">
        <v>26.2</v>
      </c>
      <c r="AA5" s="675"/>
      <c r="AB5" s="675"/>
      <c r="AC5" s="675"/>
      <c r="AD5" s="676">
        <v>2175782</v>
      </c>
      <c r="AE5" s="676"/>
      <c r="AF5" s="676"/>
      <c r="AG5" s="676"/>
      <c r="AH5" s="676"/>
      <c r="AI5" s="676"/>
      <c r="AJ5" s="676"/>
      <c r="AK5" s="676"/>
      <c r="AL5" s="677">
        <v>80.900000000000006</v>
      </c>
      <c r="AM5" s="678"/>
      <c r="AN5" s="678"/>
      <c r="AO5" s="679"/>
      <c r="AP5" s="669" t="s">
        <v>228</v>
      </c>
      <c r="AQ5" s="670"/>
      <c r="AR5" s="670"/>
      <c r="AS5" s="670"/>
      <c r="AT5" s="670"/>
      <c r="AU5" s="670"/>
      <c r="AV5" s="670"/>
      <c r="AW5" s="670"/>
      <c r="AX5" s="670"/>
      <c r="AY5" s="670"/>
      <c r="AZ5" s="670"/>
      <c r="BA5" s="670"/>
      <c r="BB5" s="670"/>
      <c r="BC5" s="670"/>
      <c r="BD5" s="670"/>
      <c r="BE5" s="670"/>
      <c r="BF5" s="671"/>
      <c r="BG5" s="683">
        <v>2175782</v>
      </c>
      <c r="BH5" s="684"/>
      <c r="BI5" s="684"/>
      <c r="BJ5" s="684"/>
      <c r="BK5" s="684"/>
      <c r="BL5" s="684"/>
      <c r="BM5" s="684"/>
      <c r="BN5" s="685"/>
      <c r="BO5" s="686">
        <v>100</v>
      </c>
      <c r="BP5" s="686"/>
      <c r="BQ5" s="686"/>
      <c r="BR5" s="686"/>
      <c r="BS5" s="687" t="s">
        <v>177</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c r="B6" s="680" t="s">
        <v>232</v>
      </c>
      <c r="C6" s="681"/>
      <c r="D6" s="681"/>
      <c r="E6" s="681"/>
      <c r="F6" s="681"/>
      <c r="G6" s="681"/>
      <c r="H6" s="681"/>
      <c r="I6" s="681"/>
      <c r="J6" s="681"/>
      <c r="K6" s="681"/>
      <c r="L6" s="681"/>
      <c r="M6" s="681"/>
      <c r="N6" s="681"/>
      <c r="O6" s="681"/>
      <c r="P6" s="681"/>
      <c r="Q6" s="682"/>
      <c r="R6" s="683">
        <v>92797</v>
      </c>
      <c r="S6" s="684"/>
      <c r="T6" s="684"/>
      <c r="U6" s="684"/>
      <c r="V6" s="684"/>
      <c r="W6" s="684"/>
      <c r="X6" s="684"/>
      <c r="Y6" s="685"/>
      <c r="Z6" s="686">
        <v>1.1000000000000001</v>
      </c>
      <c r="AA6" s="686"/>
      <c r="AB6" s="686"/>
      <c r="AC6" s="686"/>
      <c r="AD6" s="687">
        <v>92797</v>
      </c>
      <c r="AE6" s="687"/>
      <c r="AF6" s="687"/>
      <c r="AG6" s="687"/>
      <c r="AH6" s="687"/>
      <c r="AI6" s="687"/>
      <c r="AJ6" s="687"/>
      <c r="AK6" s="687"/>
      <c r="AL6" s="688">
        <v>3.5</v>
      </c>
      <c r="AM6" s="689"/>
      <c r="AN6" s="689"/>
      <c r="AO6" s="690"/>
      <c r="AP6" s="680" t="s">
        <v>233</v>
      </c>
      <c r="AQ6" s="681"/>
      <c r="AR6" s="681"/>
      <c r="AS6" s="681"/>
      <c r="AT6" s="681"/>
      <c r="AU6" s="681"/>
      <c r="AV6" s="681"/>
      <c r="AW6" s="681"/>
      <c r="AX6" s="681"/>
      <c r="AY6" s="681"/>
      <c r="AZ6" s="681"/>
      <c r="BA6" s="681"/>
      <c r="BB6" s="681"/>
      <c r="BC6" s="681"/>
      <c r="BD6" s="681"/>
      <c r="BE6" s="681"/>
      <c r="BF6" s="682"/>
      <c r="BG6" s="683">
        <v>2175782</v>
      </c>
      <c r="BH6" s="684"/>
      <c r="BI6" s="684"/>
      <c r="BJ6" s="684"/>
      <c r="BK6" s="684"/>
      <c r="BL6" s="684"/>
      <c r="BM6" s="684"/>
      <c r="BN6" s="685"/>
      <c r="BO6" s="686">
        <v>100</v>
      </c>
      <c r="BP6" s="686"/>
      <c r="BQ6" s="686"/>
      <c r="BR6" s="686"/>
      <c r="BS6" s="687" t="s">
        <v>177</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78964</v>
      </c>
      <c r="CS6" s="684"/>
      <c r="CT6" s="684"/>
      <c r="CU6" s="684"/>
      <c r="CV6" s="684"/>
      <c r="CW6" s="684"/>
      <c r="CX6" s="684"/>
      <c r="CY6" s="685"/>
      <c r="CZ6" s="677">
        <v>1</v>
      </c>
      <c r="DA6" s="678"/>
      <c r="DB6" s="678"/>
      <c r="DC6" s="697"/>
      <c r="DD6" s="692" t="s">
        <v>235</v>
      </c>
      <c r="DE6" s="684"/>
      <c r="DF6" s="684"/>
      <c r="DG6" s="684"/>
      <c r="DH6" s="684"/>
      <c r="DI6" s="684"/>
      <c r="DJ6" s="684"/>
      <c r="DK6" s="684"/>
      <c r="DL6" s="684"/>
      <c r="DM6" s="684"/>
      <c r="DN6" s="684"/>
      <c r="DO6" s="684"/>
      <c r="DP6" s="685"/>
      <c r="DQ6" s="692">
        <v>78964</v>
      </c>
      <c r="DR6" s="684"/>
      <c r="DS6" s="684"/>
      <c r="DT6" s="684"/>
      <c r="DU6" s="684"/>
      <c r="DV6" s="684"/>
      <c r="DW6" s="684"/>
      <c r="DX6" s="684"/>
      <c r="DY6" s="684"/>
      <c r="DZ6" s="684"/>
      <c r="EA6" s="684"/>
      <c r="EB6" s="684"/>
      <c r="EC6" s="693"/>
    </row>
    <row r="7" spans="2:143" ht="11.25" customHeight="1">
      <c r="B7" s="680" t="s">
        <v>236</v>
      </c>
      <c r="C7" s="681"/>
      <c r="D7" s="681"/>
      <c r="E7" s="681"/>
      <c r="F7" s="681"/>
      <c r="G7" s="681"/>
      <c r="H7" s="681"/>
      <c r="I7" s="681"/>
      <c r="J7" s="681"/>
      <c r="K7" s="681"/>
      <c r="L7" s="681"/>
      <c r="M7" s="681"/>
      <c r="N7" s="681"/>
      <c r="O7" s="681"/>
      <c r="P7" s="681"/>
      <c r="Q7" s="682"/>
      <c r="R7" s="683">
        <v>539</v>
      </c>
      <c r="S7" s="684"/>
      <c r="T7" s="684"/>
      <c r="U7" s="684"/>
      <c r="V7" s="684"/>
      <c r="W7" s="684"/>
      <c r="X7" s="684"/>
      <c r="Y7" s="685"/>
      <c r="Z7" s="686">
        <v>0</v>
      </c>
      <c r="AA7" s="686"/>
      <c r="AB7" s="686"/>
      <c r="AC7" s="686"/>
      <c r="AD7" s="687">
        <v>539</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440608</v>
      </c>
      <c r="BH7" s="684"/>
      <c r="BI7" s="684"/>
      <c r="BJ7" s="684"/>
      <c r="BK7" s="684"/>
      <c r="BL7" s="684"/>
      <c r="BM7" s="684"/>
      <c r="BN7" s="685"/>
      <c r="BO7" s="686">
        <v>20.3</v>
      </c>
      <c r="BP7" s="686"/>
      <c r="BQ7" s="686"/>
      <c r="BR7" s="686"/>
      <c r="BS7" s="687" t="s">
        <v>238</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876653</v>
      </c>
      <c r="CS7" s="684"/>
      <c r="CT7" s="684"/>
      <c r="CU7" s="684"/>
      <c r="CV7" s="684"/>
      <c r="CW7" s="684"/>
      <c r="CX7" s="684"/>
      <c r="CY7" s="685"/>
      <c r="CZ7" s="686">
        <v>11.2</v>
      </c>
      <c r="DA7" s="686"/>
      <c r="DB7" s="686"/>
      <c r="DC7" s="686"/>
      <c r="DD7" s="692">
        <v>37333</v>
      </c>
      <c r="DE7" s="684"/>
      <c r="DF7" s="684"/>
      <c r="DG7" s="684"/>
      <c r="DH7" s="684"/>
      <c r="DI7" s="684"/>
      <c r="DJ7" s="684"/>
      <c r="DK7" s="684"/>
      <c r="DL7" s="684"/>
      <c r="DM7" s="684"/>
      <c r="DN7" s="684"/>
      <c r="DO7" s="684"/>
      <c r="DP7" s="685"/>
      <c r="DQ7" s="692">
        <v>775171</v>
      </c>
      <c r="DR7" s="684"/>
      <c r="DS7" s="684"/>
      <c r="DT7" s="684"/>
      <c r="DU7" s="684"/>
      <c r="DV7" s="684"/>
      <c r="DW7" s="684"/>
      <c r="DX7" s="684"/>
      <c r="DY7" s="684"/>
      <c r="DZ7" s="684"/>
      <c r="EA7" s="684"/>
      <c r="EB7" s="684"/>
      <c r="EC7" s="693"/>
    </row>
    <row r="8" spans="2:143" ht="11.25" customHeight="1">
      <c r="B8" s="680" t="s">
        <v>240</v>
      </c>
      <c r="C8" s="681"/>
      <c r="D8" s="681"/>
      <c r="E8" s="681"/>
      <c r="F8" s="681"/>
      <c r="G8" s="681"/>
      <c r="H8" s="681"/>
      <c r="I8" s="681"/>
      <c r="J8" s="681"/>
      <c r="K8" s="681"/>
      <c r="L8" s="681"/>
      <c r="M8" s="681"/>
      <c r="N8" s="681"/>
      <c r="O8" s="681"/>
      <c r="P8" s="681"/>
      <c r="Q8" s="682"/>
      <c r="R8" s="683">
        <v>2665</v>
      </c>
      <c r="S8" s="684"/>
      <c r="T8" s="684"/>
      <c r="U8" s="684"/>
      <c r="V8" s="684"/>
      <c r="W8" s="684"/>
      <c r="X8" s="684"/>
      <c r="Y8" s="685"/>
      <c r="Z8" s="686">
        <v>0</v>
      </c>
      <c r="AA8" s="686"/>
      <c r="AB8" s="686"/>
      <c r="AC8" s="686"/>
      <c r="AD8" s="687">
        <v>2665</v>
      </c>
      <c r="AE8" s="687"/>
      <c r="AF8" s="687"/>
      <c r="AG8" s="687"/>
      <c r="AH8" s="687"/>
      <c r="AI8" s="687"/>
      <c r="AJ8" s="687"/>
      <c r="AK8" s="687"/>
      <c r="AL8" s="688">
        <v>0.1</v>
      </c>
      <c r="AM8" s="689"/>
      <c r="AN8" s="689"/>
      <c r="AO8" s="690"/>
      <c r="AP8" s="680" t="s">
        <v>241</v>
      </c>
      <c r="AQ8" s="681"/>
      <c r="AR8" s="681"/>
      <c r="AS8" s="681"/>
      <c r="AT8" s="681"/>
      <c r="AU8" s="681"/>
      <c r="AV8" s="681"/>
      <c r="AW8" s="681"/>
      <c r="AX8" s="681"/>
      <c r="AY8" s="681"/>
      <c r="AZ8" s="681"/>
      <c r="BA8" s="681"/>
      <c r="BB8" s="681"/>
      <c r="BC8" s="681"/>
      <c r="BD8" s="681"/>
      <c r="BE8" s="681"/>
      <c r="BF8" s="682"/>
      <c r="BG8" s="683">
        <v>13872</v>
      </c>
      <c r="BH8" s="684"/>
      <c r="BI8" s="684"/>
      <c r="BJ8" s="684"/>
      <c r="BK8" s="684"/>
      <c r="BL8" s="684"/>
      <c r="BM8" s="684"/>
      <c r="BN8" s="685"/>
      <c r="BO8" s="686">
        <v>0.6</v>
      </c>
      <c r="BP8" s="686"/>
      <c r="BQ8" s="686"/>
      <c r="BR8" s="686"/>
      <c r="BS8" s="692" t="s">
        <v>238</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1068598</v>
      </c>
      <c r="CS8" s="684"/>
      <c r="CT8" s="684"/>
      <c r="CU8" s="684"/>
      <c r="CV8" s="684"/>
      <c r="CW8" s="684"/>
      <c r="CX8" s="684"/>
      <c r="CY8" s="685"/>
      <c r="CZ8" s="686">
        <v>13.7</v>
      </c>
      <c r="DA8" s="686"/>
      <c r="DB8" s="686"/>
      <c r="DC8" s="686"/>
      <c r="DD8" s="692">
        <v>7093</v>
      </c>
      <c r="DE8" s="684"/>
      <c r="DF8" s="684"/>
      <c r="DG8" s="684"/>
      <c r="DH8" s="684"/>
      <c r="DI8" s="684"/>
      <c r="DJ8" s="684"/>
      <c r="DK8" s="684"/>
      <c r="DL8" s="684"/>
      <c r="DM8" s="684"/>
      <c r="DN8" s="684"/>
      <c r="DO8" s="684"/>
      <c r="DP8" s="685"/>
      <c r="DQ8" s="692">
        <v>703488</v>
      </c>
      <c r="DR8" s="684"/>
      <c r="DS8" s="684"/>
      <c r="DT8" s="684"/>
      <c r="DU8" s="684"/>
      <c r="DV8" s="684"/>
      <c r="DW8" s="684"/>
      <c r="DX8" s="684"/>
      <c r="DY8" s="684"/>
      <c r="DZ8" s="684"/>
      <c r="EA8" s="684"/>
      <c r="EB8" s="684"/>
      <c r="EC8" s="693"/>
    </row>
    <row r="9" spans="2:143" ht="11.25" customHeight="1">
      <c r="B9" s="680" t="s">
        <v>243</v>
      </c>
      <c r="C9" s="681"/>
      <c r="D9" s="681"/>
      <c r="E9" s="681"/>
      <c r="F9" s="681"/>
      <c r="G9" s="681"/>
      <c r="H9" s="681"/>
      <c r="I9" s="681"/>
      <c r="J9" s="681"/>
      <c r="K9" s="681"/>
      <c r="L9" s="681"/>
      <c r="M9" s="681"/>
      <c r="N9" s="681"/>
      <c r="O9" s="681"/>
      <c r="P9" s="681"/>
      <c r="Q9" s="682"/>
      <c r="R9" s="683">
        <v>1308</v>
      </c>
      <c r="S9" s="684"/>
      <c r="T9" s="684"/>
      <c r="U9" s="684"/>
      <c r="V9" s="684"/>
      <c r="W9" s="684"/>
      <c r="X9" s="684"/>
      <c r="Y9" s="685"/>
      <c r="Z9" s="686">
        <v>0</v>
      </c>
      <c r="AA9" s="686"/>
      <c r="AB9" s="686"/>
      <c r="AC9" s="686"/>
      <c r="AD9" s="687">
        <v>1308</v>
      </c>
      <c r="AE9" s="687"/>
      <c r="AF9" s="687"/>
      <c r="AG9" s="687"/>
      <c r="AH9" s="687"/>
      <c r="AI9" s="687"/>
      <c r="AJ9" s="687"/>
      <c r="AK9" s="687"/>
      <c r="AL9" s="688">
        <v>0</v>
      </c>
      <c r="AM9" s="689"/>
      <c r="AN9" s="689"/>
      <c r="AO9" s="690"/>
      <c r="AP9" s="680" t="s">
        <v>244</v>
      </c>
      <c r="AQ9" s="681"/>
      <c r="AR9" s="681"/>
      <c r="AS9" s="681"/>
      <c r="AT9" s="681"/>
      <c r="AU9" s="681"/>
      <c r="AV9" s="681"/>
      <c r="AW9" s="681"/>
      <c r="AX9" s="681"/>
      <c r="AY9" s="681"/>
      <c r="AZ9" s="681"/>
      <c r="BA9" s="681"/>
      <c r="BB9" s="681"/>
      <c r="BC9" s="681"/>
      <c r="BD9" s="681"/>
      <c r="BE9" s="681"/>
      <c r="BF9" s="682"/>
      <c r="BG9" s="683">
        <v>318387</v>
      </c>
      <c r="BH9" s="684"/>
      <c r="BI9" s="684"/>
      <c r="BJ9" s="684"/>
      <c r="BK9" s="684"/>
      <c r="BL9" s="684"/>
      <c r="BM9" s="684"/>
      <c r="BN9" s="685"/>
      <c r="BO9" s="686">
        <v>14.6</v>
      </c>
      <c r="BP9" s="686"/>
      <c r="BQ9" s="686"/>
      <c r="BR9" s="686"/>
      <c r="BS9" s="692" t="s">
        <v>235</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495677</v>
      </c>
      <c r="CS9" s="684"/>
      <c r="CT9" s="684"/>
      <c r="CU9" s="684"/>
      <c r="CV9" s="684"/>
      <c r="CW9" s="684"/>
      <c r="CX9" s="684"/>
      <c r="CY9" s="685"/>
      <c r="CZ9" s="686">
        <v>6.3</v>
      </c>
      <c r="DA9" s="686"/>
      <c r="DB9" s="686"/>
      <c r="DC9" s="686"/>
      <c r="DD9" s="692">
        <v>6474</v>
      </c>
      <c r="DE9" s="684"/>
      <c r="DF9" s="684"/>
      <c r="DG9" s="684"/>
      <c r="DH9" s="684"/>
      <c r="DI9" s="684"/>
      <c r="DJ9" s="684"/>
      <c r="DK9" s="684"/>
      <c r="DL9" s="684"/>
      <c r="DM9" s="684"/>
      <c r="DN9" s="684"/>
      <c r="DO9" s="684"/>
      <c r="DP9" s="685"/>
      <c r="DQ9" s="692">
        <v>476259</v>
      </c>
      <c r="DR9" s="684"/>
      <c r="DS9" s="684"/>
      <c r="DT9" s="684"/>
      <c r="DU9" s="684"/>
      <c r="DV9" s="684"/>
      <c r="DW9" s="684"/>
      <c r="DX9" s="684"/>
      <c r="DY9" s="684"/>
      <c r="DZ9" s="684"/>
      <c r="EA9" s="684"/>
      <c r="EB9" s="684"/>
      <c r="EC9" s="693"/>
    </row>
    <row r="10" spans="2:143" ht="11.25" customHeight="1">
      <c r="B10" s="680" t="s">
        <v>246</v>
      </c>
      <c r="C10" s="681"/>
      <c r="D10" s="681"/>
      <c r="E10" s="681"/>
      <c r="F10" s="681"/>
      <c r="G10" s="681"/>
      <c r="H10" s="681"/>
      <c r="I10" s="681"/>
      <c r="J10" s="681"/>
      <c r="K10" s="681"/>
      <c r="L10" s="681"/>
      <c r="M10" s="681"/>
      <c r="N10" s="681"/>
      <c r="O10" s="681"/>
      <c r="P10" s="681"/>
      <c r="Q10" s="682"/>
      <c r="R10" s="683" t="s">
        <v>235</v>
      </c>
      <c r="S10" s="684"/>
      <c r="T10" s="684"/>
      <c r="U10" s="684"/>
      <c r="V10" s="684"/>
      <c r="W10" s="684"/>
      <c r="X10" s="684"/>
      <c r="Y10" s="685"/>
      <c r="Z10" s="686" t="s">
        <v>238</v>
      </c>
      <c r="AA10" s="686"/>
      <c r="AB10" s="686"/>
      <c r="AC10" s="686"/>
      <c r="AD10" s="687" t="s">
        <v>238</v>
      </c>
      <c r="AE10" s="687"/>
      <c r="AF10" s="687"/>
      <c r="AG10" s="687"/>
      <c r="AH10" s="687"/>
      <c r="AI10" s="687"/>
      <c r="AJ10" s="687"/>
      <c r="AK10" s="687"/>
      <c r="AL10" s="688" t="s">
        <v>238</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33741</v>
      </c>
      <c r="BH10" s="684"/>
      <c r="BI10" s="684"/>
      <c r="BJ10" s="684"/>
      <c r="BK10" s="684"/>
      <c r="BL10" s="684"/>
      <c r="BM10" s="684"/>
      <c r="BN10" s="685"/>
      <c r="BO10" s="686">
        <v>1.6</v>
      </c>
      <c r="BP10" s="686"/>
      <c r="BQ10" s="686"/>
      <c r="BR10" s="686"/>
      <c r="BS10" s="692" t="s">
        <v>177</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9722</v>
      </c>
      <c r="CS10" s="684"/>
      <c r="CT10" s="684"/>
      <c r="CU10" s="684"/>
      <c r="CV10" s="684"/>
      <c r="CW10" s="684"/>
      <c r="CX10" s="684"/>
      <c r="CY10" s="685"/>
      <c r="CZ10" s="686">
        <v>0.1</v>
      </c>
      <c r="DA10" s="686"/>
      <c r="DB10" s="686"/>
      <c r="DC10" s="686"/>
      <c r="DD10" s="692" t="s">
        <v>177</v>
      </c>
      <c r="DE10" s="684"/>
      <c r="DF10" s="684"/>
      <c r="DG10" s="684"/>
      <c r="DH10" s="684"/>
      <c r="DI10" s="684"/>
      <c r="DJ10" s="684"/>
      <c r="DK10" s="684"/>
      <c r="DL10" s="684"/>
      <c r="DM10" s="684"/>
      <c r="DN10" s="684"/>
      <c r="DO10" s="684"/>
      <c r="DP10" s="685"/>
      <c r="DQ10" s="692">
        <v>3463</v>
      </c>
      <c r="DR10" s="684"/>
      <c r="DS10" s="684"/>
      <c r="DT10" s="684"/>
      <c r="DU10" s="684"/>
      <c r="DV10" s="684"/>
      <c r="DW10" s="684"/>
      <c r="DX10" s="684"/>
      <c r="DY10" s="684"/>
      <c r="DZ10" s="684"/>
      <c r="EA10" s="684"/>
      <c r="EB10" s="684"/>
      <c r="EC10" s="693"/>
    </row>
    <row r="11" spans="2:143" ht="11.25" customHeight="1">
      <c r="B11" s="680" t="s">
        <v>249</v>
      </c>
      <c r="C11" s="681"/>
      <c r="D11" s="681"/>
      <c r="E11" s="681"/>
      <c r="F11" s="681"/>
      <c r="G11" s="681"/>
      <c r="H11" s="681"/>
      <c r="I11" s="681"/>
      <c r="J11" s="681"/>
      <c r="K11" s="681"/>
      <c r="L11" s="681"/>
      <c r="M11" s="681"/>
      <c r="N11" s="681"/>
      <c r="O11" s="681"/>
      <c r="P11" s="681"/>
      <c r="Q11" s="682"/>
      <c r="R11" s="683">
        <v>142011</v>
      </c>
      <c r="S11" s="684"/>
      <c r="T11" s="684"/>
      <c r="U11" s="684"/>
      <c r="V11" s="684"/>
      <c r="W11" s="684"/>
      <c r="X11" s="684"/>
      <c r="Y11" s="685"/>
      <c r="Z11" s="688">
        <v>1.7</v>
      </c>
      <c r="AA11" s="689"/>
      <c r="AB11" s="689"/>
      <c r="AC11" s="701"/>
      <c r="AD11" s="692">
        <v>142011</v>
      </c>
      <c r="AE11" s="684"/>
      <c r="AF11" s="684"/>
      <c r="AG11" s="684"/>
      <c r="AH11" s="684"/>
      <c r="AI11" s="684"/>
      <c r="AJ11" s="684"/>
      <c r="AK11" s="685"/>
      <c r="AL11" s="688">
        <v>5.3</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74608</v>
      </c>
      <c r="BH11" s="684"/>
      <c r="BI11" s="684"/>
      <c r="BJ11" s="684"/>
      <c r="BK11" s="684"/>
      <c r="BL11" s="684"/>
      <c r="BM11" s="684"/>
      <c r="BN11" s="685"/>
      <c r="BO11" s="686">
        <v>3.4</v>
      </c>
      <c r="BP11" s="686"/>
      <c r="BQ11" s="686"/>
      <c r="BR11" s="686"/>
      <c r="BS11" s="692" t="s">
        <v>238</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557361</v>
      </c>
      <c r="CS11" s="684"/>
      <c r="CT11" s="684"/>
      <c r="CU11" s="684"/>
      <c r="CV11" s="684"/>
      <c r="CW11" s="684"/>
      <c r="CX11" s="684"/>
      <c r="CY11" s="685"/>
      <c r="CZ11" s="686">
        <v>7.1</v>
      </c>
      <c r="DA11" s="686"/>
      <c r="DB11" s="686"/>
      <c r="DC11" s="686"/>
      <c r="DD11" s="692">
        <v>270175</v>
      </c>
      <c r="DE11" s="684"/>
      <c r="DF11" s="684"/>
      <c r="DG11" s="684"/>
      <c r="DH11" s="684"/>
      <c r="DI11" s="684"/>
      <c r="DJ11" s="684"/>
      <c r="DK11" s="684"/>
      <c r="DL11" s="684"/>
      <c r="DM11" s="684"/>
      <c r="DN11" s="684"/>
      <c r="DO11" s="684"/>
      <c r="DP11" s="685"/>
      <c r="DQ11" s="692">
        <v>237862</v>
      </c>
      <c r="DR11" s="684"/>
      <c r="DS11" s="684"/>
      <c r="DT11" s="684"/>
      <c r="DU11" s="684"/>
      <c r="DV11" s="684"/>
      <c r="DW11" s="684"/>
      <c r="DX11" s="684"/>
      <c r="DY11" s="684"/>
      <c r="DZ11" s="684"/>
      <c r="EA11" s="684"/>
      <c r="EB11" s="684"/>
      <c r="EC11" s="693"/>
    </row>
    <row r="12" spans="2:143" ht="11.25" customHeight="1">
      <c r="B12" s="680" t="s">
        <v>252</v>
      </c>
      <c r="C12" s="681"/>
      <c r="D12" s="681"/>
      <c r="E12" s="681"/>
      <c r="F12" s="681"/>
      <c r="G12" s="681"/>
      <c r="H12" s="681"/>
      <c r="I12" s="681"/>
      <c r="J12" s="681"/>
      <c r="K12" s="681"/>
      <c r="L12" s="681"/>
      <c r="M12" s="681"/>
      <c r="N12" s="681"/>
      <c r="O12" s="681"/>
      <c r="P12" s="681"/>
      <c r="Q12" s="682"/>
      <c r="R12" s="683" t="s">
        <v>238</v>
      </c>
      <c r="S12" s="684"/>
      <c r="T12" s="684"/>
      <c r="U12" s="684"/>
      <c r="V12" s="684"/>
      <c r="W12" s="684"/>
      <c r="X12" s="684"/>
      <c r="Y12" s="685"/>
      <c r="Z12" s="686" t="s">
        <v>177</v>
      </c>
      <c r="AA12" s="686"/>
      <c r="AB12" s="686"/>
      <c r="AC12" s="686"/>
      <c r="AD12" s="687" t="s">
        <v>238</v>
      </c>
      <c r="AE12" s="687"/>
      <c r="AF12" s="687"/>
      <c r="AG12" s="687"/>
      <c r="AH12" s="687"/>
      <c r="AI12" s="687"/>
      <c r="AJ12" s="687"/>
      <c r="AK12" s="687"/>
      <c r="AL12" s="688" t="s">
        <v>238</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1658301</v>
      </c>
      <c r="BH12" s="684"/>
      <c r="BI12" s="684"/>
      <c r="BJ12" s="684"/>
      <c r="BK12" s="684"/>
      <c r="BL12" s="684"/>
      <c r="BM12" s="684"/>
      <c r="BN12" s="685"/>
      <c r="BO12" s="686">
        <v>76.2</v>
      </c>
      <c r="BP12" s="686"/>
      <c r="BQ12" s="686"/>
      <c r="BR12" s="686"/>
      <c r="BS12" s="692" t="s">
        <v>177</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92574</v>
      </c>
      <c r="CS12" s="684"/>
      <c r="CT12" s="684"/>
      <c r="CU12" s="684"/>
      <c r="CV12" s="684"/>
      <c r="CW12" s="684"/>
      <c r="CX12" s="684"/>
      <c r="CY12" s="685"/>
      <c r="CZ12" s="686">
        <v>1.2</v>
      </c>
      <c r="DA12" s="686"/>
      <c r="DB12" s="686"/>
      <c r="DC12" s="686"/>
      <c r="DD12" s="692">
        <v>2206</v>
      </c>
      <c r="DE12" s="684"/>
      <c r="DF12" s="684"/>
      <c r="DG12" s="684"/>
      <c r="DH12" s="684"/>
      <c r="DI12" s="684"/>
      <c r="DJ12" s="684"/>
      <c r="DK12" s="684"/>
      <c r="DL12" s="684"/>
      <c r="DM12" s="684"/>
      <c r="DN12" s="684"/>
      <c r="DO12" s="684"/>
      <c r="DP12" s="685"/>
      <c r="DQ12" s="692">
        <v>64062</v>
      </c>
      <c r="DR12" s="684"/>
      <c r="DS12" s="684"/>
      <c r="DT12" s="684"/>
      <c r="DU12" s="684"/>
      <c r="DV12" s="684"/>
      <c r="DW12" s="684"/>
      <c r="DX12" s="684"/>
      <c r="DY12" s="684"/>
      <c r="DZ12" s="684"/>
      <c r="EA12" s="684"/>
      <c r="EB12" s="684"/>
      <c r="EC12" s="693"/>
    </row>
    <row r="13" spans="2:143" ht="11.25" customHeight="1">
      <c r="B13" s="680" t="s">
        <v>255</v>
      </c>
      <c r="C13" s="681"/>
      <c r="D13" s="681"/>
      <c r="E13" s="681"/>
      <c r="F13" s="681"/>
      <c r="G13" s="681"/>
      <c r="H13" s="681"/>
      <c r="I13" s="681"/>
      <c r="J13" s="681"/>
      <c r="K13" s="681"/>
      <c r="L13" s="681"/>
      <c r="M13" s="681"/>
      <c r="N13" s="681"/>
      <c r="O13" s="681"/>
      <c r="P13" s="681"/>
      <c r="Q13" s="682"/>
      <c r="R13" s="683" t="s">
        <v>235</v>
      </c>
      <c r="S13" s="684"/>
      <c r="T13" s="684"/>
      <c r="U13" s="684"/>
      <c r="V13" s="684"/>
      <c r="W13" s="684"/>
      <c r="X13" s="684"/>
      <c r="Y13" s="685"/>
      <c r="Z13" s="686" t="s">
        <v>238</v>
      </c>
      <c r="AA13" s="686"/>
      <c r="AB13" s="686"/>
      <c r="AC13" s="686"/>
      <c r="AD13" s="687" t="s">
        <v>177</v>
      </c>
      <c r="AE13" s="687"/>
      <c r="AF13" s="687"/>
      <c r="AG13" s="687"/>
      <c r="AH13" s="687"/>
      <c r="AI13" s="687"/>
      <c r="AJ13" s="687"/>
      <c r="AK13" s="687"/>
      <c r="AL13" s="688" t="s">
        <v>235</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1658295</v>
      </c>
      <c r="BH13" s="684"/>
      <c r="BI13" s="684"/>
      <c r="BJ13" s="684"/>
      <c r="BK13" s="684"/>
      <c r="BL13" s="684"/>
      <c r="BM13" s="684"/>
      <c r="BN13" s="685"/>
      <c r="BO13" s="686">
        <v>76.2</v>
      </c>
      <c r="BP13" s="686"/>
      <c r="BQ13" s="686"/>
      <c r="BR13" s="686"/>
      <c r="BS13" s="692" t="s">
        <v>235</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3192629</v>
      </c>
      <c r="CS13" s="684"/>
      <c r="CT13" s="684"/>
      <c r="CU13" s="684"/>
      <c r="CV13" s="684"/>
      <c r="CW13" s="684"/>
      <c r="CX13" s="684"/>
      <c r="CY13" s="685"/>
      <c r="CZ13" s="686">
        <v>40.799999999999997</v>
      </c>
      <c r="DA13" s="686"/>
      <c r="DB13" s="686"/>
      <c r="DC13" s="686"/>
      <c r="DD13" s="692">
        <v>2411928</v>
      </c>
      <c r="DE13" s="684"/>
      <c r="DF13" s="684"/>
      <c r="DG13" s="684"/>
      <c r="DH13" s="684"/>
      <c r="DI13" s="684"/>
      <c r="DJ13" s="684"/>
      <c r="DK13" s="684"/>
      <c r="DL13" s="684"/>
      <c r="DM13" s="684"/>
      <c r="DN13" s="684"/>
      <c r="DO13" s="684"/>
      <c r="DP13" s="685"/>
      <c r="DQ13" s="692">
        <v>426581</v>
      </c>
      <c r="DR13" s="684"/>
      <c r="DS13" s="684"/>
      <c r="DT13" s="684"/>
      <c r="DU13" s="684"/>
      <c r="DV13" s="684"/>
      <c r="DW13" s="684"/>
      <c r="DX13" s="684"/>
      <c r="DY13" s="684"/>
      <c r="DZ13" s="684"/>
      <c r="EA13" s="684"/>
      <c r="EB13" s="684"/>
      <c r="EC13" s="693"/>
    </row>
    <row r="14" spans="2:143" ht="11.25" customHeight="1">
      <c r="B14" s="680" t="s">
        <v>258</v>
      </c>
      <c r="C14" s="681"/>
      <c r="D14" s="681"/>
      <c r="E14" s="681"/>
      <c r="F14" s="681"/>
      <c r="G14" s="681"/>
      <c r="H14" s="681"/>
      <c r="I14" s="681"/>
      <c r="J14" s="681"/>
      <c r="K14" s="681"/>
      <c r="L14" s="681"/>
      <c r="M14" s="681"/>
      <c r="N14" s="681"/>
      <c r="O14" s="681"/>
      <c r="P14" s="681"/>
      <c r="Q14" s="682"/>
      <c r="R14" s="683">
        <v>5762</v>
      </c>
      <c r="S14" s="684"/>
      <c r="T14" s="684"/>
      <c r="U14" s="684"/>
      <c r="V14" s="684"/>
      <c r="W14" s="684"/>
      <c r="X14" s="684"/>
      <c r="Y14" s="685"/>
      <c r="Z14" s="686">
        <v>0.1</v>
      </c>
      <c r="AA14" s="686"/>
      <c r="AB14" s="686"/>
      <c r="AC14" s="686"/>
      <c r="AD14" s="687">
        <v>5762</v>
      </c>
      <c r="AE14" s="687"/>
      <c r="AF14" s="687"/>
      <c r="AG14" s="687"/>
      <c r="AH14" s="687"/>
      <c r="AI14" s="687"/>
      <c r="AJ14" s="687"/>
      <c r="AK14" s="687"/>
      <c r="AL14" s="688">
        <v>0.2</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27358</v>
      </c>
      <c r="BH14" s="684"/>
      <c r="BI14" s="684"/>
      <c r="BJ14" s="684"/>
      <c r="BK14" s="684"/>
      <c r="BL14" s="684"/>
      <c r="BM14" s="684"/>
      <c r="BN14" s="685"/>
      <c r="BO14" s="686">
        <v>1.3</v>
      </c>
      <c r="BP14" s="686"/>
      <c r="BQ14" s="686"/>
      <c r="BR14" s="686"/>
      <c r="BS14" s="692" t="s">
        <v>238</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289729</v>
      </c>
      <c r="CS14" s="684"/>
      <c r="CT14" s="684"/>
      <c r="CU14" s="684"/>
      <c r="CV14" s="684"/>
      <c r="CW14" s="684"/>
      <c r="CX14" s="684"/>
      <c r="CY14" s="685"/>
      <c r="CZ14" s="686">
        <v>3.7</v>
      </c>
      <c r="DA14" s="686"/>
      <c r="DB14" s="686"/>
      <c r="DC14" s="686"/>
      <c r="DD14" s="692">
        <v>101947</v>
      </c>
      <c r="DE14" s="684"/>
      <c r="DF14" s="684"/>
      <c r="DG14" s="684"/>
      <c r="DH14" s="684"/>
      <c r="DI14" s="684"/>
      <c r="DJ14" s="684"/>
      <c r="DK14" s="684"/>
      <c r="DL14" s="684"/>
      <c r="DM14" s="684"/>
      <c r="DN14" s="684"/>
      <c r="DO14" s="684"/>
      <c r="DP14" s="685"/>
      <c r="DQ14" s="692">
        <v>187829</v>
      </c>
      <c r="DR14" s="684"/>
      <c r="DS14" s="684"/>
      <c r="DT14" s="684"/>
      <c r="DU14" s="684"/>
      <c r="DV14" s="684"/>
      <c r="DW14" s="684"/>
      <c r="DX14" s="684"/>
      <c r="DY14" s="684"/>
      <c r="DZ14" s="684"/>
      <c r="EA14" s="684"/>
      <c r="EB14" s="684"/>
      <c r="EC14" s="693"/>
    </row>
    <row r="15" spans="2:143" ht="11.25" customHeight="1">
      <c r="B15" s="680" t="s">
        <v>261</v>
      </c>
      <c r="C15" s="681"/>
      <c r="D15" s="681"/>
      <c r="E15" s="681"/>
      <c r="F15" s="681"/>
      <c r="G15" s="681"/>
      <c r="H15" s="681"/>
      <c r="I15" s="681"/>
      <c r="J15" s="681"/>
      <c r="K15" s="681"/>
      <c r="L15" s="681"/>
      <c r="M15" s="681"/>
      <c r="N15" s="681"/>
      <c r="O15" s="681"/>
      <c r="P15" s="681"/>
      <c r="Q15" s="682"/>
      <c r="R15" s="683" t="s">
        <v>238</v>
      </c>
      <c r="S15" s="684"/>
      <c r="T15" s="684"/>
      <c r="U15" s="684"/>
      <c r="V15" s="684"/>
      <c r="W15" s="684"/>
      <c r="X15" s="684"/>
      <c r="Y15" s="685"/>
      <c r="Z15" s="686" t="s">
        <v>235</v>
      </c>
      <c r="AA15" s="686"/>
      <c r="AB15" s="686"/>
      <c r="AC15" s="686"/>
      <c r="AD15" s="687" t="s">
        <v>238</v>
      </c>
      <c r="AE15" s="687"/>
      <c r="AF15" s="687"/>
      <c r="AG15" s="687"/>
      <c r="AH15" s="687"/>
      <c r="AI15" s="687"/>
      <c r="AJ15" s="687"/>
      <c r="AK15" s="687"/>
      <c r="AL15" s="688" t="s">
        <v>235</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49515</v>
      </c>
      <c r="BH15" s="684"/>
      <c r="BI15" s="684"/>
      <c r="BJ15" s="684"/>
      <c r="BK15" s="684"/>
      <c r="BL15" s="684"/>
      <c r="BM15" s="684"/>
      <c r="BN15" s="685"/>
      <c r="BO15" s="686">
        <v>2.2999999999999998</v>
      </c>
      <c r="BP15" s="686"/>
      <c r="BQ15" s="686"/>
      <c r="BR15" s="686"/>
      <c r="BS15" s="692" t="s">
        <v>235</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664343</v>
      </c>
      <c r="CS15" s="684"/>
      <c r="CT15" s="684"/>
      <c r="CU15" s="684"/>
      <c r="CV15" s="684"/>
      <c r="CW15" s="684"/>
      <c r="CX15" s="684"/>
      <c r="CY15" s="685"/>
      <c r="CZ15" s="686">
        <v>8.5</v>
      </c>
      <c r="DA15" s="686"/>
      <c r="DB15" s="686"/>
      <c r="DC15" s="686"/>
      <c r="DD15" s="692">
        <v>200532</v>
      </c>
      <c r="DE15" s="684"/>
      <c r="DF15" s="684"/>
      <c r="DG15" s="684"/>
      <c r="DH15" s="684"/>
      <c r="DI15" s="684"/>
      <c r="DJ15" s="684"/>
      <c r="DK15" s="684"/>
      <c r="DL15" s="684"/>
      <c r="DM15" s="684"/>
      <c r="DN15" s="684"/>
      <c r="DO15" s="684"/>
      <c r="DP15" s="685"/>
      <c r="DQ15" s="692">
        <v>430572</v>
      </c>
      <c r="DR15" s="684"/>
      <c r="DS15" s="684"/>
      <c r="DT15" s="684"/>
      <c r="DU15" s="684"/>
      <c r="DV15" s="684"/>
      <c r="DW15" s="684"/>
      <c r="DX15" s="684"/>
      <c r="DY15" s="684"/>
      <c r="DZ15" s="684"/>
      <c r="EA15" s="684"/>
      <c r="EB15" s="684"/>
      <c r="EC15" s="693"/>
    </row>
    <row r="16" spans="2:143" ht="11.25" customHeight="1">
      <c r="B16" s="680" t="s">
        <v>264</v>
      </c>
      <c r="C16" s="681"/>
      <c r="D16" s="681"/>
      <c r="E16" s="681"/>
      <c r="F16" s="681"/>
      <c r="G16" s="681"/>
      <c r="H16" s="681"/>
      <c r="I16" s="681"/>
      <c r="J16" s="681"/>
      <c r="K16" s="681"/>
      <c r="L16" s="681"/>
      <c r="M16" s="681"/>
      <c r="N16" s="681"/>
      <c r="O16" s="681"/>
      <c r="P16" s="681"/>
      <c r="Q16" s="682"/>
      <c r="R16" s="683">
        <v>1808</v>
      </c>
      <c r="S16" s="684"/>
      <c r="T16" s="684"/>
      <c r="U16" s="684"/>
      <c r="V16" s="684"/>
      <c r="W16" s="684"/>
      <c r="X16" s="684"/>
      <c r="Y16" s="685"/>
      <c r="Z16" s="686">
        <v>0</v>
      </c>
      <c r="AA16" s="686"/>
      <c r="AB16" s="686"/>
      <c r="AC16" s="686"/>
      <c r="AD16" s="687">
        <v>1808</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238</v>
      </c>
      <c r="BH16" s="684"/>
      <c r="BI16" s="684"/>
      <c r="BJ16" s="684"/>
      <c r="BK16" s="684"/>
      <c r="BL16" s="684"/>
      <c r="BM16" s="684"/>
      <c r="BN16" s="685"/>
      <c r="BO16" s="686" t="s">
        <v>238</v>
      </c>
      <c r="BP16" s="686"/>
      <c r="BQ16" s="686"/>
      <c r="BR16" s="686"/>
      <c r="BS16" s="692" t="s">
        <v>238</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74351</v>
      </c>
      <c r="CS16" s="684"/>
      <c r="CT16" s="684"/>
      <c r="CU16" s="684"/>
      <c r="CV16" s="684"/>
      <c r="CW16" s="684"/>
      <c r="CX16" s="684"/>
      <c r="CY16" s="685"/>
      <c r="CZ16" s="686">
        <v>0.9</v>
      </c>
      <c r="DA16" s="686"/>
      <c r="DB16" s="686"/>
      <c r="DC16" s="686"/>
      <c r="DD16" s="692" t="s">
        <v>235</v>
      </c>
      <c r="DE16" s="684"/>
      <c r="DF16" s="684"/>
      <c r="DG16" s="684"/>
      <c r="DH16" s="684"/>
      <c r="DI16" s="684"/>
      <c r="DJ16" s="684"/>
      <c r="DK16" s="684"/>
      <c r="DL16" s="684"/>
      <c r="DM16" s="684"/>
      <c r="DN16" s="684"/>
      <c r="DO16" s="684"/>
      <c r="DP16" s="685"/>
      <c r="DQ16" s="692">
        <v>46442</v>
      </c>
      <c r="DR16" s="684"/>
      <c r="DS16" s="684"/>
      <c r="DT16" s="684"/>
      <c r="DU16" s="684"/>
      <c r="DV16" s="684"/>
      <c r="DW16" s="684"/>
      <c r="DX16" s="684"/>
      <c r="DY16" s="684"/>
      <c r="DZ16" s="684"/>
      <c r="EA16" s="684"/>
      <c r="EB16" s="684"/>
      <c r="EC16" s="693"/>
    </row>
    <row r="17" spans="2:133" ht="11.25" customHeight="1">
      <c r="B17" s="680" t="s">
        <v>267</v>
      </c>
      <c r="C17" s="681"/>
      <c r="D17" s="681"/>
      <c r="E17" s="681"/>
      <c r="F17" s="681"/>
      <c r="G17" s="681"/>
      <c r="H17" s="681"/>
      <c r="I17" s="681"/>
      <c r="J17" s="681"/>
      <c r="K17" s="681"/>
      <c r="L17" s="681"/>
      <c r="M17" s="681"/>
      <c r="N17" s="681"/>
      <c r="O17" s="681"/>
      <c r="P17" s="681"/>
      <c r="Q17" s="682"/>
      <c r="R17" s="683">
        <v>40199</v>
      </c>
      <c r="S17" s="684"/>
      <c r="T17" s="684"/>
      <c r="U17" s="684"/>
      <c r="V17" s="684"/>
      <c r="W17" s="684"/>
      <c r="X17" s="684"/>
      <c r="Y17" s="685"/>
      <c r="Z17" s="686">
        <v>0.5</v>
      </c>
      <c r="AA17" s="686"/>
      <c r="AB17" s="686"/>
      <c r="AC17" s="686"/>
      <c r="AD17" s="687">
        <v>40199</v>
      </c>
      <c r="AE17" s="687"/>
      <c r="AF17" s="687"/>
      <c r="AG17" s="687"/>
      <c r="AH17" s="687"/>
      <c r="AI17" s="687"/>
      <c r="AJ17" s="687"/>
      <c r="AK17" s="687"/>
      <c r="AL17" s="688">
        <v>1.5</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177</v>
      </c>
      <c r="BH17" s="684"/>
      <c r="BI17" s="684"/>
      <c r="BJ17" s="684"/>
      <c r="BK17" s="684"/>
      <c r="BL17" s="684"/>
      <c r="BM17" s="684"/>
      <c r="BN17" s="685"/>
      <c r="BO17" s="686" t="s">
        <v>238</v>
      </c>
      <c r="BP17" s="686"/>
      <c r="BQ17" s="686"/>
      <c r="BR17" s="686"/>
      <c r="BS17" s="692" t="s">
        <v>238</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418826</v>
      </c>
      <c r="CS17" s="684"/>
      <c r="CT17" s="684"/>
      <c r="CU17" s="684"/>
      <c r="CV17" s="684"/>
      <c r="CW17" s="684"/>
      <c r="CX17" s="684"/>
      <c r="CY17" s="685"/>
      <c r="CZ17" s="686">
        <v>5.4</v>
      </c>
      <c r="DA17" s="686"/>
      <c r="DB17" s="686"/>
      <c r="DC17" s="686"/>
      <c r="DD17" s="692" t="s">
        <v>238</v>
      </c>
      <c r="DE17" s="684"/>
      <c r="DF17" s="684"/>
      <c r="DG17" s="684"/>
      <c r="DH17" s="684"/>
      <c r="DI17" s="684"/>
      <c r="DJ17" s="684"/>
      <c r="DK17" s="684"/>
      <c r="DL17" s="684"/>
      <c r="DM17" s="684"/>
      <c r="DN17" s="684"/>
      <c r="DO17" s="684"/>
      <c r="DP17" s="685"/>
      <c r="DQ17" s="692">
        <v>381279</v>
      </c>
      <c r="DR17" s="684"/>
      <c r="DS17" s="684"/>
      <c r="DT17" s="684"/>
      <c r="DU17" s="684"/>
      <c r="DV17" s="684"/>
      <c r="DW17" s="684"/>
      <c r="DX17" s="684"/>
      <c r="DY17" s="684"/>
      <c r="DZ17" s="684"/>
      <c r="EA17" s="684"/>
      <c r="EB17" s="684"/>
      <c r="EC17" s="693"/>
    </row>
    <row r="18" spans="2:133" ht="11.25" customHeight="1">
      <c r="B18" s="680" t="s">
        <v>270</v>
      </c>
      <c r="C18" s="681"/>
      <c r="D18" s="681"/>
      <c r="E18" s="681"/>
      <c r="F18" s="681"/>
      <c r="G18" s="681"/>
      <c r="H18" s="681"/>
      <c r="I18" s="681"/>
      <c r="J18" s="681"/>
      <c r="K18" s="681"/>
      <c r="L18" s="681"/>
      <c r="M18" s="681"/>
      <c r="N18" s="681"/>
      <c r="O18" s="681"/>
      <c r="P18" s="681"/>
      <c r="Q18" s="682"/>
      <c r="R18" s="683">
        <v>8234</v>
      </c>
      <c r="S18" s="684"/>
      <c r="T18" s="684"/>
      <c r="U18" s="684"/>
      <c r="V18" s="684"/>
      <c r="W18" s="684"/>
      <c r="X18" s="684"/>
      <c r="Y18" s="685"/>
      <c r="Z18" s="686">
        <v>0.1</v>
      </c>
      <c r="AA18" s="686"/>
      <c r="AB18" s="686"/>
      <c r="AC18" s="686"/>
      <c r="AD18" s="687">
        <v>8234</v>
      </c>
      <c r="AE18" s="687"/>
      <c r="AF18" s="687"/>
      <c r="AG18" s="687"/>
      <c r="AH18" s="687"/>
      <c r="AI18" s="687"/>
      <c r="AJ18" s="687"/>
      <c r="AK18" s="687"/>
      <c r="AL18" s="688">
        <v>0.3</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238</v>
      </c>
      <c r="BH18" s="684"/>
      <c r="BI18" s="684"/>
      <c r="BJ18" s="684"/>
      <c r="BK18" s="684"/>
      <c r="BL18" s="684"/>
      <c r="BM18" s="684"/>
      <c r="BN18" s="685"/>
      <c r="BO18" s="686" t="s">
        <v>238</v>
      </c>
      <c r="BP18" s="686"/>
      <c r="BQ18" s="686"/>
      <c r="BR18" s="686"/>
      <c r="BS18" s="692" t="s">
        <v>238</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v>7403</v>
      </c>
      <c r="CS18" s="684"/>
      <c r="CT18" s="684"/>
      <c r="CU18" s="684"/>
      <c r="CV18" s="684"/>
      <c r="CW18" s="684"/>
      <c r="CX18" s="684"/>
      <c r="CY18" s="685"/>
      <c r="CZ18" s="686">
        <v>0.1</v>
      </c>
      <c r="DA18" s="686"/>
      <c r="DB18" s="686"/>
      <c r="DC18" s="686"/>
      <c r="DD18" s="692">
        <v>7403</v>
      </c>
      <c r="DE18" s="684"/>
      <c r="DF18" s="684"/>
      <c r="DG18" s="684"/>
      <c r="DH18" s="684"/>
      <c r="DI18" s="684"/>
      <c r="DJ18" s="684"/>
      <c r="DK18" s="684"/>
      <c r="DL18" s="684"/>
      <c r="DM18" s="684"/>
      <c r="DN18" s="684"/>
      <c r="DO18" s="684"/>
      <c r="DP18" s="685"/>
      <c r="DQ18" s="692">
        <v>7403</v>
      </c>
      <c r="DR18" s="684"/>
      <c r="DS18" s="684"/>
      <c r="DT18" s="684"/>
      <c r="DU18" s="684"/>
      <c r="DV18" s="684"/>
      <c r="DW18" s="684"/>
      <c r="DX18" s="684"/>
      <c r="DY18" s="684"/>
      <c r="DZ18" s="684"/>
      <c r="EA18" s="684"/>
      <c r="EB18" s="684"/>
      <c r="EC18" s="693"/>
    </row>
    <row r="19" spans="2:133" ht="11.25" customHeight="1">
      <c r="B19" s="680" t="s">
        <v>273</v>
      </c>
      <c r="C19" s="681"/>
      <c r="D19" s="681"/>
      <c r="E19" s="681"/>
      <c r="F19" s="681"/>
      <c r="G19" s="681"/>
      <c r="H19" s="681"/>
      <c r="I19" s="681"/>
      <c r="J19" s="681"/>
      <c r="K19" s="681"/>
      <c r="L19" s="681"/>
      <c r="M19" s="681"/>
      <c r="N19" s="681"/>
      <c r="O19" s="681"/>
      <c r="P19" s="681"/>
      <c r="Q19" s="682"/>
      <c r="R19" s="683">
        <v>777</v>
      </c>
      <c r="S19" s="684"/>
      <c r="T19" s="684"/>
      <c r="U19" s="684"/>
      <c r="V19" s="684"/>
      <c r="W19" s="684"/>
      <c r="X19" s="684"/>
      <c r="Y19" s="685"/>
      <c r="Z19" s="686">
        <v>0</v>
      </c>
      <c r="AA19" s="686"/>
      <c r="AB19" s="686"/>
      <c r="AC19" s="686"/>
      <c r="AD19" s="687">
        <v>777</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t="s">
        <v>177</v>
      </c>
      <c r="BH19" s="684"/>
      <c r="BI19" s="684"/>
      <c r="BJ19" s="684"/>
      <c r="BK19" s="684"/>
      <c r="BL19" s="684"/>
      <c r="BM19" s="684"/>
      <c r="BN19" s="685"/>
      <c r="BO19" s="686" t="s">
        <v>177</v>
      </c>
      <c r="BP19" s="686"/>
      <c r="BQ19" s="686"/>
      <c r="BR19" s="686"/>
      <c r="BS19" s="692" t="s">
        <v>238</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235</v>
      </c>
      <c r="CS19" s="684"/>
      <c r="CT19" s="684"/>
      <c r="CU19" s="684"/>
      <c r="CV19" s="684"/>
      <c r="CW19" s="684"/>
      <c r="CX19" s="684"/>
      <c r="CY19" s="685"/>
      <c r="CZ19" s="686" t="s">
        <v>238</v>
      </c>
      <c r="DA19" s="686"/>
      <c r="DB19" s="686"/>
      <c r="DC19" s="686"/>
      <c r="DD19" s="692" t="s">
        <v>177</v>
      </c>
      <c r="DE19" s="684"/>
      <c r="DF19" s="684"/>
      <c r="DG19" s="684"/>
      <c r="DH19" s="684"/>
      <c r="DI19" s="684"/>
      <c r="DJ19" s="684"/>
      <c r="DK19" s="684"/>
      <c r="DL19" s="684"/>
      <c r="DM19" s="684"/>
      <c r="DN19" s="684"/>
      <c r="DO19" s="684"/>
      <c r="DP19" s="685"/>
      <c r="DQ19" s="692" t="s">
        <v>238</v>
      </c>
      <c r="DR19" s="684"/>
      <c r="DS19" s="684"/>
      <c r="DT19" s="684"/>
      <c r="DU19" s="684"/>
      <c r="DV19" s="684"/>
      <c r="DW19" s="684"/>
      <c r="DX19" s="684"/>
      <c r="DY19" s="684"/>
      <c r="DZ19" s="684"/>
      <c r="EA19" s="684"/>
      <c r="EB19" s="684"/>
      <c r="EC19" s="693"/>
    </row>
    <row r="20" spans="2:133" ht="11.25" customHeight="1">
      <c r="B20" s="680" t="s">
        <v>276</v>
      </c>
      <c r="C20" s="681"/>
      <c r="D20" s="681"/>
      <c r="E20" s="681"/>
      <c r="F20" s="681"/>
      <c r="G20" s="681"/>
      <c r="H20" s="681"/>
      <c r="I20" s="681"/>
      <c r="J20" s="681"/>
      <c r="K20" s="681"/>
      <c r="L20" s="681"/>
      <c r="M20" s="681"/>
      <c r="N20" s="681"/>
      <c r="O20" s="681"/>
      <c r="P20" s="681"/>
      <c r="Q20" s="682"/>
      <c r="R20" s="683">
        <v>197</v>
      </c>
      <c r="S20" s="684"/>
      <c r="T20" s="684"/>
      <c r="U20" s="684"/>
      <c r="V20" s="684"/>
      <c r="W20" s="684"/>
      <c r="X20" s="684"/>
      <c r="Y20" s="685"/>
      <c r="Z20" s="686">
        <v>0</v>
      </c>
      <c r="AA20" s="686"/>
      <c r="AB20" s="686"/>
      <c r="AC20" s="686"/>
      <c r="AD20" s="687">
        <v>197</v>
      </c>
      <c r="AE20" s="687"/>
      <c r="AF20" s="687"/>
      <c r="AG20" s="687"/>
      <c r="AH20" s="687"/>
      <c r="AI20" s="687"/>
      <c r="AJ20" s="687"/>
      <c r="AK20" s="687"/>
      <c r="AL20" s="688">
        <v>0</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t="s">
        <v>238</v>
      </c>
      <c r="BH20" s="684"/>
      <c r="BI20" s="684"/>
      <c r="BJ20" s="684"/>
      <c r="BK20" s="684"/>
      <c r="BL20" s="684"/>
      <c r="BM20" s="684"/>
      <c r="BN20" s="685"/>
      <c r="BO20" s="686" t="s">
        <v>235</v>
      </c>
      <c r="BP20" s="686"/>
      <c r="BQ20" s="686"/>
      <c r="BR20" s="686"/>
      <c r="BS20" s="692" t="s">
        <v>235</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7826830</v>
      </c>
      <c r="CS20" s="684"/>
      <c r="CT20" s="684"/>
      <c r="CU20" s="684"/>
      <c r="CV20" s="684"/>
      <c r="CW20" s="684"/>
      <c r="CX20" s="684"/>
      <c r="CY20" s="685"/>
      <c r="CZ20" s="686">
        <v>100</v>
      </c>
      <c r="DA20" s="686"/>
      <c r="DB20" s="686"/>
      <c r="DC20" s="686"/>
      <c r="DD20" s="692">
        <v>3045091</v>
      </c>
      <c r="DE20" s="684"/>
      <c r="DF20" s="684"/>
      <c r="DG20" s="684"/>
      <c r="DH20" s="684"/>
      <c r="DI20" s="684"/>
      <c r="DJ20" s="684"/>
      <c r="DK20" s="684"/>
      <c r="DL20" s="684"/>
      <c r="DM20" s="684"/>
      <c r="DN20" s="684"/>
      <c r="DO20" s="684"/>
      <c r="DP20" s="685"/>
      <c r="DQ20" s="692">
        <v>3819375</v>
      </c>
      <c r="DR20" s="684"/>
      <c r="DS20" s="684"/>
      <c r="DT20" s="684"/>
      <c r="DU20" s="684"/>
      <c r="DV20" s="684"/>
      <c r="DW20" s="684"/>
      <c r="DX20" s="684"/>
      <c r="DY20" s="684"/>
      <c r="DZ20" s="684"/>
      <c r="EA20" s="684"/>
      <c r="EB20" s="684"/>
      <c r="EC20" s="693"/>
    </row>
    <row r="21" spans="2:133" ht="11.25" customHeight="1">
      <c r="B21" s="680" t="s">
        <v>279</v>
      </c>
      <c r="C21" s="681"/>
      <c r="D21" s="681"/>
      <c r="E21" s="681"/>
      <c r="F21" s="681"/>
      <c r="G21" s="681"/>
      <c r="H21" s="681"/>
      <c r="I21" s="681"/>
      <c r="J21" s="681"/>
      <c r="K21" s="681"/>
      <c r="L21" s="681"/>
      <c r="M21" s="681"/>
      <c r="N21" s="681"/>
      <c r="O21" s="681"/>
      <c r="P21" s="681"/>
      <c r="Q21" s="682"/>
      <c r="R21" s="683">
        <v>30991</v>
      </c>
      <c r="S21" s="684"/>
      <c r="T21" s="684"/>
      <c r="U21" s="684"/>
      <c r="V21" s="684"/>
      <c r="W21" s="684"/>
      <c r="X21" s="684"/>
      <c r="Y21" s="685"/>
      <c r="Z21" s="686">
        <v>0.4</v>
      </c>
      <c r="AA21" s="686"/>
      <c r="AB21" s="686"/>
      <c r="AC21" s="686"/>
      <c r="AD21" s="687">
        <v>30991</v>
      </c>
      <c r="AE21" s="687"/>
      <c r="AF21" s="687"/>
      <c r="AG21" s="687"/>
      <c r="AH21" s="687"/>
      <c r="AI21" s="687"/>
      <c r="AJ21" s="687"/>
      <c r="AK21" s="687"/>
      <c r="AL21" s="688">
        <v>1.2</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238</v>
      </c>
      <c r="BH21" s="684"/>
      <c r="BI21" s="684"/>
      <c r="BJ21" s="684"/>
      <c r="BK21" s="684"/>
      <c r="BL21" s="684"/>
      <c r="BM21" s="684"/>
      <c r="BN21" s="685"/>
      <c r="BO21" s="686" t="s">
        <v>238</v>
      </c>
      <c r="BP21" s="686"/>
      <c r="BQ21" s="686"/>
      <c r="BR21" s="686"/>
      <c r="BS21" s="692" t="s">
        <v>235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281</v>
      </c>
      <c r="C22" s="681"/>
      <c r="D22" s="681"/>
      <c r="E22" s="681"/>
      <c r="F22" s="681"/>
      <c r="G22" s="681"/>
      <c r="H22" s="681"/>
      <c r="I22" s="681"/>
      <c r="J22" s="681"/>
      <c r="K22" s="681"/>
      <c r="L22" s="681"/>
      <c r="M22" s="681"/>
      <c r="N22" s="681"/>
      <c r="O22" s="681"/>
      <c r="P22" s="681"/>
      <c r="Q22" s="682"/>
      <c r="R22" s="683">
        <v>1242379</v>
      </c>
      <c r="S22" s="684"/>
      <c r="T22" s="684"/>
      <c r="U22" s="684"/>
      <c r="V22" s="684"/>
      <c r="W22" s="684"/>
      <c r="X22" s="684"/>
      <c r="Y22" s="685"/>
      <c r="Z22" s="686">
        <v>14.9</v>
      </c>
      <c r="AA22" s="686"/>
      <c r="AB22" s="686"/>
      <c r="AC22" s="686"/>
      <c r="AD22" s="687">
        <v>209064</v>
      </c>
      <c r="AE22" s="687"/>
      <c r="AF22" s="687"/>
      <c r="AG22" s="687"/>
      <c r="AH22" s="687"/>
      <c r="AI22" s="687"/>
      <c r="AJ22" s="687"/>
      <c r="AK22" s="687"/>
      <c r="AL22" s="688">
        <v>7.8</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235</v>
      </c>
      <c r="BH22" s="684"/>
      <c r="BI22" s="684"/>
      <c r="BJ22" s="684"/>
      <c r="BK22" s="684"/>
      <c r="BL22" s="684"/>
      <c r="BM22" s="684"/>
      <c r="BN22" s="685"/>
      <c r="BO22" s="686" t="s">
        <v>177</v>
      </c>
      <c r="BP22" s="686"/>
      <c r="BQ22" s="686"/>
      <c r="BR22" s="686"/>
      <c r="BS22" s="692" t="s">
        <v>238</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284</v>
      </c>
      <c r="C23" s="681"/>
      <c r="D23" s="681"/>
      <c r="E23" s="681"/>
      <c r="F23" s="681"/>
      <c r="G23" s="681"/>
      <c r="H23" s="681"/>
      <c r="I23" s="681"/>
      <c r="J23" s="681"/>
      <c r="K23" s="681"/>
      <c r="L23" s="681"/>
      <c r="M23" s="681"/>
      <c r="N23" s="681"/>
      <c r="O23" s="681"/>
      <c r="P23" s="681"/>
      <c r="Q23" s="682"/>
      <c r="R23" s="683">
        <v>209064</v>
      </c>
      <c r="S23" s="684"/>
      <c r="T23" s="684"/>
      <c r="U23" s="684"/>
      <c r="V23" s="684"/>
      <c r="W23" s="684"/>
      <c r="X23" s="684"/>
      <c r="Y23" s="685"/>
      <c r="Z23" s="686">
        <v>2.5</v>
      </c>
      <c r="AA23" s="686"/>
      <c r="AB23" s="686"/>
      <c r="AC23" s="686"/>
      <c r="AD23" s="687">
        <v>209064</v>
      </c>
      <c r="AE23" s="687"/>
      <c r="AF23" s="687"/>
      <c r="AG23" s="687"/>
      <c r="AH23" s="687"/>
      <c r="AI23" s="687"/>
      <c r="AJ23" s="687"/>
      <c r="AK23" s="687"/>
      <c r="AL23" s="688">
        <v>7.8</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238</v>
      </c>
      <c r="BH23" s="684"/>
      <c r="BI23" s="684"/>
      <c r="BJ23" s="684"/>
      <c r="BK23" s="684"/>
      <c r="BL23" s="684"/>
      <c r="BM23" s="684"/>
      <c r="BN23" s="685"/>
      <c r="BO23" s="686" t="s">
        <v>238</v>
      </c>
      <c r="BP23" s="686"/>
      <c r="BQ23" s="686"/>
      <c r="BR23" s="686"/>
      <c r="BS23" s="692" t="s">
        <v>238</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c r="B24" s="680" t="s">
        <v>291</v>
      </c>
      <c r="C24" s="681"/>
      <c r="D24" s="681"/>
      <c r="E24" s="681"/>
      <c r="F24" s="681"/>
      <c r="G24" s="681"/>
      <c r="H24" s="681"/>
      <c r="I24" s="681"/>
      <c r="J24" s="681"/>
      <c r="K24" s="681"/>
      <c r="L24" s="681"/>
      <c r="M24" s="681"/>
      <c r="N24" s="681"/>
      <c r="O24" s="681"/>
      <c r="P24" s="681"/>
      <c r="Q24" s="682"/>
      <c r="R24" s="683">
        <v>143845</v>
      </c>
      <c r="S24" s="684"/>
      <c r="T24" s="684"/>
      <c r="U24" s="684"/>
      <c r="V24" s="684"/>
      <c r="W24" s="684"/>
      <c r="X24" s="684"/>
      <c r="Y24" s="685"/>
      <c r="Z24" s="686">
        <v>1.7</v>
      </c>
      <c r="AA24" s="686"/>
      <c r="AB24" s="686"/>
      <c r="AC24" s="686"/>
      <c r="AD24" s="687" t="s">
        <v>238</v>
      </c>
      <c r="AE24" s="687"/>
      <c r="AF24" s="687"/>
      <c r="AG24" s="687"/>
      <c r="AH24" s="687"/>
      <c r="AI24" s="687"/>
      <c r="AJ24" s="687"/>
      <c r="AK24" s="687"/>
      <c r="AL24" s="688" t="s">
        <v>235</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238</v>
      </c>
      <c r="BP24" s="686"/>
      <c r="BQ24" s="686"/>
      <c r="BR24" s="686"/>
      <c r="BS24" s="692" t="s">
        <v>238</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1774182</v>
      </c>
      <c r="CS24" s="673"/>
      <c r="CT24" s="673"/>
      <c r="CU24" s="673"/>
      <c r="CV24" s="673"/>
      <c r="CW24" s="673"/>
      <c r="CX24" s="673"/>
      <c r="CY24" s="674"/>
      <c r="CZ24" s="677">
        <v>22.7</v>
      </c>
      <c r="DA24" s="678"/>
      <c r="DB24" s="678"/>
      <c r="DC24" s="697"/>
      <c r="DD24" s="721">
        <v>1444092</v>
      </c>
      <c r="DE24" s="673"/>
      <c r="DF24" s="673"/>
      <c r="DG24" s="673"/>
      <c r="DH24" s="673"/>
      <c r="DI24" s="673"/>
      <c r="DJ24" s="673"/>
      <c r="DK24" s="674"/>
      <c r="DL24" s="721">
        <v>1422363</v>
      </c>
      <c r="DM24" s="673"/>
      <c r="DN24" s="673"/>
      <c r="DO24" s="673"/>
      <c r="DP24" s="673"/>
      <c r="DQ24" s="673"/>
      <c r="DR24" s="673"/>
      <c r="DS24" s="673"/>
      <c r="DT24" s="673"/>
      <c r="DU24" s="673"/>
      <c r="DV24" s="674"/>
      <c r="DW24" s="677">
        <v>51.3</v>
      </c>
      <c r="DX24" s="678"/>
      <c r="DY24" s="678"/>
      <c r="DZ24" s="678"/>
      <c r="EA24" s="678"/>
      <c r="EB24" s="678"/>
      <c r="EC24" s="679"/>
    </row>
    <row r="25" spans="2:133" ht="11.25" customHeight="1">
      <c r="B25" s="680" t="s">
        <v>294</v>
      </c>
      <c r="C25" s="681"/>
      <c r="D25" s="681"/>
      <c r="E25" s="681"/>
      <c r="F25" s="681"/>
      <c r="G25" s="681"/>
      <c r="H25" s="681"/>
      <c r="I25" s="681"/>
      <c r="J25" s="681"/>
      <c r="K25" s="681"/>
      <c r="L25" s="681"/>
      <c r="M25" s="681"/>
      <c r="N25" s="681"/>
      <c r="O25" s="681"/>
      <c r="P25" s="681"/>
      <c r="Q25" s="682"/>
      <c r="R25" s="683">
        <v>889470</v>
      </c>
      <c r="S25" s="684"/>
      <c r="T25" s="684"/>
      <c r="U25" s="684"/>
      <c r="V25" s="684"/>
      <c r="W25" s="684"/>
      <c r="X25" s="684"/>
      <c r="Y25" s="685"/>
      <c r="Z25" s="686">
        <v>10.7</v>
      </c>
      <c r="AA25" s="686"/>
      <c r="AB25" s="686"/>
      <c r="AC25" s="686"/>
      <c r="AD25" s="687" t="s">
        <v>235</v>
      </c>
      <c r="AE25" s="687"/>
      <c r="AF25" s="687"/>
      <c r="AG25" s="687"/>
      <c r="AH25" s="687"/>
      <c r="AI25" s="687"/>
      <c r="AJ25" s="687"/>
      <c r="AK25" s="687"/>
      <c r="AL25" s="688" t="s">
        <v>235</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238</v>
      </c>
      <c r="BH25" s="684"/>
      <c r="BI25" s="684"/>
      <c r="BJ25" s="684"/>
      <c r="BK25" s="684"/>
      <c r="BL25" s="684"/>
      <c r="BM25" s="684"/>
      <c r="BN25" s="685"/>
      <c r="BO25" s="686" t="s">
        <v>235</v>
      </c>
      <c r="BP25" s="686"/>
      <c r="BQ25" s="686"/>
      <c r="BR25" s="686"/>
      <c r="BS25" s="692" t="s">
        <v>235</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959082</v>
      </c>
      <c r="CS25" s="717"/>
      <c r="CT25" s="717"/>
      <c r="CU25" s="717"/>
      <c r="CV25" s="717"/>
      <c r="CW25" s="717"/>
      <c r="CX25" s="717"/>
      <c r="CY25" s="718"/>
      <c r="CZ25" s="688">
        <v>12.3</v>
      </c>
      <c r="DA25" s="719"/>
      <c r="DB25" s="719"/>
      <c r="DC25" s="722"/>
      <c r="DD25" s="692">
        <v>882966</v>
      </c>
      <c r="DE25" s="717"/>
      <c r="DF25" s="717"/>
      <c r="DG25" s="717"/>
      <c r="DH25" s="717"/>
      <c r="DI25" s="717"/>
      <c r="DJ25" s="717"/>
      <c r="DK25" s="718"/>
      <c r="DL25" s="692">
        <v>877401</v>
      </c>
      <c r="DM25" s="717"/>
      <c r="DN25" s="717"/>
      <c r="DO25" s="717"/>
      <c r="DP25" s="717"/>
      <c r="DQ25" s="717"/>
      <c r="DR25" s="717"/>
      <c r="DS25" s="717"/>
      <c r="DT25" s="717"/>
      <c r="DU25" s="717"/>
      <c r="DV25" s="718"/>
      <c r="DW25" s="688">
        <v>31.6</v>
      </c>
      <c r="DX25" s="719"/>
      <c r="DY25" s="719"/>
      <c r="DZ25" s="719"/>
      <c r="EA25" s="719"/>
      <c r="EB25" s="719"/>
      <c r="EC25" s="720"/>
    </row>
    <row r="26" spans="2:133" ht="11.25" customHeight="1">
      <c r="B26" s="680" t="s">
        <v>297</v>
      </c>
      <c r="C26" s="681"/>
      <c r="D26" s="681"/>
      <c r="E26" s="681"/>
      <c r="F26" s="681"/>
      <c r="G26" s="681"/>
      <c r="H26" s="681"/>
      <c r="I26" s="681"/>
      <c r="J26" s="681"/>
      <c r="K26" s="681"/>
      <c r="L26" s="681"/>
      <c r="M26" s="681"/>
      <c r="N26" s="681"/>
      <c r="O26" s="681"/>
      <c r="P26" s="681"/>
      <c r="Q26" s="682"/>
      <c r="R26" s="683">
        <v>3705250</v>
      </c>
      <c r="S26" s="684"/>
      <c r="T26" s="684"/>
      <c r="U26" s="684"/>
      <c r="V26" s="684"/>
      <c r="W26" s="684"/>
      <c r="X26" s="684"/>
      <c r="Y26" s="685"/>
      <c r="Z26" s="686">
        <v>44.5</v>
      </c>
      <c r="AA26" s="686"/>
      <c r="AB26" s="686"/>
      <c r="AC26" s="686"/>
      <c r="AD26" s="687">
        <v>2671935</v>
      </c>
      <c r="AE26" s="687"/>
      <c r="AF26" s="687"/>
      <c r="AG26" s="687"/>
      <c r="AH26" s="687"/>
      <c r="AI26" s="687"/>
      <c r="AJ26" s="687"/>
      <c r="AK26" s="687"/>
      <c r="AL26" s="688">
        <v>99.4</v>
      </c>
      <c r="AM26" s="689"/>
      <c r="AN26" s="689"/>
      <c r="AO26" s="690"/>
      <c r="AP26" s="702" t="s">
        <v>298</v>
      </c>
      <c r="AQ26" s="723"/>
      <c r="AR26" s="723"/>
      <c r="AS26" s="723"/>
      <c r="AT26" s="723"/>
      <c r="AU26" s="723"/>
      <c r="AV26" s="723"/>
      <c r="AW26" s="723"/>
      <c r="AX26" s="723"/>
      <c r="AY26" s="723"/>
      <c r="AZ26" s="723"/>
      <c r="BA26" s="723"/>
      <c r="BB26" s="723"/>
      <c r="BC26" s="723"/>
      <c r="BD26" s="723"/>
      <c r="BE26" s="723"/>
      <c r="BF26" s="704"/>
      <c r="BG26" s="683" t="s">
        <v>238</v>
      </c>
      <c r="BH26" s="684"/>
      <c r="BI26" s="684"/>
      <c r="BJ26" s="684"/>
      <c r="BK26" s="684"/>
      <c r="BL26" s="684"/>
      <c r="BM26" s="684"/>
      <c r="BN26" s="685"/>
      <c r="BO26" s="686" t="s">
        <v>177</v>
      </c>
      <c r="BP26" s="686"/>
      <c r="BQ26" s="686"/>
      <c r="BR26" s="686"/>
      <c r="BS26" s="692" t="s">
        <v>238</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622022</v>
      </c>
      <c r="CS26" s="684"/>
      <c r="CT26" s="684"/>
      <c r="CU26" s="684"/>
      <c r="CV26" s="684"/>
      <c r="CW26" s="684"/>
      <c r="CX26" s="684"/>
      <c r="CY26" s="685"/>
      <c r="CZ26" s="688">
        <v>7.9</v>
      </c>
      <c r="DA26" s="719"/>
      <c r="DB26" s="719"/>
      <c r="DC26" s="722"/>
      <c r="DD26" s="692">
        <v>549169</v>
      </c>
      <c r="DE26" s="684"/>
      <c r="DF26" s="684"/>
      <c r="DG26" s="684"/>
      <c r="DH26" s="684"/>
      <c r="DI26" s="684"/>
      <c r="DJ26" s="684"/>
      <c r="DK26" s="685"/>
      <c r="DL26" s="692" t="s">
        <v>238</v>
      </c>
      <c r="DM26" s="684"/>
      <c r="DN26" s="684"/>
      <c r="DO26" s="684"/>
      <c r="DP26" s="684"/>
      <c r="DQ26" s="684"/>
      <c r="DR26" s="684"/>
      <c r="DS26" s="684"/>
      <c r="DT26" s="684"/>
      <c r="DU26" s="684"/>
      <c r="DV26" s="685"/>
      <c r="DW26" s="688" t="s">
        <v>238</v>
      </c>
      <c r="DX26" s="719"/>
      <c r="DY26" s="719"/>
      <c r="DZ26" s="719"/>
      <c r="EA26" s="719"/>
      <c r="EB26" s="719"/>
      <c r="EC26" s="720"/>
    </row>
    <row r="27" spans="2:133" ht="11.25" customHeight="1">
      <c r="B27" s="680" t="s">
        <v>300</v>
      </c>
      <c r="C27" s="681"/>
      <c r="D27" s="681"/>
      <c r="E27" s="681"/>
      <c r="F27" s="681"/>
      <c r="G27" s="681"/>
      <c r="H27" s="681"/>
      <c r="I27" s="681"/>
      <c r="J27" s="681"/>
      <c r="K27" s="681"/>
      <c r="L27" s="681"/>
      <c r="M27" s="681"/>
      <c r="N27" s="681"/>
      <c r="O27" s="681"/>
      <c r="P27" s="681"/>
      <c r="Q27" s="682"/>
      <c r="R27" s="683">
        <v>948</v>
      </c>
      <c r="S27" s="684"/>
      <c r="T27" s="684"/>
      <c r="U27" s="684"/>
      <c r="V27" s="684"/>
      <c r="W27" s="684"/>
      <c r="X27" s="684"/>
      <c r="Y27" s="685"/>
      <c r="Z27" s="686">
        <v>0</v>
      </c>
      <c r="AA27" s="686"/>
      <c r="AB27" s="686"/>
      <c r="AC27" s="686"/>
      <c r="AD27" s="687">
        <v>948</v>
      </c>
      <c r="AE27" s="687"/>
      <c r="AF27" s="687"/>
      <c r="AG27" s="687"/>
      <c r="AH27" s="687"/>
      <c r="AI27" s="687"/>
      <c r="AJ27" s="687"/>
      <c r="AK27" s="687"/>
      <c r="AL27" s="688">
        <v>0</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2175782</v>
      </c>
      <c r="BH27" s="684"/>
      <c r="BI27" s="684"/>
      <c r="BJ27" s="684"/>
      <c r="BK27" s="684"/>
      <c r="BL27" s="684"/>
      <c r="BM27" s="684"/>
      <c r="BN27" s="685"/>
      <c r="BO27" s="686">
        <v>100</v>
      </c>
      <c r="BP27" s="686"/>
      <c r="BQ27" s="686"/>
      <c r="BR27" s="686"/>
      <c r="BS27" s="692" t="s">
        <v>238</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396274</v>
      </c>
      <c r="CS27" s="717"/>
      <c r="CT27" s="717"/>
      <c r="CU27" s="717"/>
      <c r="CV27" s="717"/>
      <c r="CW27" s="717"/>
      <c r="CX27" s="717"/>
      <c r="CY27" s="718"/>
      <c r="CZ27" s="688">
        <v>5.0999999999999996</v>
      </c>
      <c r="DA27" s="719"/>
      <c r="DB27" s="719"/>
      <c r="DC27" s="722"/>
      <c r="DD27" s="692">
        <v>179847</v>
      </c>
      <c r="DE27" s="717"/>
      <c r="DF27" s="717"/>
      <c r="DG27" s="717"/>
      <c r="DH27" s="717"/>
      <c r="DI27" s="717"/>
      <c r="DJ27" s="717"/>
      <c r="DK27" s="718"/>
      <c r="DL27" s="692">
        <v>163683</v>
      </c>
      <c r="DM27" s="717"/>
      <c r="DN27" s="717"/>
      <c r="DO27" s="717"/>
      <c r="DP27" s="717"/>
      <c r="DQ27" s="717"/>
      <c r="DR27" s="717"/>
      <c r="DS27" s="717"/>
      <c r="DT27" s="717"/>
      <c r="DU27" s="717"/>
      <c r="DV27" s="718"/>
      <c r="DW27" s="688">
        <v>5.9</v>
      </c>
      <c r="DX27" s="719"/>
      <c r="DY27" s="719"/>
      <c r="DZ27" s="719"/>
      <c r="EA27" s="719"/>
      <c r="EB27" s="719"/>
      <c r="EC27" s="720"/>
    </row>
    <row r="28" spans="2:133" ht="11.25" customHeight="1">
      <c r="B28" s="680" t="s">
        <v>303</v>
      </c>
      <c r="C28" s="681"/>
      <c r="D28" s="681"/>
      <c r="E28" s="681"/>
      <c r="F28" s="681"/>
      <c r="G28" s="681"/>
      <c r="H28" s="681"/>
      <c r="I28" s="681"/>
      <c r="J28" s="681"/>
      <c r="K28" s="681"/>
      <c r="L28" s="681"/>
      <c r="M28" s="681"/>
      <c r="N28" s="681"/>
      <c r="O28" s="681"/>
      <c r="P28" s="681"/>
      <c r="Q28" s="682"/>
      <c r="R28" s="683">
        <v>265</v>
      </c>
      <c r="S28" s="684"/>
      <c r="T28" s="684"/>
      <c r="U28" s="684"/>
      <c r="V28" s="684"/>
      <c r="W28" s="684"/>
      <c r="X28" s="684"/>
      <c r="Y28" s="685"/>
      <c r="Z28" s="686">
        <v>0</v>
      </c>
      <c r="AA28" s="686"/>
      <c r="AB28" s="686"/>
      <c r="AC28" s="686"/>
      <c r="AD28" s="687" t="s">
        <v>238</v>
      </c>
      <c r="AE28" s="687"/>
      <c r="AF28" s="687"/>
      <c r="AG28" s="687"/>
      <c r="AH28" s="687"/>
      <c r="AI28" s="687"/>
      <c r="AJ28" s="687"/>
      <c r="AK28" s="687"/>
      <c r="AL28" s="688" t="s">
        <v>238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418826</v>
      </c>
      <c r="CS28" s="684"/>
      <c r="CT28" s="684"/>
      <c r="CU28" s="684"/>
      <c r="CV28" s="684"/>
      <c r="CW28" s="684"/>
      <c r="CX28" s="684"/>
      <c r="CY28" s="685"/>
      <c r="CZ28" s="688">
        <v>5.4</v>
      </c>
      <c r="DA28" s="719"/>
      <c r="DB28" s="719"/>
      <c r="DC28" s="722"/>
      <c r="DD28" s="692">
        <v>381279</v>
      </c>
      <c r="DE28" s="684"/>
      <c r="DF28" s="684"/>
      <c r="DG28" s="684"/>
      <c r="DH28" s="684"/>
      <c r="DI28" s="684"/>
      <c r="DJ28" s="684"/>
      <c r="DK28" s="685"/>
      <c r="DL28" s="692">
        <v>381279</v>
      </c>
      <c r="DM28" s="684"/>
      <c r="DN28" s="684"/>
      <c r="DO28" s="684"/>
      <c r="DP28" s="684"/>
      <c r="DQ28" s="684"/>
      <c r="DR28" s="684"/>
      <c r="DS28" s="684"/>
      <c r="DT28" s="684"/>
      <c r="DU28" s="684"/>
      <c r="DV28" s="685"/>
      <c r="DW28" s="688">
        <v>13.7</v>
      </c>
      <c r="DX28" s="719"/>
      <c r="DY28" s="719"/>
      <c r="DZ28" s="719"/>
      <c r="EA28" s="719"/>
      <c r="EB28" s="719"/>
      <c r="EC28" s="720"/>
    </row>
    <row r="29" spans="2:133" ht="11.25" customHeight="1">
      <c r="B29" s="680" t="s">
        <v>305</v>
      </c>
      <c r="C29" s="681"/>
      <c r="D29" s="681"/>
      <c r="E29" s="681"/>
      <c r="F29" s="681"/>
      <c r="G29" s="681"/>
      <c r="H29" s="681"/>
      <c r="I29" s="681"/>
      <c r="J29" s="681"/>
      <c r="K29" s="681"/>
      <c r="L29" s="681"/>
      <c r="M29" s="681"/>
      <c r="N29" s="681"/>
      <c r="O29" s="681"/>
      <c r="P29" s="681"/>
      <c r="Q29" s="682"/>
      <c r="R29" s="683">
        <v>143136</v>
      </c>
      <c r="S29" s="684"/>
      <c r="T29" s="684"/>
      <c r="U29" s="684"/>
      <c r="V29" s="684"/>
      <c r="W29" s="684"/>
      <c r="X29" s="684"/>
      <c r="Y29" s="685"/>
      <c r="Z29" s="686">
        <v>1.7</v>
      </c>
      <c r="AA29" s="686"/>
      <c r="AB29" s="686"/>
      <c r="AC29" s="686"/>
      <c r="AD29" s="687" t="s">
        <v>238</v>
      </c>
      <c r="AE29" s="687"/>
      <c r="AF29" s="687"/>
      <c r="AG29" s="687"/>
      <c r="AH29" s="687"/>
      <c r="AI29" s="687"/>
      <c r="AJ29" s="687"/>
      <c r="AK29" s="687"/>
      <c r="AL29" s="688" t="s">
        <v>238</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306</v>
      </c>
      <c r="CE29" s="730"/>
      <c r="CF29" s="698" t="s">
        <v>307</v>
      </c>
      <c r="CG29" s="699"/>
      <c r="CH29" s="699"/>
      <c r="CI29" s="699"/>
      <c r="CJ29" s="699"/>
      <c r="CK29" s="699"/>
      <c r="CL29" s="699"/>
      <c r="CM29" s="699"/>
      <c r="CN29" s="699"/>
      <c r="CO29" s="699"/>
      <c r="CP29" s="699"/>
      <c r="CQ29" s="700"/>
      <c r="CR29" s="683">
        <v>418826</v>
      </c>
      <c r="CS29" s="717"/>
      <c r="CT29" s="717"/>
      <c r="CU29" s="717"/>
      <c r="CV29" s="717"/>
      <c r="CW29" s="717"/>
      <c r="CX29" s="717"/>
      <c r="CY29" s="718"/>
      <c r="CZ29" s="688">
        <v>5.4</v>
      </c>
      <c r="DA29" s="719"/>
      <c r="DB29" s="719"/>
      <c r="DC29" s="722"/>
      <c r="DD29" s="692">
        <v>381279</v>
      </c>
      <c r="DE29" s="717"/>
      <c r="DF29" s="717"/>
      <c r="DG29" s="717"/>
      <c r="DH29" s="717"/>
      <c r="DI29" s="717"/>
      <c r="DJ29" s="717"/>
      <c r="DK29" s="718"/>
      <c r="DL29" s="692">
        <v>381279</v>
      </c>
      <c r="DM29" s="717"/>
      <c r="DN29" s="717"/>
      <c r="DO29" s="717"/>
      <c r="DP29" s="717"/>
      <c r="DQ29" s="717"/>
      <c r="DR29" s="717"/>
      <c r="DS29" s="717"/>
      <c r="DT29" s="717"/>
      <c r="DU29" s="717"/>
      <c r="DV29" s="718"/>
      <c r="DW29" s="688">
        <v>13.7</v>
      </c>
      <c r="DX29" s="719"/>
      <c r="DY29" s="719"/>
      <c r="DZ29" s="719"/>
      <c r="EA29" s="719"/>
      <c r="EB29" s="719"/>
      <c r="EC29" s="720"/>
    </row>
    <row r="30" spans="2:133" ht="11.25" customHeight="1">
      <c r="B30" s="680" t="s">
        <v>308</v>
      </c>
      <c r="C30" s="681"/>
      <c r="D30" s="681"/>
      <c r="E30" s="681"/>
      <c r="F30" s="681"/>
      <c r="G30" s="681"/>
      <c r="H30" s="681"/>
      <c r="I30" s="681"/>
      <c r="J30" s="681"/>
      <c r="K30" s="681"/>
      <c r="L30" s="681"/>
      <c r="M30" s="681"/>
      <c r="N30" s="681"/>
      <c r="O30" s="681"/>
      <c r="P30" s="681"/>
      <c r="Q30" s="682"/>
      <c r="R30" s="683">
        <v>4522</v>
      </c>
      <c r="S30" s="684"/>
      <c r="T30" s="684"/>
      <c r="U30" s="684"/>
      <c r="V30" s="684"/>
      <c r="W30" s="684"/>
      <c r="X30" s="684"/>
      <c r="Y30" s="685"/>
      <c r="Z30" s="686">
        <v>0.1</v>
      </c>
      <c r="AA30" s="686"/>
      <c r="AB30" s="686"/>
      <c r="AC30" s="686"/>
      <c r="AD30" s="687" t="s">
        <v>177</v>
      </c>
      <c r="AE30" s="687"/>
      <c r="AF30" s="687"/>
      <c r="AG30" s="687"/>
      <c r="AH30" s="687"/>
      <c r="AI30" s="687"/>
      <c r="AJ30" s="687"/>
      <c r="AK30" s="687"/>
      <c r="AL30" s="688" t="s">
        <v>238</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309</v>
      </c>
      <c r="BH30" s="727"/>
      <c r="BI30" s="727"/>
      <c r="BJ30" s="727"/>
      <c r="BK30" s="727"/>
      <c r="BL30" s="727"/>
      <c r="BM30" s="727"/>
      <c r="BN30" s="727"/>
      <c r="BO30" s="727"/>
      <c r="BP30" s="727"/>
      <c r="BQ30" s="728"/>
      <c r="BR30" s="662" t="s">
        <v>310</v>
      </c>
      <c r="BS30" s="727"/>
      <c r="BT30" s="727"/>
      <c r="BU30" s="727"/>
      <c r="BV30" s="727"/>
      <c r="BW30" s="727"/>
      <c r="BX30" s="727"/>
      <c r="BY30" s="727"/>
      <c r="BZ30" s="727"/>
      <c r="CA30" s="727"/>
      <c r="CB30" s="728"/>
      <c r="CD30" s="731"/>
      <c r="CE30" s="732"/>
      <c r="CF30" s="698" t="s">
        <v>311</v>
      </c>
      <c r="CG30" s="699"/>
      <c r="CH30" s="699"/>
      <c r="CI30" s="699"/>
      <c r="CJ30" s="699"/>
      <c r="CK30" s="699"/>
      <c r="CL30" s="699"/>
      <c r="CM30" s="699"/>
      <c r="CN30" s="699"/>
      <c r="CO30" s="699"/>
      <c r="CP30" s="699"/>
      <c r="CQ30" s="700"/>
      <c r="CR30" s="683">
        <v>383684</v>
      </c>
      <c r="CS30" s="684"/>
      <c r="CT30" s="684"/>
      <c r="CU30" s="684"/>
      <c r="CV30" s="684"/>
      <c r="CW30" s="684"/>
      <c r="CX30" s="684"/>
      <c r="CY30" s="685"/>
      <c r="CZ30" s="688">
        <v>4.9000000000000004</v>
      </c>
      <c r="DA30" s="719"/>
      <c r="DB30" s="719"/>
      <c r="DC30" s="722"/>
      <c r="DD30" s="692">
        <v>351817</v>
      </c>
      <c r="DE30" s="684"/>
      <c r="DF30" s="684"/>
      <c r="DG30" s="684"/>
      <c r="DH30" s="684"/>
      <c r="DI30" s="684"/>
      <c r="DJ30" s="684"/>
      <c r="DK30" s="685"/>
      <c r="DL30" s="692">
        <v>351817</v>
      </c>
      <c r="DM30" s="684"/>
      <c r="DN30" s="684"/>
      <c r="DO30" s="684"/>
      <c r="DP30" s="684"/>
      <c r="DQ30" s="684"/>
      <c r="DR30" s="684"/>
      <c r="DS30" s="684"/>
      <c r="DT30" s="684"/>
      <c r="DU30" s="684"/>
      <c r="DV30" s="685"/>
      <c r="DW30" s="688">
        <v>12.7</v>
      </c>
      <c r="DX30" s="719"/>
      <c r="DY30" s="719"/>
      <c r="DZ30" s="719"/>
      <c r="EA30" s="719"/>
      <c r="EB30" s="719"/>
      <c r="EC30" s="720"/>
    </row>
    <row r="31" spans="2:133" ht="11.25" customHeight="1">
      <c r="B31" s="680" t="s">
        <v>312</v>
      </c>
      <c r="C31" s="681"/>
      <c r="D31" s="681"/>
      <c r="E31" s="681"/>
      <c r="F31" s="681"/>
      <c r="G31" s="681"/>
      <c r="H31" s="681"/>
      <c r="I31" s="681"/>
      <c r="J31" s="681"/>
      <c r="K31" s="681"/>
      <c r="L31" s="681"/>
      <c r="M31" s="681"/>
      <c r="N31" s="681"/>
      <c r="O31" s="681"/>
      <c r="P31" s="681"/>
      <c r="Q31" s="682"/>
      <c r="R31" s="683">
        <v>446174</v>
      </c>
      <c r="S31" s="684"/>
      <c r="T31" s="684"/>
      <c r="U31" s="684"/>
      <c r="V31" s="684"/>
      <c r="W31" s="684"/>
      <c r="X31" s="684"/>
      <c r="Y31" s="685"/>
      <c r="Z31" s="686">
        <v>5.4</v>
      </c>
      <c r="AA31" s="686"/>
      <c r="AB31" s="686"/>
      <c r="AC31" s="686"/>
      <c r="AD31" s="687" t="s">
        <v>238</v>
      </c>
      <c r="AE31" s="687"/>
      <c r="AF31" s="687"/>
      <c r="AG31" s="687"/>
      <c r="AH31" s="687"/>
      <c r="AI31" s="687"/>
      <c r="AJ31" s="687"/>
      <c r="AK31" s="687"/>
      <c r="AL31" s="688" t="s">
        <v>235</v>
      </c>
      <c r="AM31" s="689"/>
      <c r="AN31" s="689"/>
      <c r="AO31" s="690"/>
      <c r="AP31" s="740" t="s">
        <v>313</v>
      </c>
      <c r="AQ31" s="741"/>
      <c r="AR31" s="741"/>
      <c r="AS31" s="741"/>
      <c r="AT31" s="746" t="s">
        <v>314</v>
      </c>
      <c r="AU31" s="231"/>
      <c r="AV31" s="231"/>
      <c r="AW31" s="231"/>
      <c r="AX31" s="669" t="s">
        <v>190</v>
      </c>
      <c r="AY31" s="670"/>
      <c r="AZ31" s="670"/>
      <c r="BA31" s="670"/>
      <c r="BB31" s="670"/>
      <c r="BC31" s="670"/>
      <c r="BD31" s="670"/>
      <c r="BE31" s="670"/>
      <c r="BF31" s="671"/>
      <c r="BG31" s="739">
        <v>99.5</v>
      </c>
      <c r="BH31" s="735"/>
      <c r="BI31" s="735"/>
      <c r="BJ31" s="735"/>
      <c r="BK31" s="735"/>
      <c r="BL31" s="735"/>
      <c r="BM31" s="678">
        <v>98.8</v>
      </c>
      <c r="BN31" s="735"/>
      <c r="BO31" s="735"/>
      <c r="BP31" s="735"/>
      <c r="BQ31" s="736"/>
      <c r="BR31" s="739">
        <v>99.6</v>
      </c>
      <c r="BS31" s="735"/>
      <c r="BT31" s="735"/>
      <c r="BU31" s="735"/>
      <c r="BV31" s="735"/>
      <c r="BW31" s="735"/>
      <c r="BX31" s="678">
        <v>99.1</v>
      </c>
      <c r="BY31" s="735"/>
      <c r="BZ31" s="735"/>
      <c r="CA31" s="735"/>
      <c r="CB31" s="736"/>
      <c r="CD31" s="731"/>
      <c r="CE31" s="732"/>
      <c r="CF31" s="698" t="s">
        <v>315</v>
      </c>
      <c r="CG31" s="699"/>
      <c r="CH31" s="699"/>
      <c r="CI31" s="699"/>
      <c r="CJ31" s="699"/>
      <c r="CK31" s="699"/>
      <c r="CL31" s="699"/>
      <c r="CM31" s="699"/>
      <c r="CN31" s="699"/>
      <c r="CO31" s="699"/>
      <c r="CP31" s="699"/>
      <c r="CQ31" s="700"/>
      <c r="CR31" s="683">
        <v>35142</v>
      </c>
      <c r="CS31" s="717"/>
      <c r="CT31" s="717"/>
      <c r="CU31" s="717"/>
      <c r="CV31" s="717"/>
      <c r="CW31" s="717"/>
      <c r="CX31" s="717"/>
      <c r="CY31" s="718"/>
      <c r="CZ31" s="688">
        <v>0.4</v>
      </c>
      <c r="DA31" s="719"/>
      <c r="DB31" s="719"/>
      <c r="DC31" s="722"/>
      <c r="DD31" s="692">
        <v>29462</v>
      </c>
      <c r="DE31" s="717"/>
      <c r="DF31" s="717"/>
      <c r="DG31" s="717"/>
      <c r="DH31" s="717"/>
      <c r="DI31" s="717"/>
      <c r="DJ31" s="717"/>
      <c r="DK31" s="718"/>
      <c r="DL31" s="692">
        <v>29462</v>
      </c>
      <c r="DM31" s="717"/>
      <c r="DN31" s="717"/>
      <c r="DO31" s="717"/>
      <c r="DP31" s="717"/>
      <c r="DQ31" s="717"/>
      <c r="DR31" s="717"/>
      <c r="DS31" s="717"/>
      <c r="DT31" s="717"/>
      <c r="DU31" s="717"/>
      <c r="DV31" s="718"/>
      <c r="DW31" s="688">
        <v>1.1000000000000001</v>
      </c>
      <c r="DX31" s="719"/>
      <c r="DY31" s="719"/>
      <c r="DZ31" s="719"/>
      <c r="EA31" s="719"/>
      <c r="EB31" s="719"/>
      <c r="EC31" s="720"/>
    </row>
    <row r="32" spans="2:133" ht="11.25" customHeight="1">
      <c r="B32" s="750" t="s">
        <v>316</v>
      </c>
      <c r="C32" s="751"/>
      <c r="D32" s="751"/>
      <c r="E32" s="751"/>
      <c r="F32" s="751"/>
      <c r="G32" s="751"/>
      <c r="H32" s="751"/>
      <c r="I32" s="751"/>
      <c r="J32" s="751"/>
      <c r="K32" s="751"/>
      <c r="L32" s="751"/>
      <c r="M32" s="751"/>
      <c r="N32" s="751"/>
      <c r="O32" s="751"/>
      <c r="P32" s="751"/>
      <c r="Q32" s="752"/>
      <c r="R32" s="683" t="s">
        <v>238</v>
      </c>
      <c r="S32" s="684"/>
      <c r="T32" s="684"/>
      <c r="U32" s="684"/>
      <c r="V32" s="684"/>
      <c r="W32" s="684"/>
      <c r="X32" s="684"/>
      <c r="Y32" s="685"/>
      <c r="Z32" s="686" t="s">
        <v>238</v>
      </c>
      <c r="AA32" s="686"/>
      <c r="AB32" s="686"/>
      <c r="AC32" s="686"/>
      <c r="AD32" s="687" t="s">
        <v>238</v>
      </c>
      <c r="AE32" s="687"/>
      <c r="AF32" s="687"/>
      <c r="AG32" s="687"/>
      <c r="AH32" s="687"/>
      <c r="AI32" s="687"/>
      <c r="AJ32" s="687"/>
      <c r="AK32" s="687"/>
      <c r="AL32" s="688" t="s">
        <v>238</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49">
        <v>98.7</v>
      </c>
      <c r="BH32" s="717"/>
      <c r="BI32" s="717"/>
      <c r="BJ32" s="717"/>
      <c r="BK32" s="717"/>
      <c r="BL32" s="717"/>
      <c r="BM32" s="689">
        <v>97.1</v>
      </c>
      <c r="BN32" s="737"/>
      <c r="BO32" s="737"/>
      <c r="BP32" s="737"/>
      <c r="BQ32" s="738"/>
      <c r="BR32" s="749">
        <v>99.2</v>
      </c>
      <c r="BS32" s="717"/>
      <c r="BT32" s="717"/>
      <c r="BU32" s="717"/>
      <c r="BV32" s="717"/>
      <c r="BW32" s="717"/>
      <c r="BX32" s="689">
        <v>97.8</v>
      </c>
      <c r="BY32" s="737"/>
      <c r="BZ32" s="737"/>
      <c r="CA32" s="737"/>
      <c r="CB32" s="738"/>
      <c r="CD32" s="733"/>
      <c r="CE32" s="734"/>
      <c r="CF32" s="698" t="s">
        <v>319</v>
      </c>
      <c r="CG32" s="699"/>
      <c r="CH32" s="699"/>
      <c r="CI32" s="699"/>
      <c r="CJ32" s="699"/>
      <c r="CK32" s="699"/>
      <c r="CL32" s="699"/>
      <c r="CM32" s="699"/>
      <c r="CN32" s="699"/>
      <c r="CO32" s="699"/>
      <c r="CP32" s="699"/>
      <c r="CQ32" s="700"/>
      <c r="CR32" s="683" t="s">
        <v>235</v>
      </c>
      <c r="CS32" s="684"/>
      <c r="CT32" s="684"/>
      <c r="CU32" s="684"/>
      <c r="CV32" s="684"/>
      <c r="CW32" s="684"/>
      <c r="CX32" s="684"/>
      <c r="CY32" s="685"/>
      <c r="CZ32" s="688" t="s">
        <v>238</v>
      </c>
      <c r="DA32" s="719"/>
      <c r="DB32" s="719"/>
      <c r="DC32" s="722"/>
      <c r="DD32" s="692" t="s">
        <v>235</v>
      </c>
      <c r="DE32" s="684"/>
      <c r="DF32" s="684"/>
      <c r="DG32" s="684"/>
      <c r="DH32" s="684"/>
      <c r="DI32" s="684"/>
      <c r="DJ32" s="684"/>
      <c r="DK32" s="685"/>
      <c r="DL32" s="692" t="s">
        <v>238</v>
      </c>
      <c r="DM32" s="684"/>
      <c r="DN32" s="684"/>
      <c r="DO32" s="684"/>
      <c r="DP32" s="684"/>
      <c r="DQ32" s="684"/>
      <c r="DR32" s="684"/>
      <c r="DS32" s="684"/>
      <c r="DT32" s="684"/>
      <c r="DU32" s="684"/>
      <c r="DV32" s="685"/>
      <c r="DW32" s="688" t="s">
        <v>238</v>
      </c>
      <c r="DX32" s="719"/>
      <c r="DY32" s="719"/>
      <c r="DZ32" s="719"/>
      <c r="EA32" s="719"/>
      <c r="EB32" s="719"/>
      <c r="EC32" s="720"/>
    </row>
    <row r="33" spans="2:133" ht="11.25" customHeight="1">
      <c r="B33" s="680" t="s">
        <v>320</v>
      </c>
      <c r="C33" s="681"/>
      <c r="D33" s="681"/>
      <c r="E33" s="681"/>
      <c r="F33" s="681"/>
      <c r="G33" s="681"/>
      <c r="H33" s="681"/>
      <c r="I33" s="681"/>
      <c r="J33" s="681"/>
      <c r="K33" s="681"/>
      <c r="L33" s="681"/>
      <c r="M33" s="681"/>
      <c r="N33" s="681"/>
      <c r="O33" s="681"/>
      <c r="P33" s="681"/>
      <c r="Q33" s="682"/>
      <c r="R33" s="683">
        <v>493177</v>
      </c>
      <c r="S33" s="684"/>
      <c r="T33" s="684"/>
      <c r="U33" s="684"/>
      <c r="V33" s="684"/>
      <c r="W33" s="684"/>
      <c r="X33" s="684"/>
      <c r="Y33" s="685"/>
      <c r="Z33" s="686">
        <v>5.9</v>
      </c>
      <c r="AA33" s="686"/>
      <c r="AB33" s="686"/>
      <c r="AC33" s="686"/>
      <c r="AD33" s="687" t="s">
        <v>238</v>
      </c>
      <c r="AE33" s="687"/>
      <c r="AF33" s="687"/>
      <c r="AG33" s="687"/>
      <c r="AH33" s="687"/>
      <c r="AI33" s="687"/>
      <c r="AJ33" s="687"/>
      <c r="AK33" s="687"/>
      <c r="AL33" s="688" t="s">
        <v>238</v>
      </c>
      <c r="AM33" s="689"/>
      <c r="AN33" s="689"/>
      <c r="AO33" s="690"/>
      <c r="AP33" s="744"/>
      <c r="AQ33" s="745"/>
      <c r="AR33" s="745"/>
      <c r="AS33" s="745"/>
      <c r="AT33" s="748"/>
      <c r="AU33" s="232"/>
      <c r="AV33" s="232"/>
      <c r="AW33" s="232"/>
      <c r="AX33" s="724" t="s">
        <v>321</v>
      </c>
      <c r="AY33" s="725"/>
      <c r="AZ33" s="725"/>
      <c r="BA33" s="725"/>
      <c r="BB33" s="725"/>
      <c r="BC33" s="725"/>
      <c r="BD33" s="725"/>
      <c r="BE33" s="725"/>
      <c r="BF33" s="726"/>
      <c r="BG33" s="753">
        <v>99.6</v>
      </c>
      <c r="BH33" s="754"/>
      <c r="BI33" s="754"/>
      <c r="BJ33" s="754"/>
      <c r="BK33" s="754"/>
      <c r="BL33" s="754"/>
      <c r="BM33" s="755">
        <v>99.3</v>
      </c>
      <c r="BN33" s="754"/>
      <c r="BO33" s="754"/>
      <c r="BP33" s="754"/>
      <c r="BQ33" s="756"/>
      <c r="BR33" s="753">
        <v>99.7</v>
      </c>
      <c r="BS33" s="754"/>
      <c r="BT33" s="754"/>
      <c r="BU33" s="754"/>
      <c r="BV33" s="754"/>
      <c r="BW33" s="754"/>
      <c r="BX33" s="755">
        <v>99.4</v>
      </c>
      <c r="BY33" s="754"/>
      <c r="BZ33" s="754"/>
      <c r="CA33" s="754"/>
      <c r="CB33" s="756"/>
      <c r="CD33" s="698" t="s">
        <v>322</v>
      </c>
      <c r="CE33" s="699"/>
      <c r="CF33" s="699"/>
      <c r="CG33" s="699"/>
      <c r="CH33" s="699"/>
      <c r="CI33" s="699"/>
      <c r="CJ33" s="699"/>
      <c r="CK33" s="699"/>
      <c r="CL33" s="699"/>
      <c r="CM33" s="699"/>
      <c r="CN33" s="699"/>
      <c r="CO33" s="699"/>
      <c r="CP33" s="699"/>
      <c r="CQ33" s="700"/>
      <c r="CR33" s="683">
        <v>2933206</v>
      </c>
      <c r="CS33" s="717"/>
      <c r="CT33" s="717"/>
      <c r="CU33" s="717"/>
      <c r="CV33" s="717"/>
      <c r="CW33" s="717"/>
      <c r="CX33" s="717"/>
      <c r="CY33" s="718"/>
      <c r="CZ33" s="688">
        <v>37.5</v>
      </c>
      <c r="DA33" s="719"/>
      <c r="DB33" s="719"/>
      <c r="DC33" s="722"/>
      <c r="DD33" s="692">
        <v>2092355</v>
      </c>
      <c r="DE33" s="717"/>
      <c r="DF33" s="717"/>
      <c r="DG33" s="717"/>
      <c r="DH33" s="717"/>
      <c r="DI33" s="717"/>
      <c r="DJ33" s="717"/>
      <c r="DK33" s="718"/>
      <c r="DL33" s="692">
        <v>1254440</v>
      </c>
      <c r="DM33" s="717"/>
      <c r="DN33" s="717"/>
      <c r="DO33" s="717"/>
      <c r="DP33" s="717"/>
      <c r="DQ33" s="717"/>
      <c r="DR33" s="717"/>
      <c r="DS33" s="717"/>
      <c r="DT33" s="717"/>
      <c r="DU33" s="717"/>
      <c r="DV33" s="718"/>
      <c r="DW33" s="688">
        <v>45.2</v>
      </c>
      <c r="DX33" s="719"/>
      <c r="DY33" s="719"/>
      <c r="DZ33" s="719"/>
      <c r="EA33" s="719"/>
      <c r="EB33" s="719"/>
      <c r="EC33" s="720"/>
    </row>
    <row r="34" spans="2:133" ht="11.25" customHeight="1">
      <c r="B34" s="680" t="s">
        <v>323</v>
      </c>
      <c r="C34" s="681"/>
      <c r="D34" s="681"/>
      <c r="E34" s="681"/>
      <c r="F34" s="681"/>
      <c r="G34" s="681"/>
      <c r="H34" s="681"/>
      <c r="I34" s="681"/>
      <c r="J34" s="681"/>
      <c r="K34" s="681"/>
      <c r="L34" s="681"/>
      <c r="M34" s="681"/>
      <c r="N34" s="681"/>
      <c r="O34" s="681"/>
      <c r="P34" s="681"/>
      <c r="Q34" s="682"/>
      <c r="R34" s="683">
        <v>58044</v>
      </c>
      <c r="S34" s="684"/>
      <c r="T34" s="684"/>
      <c r="U34" s="684"/>
      <c r="V34" s="684"/>
      <c r="W34" s="684"/>
      <c r="X34" s="684"/>
      <c r="Y34" s="685"/>
      <c r="Z34" s="686">
        <v>0.7</v>
      </c>
      <c r="AA34" s="686"/>
      <c r="AB34" s="686"/>
      <c r="AC34" s="686"/>
      <c r="AD34" s="687" t="s">
        <v>235</v>
      </c>
      <c r="AE34" s="687"/>
      <c r="AF34" s="687"/>
      <c r="AG34" s="687"/>
      <c r="AH34" s="687"/>
      <c r="AI34" s="687"/>
      <c r="AJ34" s="687"/>
      <c r="AK34" s="687"/>
      <c r="AL34" s="688" t="s">
        <v>235</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975962</v>
      </c>
      <c r="CS34" s="684"/>
      <c r="CT34" s="684"/>
      <c r="CU34" s="684"/>
      <c r="CV34" s="684"/>
      <c r="CW34" s="684"/>
      <c r="CX34" s="684"/>
      <c r="CY34" s="685"/>
      <c r="CZ34" s="688">
        <v>12.5</v>
      </c>
      <c r="DA34" s="719"/>
      <c r="DB34" s="719"/>
      <c r="DC34" s="722"/>
      <c r="DD34" s="692">
        <v>698054</v>
      </c>
      <c r="DE34" s="684"/>
      <c r="DF34" s="684"/>
      <c r="DG34" s="684"/>
      <c r="DH34" s="684"/>
      <c r="DI34" s="684"/>
      <c r="DJ34" s="684"/>
      <c r="DK34" s="685"/>
      <c r="DL34" s="692">
        <v>468709</v>
      </c>
      <c r="DM34" s="684"/>
      <c r="DN34" s="684"/>
      <c r="DO34" s="684"/>
      <c r="DP34" s="684"/>
      <c r="DQ34" s="684"/>
      <c r="DR34" s="684"/>
      <c r="DS34" s="684"/>
      <c r="DT34" s="684"/>
      <c r="DU34" s="684"/>
      <c r="DV34" s="685"/>
      <c r="DW34" s="688">
        <v>16.899999999999999</v>
      </c>
      <c r="DX34" s="719"/>
      <c r="DY34" s="719"/>
      <c r="DZ34" s="719"/>
      <c r="EA34" s="719"/>
      <c r="EB34" s="719"/>
      <c r="EC34" s="720"/>
    </row>
    <row r="35" spans="2:133" ht="11.25" customHeight="1">
      <c r="B35" s="680" t="s">
        <v>325</v>
      </c>
      <c r="C35" s="681"/>
      <c r="D35" s="681"/>
      <c r="E35" s="681"/>
      <c r="F35" s="681"/>
      <c r="G35" s="681"/>
      <c r="H35" s="681"/>
      <c r="I35" s="681"/>
      <c r="J35" s="681"/>
      <c r="K35" s="681"/>
      <c r="L35" s="681"/>
      <c r="M35" s="681"/>
      <c r="N35" s="681"/>
      <c r="O35" s="681"/>
      <c r="P35" s="681"/>
      <c r="Q35" s="682"/>
      <c r="R35" s="683">
        <v>5914</v>
      </c>
      <c r="S35" s="684"/>
      <c r="T35" s="684"/>
      <c r="U35" s="684"/>
      <c r="V35" s="684"/>
      <c r="W35" s="684"/>
      <c r="X35" s="684"/>
      <c r="Y35" s="685"/>
      <c r="Z35" s="686">
        <v>0.1</v>
      </c>
      <c r="AA35" s="686"/>
      <c r="AB35" s="686"/>
      <c r="AC35" s="686"/>
      <c r="AD35" s="687" t="s">
        <v>238</v>
      </c>
      <c r="AE35" s="687"/>
      <c r="AF35" s="687"/>
      <c r="AG35" s="687"/>
      <c r="AH35" s="687"/>
      <c r="AI35" s="687"/>
      <c r="AJ35" s="687"/>
      <c r="AK35" s="687"/>
      <c r="AL35" s="688" t="s">
        <v>238</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44127</v>
      </c>
      <c r="CS35" s="717"/>
      <c r="CT35" s="717"/>
      <c r="CU35" s="717"/>
      <c r="CV35" s="717"/>
      <c r="CW35" s="717"/>
      <c r="CX35" s="717"/>
      <c r="CY35" s="718"/>
      <c r="CZ35" s="688">
        <v>0.6</v>
      </c>
      <c r="DA35" s="719"/>
      <c r="DB35" s="719"/>
      <c r="DC35" s="722"/>
      <c r="DD35" s="692">
        <v>29748</v>
      </c>
      <c r="DE35" s="717"/>
      <c r="DF35" s="717"/>
      <c r="DG35" s="717"/>
      <c r="DH35" s="717"/>
      <c r="DI35" s="717"/>
      <c r="DJ35" s="717"/>
      <c r="DK35" s="718"/>
      <c r="DL35" s="692">
        <v>17371</v>
      </c>
      <c r="DM35" s="717"/>
      <c r="DN35" s="717"/>
      <c r="DO35" s="717"/>
      <c r="DP35" s="717"/>
      <c r="DQ35" s="717"/>
      <c r="DR35" s="717"/>
      <c r="DS35" s="717"/>
      <c r="DT35" s="717"/>
      <c r="DU35" s="717"/>
      <c r="DV35" s="718"/>
      <c r="DW35" s="688">
        <v>0.6</v>
      </c>
      <c r="DX35" s="719"/>
      <c r="DY35" s="719"/>
      <c r="DZ35" s="719"/>
      <c r="EA35" s="719"/>
      <c r="EB35" s="719"/>
      <c r="EC35" s="720"/>
    </row>
    <row r="36" spans="2:133" ht="11.25" customHeight="1">
      <c r="B36" s="680" t="s">
        <v>329</v>
      </c>
      <c r="C36" s="681"/>
      <c r="D36" s="681"/>
      <c r="E36" s="681"/>
      <c r="F36" s="681"/>
      <c r="G36" s="681"/>
      <c r="H36" s="681"/>
      <c r="I36" s="681"/>
      <c r="J36" s="681"/>
      <c r="K36" s="681"/>
      <c r="L36" s="681"/>
      <c r="M36" s="681"/>
      <c r="N36" s="681"/>
      <c r="O36" s="681"/>
      <c r="P36" s="681"/>
      <c r="Q36" s="682"/>
      <c r="R36" s="683">
        <v>2531425</v>
      </c>
      <c r="S36" s="684"/>
      <c r="T36" s="684"/>
      <c r="U36" s="684"/>
      <c r="V36" s="684"/>
      <c r="W36" s="684"/>
      <c r="X36" s="684"/>
      <c r="Y36" s="685"/>
      <c r="Z36" s="686">
        <v>30.4</v>
      </c>
      <c r="AA36" s="686"/>
      <c r="AB36" s="686"/>
      <c r="AC36" s="686"/>
      <c r="AD36" s="687" t="s">
        <v>177</v>
      </c>
      <c r="AE36" s="687"/>
      <c r="AF36" s="687"/>
      <c r="AG36" s="687"/>
      <c r="AH36" s="687"/>
      <c r="AI36" s="687"/>
      <c r="AJ36" s="687"/>
      <c r="AK36" s="687"/>
      <c r="AL36" s="688" t="s">
        <v>235</v>
      </c>
      <c r="AM36" s="689"/>
      <c r="AN36" s="689"/>
      <c r="AO36" s="690"/>
      <c r="AP36" s="235"/>
      <c r="AQ36" s="757" t="s">
        <v>330</v>
      </c>
      <c r="AR36" s="758"/>
      <c r="AS36" s="758"/>
      <c r="AT36" s="758"/>
      <c r="AU36" s="758"/>
      <c r="AV36" s="758"/>
      <c r="AW36" s="758"/>
      <c r="AX36" s="758"/>
      <c r="AY36" s="759"/>
      <c r="AZ36" s="672">
        <v>782655</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31823</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852467</v>
      </c>
      <c r="CS36" s="684"/>
      <c r="CT36" s="684"/>
      <c r="CU36" s="684"/>
      <c r="CV36" s="684"/>
      <c r="CW36" s="684"/>
      <c r="CX36" s="684"/>
      <c r="CY36" s="685"/>
      <c r="CZ36" s="688">
        <v>10.9</v>
      </c>
      <c r="DA36" s="719"/>
      <c r="DB36" s="719"/>
      <c r="DC36" s="722"/>
      <c r="DD36" s="692">
        <v>683856</v>
      </c>
      <c r="DE36" s="684"/>
      <c r="DF36" s="684"/>
      <c r="DG36" s="684"/>
      <c r="DH36" s="684"/>
      <c r="DI36" s="684"/>
      <c r="DJ36" s="684"/>
      <c r="DK36" s="685"/>
      <c r="DL36" s="692">
        <v>465479</v>
      </c>
      <c r="DM36" s="684"/>
      <c r="DN36" s="684"/>
      <c r="DO36" s="684"/>
      <c r="DP36" s="684"/>
      <c r="DQ36" s="684"/>
      <c r="DR36" s="684"/>
      <c r="DS36" s="684"/>
      <c r="DT36" s="684"/>
      <c r="DU36" s="684"/>
      <c r="DV36" s="685"/>
      <c r="DW36" s="688">
        <v>16.8</v>
      </c>
      <c r="DX36" s="719"/>
      <c r="DY36" s="719"/>
      <c r="DZ36" s="719"/>
      <c r="EA36" s="719"/>
      <c r="EB36" s="719"/>
      <c r="EC36" s="720"/>
    </row>
    <row r="37" spans="2:133" ht="11.25" customHeight="1">
      <c r="B37" s="680" t="s">
        <v>333</v>
      </c>
      <c r="C37" s="681"/>
      <c r="D37" s="681"/>
      <c r="E37" s="681"/>
      <c r="F37" s="681"/>
      <c r="G37" s="681"/>
      <c r="H37" s="681"/>
      <c r="I37" s="681"/>
      <c r="J37" s="681"/>
      <c r="K37" s="681"/>
      <c r="L37" s="681"/>
      <c r="M37" s="681"/>
      <c r="N37" s="681"/>
      <c r="O37" s="681"/>
      <c r="P37" s="681"/>
      <c r="Q37" s="682"/>
      <c r="R37" s="683">
        <v>333451</v>
      </c>
      <c r="S37" s="684"/>
      <c r="T37" s="684"/>
      <c r="U37" s="684"/>
      <c r="V37" s="684"/>
      <c r="W37" s="684"/>
      <c r="X37" s="684"/>
      <c r="Y37" s="685"/>
      <c r="Z37" s="686">
        <v>4</v>
      </c>
      <c r="AA37" s="686"/>
      <c r="AB37" s="686"/>
      <c r="AC37" s="686"/>
      <c r="AD37" s="687" t="s">
        <v>238</v>
      </c>
      <c r="AE37" s="687"/>
      <c r="AF37" s="687"/>
      <c r="AG37" s="687"/>
      <c r="AH37" s="687"/>
      <c r="AI37" s="687"/>
      <c r="AJ37" s="687"/>
      <c r="AK37" s="687"/>
      <c r="AL37" s="688" t="s">
        <v>235</v>
      </c>
      <c r="AM37" s="689"/>
      <c r="AN37" s="689"/>
      <c r="AO37" s="690"/>
      <c r="AQ37" s="761" t="s">
        <v>334</v>
      </c>
      <c r="AR37" s="762"/>
      <c r="AS37" s="762"/>
      <c r="AT37" s="762"/>
      <c r="AU37" s="762"/>
      <c r="AV37" s="762"/>
      <c r="AW37" s="762"/>
      <c r="AX37" s="762"/>
      <c r="AY37" s="763"/>
      <c r="AZ37" s="683">
        <v>210160</v>
      </c>
      <c r="BA37" s="684"/>
      <c r="BB37" s="684"/>
      <c r="BC37" s="684"/>
      <c r="BD37" s="717"/>
      <c r="BE37" s="717"/>
      <c r="BF37" s="738"/>
      <c r="BG37" s="698" t="s">
        <v>335</v>
      </c>
      <c r="BH37" s="699"/>
      <c r="BI37" s="699"/>
      <c r="BJ37" s="699"/>
      <c r="BK37" s="699"/>
      <c r="BL37" s="699"/>
      <c r="BM37" s="699"/>
      <c r="BN37" s="699"/>
      <c r="BO37" s="699"/>
      <c r="BP37" s="699"/>
      <c r="BQ37" s="699"/>
      <c r="BR37" s="699"/>
      <c r="BS37" s="699"/>
      <c r="BT37" s="699"/>
      <c r="BU37" s="700"/>
      <c r="BV37" s="683">
        <v>31823</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234277</v>
      </c>
      <c r="CS37" s="717"/>
      <c r="CT37" s="717"/>
      <c r="CU37" s="717"/>
      <c r="CV37" s="717"/>
      <c r="CW37" s="717"/>
      <c r="CX37" s="717"/>
      <c r="CY37" s="718"/>
      <c r="CZ37" s="688">
        <v>3</v>
      </c>
      <c r="DA37" s="719"/>
      <c r="DB37" s="719"/>
      <c r="DC37" s="722"/>
      <c r="DD37" s="692">
        <v>230866</v>
      </c>
      <c r="DE37" s="717"/>
      <c r="DF37" s="717"/>
      <c r="DG37" s="717"/>
      <c r="DH37" s="717"/>
      <c r="DI37" s="717"/>
      <c r="DJ37" s="717"/>
      <c r="DK37" s="718"/>
      <c r="DL37" s="692">
        <v>225426</v>
      </c>
      <c r="DM37" s="717"/>
      <c r="DN37" s="717"/>
      <c r="DO37" s="717"/>
      <c r="DP37" s="717"/>
      <c r="DQ37" s="717"/>
      <c r="DR37" s="717"/>
      <c r="DS37" s="717"/>
      <c r="DT37" s="717"/>
      <c r="DU37" s="717"/>
      <c r="DV37" s="718"/>
      <c r="DW37" s="688">
        <v>8.1</v>
      </c>
      <c r="DX37" s="719"/>
      <c r="DY37" s="719"/>
      <c r="DZ37" s="719"/>
      <c r="EA37" s="719"/>
      <c r="EB37" s="719"/>
      <c r="EC37" s="720"/>
    </row>
    <row r="38" spans="2:133" ht="11.25" customHeight="1">
      <c r="B38" s="680" t="s">
        <v>337</v>
      </c>
      <c r="C38" s="681"/>
      <c r="D38" s="681"/>
      <c r="E38" s="681"/>
      <c r="F38" s="681"/>
      <c r="G38" s="681"/>
      <c r="H38" s="681"/>
      <c r="I38" s="681"/>
      <c r="J38" s="681"/>
      <c r="K38" s="681"/>
      <c r="L38" s="681"/>
      <c r="M38" s="681"/>
      <c r="N38" s="681"/>
      <c r="O38" s="681"/>
      <c r="P38" s="681"/>
      <c r="Q38" s="682"/>
      <c r="R38" s="683">
        <v>137505</v>
      </c>
      <c r="S38" s="684"/>
      <c r="T38" s="684"/>
      <c r="U38" s="684"/>
      <c r="V38" s="684"/>
      <c r="W38" s="684"/>
      <c r="X38" s="684"/>
      <c r="Y38" s="685"/>
      <c r="Z38" s="686">
        <v>1.7</v>
      </c>
      <c r="AA38" s="686"/>
      <c r="AB38" s="686"/>
      <c r="AC38" s="686"/>
      <c r="AD38" s="687">
        <v>15060</v>
      </c>
      <c r="AE38" s="687"/>
      <c r="AF38" s="687"/>
      <c r="AG38" s="687"/>
      <c r="AH38" s="687"/>
      <c r="AI38" s="687"/>
      <c r="AJ38" s="687"/>
      <c r="AK38" s="687"/>
      <c r="AL38" s="688">
        <v>0.6</v>
      </c>
      <c r="AM38" s="689"/>
      <c r="AN38" s="689"/>
      <c r="AO38" s="690"/>
      <c r="AQ38" s="761" t="s">
        <v>338</v>
      </c>
      <c r="AR38" s="762"/>
      <c r="AS38" s="762"/>
      <c r="AT38" s="762"/>
      <c r="AU38" s="762"/>
      <c r="AV38" s="762"/>
      <c r="AW38" s="762"/>
      <c r="AX38" s="762"/>
      <c r="AY38" s="763"/>
      <c r="AZ38" s="683">
        <v>207194</v>
      </c>
      <c r="BA38" s="684"/>
      <c r="BB38" s="684"/>
      <c r="BC38" s="684"/>
      <c r="BD38" s="717"/>
      <c r="BE38" s="717"/>
      <c r="BF38" s="738"/>
      <c r="BG38" s="698" t="s">
        <v>339</v>
      </c>
      <c r="BH38" s="699"/>
      <c r="BI38" s="699"/>
      <c r="BJ38" s="699"/>
      <c r="BK38" s="699"/>
      <c r="BL38" s="699"/>
      <c r="BM38" s="699"/>
      <c r="BN38" s="699"/>
      <c r="BO38" s="699"/>
      <c r="BP38" s="699"/>
      <c r="BQ38" s="699"/>
      <c r="BR38" s="699"/>
      <c r="BS38" s="699"/>
      <c r="BT38" s="699"/>
      <c r="BU38" s="700"/>
      <c r="BV38" s="683">
        <v>1049</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561856</v>
      </c>
      <c r="CS38" s="684"/>
      <c r="CT38" s="684"/>
      <c r="CU38" s="684"/>
      <c r="CV38" s="684"/>
      <c r="CW38" s="684"/>
      <c r="CX38" s="684"/>
      <c r="CY38" s="685"/>
      <c r="CZ38" s="688">
        <v>7.2</v>
      </c>
      <c r="DA38" s="719"/>
      <c r="DB38" s="719"/>
      <c r="DC38" s="722"/>
      <c r="DD38" s="692">
        <v>499679</v>
      </c>
      <c r="DE38" s="684"/>
      <c r="DF38" s="684"/>
      <c r="DG38" s="684"/>
      <c r="DH38" s="684"/>
      <c r="DI38" s="684"/>
      <c r="DJ38" s="684"/>
      <c r="DK38" s="685"/>
      <c r="DL38" s="692">
        <v>302881</v>
      </c>
      <c r="DM38" s="684"/>
      <c r="DN38" s="684"/>
      <c r="DO38" s="684"/>
      <c r="DP38" s="684"/>
      <c r="DQ38" s="684"/>
      <c r="DR38" s="684"/>
      <c r="DS38" s="684"/>
      <c r="DT38" s="684"/>
      <c r="DU38" s="684"/>
      <c r="DV38" s="685"/>
      <c r="DW38" s="688">
        <v>10.9</v>
      </c>
      <c r="DX38" s="719"/>
      <c r="DY38" s="719"/>
      <c r="DZ38" s="719"/>
      <c r="EA38" s="719"/>
      <c r="EB38" s="719"/>
      <c r="EC38" s="720"/>
    </row>
    <row r="39" spans="2:133" ht="11.25" customHeight="1">
      <c r="B39" s="680" t="s">
        <v>341</v>
      </c>
      <c r="C39" s="681"/>
      <c r="D39" s="681"/>
      <c r="E39" s="681"/>
      <c r="F39" s="681"/>
      <c r="G39" s="681"/>
      <c r="H39" s="681"/>
      <c r="I39" s="681"/>
      <c r="J39" s="681"/>
      <c r="K39" s="681"/>
      <c r="L39" s="681"/>
      <c r="M39" s="681"/>
      <c r="N39" s="681"/>
      <c r="O39" s="681"/>
      <c r="P39" s="681"/>
      <c r="Q39" s="682"/>
      <c r="R39" s="683">
        <v>458269</v>
      </c>
      <c r="S39" s="684"/>
      <c r="T39" s="684"/>
      <c r="U39" s="684"/>
      <c r="V39" s="684"/>
      <c r="W39" s="684"/>
      <c r="X39" s="684"/>
      <c r="Y39" s="685"/>
      <c r="Z39" s="686">
        <v>5.5</v>
      </c>
      <c r="AA39" s="686"/>
      <c r="AB39" s="686"/>
      <c r="AC39" s="686"/>
      <c r="AD39" s="687" t="s">
        <v>238</v>
      </c>
      <c r="AE39" s="687"/>
      <c r="AF39" s="687"/>
      <c r="AG39" s="687"/>
      <c r="AH39" s="687"/>
      <c r="AI39" s="687"/>
      <c r="AJ39" s="687"/>
      <c r="AK39" s="687"/>
      <c r="AL39" s="688" t="s">
        <v>177</v>
      </c>
      <c r="AM39" s="689"/>
      <c r="AN39" s="689"/>
      <c r="AO39" s="690"/>
      <c r="AQ39" s="761" t="s">
        <v>342</v>
      </c>
      <c r="AR39" s="762"/>
      <c r="AS39" s="762"/>
      <c r="AT39" s="762"/>
      <c r="AU39" s="762"/>
      <c r="AV39" s="762"/>
      <c r="AW39" s="762"/>
      <c r="AX39" s="762"/>
      <c r="AY39" s="763"/>
      <c r="AZ39" s="683">
        <v>20070</v>
      </c>
      <c r="BA39" s="684"/>
      <c r="BB39" s="684"/>
      <c r="BC39" s="684"/>
      <c r="BD39" s="717"/>
      <c r="BE39" s="717"/>
      <c r="BF39" s="738"/>
      <c r="BG39" s="698" t="s">
        <v>343</v>
      </c>
      <c r="BH39" s="699"/>
      <c r="BI39" s="699"/>
      <c r="BJ39" s="699"/>
      <c r="BK39" s="699"/>
      <c r="BL39" s="699"/>
      <c r="BM39" s="699"/>
      <c r="BN39" s="699"/>
      <c r="BO39" s="699"/>
      <c r="BP39" s="699"/>
      <c r="BQ39" s="699"/>
      <c r="BR39" s="699"/>
      <c r="BS39" s="699"/>
      <c r="BT39" s="699"/>
      <c r="BU39" s="700"/>
      <c r="BV39" s="683">
        <v>1717</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427442</v>
      </c>
      <c r="CS39" s="717"/>
      <c r="CT39" s="717"/>
      <c r="CU39" s="717"/>
      <c r="CV39" s="717"/>
      <c r="CW39" s="717"/>
      <c r="CX39" s="717"/>
      <c r="CY39" s="718"/>
      <c r="CZ39" s="688">
        <v>5.5</v>
      </c>
      <c r="DA39" s="719"/>
      <c r="DB39" s="719"/>
      <c r="DC39" s="722"/>
      <c r="DD39" s="692">
        <v>143906</v>
      </c>
      <c r="DE39" s="717"/>
      <c r="DF39" s="717"/>
      <c r="DG39" s="717"/>
      <c r="DH39" s="717"/>
      <c r="DI39" s="717"/>
      <c r="DJ39" s="717"/>
      <c r="DK39" s="718"/>
      <c r="DL39" s="692" t="s">
        <v>238</v>
      </c>
      <c r="DM39" s="717"/>
      <c r="DN39" s="717"/>
      <c r="DO39" s="717"/>
      <c r="DP39" s="717"/>
      <c r="DQ39" s="717"/>
      <c r="DR39" s="717"/>
      <c r="DS39" s="717"/>
      <c r="DT39" s="717"/>
      <c r="DU39" s="717"/>
      <c r="DV39" s="718"/>
      <c r="DW39" s="688" t="s">
        <v>238</v>
      </c>
      <c r="DX39" s="719"/>
      <c r="DY39" s="719"/>
      <c r="DZ39" s="719"/>
      <c r="EA39" s="719"/>
      <c r="EB39" s="719"/>
      <c r="EC39" s="720"/>
    </row>
    <row r="40" spans="2:133" ht="11.25" customHeight="1">
      <c r="B40" s="680" t="s">
        <v>345</v>
      </c>
      <c r="C40" s="681"/>
      <c r="D40" s="681"/>
      <c r="E40" s="681"/>
      <c r="F40" s="681"/>
      <c r="G40" s="681"/>
      <c r="H40" s="681"/>
      <c r="I40" s="681"/>
      <c r="J40" s="681"/>
      <c r="K40" s="681"/>
      <c r="L40" s="681"/>
      <c r="M40" s="681"/>
      <c r="N40" s="681"/>
      <c r="O40" s="681"/>
      <c r="P40" s="681"/>
      <c r="Q40" s="682"/>
      <c r="R40" s="683" t="s">
        <v>235</v>
      </c>
      <c r="S40" s="684"/>
      <c r="T40" s="684"/>
      <c r="U40" s="684"/>
      <c r="V40" s="684"/>
      <c r="W40" s="684"/>
      <c r="X40" s="684"/>
      <c r="Y40" s="685"/>
      <c r="Z40" s="686" t="s">
        <v>235</v>
      </c>
      <c r="AA40" s="686"/>
      <c r="AB40" s="686"/>
      <c r="AC40" s="686"/>
      <c r="AD40" s="687" t="s">
        <v>238</v>
      </c>
      <c r="AE40" s="687"/>
      <c r="AF40" s="687"/>
      <c r="AG40" s="687"/>
      <c r="AH40" s="687"/>
      <c r="AI40" s="687"/>
      <c r="AJ40" s="687"/>
      <c r="AK40" s="687"/>
      <c r="AL40" s="688" t="s">
        <v>235</v>
      </c>
      <c r="AM40" s="689"/>
      <c r="AN40" s="689"/>
      <c r="AO40" s="690"/>
      <c r="AQ40" s="761" t="s">
        <v>346</v>
      </c>
      <c r="AR40" s="762"/>
      <c r="AS40" s="762"/>
      <c r="AT40" s="762"/>
      <c r="AU40" s="762"/>
      <c r="AV40" s="762"/>
      <c r="AW40" s="762"/>
      <c r="AX40" s="762"/>
      <c r="AY40" s="763"/>
      <c r="AZ40" s="683">
        <v>10639</v>
      </c>
      <c r="BA40" s="684"/>
      <c r="BB40" s="684"/>
      <c r="BC40" s="684"/>
      <c r="BD40" s="717"/>
      <c r="BE40" s="717"/>
      <c r="BF40" s="738"/>
      <c r="BG40" s="764" t="s">
        <v>347</v>
      </c>
      <c r="BH40" s="765"/>
      <c r="BI40" s="765"/>
      <c r="BJ40" s="765"/>
      <c r="BK40" s="765"/>
      <c r="BL40" s="236"/>
      <c r="BM40" s="699" t="s">
        <v>348</v>
      </c>
      <c r="BN40" s="699"/>
      <c r="BO40" s="699"/>
      <c r="BP40" s="699"/>
      <c r="BQ40" s="699"/>
      <c r="BR40" s="699"/>
      <c r="BS40" s="699"/>
      <c r="BT40" s="699"/>
      <c r="BU40" s="700"/>
      <c r="BV40" s="683">
        <v>94</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71352</v>
      </c>
      <c r="CS40" s="684"/>
      <c r="CT40" s="684"/>
      <c r="CU40" s="684"/>
      <c r="CV40" s="684"/>
      <c r="CW40" s="684"/>
      <c r="CX40" s="684"/>
      <c r="CY40" s="685"/>
      <c r="CZ40" s="688">
        <v>0.9</v>
      </c>
      <c r="DA40" s="719"/>
      <c r="DB40" s="719"/>
      <c r="DC40" s="722"/>
      <c r="DD40" s="692">
        <v>37112</v>
      </c>
      <c r="DE40" s="684"/>
      <c r="DF40" s="684"/>
      <c r="DG40" s="684"/>
      <c r="DH40" s="684"/>
      <c r="DI40" s="684"/>
      <c r="DJ40" s="684"/>
      <c r="DK40" s="685"/>
      <c r="DL40" s="692" t="s">
        <v>238</v>
      </c>
      <c r="DM40" s="684"/>
      <c r="DN40" s="684"/>
      <c r="DO40" s="684"/>
      <c r="DP40" s="684"/>
      <c r="DQ40" s="684"/>
      <c r="DR40" s="684"/>
      <c r="DS40" s="684"/>
      <c r="DT40" s="684"/>
      <c r="DU40" s="684"/>
      <c r="DV40" s="685"/>
      <c r="DW40" s="688" t="s">
        <v>238</v>
      </c>
      <c r="DX40" s="719"/>
      <c r="DY40" s="719"/>
      <c r="DZ40" s="719"/>
      <c r="EA40" s="719"/>
      <c r="EB40" s="719"/>
      <c r="EC40" s="720"/>
    </row>
    <row r="41" spans="2:133" ht="11.25" customHeight="1">
      <c r="B41" s="680" t="s">
        <v>350</v>
      </c>
      <c r="C41" s="681"/>
      <c r="D41" s="681"/>
      <c r="E41" s="681"/>
      <c r="F41" s="681"/>
      <c r="G41" s="681"/>
      <c r="H41" s="681"/>
      <c r="I41" s="681"/>
      <c r="J41" s="681"/>
      <c r="K41" s="681"/>
      <c r="L41" s="681"/>
      <c r="M41" s="681"/>
      <c r="N41" s="681"/>
      <c r="O41" s="681"/>
      <c r="P41" s="681"/>
      <c r="Q41" s="682"/>
      <c r="R41" s="683">
        <v>85669</v>
      </c>
      <c r="S41" s="684"/>
      <c r="T41" s="684"/>
      <c r="U41" s="684"/>
      <c r="V41" s="684"/>
      <c r="W41" s="684"/>
      <c r="X41" s="684"/>
      <c r="Y41" s="685"/>
      <c r="Z41" s="686">
        <v>1</v>
      </c>
      <c r="AA41" s="686"/>
      <c r="AB41" s="686"/>
      <c r="AC41" s="686"/>
      <c r="AD41" s="687" t="s">
        <v>235</v>
      </c>
      <c r="AE41" s="687"/>
      <c r="AF41" s="687"/>
      <c r="AG41" s="687"/>
      <c r="AH41" s="687"/>
      <c r="AI41" s="687"/>
      <c r="AJ41" s="687"/>
      <c r="AK41" s="687"/>
      <c r="AL41" s="688" t="s">
        <v>238</v>
      </c>
      <c r="AM41" s="689"/>
      <c r="AN41" s="689"/>
      <c r="AO41" s="690"/>
      <c r="AQ41" s="761" t="s">
        <v>351</v>
      </c>
      <c r="AR41" s="762"/>
      <c r="AS41" s="762"/>
      <c r="AT41" s="762"/>
      <c r="AU41" s="762"/>
      <c r="AV41" s="762"/>
      <c r="AW41" s="762"/>
      <c r="AX41" s="762"/>
      <c r="AY41" s="763"/>
      <c r="AZ41" s="683">
        <v>91068</v>
      </c>
      <c r="BA41" s="684"/>
      <c r="BB41" s="684"/>
      <c r="BC41" s="684"/>
      <c r="BD41" s="717"/>
      <c r="BE41" s="717"/>
      <c r="BF41" s="738"/>
      <c r="BG41" s="764"/>
      <c r="BH41" s="765"/>
      <c r="BI41" s="765"/>
      <c r="BJ41" s="765"/>
      <c r="BK41" s="765"/>
      <c r="BL41" s="236"/>
      <c r="BM41" s="699" t="s">
        <v>352</v>
      </c>
      <c r="BN41" s="699"/>
      <c r="BO41" s="699"/>
      <c r="BP41" s="699"/>
      <c r="BQ41" s="699"/>
      <c r="BR41" s="699"/>
      <c r="BS41" s="699"/>
      <c r="BT41" s="699"/>
      <c r="BU41" s="700"/>
      <c r="BV41" s="683">
        <v>1</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238</v>
      </c>
      <c r="CS41" s="717"/>
      <c r="CT41" s="717"/>
      <c r="CU41" s="717"/>
      <c r="CV41" s="717"/>
      <c r="CW41" s="717"/>
      <c r="CX41" s="717"/>
      <c r="CY41" s="718"/>
      <c r="CZ41" s="688" t="s">
        <v>238</v>
      </c>
      <c r="DA41" s="719"/>
      <c r="DB41" s="719"/>
      <c r="DC41" s="722"/>
      <c r="DD41" s="692" t="s">
        <v>238</v>
      </c>
      <c r="DE41" s="717"/>
      <c r="DF41" s="717"/>
      <c r="DG41" s="717"/>
      <c r="DH41" s="717"/>
      <c r="DI41" s="717"/>
      <c r="DJ41" s="717"/>
      <c r="DK41" s="718"/>
      <c r="DL41" s="768"/>
      <c r="DM41" s="769"/>
      <c r="DN41" s="769"/>
      <c r="DO41" s="769"/>
      <c r="DP41" s="769"/>
      <c r="DQ41" s="769"/>
      <c r="DR41" s="769"/>
      <c r="DS41" s="769"/>
      <c r="DT41" s="769"/>
      <c r="DU41" s="769"/>
      <c r="DV41" s="770"/>
      <c r="DW41" s="771"/>
      <c r="DX41" s="772"/>
      <c r="DY41" s="772"/>
      <c r="DZ41" s="772"/>
      <c r="EA41" s="772"/>
      <c r="EB41" s="772"/>
      <c r="EC41" s="773"/>
    </row>
    <row r="42" spans="2:133" ht="11.25" customHeight="1">
      <c r="B42" s="724" t="s">
        <v>354</v>
      </c>
      <c r="C42" s="725"/>
      <c r="D42" s="725"/>
      <c r="E42" s="725"/>
      <c r="F42" s="725"/>
      <c r="G42" s="725"/>
      <c r="H42" s="725"/>
      <c r="I42" s="725"/>
      <c r="J42" s="725"/>
      <c r="K42" s="725"/>
      <c r="L42" s="725"/>
      <c r="M42" s="725"/>
      <c r="N42" s="725"/>
      <c r="O42" s="725"/>
      <c r="P42" s="725"/>
      <c r="Q42" s="726"/>
      <c r="R42" s="774">
        <v>8318080</v>
      </c>
      <c r="S42" s="775"/>
      <c r="T42" s="775"/>
      <c r="U42" s="775"/>
      <c r="V42" s="775"/>
      <c r="W42" s="775"/>
      <c r="X42" s="775"/>
      <c r="Y42" s="777"/>
      <c r="Z42" s="778">
        <v>100</v>
      </c>
      <c r="AA42" s="778"/>
      <c r="AB42" s="778"/>
      <c r="AC42" s="778"/>
      <c r="AD42" s="779">
        <v>2687943</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74">
        <v>243524</v>
      </c>
      <c r="BA42" s="775"/>
      <c r="BB42" s="775"/>
      <c r="BC42" s="775"/>
      <c r="BD42" s="754"/>
      <c r="BE42" s="754"/>
      <c r="BF42" s="756"/>
      <c r="BG42" s="766"/>
      <c r="BH42" s="767"/>
      <c r="BI42" s="767"/>
      <c r="BJ42" s="767"/>
      <c r="BK42" s="767"/>
      <c r="BL42" s="237"/>
      <c r="BM42" s="709" t="s">
        <v>356</v>
      </c>
      <c r="BN42" s="709"/>
      <c r="BO42" s="709"/>
      <c r="BP42" s="709"/>
      <c r="BQ42" s="709"/>
      <c r="BR42" s="709"/>
      <c r="BS42" s="709"/>
      <c r="BT42" s="709"/>
      <c r="BU42" s="710"/>
      <c r="BV42" s="774">
        <v>379</v>
      </c>
      <c r="BW42" s="775"/>
      <c r="BX42" s="775"/>
      <c r="BY42" s="775"/>
      <c r="BZ42" s="775"/>
      <c r="CA42" s="775"/>
      <c r="CB42" s="776"/>
      <c r="CD42" s="680" t="s">
        <v>357</v>
      </c>
      <c r="CE42" s="681"/>
      <c r="CF42" s="681"/>
      <c r="CG42" s="681"/>
      <c r="CH42" s="681"/>
      <c r="CI42" s="681"/>
      <c r="CJ42" s="681"/>
      <c r="CK42" s="681"/>
      <c r="CL42" s="681"/>
      <c r="CM42" s="681"/>
      <c r="CN42" s="681"/>
      <c r="CO42" s="681"/>
      <c r="CP42" s="681"/>
      <c r="CQ42" s="682"/>
      <c r="CR42" s="683">
        <v>3119442</v>
      </c>
      <c r="CS42" s="684"/>
      <c r="CT42" s="684"/>
      <c r="CU42" s="684"/>
      <c r="CV42" s="684"/>
      <c r="CW42" s="684"/>
      <c r="CX42" s="684"/>
      <c r="CY42" s="685"/>
      <c r="CZ42" s="688">
        <v>39.9</v>
      </c>
      <c r="DA42" s="689"/>
      <c r="DB42" s="689"/>
      <c r="DC42" s="701"/>
      <c r="DD42" s="692">
        <v>282928</v>
      </c>
      <c r="DE42" s="684"/>
      <c r="DF42" s="684"/>
      <c r="DG42" s="684"/>
      <c r="DH42" s="684"/>
      <c r="DI42" s="684"/>
      <c r="DJ42" s="684"/>
      <c r="DK42" s="685"/>
      <c r="DL42" s="768"/>
      <c r="DM42" s="769"/>
      <c r="DN42" s="769"/>
      <c r="DO42" s="769"/>
      <c r="DP42" s="769"/>
      <c r="DQ42" s="769"/>
      <c r="DR42" s="769"/>
      <c r="DS42" s="769"/>
      <c r="DT42" s="769"/>
      <c r="DU42" s="769"/>
      <c r="DV42" s="770"/>
      <c r="DW42" s="771"/>
      <c r="DX42" s="772"/>
      <c r="DY42" s="772"/>
      <c r="DZ42" s="772"/>
      <c r="EA42" s="772"/>
      <c r="EB42" s="772"/>
      <c r="EC42" s="773"/>
    </row>
    <row r="43" spans="2:133" ht="11.25" customHeight="1">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42346</v>
      </c>
      <c r="CS43" s="717"/>
      <c r="CT43" s="717"/>
      <c r="CU43" s="717"/>
      <c r="CV43" s="717"/>
      <c r="CW43" s="717"/>
      <c r="CX43" s="717"/>
      <c r="CY43" s="718"/>
      <c r="CZ43" s="688">
        <v>0.5</v>
      </c>
      <c r="DA43" s="719"/>
      <c r="DB43" s="719"/>
      <c r="DC43" s="722"/>
      <c r="DD43" s="692">
        <v>42346</v>
      </c>
      <c r="DE43" s="717"/>
      <c r="DF43" s="717"/>
      <c r="DG43" s="717"/>
      <c r="DH43" s="717"/>
      <c r="DI43" s="717"/>
      <c r="DJ43" s="717"/>
      <c r="DK43" s="718"/>
      <c r="DL43" s="768"/>
      <c r="DM43" s="769"/>
      <c r="DN43" s="769"/>
      <c r="DO43" s="769"/>
      <c r="DP43" s="769"/>
      <c r="DQ43" s="769"/>
      <c r="DR43" s="769"/>
      <c r="DS43" s="769"/>
      <c r="DT43" s="769"/>
      <c r="DU43" s="769"/>
      <c r="DV43" s="770"/>
      <c r="DW43" s="771"/>
      <c r="DX43" s="772"/>
      <c r="DY43" s="772"/>
      <c r="DZ43" s="772"/>
      <c r="EA43" s="772"/>
      <c r="EB43" s="772"/>
      <c r="EC43" s="773"/>
    </row>
    <row r="44" spans="2:133" ht="11.25" customHeight="1">
      <c r="CD44" s="795" t="s">
        <v>306</v>
      </c>
      <c r="CE44" s="796"/>
      <c r="CF44" s="680" t="s">
        <v>359</v>
      </c>
      <c r="CG44" s="681"/>
      <c r="CH44" s="681"/>
      <c r="CI44" s="681"/>
      <c r="CJ44" s="681"/>
      <c r="CK44" s="681"/>
      <c r="CL44" s="681"/>
      <c r="CM44" s="681"/>
      <c r="CN44" s="681"/>
      <c r="CO44" s="681"/>
      <c r="CP44" s="681"/>
      <c r="CQ44" s="682"/>
      <c r="CR44" s="683">
        <v>3045091</v>
      </c>
      <c r="CS44" s="684"/>
      <c r="CT44" s="684"/>
      <c r="CU44" s="684"/>
      <c r="CV44" s="684"/>
      <c r="CW44" s="684"/>
      <c r="CX44" s="684"/>
      <c r="CY44" s="685"/>
      <c r="CZ44" s="688">
        <v>38.9</v>
      </c>
      <c r="DA44" s="689"/>
      <c r="DB44" s="689"/>
      <c r="DC44" s="701"/>
      <c r="DD44" s="692">
        <v>236486</v>
      </c>
      <c r="DE44" s="684"/>
      <c r="DF44" s="684"/>
      <c r="DG44" s="684"/>
      <c r="DH44" s="684"/>
      <c r="DI44" s="684"/>
      <c r="DJ44" s="684"/>
      <c r="DK44" s="685"/>
      <c r="DL44" s="768"/>
      <c r="DM44" s="769"/>
      <c r="DN44" s="769"/>
      <c r="DO44" s="769"/>
      <c r="DP44" s="769"/>
      <c r="DQ44" s="769"/>
      <c r="DR44" s="769"/>
      <c r="DS44" s="769"/>
      <c r="DT44" s="769"/>
      <c r="DU44" s="769"/>
      <c r="DV44" s="770"/>
      <c r="DW44" s="771"/>
      <c r="DX44" s="772"/>
      <c r="DY44" s="772"/>
      <c r="DZ44" s="772"/>
      <c r="EA44" s="772"/>
      <c r="EB44" s="772"/>
      <c r="EC44" s="773"/>
    </row>
    <row r="45" spans="2:133" ht="11.25" customHeight="1">
      <c r="CD45" s="797"/>
      <c r="CE45" s="798"/>
      <c r="CF45" s="680" t="s">
        <v>360</v>
      </c>
      <c r="CG45" s="681"/>
      <c r="CH45" s="681"/>
      <c r="CI45" s="681"/>
      <c r="CJ45" s="681"/>
      <c r="CK45" s="681"/>
      <c r="CL45" s="681"/>
      <c r="CM45" s="681"/>
      <c r="CN45" s="681"/>
      <c r="CO45" s="681"/>
      <c r="CP45" s="681"/>
      <c r="CQ45" s="682"/>
      <c r="CR45" s="683">
        <v>2720643</v>
      </c>
      <c r="CS45" s="717"/>
      <c r="CT45" s="717"/>
      <c r="CU45" s="717"/>
      <c r="CV45" s="717"/>
      <c r="CW45" s="717"/>
      <c r="CX45" s="717"/>
      <c r="CY45" s="718"/>
      <c r="CZ45" s="688">
        <v>34.799999999999997</v>
      </c>
      <c r="DA45" s="719"/>
      <c r="DB45" s="719"/>
      <c r="DC45" s="722"/>
      <c r="DD45" s="692">
        <v>72869</v>
      </c>
      <c r="DE45" s="717"/>
      <c r="DF45" s="717"/>
      <c r="DG45" s="717"/>
      <c r="DH45" s="717"/>
      <c r="DI45" s="717"/>
      <c r="DJ45" s="717"/>
      <c r="DK45" s="718"/>
      <c r="DL45" s="768"/>
      <c r="DM45" s="769"/>
      <c r="DN45" s="769"/>
      <c r="DO45" s="769"/>
      <c r="DP45" s="769"/>
      <c r="DQ45" s="769"/>
      <c r="DR45" s="769"/>
      <c r="DS45" s="769"/>
      <c r="DT45" s="769"/>
      <c r="DU45" s="769"/>
      <c r="DV45" s="770"/>
      <c r="DW45" s="771"/>
      <c r="DX45" s="772"/>
      <c r="DY45" s="772"/>
      <c r="DZ45" s="772"/>
      <c r="EA45" s="772"/>
      <c r="EB45" s="772"/>
      <c r="EC45" s="773"/>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324448</v>
      </c>
      <c r="CS46" s="684"/>
      <c r="CT46" s="684"/>
      <c r="CU46" s="684"/>
      <c r="CV46" s="684"/>
      <c r="CW46" s="684"/>
      <c r="CX46" s="684"/>
      <c r="CY46" s="685"/>
      <c r="CZ46" s="688">
        <v>4.0999999999999996</v>
      </c>
      <c r="DA46" s="689"/>
      <c r="DB46" s="689"/>
      <c r="DC46" s="701"/>
      <c r="DD46" s="692">
        <v>163617</v>
      </c>
      <c r="DE46" s="684"/>
      <c r="DF46" s="684"/>
      <c r="DG46" s="684"/>
      <c r="DH46" s="684"/>
      <c r="DI46" s="684"/>
      <c r="DJ46" s="684"/>
      <c r="DK46" s="685"/>
      <c r="DL46" s="768"/>
      <c r="DM46" s="769"/>
      <c r="DN46" s="769"/>
      <c r="DO46" s="769"/>
      <c r="DP46" s="769"/>
      <c r="DQ46" s="769"/>
      <c r="DR46" s="769"/>
      <c r="DS46" s="769"/>
      <c r="DT46" s="769"/>
      <c r="DU46" s="769"/>
      <c r="DV46" s="770"/>
      <c r="DW46" s="771"/>
      <c r="DX46" s="772"/>
      <c r="DY46" s="772"/>
      <c r="DZ46" s="772"/>
      <c r="EA46" s="772"/>
      <c r="EB46" s="772"/>
      <c r="EC46" s="773"/>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74351</v>
      </c>
      <c r="CS47" s="717"/>
      <c r="CT47" s="717"/>
      <c r="CU47" s="717"/>
      <c r="CV47" s="717"/>
      <c r="CW47" s="717"/>
      <c r="CX47" s="717"/>
      <c r="CY47" s="718"/>
      <c r="CZ47" s="688">
        <v>0.9</v>
      </c>
      <c r="DA47" s="719"/>
      <c r="DB47" s="719"/>
      <c r="DC47" s="722"/>
      <c r="DD47" s="692">
        <v>46442</v>
      </c>
      <c r="DE47" s="717"/>
      <c r="DF47" s="717"/>
      <c r="DG47" s="717"/>
      <c r="DH47" s="717"/>
      <c r="DI47" s="717"/>
      <c r="DJ47" s="717"/>
      <c r="DK47" s="718"/>
      <c r="DL47" s="768"/>
      <c r="DM47" s="769"/>
      <c r="DN47" s="769"/>
      <c r="DO47" s="769"/>
      <c r="DP47" s="769"/>
      <c r="DQ47" s="769"/>
      <c r="DR47" s="769"/>
      <c r="DS47" s="769"/>
      <c r="DT47" s="769"/>
      <c r="DU47" s="769"/>
      <c r="DV47" s="770"/>
      <c r="DW47" s="771"/>
      <c r="DX47" s="772"/>
      <c r="DY47" s="772"/>
      <c r="DZ47" s="772"/>
      <c r="EA47" s="772"/>
      <c r="EB47" s="772"/>
      <c r="EC47" s="773"/>
    </row>
    <row r="48" spans="2:133">
      <c r="B48" s="241" t="s">
        <v>365</v>
      </c>
      <c r="CD48" s="799"/>
      <c r="CE48" s="800"/>
      <c r="CF48" s="680" t="s">
        <v>366</v>
      </c>
      <c r="CG48" s="681"/>
      <c r="CH48" s="681"/>
      <c r="CI48" s="681"/>
      <c r="CJ48" s="681"/>
      <c r="CK48" s="681"/>
      <c r="CL48" s="681"/>
      <c r="CM48" s="681"/>
      <c r="CN48" s="681"/>
      <c r="CO48" s="681"/>
      <c r="CP48" s="681"/>
      <c r="CQ48" s="682"/>
      <c r="CR48" s="683" t="s">
        <v>238</v>
      </c>
      <c r="CS48" s="684"/>
      <c r="CT48" s="684"/>
      <c r="CU48" s="684"/>
      <c r="CV48" s="684"/>
      <c r="CW48" s="684"/>
      <c r="CX48" s="684"/>
      <c r="CY48" s="685"/>
      <c r="CZ48" s="688" t="s">
        <v>238</v>
      </c>
      <c r="DA48" s="689"/>
      <c r="DB48" s="689"/>
      <c r="DC48" s="701"/>
      <c r="DD48" s="692" t="s">
        <v>238</v>
      </c>
      <c r="DE48" s="684"/>
      <c r="DF48" s="684"/>
      <c r="DG48" s="684"/>
      <c r="DH48" s="684"/>
      <c r="DI48" s="684"/>
      <c r="DJ48" s="684"/>
      <c r="DK48" s="685"/>
      <c r="DL48" s="768"/>
      <c r="DM48" s="769"/>
      <c r="DN48" s="769"/>
      <c r="DO48" s="769"/>
      <c r="DP48" s="769"/>
      <c r="DQ48" s="769"/>
      <c r="DR48" s="769"/>
      <c r="DS48" s="769"/>
      <c r="DT48" s="769"/>
      <c r="DU48" s="769"/>
      <c r="DV48" s="770"/>
      <c r="DW48" s="771"/>
      <c r="DX48" s="772"/>
      <c r="DY48" s="772"/>
      <c r="DZ48" s="772"/>
      <c r="EA48" s="772"/>
      <c r="EB48" s="772"/>
      <c r="EC48" s="773"/>
    </row>
    <row r="49" spans="82:133" ht="11.25" customHeight="1">
      <c r="CD49" s="724" t="s">
        <v>367</v>
      </c>
      <c r="CE49" s="725"/>
      <c r="CF49" s="725"/>
      <c r="CG49" s="725"/>
      <c r="CH49" s="725"/>
      <c r="CI49" s="725"/>
      <c r="CJ49" s="725"/>
      <c r="CK49" s="725"/>
      <c r="CL49" s="725"/>
      <c r="CM49" s="725"/>
      <c r="CN49" s="725"/>
      <c r="CO49" s="725"/>
      <c r="CP49" s="725"/>
      <c r="CQ49" s="726"/>
      <c r="CR49" s="774">
        <v>7826830</v>
      </c>
      <c r="CS49" s="754"/>
      <c r="CT49" s="754"/>
      <c r="CU49" s="754"/>
      <c r="CV49" s="754"/>
      <c r="CW49" s="754"/>
      <c r="CX49" s="754"/>
      <c r="CY49" s="785"/>
      <c r="CZ49" s="780">
        <v>100</v>
      </c>
      <c r="DA49" s="786"/>
      <c r="DB49" s="786"/>
      <c r="DC49" s="787"/>
      <c r="DD49" s="788">
        <v>3819375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kvXue69v65ayvWRbQu1S4IHqfLCgEl9QFftwzOxWrH+qDms/qwonMEdQAPSLwaKzLF+4MKJLEMLlWePkMrkfxw==" saltValue="3SjEXyKa2E3QJvnQyNt8o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4" zoomScale="70" zoomScaleNormal="25" zoomScaleSheetLayoutView="70" workbookViewId="0">
      <selection activeCell="AF74" sqref="AF74:AJ74"/>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390</v>
      </c>
      <c r="C7" s="816"/>
      <c r="D7" s="816"/>
      <c r="E7" s="816"/>
      <c r="F7" s="816"/>
      <c r="G7" s="816"/>
      <c r="H7" s="816"/>
      <c r="I7" s="816"/>
      <c r="J7" s="816"/>
      <c r="K7" s="816"/>
      <c r="L7" s="816"/>
      <c r="M7" s="816"/>
      <c r="N7" s="816"/>
      <c r="O7" s="816"/>
      <c r="P7" s="817"/>
      <c r="Q7" s="818">
        <v>8318</v>
      </c>
      <c r="R7" s="819"/>
      <c r="S7" s="819"/>
      <c r="T7" s="819"/>
      <c r="U7" s="819"/>
      <c r="V7" s="819">
        <v>7827</v>
      </c>
      <c r="W7" s="819"/>
      <c r="X7" s="819"/>
      <c r="Y7" s="819"/>
      <c r="Z7" s="819"/>
      <c r="AA7" s="819">
        <v>491</v>
      </c>
      <c r="AB7" s="819"/>
      <c r="AC7" s="819"/>
      <c r="AD7" s="819"/>
      <c r="AE7" s="820"/>
      <c r="AF7" s="821">
        <v>343</v>
      </c>
      <c r="AG7" s="822"/>
      <c r="AH7" s="822"/>
      <c r="AI7" s="822"/>
      <c r="AJ7" s="823"/>
      <c r="AK7" s="858"/>
      <c r="AL7" s="859"/>
      <c r="AM7" s="859"/>
      <c r="AN7" s="859"/>
      <c r="AO7" s="859"/>
      <c r="AP7" s="859">
        <v>5603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392</v>
      </c>
      <c r="B23" s="874" t="s">
        <v>393</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343</v>
      </c>
      <c r="AG23" s="878"/>
      <c r="AH23" s="878"/>
      <c r="AI23" s="878"/>
      <c r="AJ23" s="881"/>
      <c r="AK23" s="882"/>
      <c r="AL23" s="883"/>
      <c r="AM23" s="883"/>
      <c r="AN23" s="883"/>
      <c r="AO23" s="883"/>
      <c r="AP23" s="878"/>
      <c r="AQ23" s="878"/>
      <c r="AR23" s="878"/>
      <c r="AS23" s="878"/>
      <c r="AT23" s="878"/>
      <c r="AU23" s="884"/>
      <c r="AV23" s="884"/>
      <c r="AW23" s="884"/>
      <c r="AX23" s="884"/>
      <c r="AY23" s="885"/>
      <c r="AZ23" s="893" t="s">
        <v>238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373</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404</v>
      </c>
      <c r="C28" s="816"/>
      <c r="D28" s="816"/>
      <c r="E28" s="816"/>
      <c r="F28" s="816"/>
      <c r="G28" s="816"/>
      <c r="H28" s="816"/>
      <c r="I28" s="816"/>
      <c r="J28" s="816"/>
      <c r="K28" s="816"/>
      <c r="L28" s="816"/>
      <c r="M28" s="816"/>
      <c r="N28" s="816"/>
      <c r="O28" s="816"/>
      <c r="P28" s="817"/>
      <c r="Q28" s="906">
        <v>991</v>
      </c>
      <c r="R28" s="907"/>
      <c r="S28" s="907"/>
      <c r="T28" s="907"/>
      <c r="U28" s="907"/>
      <c r="V28" s="907">
        <v>989</v>
      </c>
      <c r="W28" s="907"/>
      <c r="X28" s="907"/>
      <c r="Y28" s="907"/>
      <c r="Z28" s="907"/>
      <c r="AA28" s="907">
        <v>32</v>
      </c>
      <c r="AB28" s="907"/>
      <c r="AC28" s="907"/>
      <c r="AD28" s="907"/>
      <c r="AE28" s="908"/>
      <c r="AF28" s="909">
        <v>32</v>
      </c>
      <c r="AG28" s="907"/>
      <c r="AH28" s="907"/>
      <c r="AI28" s="907"/>
      <c r="AJ28" s="910"/>
      <c r="AK28" s="911">
        <v>91</v>
      </c>
      <c r="AL28" s="902"/>
      <c r="AM28" s="902"/>
      <c r="AN28" s="902"/>
      <c r="AO28" s="902"/>
      <c r="AP28" s="902">
        <v>0</v>
      </c>
      <c r="AQ28" s="902"/>
      <c r="AR28" s="902"/>
      <c r="AS28" s="902"/>
      <c r="AT28" s="902"/>
      <c r="AU28" s="902">
        <v>91</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405</v>
      </c>
      <c r="C29" s="840"/>
      <c r="D29" s="840"/>
      <c r="E29" s="840"/>
      <c r="F29" s="840"/>
      <c r="G29" s="840"/>
      <c r="H29" s="840"/>
      <c r="I29" s="840"/>
      <c r="J29" s="840"/>
      <c r="K29" s="840"/>
      <c r="L29" s="840"/>
      <c r="M29" s="840"/>
      <c r="N29" s="840"/>
      <c r="O29" s="840"/>
      <c r="P29" s="841"/>
      <c r="Q29" s="842">
        <v>892</v>
      </c>
      <c r="R29" s="843"/>
      <c r="S29" s="843"/>
      <c r="T29" s="843"/>
      <c r="U29" s="843"/>
      <c r="V29" s="843">
        <v>790</v>
      </c>
      <c r="W29" s="843"/>
      <c r="X29" s="843"/>
      <c r="Y29" s="843"/>
      <c r="Z29" s="843"/>
      <c r="AA29" s="843">
        <v>102</v>
      </c>
      <c r="AB29" s="843"/>
      <c r="AC29" s="843"/>
      <c r="AD29" s="843"/>
      <c r="AE29" s="844"/>
      <c r="AF29" s="845">
        <v>102</v>
      </c>
      <c r="AG29" s="846"/>
      <c r="AH29" s="846"/>
      <c r="AI29" s="846"/>
      <c r="AJ29" s="847"/>
      <c r="AK29" s="914">
        <v>115</v>
      </c>
      <c r="AL29" s="915"/>
      <c r="AM29" s="915"/>
      <c r="AN29" s="915"/>
      <c r="AO29" s="915"/>
      <c r="AP29" s="915">
        <v>0</v>
      </c>
      <c r="AQ29" s="915"/>
      <c r="AR29" s="915"/>
      <c r="AS29" s="915"/>
      <c r="AT29" s="915"/>
      <c r="AU29" s="915">
        <v>115</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406</v>
      </c>
      <c r="C30" s="840"/>
      <c r="D30" s="840"/>
      <c r="E30" s="840"/>
      <c r="F30" s="840"/>
      <c r="G30" s="840"/>
      <c r="H30" s="840"/>
      <c r="I30" s="840"/>
      <c r="J30" s="840"/>
      <c r="K30" s="840"/>
      <c r="L30" s="840"/>
      <c r="M30" s="840"/>
      <c r="N30" s="840"/>
      <c r="O30" s="840"/>
      <c r="P30" s="841"/>
      <c r="Q30" s="842">
        <v>182</v>
      </c>
      <c r="R30" s="843"/>
      <c r="S30" s="843"/>
      <c r="T30" s="843"/>
      <c r="U30" s="843"/>
      <c r="V30" s="843">
        <v>173</v>
      </c>
      <c r="W30" s="843"/>
      <c r="X30" s="843"/>
      <c r="Y30" s="843"/>
      <c r="Z30" s="843"/>
      <c r="AA30" s="843">
        <v>9</v>
      </c>
      <c r="AB30" s="843"/>
      <c r="AC30" s="843"/>
      <c r="AD30" s="843"/>
      <c r="AE30" s="844"/>
      <c r="AF30" s="845">
        <v>9</v>
      </c>
      <c r="AG30" s="846"/>
      <c r="AH30" s="846"/>
      <c r="AI30" s="846"/>
      <c r="AJ30" s="847"/>
      <c r="AK30" s="914">
        <v>111</v>
      </c>
      <c r="AL30" s="915"/>
      <c r="AM30" s="915"/>
      <c r="AN30" s="915"/>
      <c r="AO30" s="915"/>
      <c r="AP30" s="915">
        <v>0</v>
      </c>
      <c r="AQ30" s="915"/>
      <c r="AR30" s="915"/>
      <c r="AS30" s="915"/>
      <c r="AT30" s="915"/>
      <c r="AU30" s="915">
        <v>111</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407</v>
      </c>
      <c r="C31" s="840"/>
      <c r="D31" s="840"/>
      <c r="E31" s="840"/>
      <c r="F31" s="840"/>
      <c r="G31" s="840"/>
      <c r="H31" s="840"/>
      <c r="I31" s="840"/>
      <c r="J31" s="840"/>
      <c r="K31" s="840"/>
      <c r="L31" s="840"/>
      <c r="M31" s="840"/>
      <c r="N31" s="840"/>
      <c r="O31" s="840"/>
      <c r="P31" s="841"/>
      <c r="Q31" s="842">
        <v>267</v>
      </c>
      <c r="R31" s="843"/>
      <c r="S31" s="843"/>
      <c r="T31" s="843"/>
      <c r="U31" s="843"/>
      <c r="V31" s="843">
        <v>220</v>
      </c>
      <c r="W31" s="843"/>
      <c r="X31" s="843"/>
      <c r="Y31" s="843"/>
      <c r="Z31" s="843"/>
      <c r="AA31" s="843">
        <v>47</v>
      </c>
      <c r="AB31" s="843"/>
      <c r="AC31" s="843"/>
      <c r="AD31" s="843"/>
      <c r="AE31" s="844"/>
      <c r="AF31" s="845">
        <v>47</v>
      </c>
      <c r="AG31" s="846"/>
      <c r="AH31" s="846"/>
      <c r="AI31" s="846"/>
      <c r="AJ31" s="847"/>
      <c r="AK31" s="914">
        <v>162</v>
      </c>
      <c r="AL31" s="915"/>
      <c r="AM31" s="915"/>
      <c r="AN31" s="915"/>
      <c r="AO31" s="915"/>
      <c r="AP31" s="915">
        <v>1544</v>
      </c>
      <c r="AQ31" s="915"/>
      <c r="AR31" s="915"/>
      <c r="AS31" s="915"/>
      <c r="AT31" s="915"/>
      <c r="AU31" s="915">
        <v>162</v>
      </c>
      <c r="AV31" s="915"/>
      <c r="AW31" s="915"/>
      <c r="AX31" s="915"/>
      <c r="AY31" s="915"/>
      <c r="AZ31" s="916"/>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409</v>
      </c>
      <c r="C32" s="840"/>
      <c r="D32" s="840"/>
      <c r="E32" s="840"/>
      <c r="F32" s="840"/>
      <c r="G32" s="840"/>
      <c r="H32" s="840"/>
      <c r="I32" s="840"/>
      <c r="J32" s="840"/>
      <c r="K32" s="840"/>
      <c r="L32" s="840"/>
      <c r="M32" s="840"/>
      <c r="N32" s="840"/>
      <c r="O32" s="840"/>
      <c r="P32" s="841"/>
      <c r="Q32" s="842">
        <v>66</v>
      </c>
      <c r="R32" s="843"/>
      <c r="S32" s="843"/>
      <c r="T32" s="843"/>
      <c r="U32" s="843"/>
      <c r="V32" s="843">
        <v>56</v>
      </c>
      <c r="W32" s="843"/>
      <c r="X32" s="843"/>
      <c r="Y32" s="843"/>
      <c r="Z32" s="843"/>
      <c r="AA32" s="843">
        <v>10</v>
      </c>
      <c r="AB32" s="843"/>
      <c r="AC32" s="843"/>
      <c r="AD32" s="843"/>
      <c r="AE32" s="844"/>
      <c r="AF32" s="845">
        <v>10</v>
      </c>
      <c r="AG32" s="846"/>
      <c r="AH32" s="846"/>
      <c r="AI32" s="846"/>
      <c r="AJ32" s="847"/>
      <c r="AK32" s="914">
        <v>44</v>
      </c>
      <c r="AL32" s="915"/>
      <c r="AM32" s="915"/>
      <c r="AN32" s="915"/>
      <c r="AO32" s="915"/>
      <c r="AP32" s="915">
        <v>304</v>
      </c>
      <c r="AQ32" s="915"/>
      <c r="AR32" s="915"/>
      <c r="AS32" s="915"/>
      <c r="AT32" s="915"/>
      <c r="AU32" s="915">
        <v>44</v>
      </c>
      <c r="AV32" s="915"/>
      <c r="AW32" s="915"/>
      <c r="AX32" s="915"/>
      <c r="AY32" s="915"/>
      <c r="AZ32" s="916"/>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410</v>
      </c>
      <c r="C33" s="840"/>
      <c r="D33" s="840"/>
      <c r="E33" s="840"/>
      <c r="F33" s="840"/>
      <c r="G33" s="840"/>
      <c r="H33" s="840"/>
      <c r="I33" s="840"/>
      <c r="J33" s="840"/>
      <c r="K33" s="840"/>
      <c r="L33" s="840"/>
      <c r="M33" s="840"/>
      <c r="N33" s="840"/>
      <c r="O33" s="840"/>
      <c r="P33" s="841"/>
      <c r="Q33" s="842">
        <v>42</v>
      </c>
      <c r="R33" s="843"/>
      <c r="S33" s="843"/>
      <c r="T33" s="843"/>
      <c r="U33" s="843"/>
      <c r="V33" s="843">
        <v>40</v>
      </c>
      <c r="W33" s="843"/>
      <c r="X33" s="843"/>
      <c r="Y33" s="843"/>
      <c r="Z33" s="843"/>
      <c r="AA33" s="843">
        <v>2</v>
      </c>
      <c r="AB33" s="843"/>
      <c r="AC33" s="843"/>
      <c r="AD33" s="843"/>
      <c r="AE33" s="844"/>
      <c r="AF33" s="845">
        <v>2</v>
      </c>
      <c r="AG33" s="846"/>
      <c r="AH33" s="846"/>
      <c r="AI33" s="846"/>
      <c r="AJ33" s="847"/>
      <c r="AK33" s="914">
        <v>20</v>
      </c>
      <c r="AL33" s="915"/>
      <c r="AM33" s="915"/>
      <c r="AN33" s="915"/>
      <c r="AO33" s="915"/>
      <c r="AP33" s="915">
        <v>446</v>
      </c>
      <c r="AQ33" s="915"/>
      <c r="AR33" s="915"/>
      <c r="AS33" s="915"/>
      <c r="AT33" s="915"/>
      <c r="AU33" s="915">
        <v>20</v>
      </c>
      <c r="AV33" s="915"/>
      <c r="AW33" s="915"/>
      <c r="AX33" s="915"/>
      <c r="AY33" s="915"/>
      <c r="AZ33" s="916"/>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392</v>
      </c>
      <c r="B63" s="874" t="s">
        <v>412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283</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238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414</v>
      </c>
      <c r="B66" s="825"/>
      <c r="C66" s="825"/>
      <c r="D66" s="825"/>
      <c r="E66" s="825"/>
      <c r="F66" s="825"/>
      <c r="G66" s="825"/>
      <c r="H66" s="825"/>
      <c r="I66" s="825"/>
      <c r="J66" s="825"/>
      <c r="K66" s="825"/>
      <c r="L66" s="825"/>
      <c r="M66" s="825"/>
      <c r="N66" s="825"/>
      <c r="O66" s="825"/>
      <c r="P66" s="826"/>
      <c r="Q66" s="801" t="s">
        <v>396</v>
      </c>
      <c r="R66" s="802"/>
      <c r="S66" s="802"/>
      <c r="T66" s="802"/>
      <c r="U66" s="803"/>
      <c r="V66" s="801" t="s">
        <v>397</v>
      </c>
      <c r="W66" s="802"/>
      <c r="X66" s="802"/>
      <c r="Y66" s="802"/>
      <c r="Z66" s="803"/>
      <c r="AA66" s="801" t="s">
        <v>398</v>
      </c>
      <c r="AB66" s="802"/>
      <c r="AC66" s="802"/>
      <c r="AD66" s="802"/>
      <c r="AE66" s="803"/>
      <c r="AF66" s="936" t="s">
        <v>399</v>
      </c>
      <c r="AG66" s="897"/>
      <c r="AH66" s="897"/>
      <c r="AI66" s="897"/>
      <c r="AJ66" s="937"/>
      <c r="AK66" s="801" t="s">
        <v>415</v>
      </c>
      <c r="AL66" s="825"/>
      <c r="AM66" s="825"/>
      <c r="AN66" s="825"/>
      <c r="AO66" s="826"/>
      <c r="AP66" s="801" t="s">
        <v>401</v>
      </c>
      <c r="AQ66" s="802"/>
      <c r="AR66" s="802"/>
      <c r="AS66" s="802"/>
      <c r="AT66" s="803"/>
      <c r="AU66" s="801" t="s">
        <v>416</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572</v>
      </c>
      <c r="C68" s="954"/>
      <c r="D68" s="954"/>
      <c r="E68" s="954"/>
      <c r="F68" s="954"/>
      <c r="G68" s="954"/>
      <c r="H68" s="954"/>
      <c r="I68" s="954"/>
      <c r="J68" s="954"/>
      <c r="K68" s="954"/>
      <c r="L68" s="954"/>
      <c r="M68" s="954"/>
      <c r="N68" s="954"/>
      <c r="O68" s="954"/>
      <c r="P68" s="955"/>
      <c r="Q68" s="956">
        <v>1561</v>
      </c>
      <c r="R68" s="950"/>
      <c r="S68" s="950"/>
      <c r="T68" s="950"/>
      <c r="U68" s="950"/>
      <c r="V68" s="950">
        <v>1498</v>
      </c>
      <c r="W68" s="950"/>
      <c r="X68" s="950"/>
      <c r="Y68" s="950"/>
      <c r="Z68" s="950"/>
      <c r="AA68" s="950">
        <v>63</v>
      </c>
      <c r="AB68" s="950"/>
      <c r="AC68" s="950"/>
      <c r="AD68" s="950"/>
      <c r="AE68" s="950"/>
      <c r="AF68" s="950">
        <v>63</v>
      </c>
      <c r="AG68" s="950"/>
      <c r="AH68" s="950"/>
      <c r="AI68" s="950"/>
      <c r="AJ68" s="950"/>
      <c r="AK68" s="950">
        <v>0</v>
      </c>
      <c r="AL68" s="950"/>
      <c r="AM68" s="950"/>
      <c r="AN68" s="950"/>
      <c r="AO68" s="950"/>
      <c r="AP68" s="950">
        <v>71</v>
      </c>
      <c r="AQ68" s="950"/>
      <c r="AR68" s="950"/>
      <c r="AS68" s="950"/>
      <c r="AT68" s="950"/>
      <c r="AU68" s="950">
        <v>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573</v>
      </c>
      <c r="C69" s="958"/>
      <c r="D69" s="958"/>
      <c r="E69" s="958"/>
      <c r="F69" s="958"/>
      <c r="G69" s="958"/>
      <c r="H69" s="958"/>
      <c r="I69" s="958"/>
      <c r="J69" s="958"/>
      <c r="K69" s="958"/>
      <c r="L69" s="958"/>
      <c r="M69" s="958"/>
      <c r="N69" s="958"/>
      <c r="O69" s="958"/>
      <c r="P69" s="959"/>
      <c r="Q69" s="960">
        <v>270</v>
      </c>
      <c r="R69" s="915"/>
      <c r="S69" s="915"/>
      <c r="T69" s="915"/>
      <c r="U69" s="915"/>
      <c r="V69" s="915">
        <v>250</v>
      </c>
      <c r="W69" s="915"/>
      <c r="X69" s="915"/>
      <c r="Y69" s="915"/>
      <c r="Z69" s="915"/>
      <c r="AA69" s="915">
        <v>20</v>
      </c>
      <c r="AB69" s="915"/>
      <c r="AC69" s="915"/>
      <c r="AD69" s="915"/>
      <c r="AE69" s="915"/>
      <c r="AF69" s="915">
        <v>20</v>
      </c>
      <c r="AG69" s="915"/>
      <c r="AH69" s="915"/>
      <c r="AI69" s="915"/>
      <c r="AJ69" s="915"/>
      <c r="AK69" s="915">
        <v>0</v>
      </c>
      <c r="AL69" s="915"/>
      <c r="AM69" s="915"/>
      <c r="AN69" s="915"/>
      <c r="AO69" s="915"/>
      <c r="AP69" s="915">
        <v>41</v>
      </c>
      <c r="AQ69" s="915"/>
      <c r="AR69" s="915"/>
      <c r="AS69" s="915"/>
      <c r="AT69" s="915"/>
      <c r="AU69" s="915">
        <v>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574</v>
      </c>
      <c r="C70" s="958"/>
      <c r="D70" s="958"/>
      <c r="E70" s="958"/>
      <c r="F70" s="958"/>
      <c r="G70" s="958"/>
      <c r="H70" s="958"/>
      <c r="I70" s="958"/>
      <c r="J70" s="958"/>
      <c r="K70" s="958"/>
      <c r="L70" s="958"/>
      <c r="M70" s="958"/>
      <c r="N70" s="958"/>
      <c r="O70" s="958"/>
      <c r="P70" s="959"/>
      <c r="Q70" s="960">
        <v>1484</v>
      </c>
      <c r="R70" s="915"/>
      <c r="S70" s="915"/>
      <c r="T70" s="915"/>
      <c r="U70" s="915"/>
      <c r="V70" s="915">
        <v>1263</v>
      </c>
      <c r="W70" s="915"/>
      <c r="X70" s="915"/>
      <c r="Y70" s="915"/>
      <c r="Z70" s="915"/>
      <c r="AA70" s="915">
        <v>221</v>
      </c>
      <c r="AB70" s="915"/>
      <c r="AC70" s="915"/>
      <c r="AD70" s="915"/>
      <c r="AE70" s="915"/>
      <c r="AF70" s="915">
        <v>3764</v>
      </c>
      <c r="AG70" s="915"/>
      <c r="AH70" s="915"/>
      <c r="AI70" s="915"/>
      <c r="AJ70" s="915"/>
      <c r="AK70" s="915">
        <v>0</v>
      </c>
      <c r="AL70" s="915"/>
      <c r="AM70" s="915"/>
      <c r="AN70" s="915"/>
      <c r="AO70" s="915"/>
      <c r="AP70" s="915">
        <v>1828</v>
      </c>
      <c r="AQ70" s="915"/>
      <c r="AR70" s="915"/>
      <c r="AS70" s="915"/>
      <c r="AT70" s="915"/>
      <c r="AU70" s="915">
        <v>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575</v>
      </c>
      <c r="C71" s="958"/>
      <c r="D71" s="958"/>
      <c r="E71" s="958"/>
      <c r="F71" s="958"/>
      <c r="G71" s="958"/>
      <c r="H71" s="958"/>
      <c r="I71" s="958"/>
      <c r="J71" s="958"/>
      <c r="K71" s="958"/>
      <c r="L71" s="958"/>
      <c r="M71" s="958"/>
      <c r="N71" s="958"/>
      <c r="O71" s="958"/>
      <c r="P71" s="959"/>
      <c r="Q71" s="960">
        <v>685</v>
      </c>
      <c r="R71" s="915"/>
      <c r="S71" s="915"/>
      <c r="T71" s="915"/>
      <c r="U71" s="915"/>
      <c r="V71" s="915">
        <v>627</v>
      </c>
      <c r="W71" s="915"/>
      <c r="X71" s="915"/>
      <c r="Y71" s="915"/>
      <c r="Z71" s="915"/>
      <c r="AA71" s="915">
        <v>58</v>
      </c>
      <c r="AB71" s="915"/>
      <c r="AC71" s="915"/>
      <c r="AD71" s="915"/>
      <c r="AE71" s="915"/>
      <c r="AF71" s="915">
        <v>58</v>
      </c>
      <c r="AG71" s="915"/>
      <c r="AH71" s="915"/>
      <c r="AI71" s="915"/>
      <c r="AJ71" s="915"/>
      <c r="AK71" s="915">
        <v>0</v>
      </c>
      <c r="AL71" s="915"/>
      <c r="AM71" s="915"/>
      <c r="AN71" s="915"/>
      <c r="AO71" s="915"/>
      <c r="AP71" s="915">
        <v>684</v>
      </c>
      <c r="AQ71" s="915"/>
      <c r="AR71" s="915"/>
      <c r="AS71" s="915"/>
      <c r="AT71" s="915"/>
      <c r="AU71" s="915">
        <v>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576</v>
      </c>
      <c r="C72" s="958"/>
      <c r="D72" s="958"/>
      <c r="E72" s="958"/>
      <c r="F72" s="958"/>
      <c r="G72" s="958"/>
      <c r="H72" s="958"/>
      <c r="I72" s="958"/>
      <c r="J72" s="958"/>
      <c r="K72" s="958"/>
      <c r="L72" s="958"/>
      <c r="M72" s="958"/>
      <c r="N72" s="958"/>
      <c r="O72" s="958"/>
      <c r="P72" s="959"/>
      <c r="Q72" s="960">
        <v>66</v>
      </c>
      <c r="R72" s="915"/>
      <c r="S72" s="915"/>
      <c r="T72" s="915"/>
      <c r="U72" s="915"/>
      <c r="V72" s="915">
        <v>41</v>
      </c>
      <c r="W72" s="915"/>
      <c r="X72" s="915"/>
      <c r="Y72" s="915"/>
      <c r="Z72" s="915"/>
      <c r="AA72" s="915">
        <v>25</v>
      </c>
      <c r="AB72" s="915"/>
      <c r="AC72" s="915"/>
      <c r="AD72" s="915"/>
      <c r="AE72" s="915"/>
      <c r="AF72" s="915">
        <v>25</v>
      </c>
      <c r="AG72" s="915"/>
      <c r="AH72" s="915"/>
      <c r="AI72" s="915"/>
      <c r="AJ72" s="915"/>
      <c r="AK72" s="915">
        <v>0</v>
      </c>
      <c r="AL72" s="915"/>
      <c r="AM72" s="915"/>
      <c r="AN72" s="915"/>
      <c r="AO72" s="915"/>
      <c r="AP72" s="915">
        <v>0</v>
      </c>
      <c r="AQ72" s="915"/>
      <c r="AR72" s="915"/>
      <c r="AS72" s="915"/>
      <c r="AT72" s="915"/>
      <c r="AU72" s="915">
        <v>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t="s">
        <v>577</v>
      </c>
      <c r="C73" s="958"/>
      <c r="D73" s="958"/>
      <c r="E73" s="958"/>
      <c r="F73" s="958"/>
      <c r="G73" s="958"/>
      <c r="H73" s="958"/>
      <c r="I73" s="958"/>
      <c r="J73" s="958"/>
      <c r="K73" s="958"/>
      <c r="L73" s="958"/>
      <c r="M73" s="958"/>
      <c r="N73" s="958"/>
      <c r="O73" s="958"/>
      <c r="P73" s="959"/>
      <c r="Q73" s="960">
        <v>4164</v>
      </c>
      <c r="R73" s="915"/>
      <c r="S73" s="915"/>
      <c r="T73" s="915"/>
      <c r="U73" s="915"/>
      <c r="V73" s="915">
        <v>3989</v>
      </c>
      <c r="W73" s="915"/>
      <c r="X73" s="915"/>
      <c r="Y73" s="915"/>
      <c r="Z73" s="915"/>
      <c r="AA73" s="915">
        <v>175</v>
      </c>
      <c r="AB73" s="915"/>
      <c r="AC73" s="915"/>
      <c r="AD73" s="915"/>
      <c r="AE73" s="915"/>
      <c r="AF73" s="915">
        <v>-400</v>
      </c>
      <c r="AG73" s="915"/>
      <c r="AH73" s="915"/>
      <c r="AI73" s="915"/>
      <c r="AJ73" s="915"/>
      <c r="AK73" s="915">
        <v>0</v>
      </c>
      <c r="AL73" s="915"/>
      <c r="AM73" s="915"/>
      <c r="AN73" s="915"/>
      <c r="AO73" s="915"/>
      <c r="AP73" s="915">
        <v>2440</v>
      </c>
      <c r="AQ73" s="915"/>
      <c r="AR73" s="915"/>
      <c r="AS73" s="915"/>
      <c r="AT73" s="915"/>
      <c r="AU73" s="915">
        <v>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392</v>
      </c>
      <c r="B88" s="874" t="s">
        <v>417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418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426</v>
      </c>
      <c r="AB109" s="979"/>
      <c r="AC109" s="979"/>
      <c r="AD109" s="979"/>
      <c r="AE109" s="980"/>
      <c r="AF109" s="978" t="s">
        <v>310</v>
      </c>
      <c r="AG109" s="979"/>
      <c r="AH109" s="979"/>
      <c r="AI109" s="979"/>
      <c r="AJ109" s="980"/>
      <c r="AK109" s="978" t="s">
        <v>309</v>
      </c>
      <c r="AL109" s="979"/>
      <c r="AM109" s="979"/>
      <c r="AN109" s="979"/>
      <c r="AO109" s="980"/>
      <c r="AP109" s="978" t="s">
        <v>427</v>
      </c>
      <c r="AQ109" s="979"/>
      <c r="AR109" s="979"/>
      <c r="AS109" s="979"/>
      <c r="AT109" s="981"/>
      <c r="AU109" s="998" t="s">
        <v>425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426</v>
      </c>
      <c r="BR109" s="979"/>
      <c r="BS109" s="979"/>
      <c r="BT109" s="979"/>
      <c r="BU109" s="980"/>
      <c r="BV109" s="978" t="s">
        <v>310</v>
      </c>
      <c r="BW109" s="979"/>
      <c r="BX109" s="979"/>
      <c r="BY109" s="979"/>
      <c r="BZ109" s="980"/>
      <c r="CA109" s="978" t="s">
        <v>309</v>
      </c>
      <c r="CB109" s="979"/>
      <c r="CC109" s="979"/>
      <c r="CD109" s="979"/>
      <c r="CE109" s="980"/>
      <c r="CF109" s="999" t="s">
        <v>427</v>
      </c>
      <c r="CG109" s="999"/>
      <c r="CH109" s="999"/>
      <c r="CI109" s="999"/>
      <c r="CJ109" s="999"/>
      <c r="CK109" s="978" t="s">
        <v>428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426</v>
      </c>
      <c r="DH109" s="979"/>
      <c r="DI109" s="979"/>
      <c r="DJ109" s="979"/>
      <c r="DK109" s="980"/>
      <c r="DL109" s="978" t="s">
        <v>310</v>
      </c>
      <c r="DM109" s="979"/>
      <c r="DN109" s="979"/>
      <c r="DO109" s="979"/>
      <c r="DP109" s="980"/>
      <c r="DQ109" s="978" t="s">
        <v>309</v>
      </c>
      <c r="DR109" s="979"/>
      <c r="DS109" s="979"/>
      <c r="DT109" s="979"/>
      <c r="DU109" s="980"/>
      <c r="DV109" s="978" t="s">
        <v>427</v>
      </c>
      <c r="DW109" s="979"/>
      <c r="DX109" s="979"/>
      <c r="DY109" s="979"/>
      <c r="DZ109" s="981"/>
    </row>
    <row r="110" spans="1:131" s="247" customFormat="1" ht="26.25" customHeight="1">
      <c r="A110" s="982" t="s">
        <v>429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410272</v>
      </c>
      <c r="AB110" s="986"/>
      <c r="AC110" s="986"/>
      <c r="AD110" s="986"/>
      <c r="AE110" s="987"/>
      <c r="AF110" s="988">
        <v>423531</v>
      </c>
      <c r="AG110" s="986"/>
      <c r="AH110" s="986"/>
      <c r="AI110" s="986"/>
      <c r="AJ110" s="987"/>
      <c r="AK110" s="988">
        <v>418826</v>
      </c>
      <c r="AL110" s="986"/>
      <c r="AM110" s="986"/>
      <c r="AN110" s="986"/>
      <c r="AO110" s="987"/>
      <c r="AP110" s="989">
        <v>14.6</v>
      </c>
      <c r="AQ110" s="990"/>
      <c r="AR110" s="990"/>
      <c r="AS110" s="990"/>
      <c r="AT110" s="991"/>
      <c r="AU110" s="992" t="s">
        <v>75</v>
      </c>
      <c r="AV110" s="993"/>
      <c r="AW110" s="993"/>
      <c r="AX110" s="993"/>
      <c r="AY110" s="993"/>
      <c r="AZ110" s="1034" t="s">
        <v>430</v>
      </c>
      <c r="BA110" s="983"/>
      <c r="BB110" s="983"/>
      <c r="BC110" s="983"/>
      <c r="BD110" s="983"/>
      <c r="BE110" s="983"/>
      <c r="BF110" s="983"/>
      <c r="BG110" s="983"/>
      <c r="BH110" s="983"/>
      <c r="BI110" s="983"/>
      <c r="BJ110" s="983"/>
      <c r="BK110" s="983"/>
      <c r="BL110" s="983"/>
      <c r="BM110" s="983"/>
      <c r="BN110" s="983"/>
      <c r="BO110" s="983"/>
      <c r="BP110" s="984"/>
      <c r="BQ110" s="1020">
        <v>4750448</v>
      </c>
      <c r="BR110" s="1021"/>
      <c r="BS110" s="1021"/>
      <c r="BT110" s="1021"/>
      <c r="BU110" s="1021"/>
      <c r="BV110" s="1021">
        <v>5528687</v>
      </c>
      <c r="BW110" s="1021"/>
      <c r="BX110" s="1021"/>
      <c r="BY110" s="1021"/>
      <c r="BZ110" s="1021"/>
      <c r="CA110" s="1021">
        <v>5597066</v>
      </c>
      <c r="CB110" s="1021"/>
      <c r="CC110" s="1021"/>
      <c r="CD110" s="1021"/>
      <c r="CE110" s="1021"/>
      <c r="CF110" s="1035">
        <v>194.8</v>
      </c>
      <c r="CG110" s="1036"/>
      <c r="CH110" s="1036"/>
      <c r="CI110" s="1036"/>
      <c r="CJ110" s="1036"/>
      <c r="CK110" s="1037" t="s">
        <v>431</v>
      </c>
      <c r="CL110" s="1038"/>
      <c r="CM110" s="1017" t="s">
        <v>432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433</v>
      </c>
      <c r="DH110" s="1021"/>
      <c r="DI110" s="1021"/>
      <c r="DJ110" s="1021"/>
      <c r="DK110" s="1021"/>
      <c r="DL110" s="1021" t="s">
        <v>433</v>
      </c>
      <c r="DM110" s="1021"/>
      <c r="DN110" s="1021"/>
      <c r="DO110" s="1021"/>
      <c r="DP110" s="1021"/>
      <c r="DQ110" s="1021" t="s">
        <v>433</v>
      </c>
      <c r="DR110" s="1021"/>
      <c r="DS110" s="1021"/>
      <c r="DT110" s="1021"/>
      <c r="DU110" s="1021"/>
      <c r="DV110" s="1022" t="s">
        <v>433</v>
      </c>
      <c r="DW110" s="1022"/>
      <c r="DX110" s="1022"/>
      <c r="DY110" s="1022"/>
      <c r="DZ110" s="1023"/>
    </row>
    <row r="111" spans="1:131" s="247" customFormat="1" ht="26.25" customHeight="1">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433</v>
      </c>
      <c r="AB111" s="1028"/>
      <c r="AC111" s="1028"/>
      <c r="AD111" s="1028"/>
      <c r="AE111" s="1029"/>
      <c r="AF111" s="1030" t="s">
        <v>433</v>
      </c>
      <c r="AG111" s="1028"/>
      <c r="AH111" s="1028"/>
      <c r="AI111" s="1028"/>
      <c r="AJ111" s="1029"/>
      <c r="AK111" s="1030" t="s">
        <v>238</v>
      </c>
      <c r="AL111" s="1028"/>
      <c r="AM111" s="1028"/>
      <c r="AN111" s="1028"/>
      <c r="AO111" s="1029"/>
      <c r="AP111" s="1031" t="s">
        <v>435</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v>586123</v>
      </c>
      <c r="BR111" s="1014"/>
      <c r="BS111" s="1014"/>
      <c r="BT111" s="1014"/>
      <c r="BU111" s="1014"/>
      <c r="BV111" s="1014">
        <v>534319</v>
      </c>
      <c r="BW111" s="1014"/>
      <c r="BX111" s="1014"/>
      <c r="BY111" s="1014"/>
      <c r="BZ111" s="1014"/>
      <c r="CA111" s="1014">
        <v>482513</v>
      </c>
      <c r="CB111" s="1014"/>
      <c r="CC111" s="1014"/>
      <c r="CD111" s="1014"/>
      <c r="CE111" s="1014"/>
      <c r="CF111" s="1008">
        <v>16.8</v>
      </c>
      <c r="CG111" s="1009"/>
      <c r="CH111" s="1009"/>
      <c r="CI111" s="1009"/>
      <c r="CJ111" s="1009"/>
      <c r="CK111" s="1039"/>
      <c r="CL111" s="1040"/>
      <c r="CM111" s="1010" t="s">
        <v>437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238</v>
      </c>
      <c r="DH111" s="1014"/>
      <c r="DI111" s="1014"/>
      <c r="DJ111" s="1014"/>
      <c r="DK111" s="1014"/>
      <c r="DL111" s="1014" t="s">
        <v>433</v>
      </c>
      <c r="DM111" s="1014"/>
      <c r="DN111" s="1014"/>
      <c r="DO111" s="1014"/>
      <c r="DP111" s="1014"/>
      <c r="DQ111" s="1014" t="s">
        <v>433</v>
      </c>
      <c r="DR111" s="1014"/>
      <c r="DS111" s="1014"/>
      <c r="DT111" s="1014"/>
      <c r="DU111" s="1014"/>
      <c r="DV111" s="1015" t="s">
        <v>433</v>
      </c>
      <c r="DW111" s="1015"/>
      <c r="DX111" s="1015"/>
      <c r="DY111" s="1015"/>
      <c r="DZ111" s="1016"/>
    </row>
    <row r="112" spans="1:131" s="247" customFormat="1" ht="26.25" customHeight="1">
      <c r="A112" s="1046" t="s">
        <v>438</v>
      </c>
      <c r="B112" s="1047"/>
      <c r="C112" s="1044" t="s">
        <v>439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433</v>
      </c>
      <c r="AB112" s="1053"/>
      <c r="AC112" s="1053"/>
      <c r="AD112" s="1053"/>
      <c r="AE112" s="1054"/>
      <c r="AF112" s="1055" t="s">
        <v>433</v>
      </c>
      <c r="AG112" s="1053"/>
      <c r="AH112" s="1053"/>
      <c r="AI112" s="1053"/>
      <c r="AJ112" s="1054"/>
      <c r="AK112" s="1055" t="s">
        <v>433</v>
      </c>
      <c r="AL112" s="1053"/>
      <c r="AM112" s="1053"/>
      <c r="AN112" s="1053"/>
      <c r="AO112" s="1054"/>
      <c r="AP112" s="1056" t="s">
        <v>433</v>
      </c>
      <c r="AQ112" s="1057"/>
      <c r="AR112" s="1057"/>
      <c r="AS112" s="1057"/>
      <c r="AT112" s="1058"/>
      <c r="AU112" s="994"/>
      <c r="AV112" s="995"/>
      <c r="AW112" s="995"/>
      <c r="AX112" s="995"/>
      <c r="AY112" s="995"/>
      <c r="AZ112" s="1043" t="s">
        <v>440</v>
      </c>
      <c r="BA112" s="1044"/>
      <c r="BB112" s="1044"/>
      <c r="BC112" s="1044"/>
      <c r="BD112" s="1044"/>
      <c r="BE112" s="1044"/>
      <c r="BF112" s="1044"/>
      <c r="BG112" s="1044"/>
      <c r="BH112" s="1044"/>
      <c r="BI112" s="1044"/>
      <c r="BJ112" s="1044"/>
      <c r="BK112" s="1044"/>
      <c r="BL112" s="1044"/>
      <c r="BM112" s="1044"/>
      <c r="BN112" s="1044"/>
      <c r="BO112" s="1044"/>
      <c r="BP112" s="1045"/>
      <c r="BQ112" s="1013">
        <v>1917381</v>
      </c>
      <c r="BR112" s="1014"/>
      <c r="BS112" s="1014"/>
      <c r="BT112" s="1014"/>
      <c r="BU112" s="1014"/>
      <c r="BV112" s="1014">
        <v>1843465</v>
      </c>
      <c r="BW112" s="1014"/>
      <c r="BX112" s="1014"/>
      <c r="BY112" s="1014"/>
      <c r="BZ112" s="1014"/>
      <c r="CA112" s="1014">
        <v>1689499</v>
      </c>
      <c r="CB112" s="1014"/>
      <c r="CC112" s="1014"/>
      <c r="CD112" s="1014"/>
      <c r="CE112" s="1014"/>
      <c r="CF112" s="1008">
        <v>58.8</v>
      </c>
      <c r="CG112" s="1009"/>
      <c r="CH112" s="1009"/>
      <c r="CI112" s="1009"/>
      <c r="CJ112" s="1009"/>
      <c r="CK112" s="1039"/>
      <c r="CL112" s="1040"/>
      <c r="CM112" s="1010" t="s">
        <v>441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433</v>
      </c>
      <c r="DH112" s="1014"/>
      <c r="DI112" s="1014"/>
      <c r="DJ112" s="1014"/>
      <c r="DK112" s="1014"/>
      <c r="DL112" s="1014" t="s">
        <v>433</v>
      </c>
      <c r="DM112" s="1014"/>
      <c r="DN112" s="1014"/>
      <c r="DO112" s="1014"/>
      <c r="DP112" s="1014"/>
      <c r="DQ112" s="1014" t="s">
        <v>433</v>
      </c>
      <c r="DR112" s="1014"/>
      <c r="DS112" s="1014"/>
      <c r="DT112" s="1014"/>
      <c r="DU112" s="1014"/>
      <c r="DV112" s="1015" t="s">
        <v>435</v>
      </c>
      <c r="DW112" s="1015"/>
      <c r="DX112" s="1015"/>
      <c r="DY112" s="1015"/>
      <c r="DZ112" s="1016"/>
    </row>
    <row r="113" spans="1:130" s="247" customFormat="1" ht="26.25" customHeight="1">
      <c r="A113" s="1048"/>
      <c r="B113" s="1049"/>
      <c r="C113" s="1044" t="s">
        <v>442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166734</v>
      </c>
      <c r="AB113" s="1028"/>
      <c r="AC113" s="1028"/>
      <c r="AD113" s="1028"/>
      <c r="AE113" s="1029"/>
      <c r="AF113" s="1030">
        <v>170859</v>
      </c>
      <c r="AG113" s="1028"/>
      <c r="AH113" s="1028"/>
      <c r="AI113" s="1028"/>
      <c r="AJ113" s="1029"/>
      <c r="AK113" s="1030">
        <v>179963</v>
      </c>
      <c r="AL113" s="1028"/>
      <c r="AM113" s="1028"/>
      <c r="AN113" s="1028"/>
      <c r="AO113" s="1029"/>
      <c r="AP113" s="1031">
        <v>6.3</v>
      </c>
      <c r="AQ113" s="1032"/>
      <c r="AR113" s="1032"/>
      <c r="AS113" s="1032"/>
      <c r="AT113" s="1033"/>
      <c r="AU113" s="994"/>
      <c r="AV113" s="995"/>
      <c r="AW113" s="995"/>
      <c r="AX113" s="995"/>
      <c r="AY113" s="995"/>
      <c r="AZ113" s="1043" t="s">
        <v>443</v>
      </c>
      <c r="BA113" s="1044"/>
      <c r="BB113" s="1044"/>
      <c r="BC113" s="1044"/>
      <c r="BD113" s="1044"/>
      <c r="BE113" s="1044"/>
      <c r="BF113" s="1044"/>
      <c r="BG113" s="1044"/>
      <c r="BH113" s="1044"/>
      <c r="BI113" s="1044"/>
      <c r="BJ113" s="1044"/>
      <c r="BK113" s="1044"/>
      <c r="BL113" s="1044"/>
      <c r="BM113" s="1044"/>
      <c r="BN113" s="1044"/>
      <c r="BO113" s="1044"/>
      <c r="BP113" s="1045"/>
      <c r="BQ113" s="1013">
        <v>464467</v>
      </c>
      <c r="BR113" s="1014"/>
      <c r="BS113" s="1014"/>
      <c r="BT113" s="1014"/>
      <c r="BU113" s="1014"/>
      <c r="BV113" s="1014">
        <v>415845</v>
      </c>
      <c r="BW113" s="1014"/>
      <c r="BX113" s="1014"/>
      <c r="BY113" s="1014"/>
      <c r="BZ113" s="1014"/>
      <c r="CA113" s="1014">
        <v>368331</v>
      </c>
      <c r="CB113" s="1014"/>
      <c r="CC113" s="1014"/>
      <c r="CD113" s="1014"/>
      <c r="CE113" s="1014"/>
      <c r="CF113" s="1008">
        <v>12.8</v>
      </c>
      <c r="CG113" s="1009"/>
      <c r="CH113" s="1009"/>
      <c r="CI113" s="1009"/>
      <c r="CJ113" s="1009"/>
      <c r="CK113" s="1039"/>
      <c r="CL113" s="1040"/>
      <c r="CM113" s="1010" t="s">
        <v>444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433</v>
      </c>
      <c r="DH113" s="1053"/>
      <c r="DI113" s="1053"/>
      <c r="DJ113" s="1053"/>
      <c r="DK113" s="1054"/>
      <c r="DL113" s="1055" t="s">
        <v>238</v>
      </c>
      <c r="DM113" s="1053"/>
      <c r="DN113" s="1053"/>
      <c r="DO113" s="1053"/>
      <c r="DP113" s="1054"/>
      <c r="DQ113" s="1055" t="s">
        <v>433</v>
      </c>
      <c r="DR113" s="1053"/>
      <c r="DS113" s="1053"/>
      <c r="DT113" s="1053"/>
      <c r="DU113" s="1054"/>
      <c r="DV113" s="1056" t="s">
        <v>433</v>
      </c>
      <c r="DW113" s="1057"/>
      <c r="DX113" s="1057"/>
      <c r="DY113" s="1057"/>
      <c r="DZ113" s="1058"/>
    </row>
    <row r="114" spans="1:130" s="247" customFormat="1" ht="26.25" customHeight="1">
      <c r="A114" s="1048"/>
      <c r="B114" s="1049"/>
      <c r="C114" s="1044" t="s">
        <v>445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63304</v>
      </c>
      <c r="AB114" s="1053"/>
      <c r="AC114" s="1053"/>
      <c r="AD114" s="1053"/>
      <c r="AE114" s="1054"/>
      <c r="AF114" s="1055">
        <v>64602</v>
      </c>
      <c r="AG114" s="1053"/>
      <c r="AH114" s="1053"/>
      <c r="AI114" s="1053"/>
      <c r="AJ114" s="1054"/>
      <c r="AK114" s="1055">
        <v>63709</v>
      </c>
      <c r="AL114" s="1053"/>
      <c r="AM114" s="1053"/>
      <c r="AN114" s="1053"/>
      <c r="AO114" s="1054"/>
      <c r="AP114" s="1056">
        <v>2.2000000000000002</v>
      </c>
      <c r="AQ114" s="1057"/>
      <c r="AR114" s="1057"/>
      <c r="AS114" s="1057"/>
      <c r="AT114" s="1058"/>
      <c r="AU114" s="994"/>
      <c r="AV114" s="995"/>
      <c r="AW114" s="995"/>
      <c r="AX114" s="995"/>
      <c r="AY114" s="995"/>
      <c r="AZ114" s="1043" t="s">
        <v>446</v>
      </c>
      <c r="BA114" s="1044"/>
      <c r="BB114" s="1044"/>
      <c r="BC114" s="1044"/>
      <c r="BD114" s="1044"/>
      <c r="BE114" s="1044"/>
      <c r="BF114" s="1044"/>
      <c r="BG114" s="1044"/>
      <c r="BH114" s="1044"/>
      <c r="BI114" s="1044"/>
      <c r="BJ114" s="1044"/>
      <c r="BK114" s="1044"/>
      <c r="BL114" s="1044"/>
      <c r="BM114" s="1044"/>
      <c r="BN114" s="1044"/>
      <c r="BO114" s="1044"/>
      <c r="BP114" s="1045"/>
      <c r="BQ114" s="1013">
        <v>752911</v>
      </c>
      <c r="BR114" s="1014"/>
      <c r="BS114" s="1014"/>
      <c r="BT114" s="1014"/>
      <c r="BU114" s="1014"/>
      <c r="BV114" s="1014">
        <v>759629</v>
      </c>
      <c r="BW114" s="1014"/>
      <c r="BX114" s="1014"/>
      <c r="BY114" s="1014"/>
      <c r="BZ114" s="1014"/>
      <c r="CA114" s="1014">
        <v>762752</v>
      </c>
      <c r="CB114" s="1014"/>
      <c r="CC114" s="1014"/>
      <c r="CD114" s="1014"/>
      <c r="CE114" s="1014"/>
      <c r="CF114" s="1008">
        <v>26.5</v>
      </c>
      <c r="CG114" s="1009"/>
      <c r="CH114" s="1009"/>
      <c r="CI114" s="1009"/>
      <c r="CJ114" s="1009"/>
      <c r="CK114" s="1039"/>
      <c r="CL114" s="1040"/>
      <c r="CM114" s="1010" t="s">
        <v>447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433</v>
      </c>
      <c r="DH114" s="1053"/>
      <c r="DI114" s="1053"/>
      <c r="DJ114" s="1053"/>
      <c r="DK114" s="1054"/>
      <c r="DL114" s="1055" t="s">
        <v>238</v>
      </c>
      <c r="DM114" s="1053"/>
      <c r="DN114" s="1053"/>
      <c r="DO114" s="1053"/>
      <c r="DP114" s="1054"/>
      <c r="DQ114" s="1055" t="s">
        <v>435</v>
      </c>
      <c r="DR114" s="1053"/>
      <c r="DS114" s="1053"/>
      <c r="DT114" s="1053"/>
      <c r="DU114" s="1054"/>
      <c r="DV114" s="1056" t="s">
        <v>435</v>
      </c>
      <c r="DW114" s="1057"/>
      <c r="DX114" s="1057"/>
      <c r="DY114" s="1057"/>
      <c r="DZ114" s="1058"/>
    </row>
    <row r="115" spans="1:130" s="247" customFormat="1" ht="26.25" customHeight="1">
      <c r="A115" s="1048"/>
      <c r="B115" s="1049"/>
      <c r="C115" s="1044" t="s">
        <v>448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51804</v>
      </c>
      <c r="AB115" s="1028"/>
      <c r="AC115" s="1028"/>
      <c r="AD115" s="1028"/>
      <c r="AE115" s="1029"/>
      <c r="AF115" s="1030">
        <v>51804</v>
      </c>
      <c r="AG115" s="1028"/>
      <c r="AH115" s="1028"/>
      <c r="AI115" s="1028"/>
      <c r="AJ115" s="1029"/>
      <c r="AK115" s="1030">
        <v>51806</v>
      </c>
      <c r="AL115" s="1028"/>
      <c r="AM115" s="1028"/>
      <c r="AN115" s="1028"/>
      <c r="AO115" s="1029"/>
      <c r="AP115" s="1031">
        <v>1.8</v>
      </c>
      <c r="AQ115" s="1032"/>
      <c r="AR115" s="1032"/>
      <c r="AS115" s="1032"/>
      <c r="AT115" s="1033"/>
      <c r="AU115" s="994"/>
      <c r="AV115" s="995"/>
      <c r="AW115" s="995"/>
      <c r="AX115" s="995"/>
      <c r="AY115" s="995"/>
      <c r="AZ115" s="1043" t="s">
        <v>449</v>
      </c>
      <c r="BA115" s="1044"/>
      <c r="BB115" s="1044"/>
      <c r="BC115" s="1044"/>
      <c r="BD115" s="1044"/>
      <c r="BE115" s="1044"/>
      <c r="BF115" s="1044"/>
      <c r="BG115" s="1044"/>
      <c r="BH115" s="1044"/>
      <c r="BI115" s="1044"/>
      <c r="BJ115" s="1044"/>
      <c r="BK115" s="1044"/>
      <c r="BL115" s="1044"/>
      <c r="BM115" s="1044"/>
      <c r="BN115" s="1044"/>
      <c r="BO115" s="1044"/>
      <c r="BP115" s="1045"/>
      <c r="BQ115" s="1013">
        <v>73006</v>
      </c>
      <c r="BR115" s="1014"/>
      <c r="BS115" s="1014"/>
      <c r="BT115" s="1014"/>
      <c r="BU115" s="1014"/>
      <c r="BV115" s="1014">
        <v>61650</v>
      </c>
      <c r="BW115" s="1014"/>
      <c r="BX115" s="1014"/>
      <c r="BY115" s="1014"/>
      <c r="BZ115" s="1014"/>
      <c r="CA115" s="1014">
        <v>50065</v>
      </c>
      <c r="CB115" s="1014"/>
      <c r="CC115" s="1014"/>
      <c r="CD115" s="1014"/>
      <c r="CE115" s="1014"/>
      <c r="CF115" s="1008">
        <v>1.7</v>
      </c>
      <c r="CG115" s="1009"/>
      <c r="CH115" s="1009"/>
      <c r="CI115" s="1009"/>
      <c r="CJ115" s="1009"/>
      <c r="CK115" s="1039"/>
      <c r="CL115" s="1040"/>
      <c r="CM115" s="1043" t="s">
        <v>450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433</v>
      </c>
      <c r="DH115" s="1053"/>
      <c r="DI115" s="1053"/>
      <c r="DJ115" s="1053"/>
      <c r="DK115" s="1054"/>
      <c r="DL115" s="1055" t="s">
        <v>433</v>
      </c>
      <c r="DM115" s="1053"/>
      <c r="DN115" s="1053"/>
      <c r="DO115" s="1053"/>
      <c r="DP115" s="1054"/>
      <c r="DQ115" s="1055" t="s">
        <v>238</v>
      </c>
      <c r="DR115" s="1053"/>
      <c r="DS115" s="1053"/>
      <c r="DT115" s="1053"/>
      <c r="DU115" s="1054"/>
      <c r="DV115" s="1056" t="s">
        <v>433</v>
      </c>
      <c r="DW115" s="1057"/>
      <c r="DX115" s="1057"/>
      <c r="DY115" s="1057"/>
      <c r="DZ115" s="1058"/>
    </row>
    <row r="116" spans="1:130" s="247" customFormat="1" ht="26.25" customHeight="1">
      <c r="A116" s="1050"/>
      <c r="B116" s="1051"/>
      <c r="C116" s="1059" t="s">
        <v>451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238</v>
      </c>
      <c r="AB116" s="1053"/>
      <c r="AC116" s="1053"/>
      <c r="AD116" s="1053"/>
      <c r="AE116" s="1054"/>
      <c r="AF116" s="1055" t="s">
        <v>433</v>
      </c>
      <c r="AG116" s="1053"/>
      <c r="AH116" s="1053"/>
      <c r="AI116" s="1053"/>
      <c r="AJ116" s="1054"/>
      <c r="AK116" s="1055" t="s">
        <v>433</v>
      </c>
      <c r="AL116" s="1053"/>
      <c r="AM116" s="1053"/>
      <c r="AN116" s="1053"/>
      <c r="AO116" s="1054"/>
      <c r="AP116" s="1056" t="s">
        <v>433</v>
      </c>
      <c r="AQ116" s="1057"/>
      <c r="AR116" s="1057"/>
      <c r="AS116" s="1057"/>
      <c r="AT116" s="1058"/>
      <c r="AU116" s="994"/>
      <c r="AV116" s="995"/>
      <c r="AW116" s="995"/>
      <c r="AX116" s="995"/>
      <c r="AY116" s="995"/>
      <c r="AZ116" s="1061" t="s">
        <v>452</v>
      </c>
      <c r="BA116" s="1062"/>
      <c r="BB116" s="1062"/>
      <c r="BC116" s="1062"/>
      <c r="BD116" s="1062"/>
      <c r="BE116" s="1062"/>
      <c r="BF116" s="1062"/>
      <c r="BG116" s="1062"/>
      <c r="BH116" s="1062"/>
      <c r="BI116" s="1062"/>
      <c r="BJ116" s="1062"/>
      <c r="BK116" s="1062"/>
      <c r="BL116" s="1062"/>
      <c r="BM116" s="1062"/>
      <c r="BN116" s="1062"/>
      <c r="BO116" s="1062"/>
      <c r="BP116" s="1063"/>
      <c r="BQ116" s="1013" t="s">
        <v>433</v>
      </c>
      <c r="BR116" s="1014"/>
      <c r="BS116" s="1014"/>
      <c r="BT116" s="1014"/>
      <c r="BU116" s="1014"/>
      <c r="BV116" s="1014" t="s">
        <v>238</v>
      </c>
      <c r="BW116" s="1014"/>
      <c r="BX116" s="1014"/>
      <c r="BY116" s="1014"/>
      <c r="BZ116" s="1014"/>
      <c r="CA116" s="1014" t="s">
        <v>238</v>
      </c>
      <c r="CB116" s="1014"/>
      <c r="CC116" s="1014"/>
      <c r="CD116" s="1014"/>
      <c r="CE116" s="1014"/>
      <c r="CF116" s="1008" t="s">
        <v>433</v>
      </c>
      <c r="CG116" s="1009"/>
      <c r="CH116" s="1009"/>
      <c r="CI116" s="1009"/>
      <c r="CJ116" s="1009"/>
      <c r="CK116" s="1039"/>
      <c r="CL116" s="1040"/>
      <c r="CM116" s="1010" t="s">
        <v>453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433</v>
      </c>
      <c r="DH116" s="1053"/>
      <c r="DI116" s="1053"/>
      <c r="DJ116" s="1053"/>
      <c r="DK116" s="1054"/>
      <c r="DL116" s="1055" t="s">
        <v>433</v>
      </c>
      <c r="DM116" s="1053"/>
      <c r="DN116" s="1053"/>
      <c r="DO116" s="1053"/>
      <c r="DP116" s="1054"/>
      <c r="DQ116" s="1055" t="s">
        <v>238</v>
      </c>
      <c r="DR116" s="1053"/>
      <c r="DS116" s="1053"/>
      <c r="DT116" s="1053"/>
      <c r="DU116" s="1054"/>
      <c r="DV116" s="1056" t="s">
        <v>238</v>
      </c>
      <c r="DW116" s="1057"/>
      <c r="DX116" s="1057"/>
      <c r="DY116" s="1057"/>
      <c r="DZ116" s="1058"/>
    </row>
    <row r="117" spans="1:130" s="247" customFormat="1" ht="26.25" customHeight="1">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454</v>
      </c>
      <c r="Z117" s="980"/>
      <c r="AA117" s="1070">
        <v>692114</v>
      </c>
      <c r="AB117" s="1071"/>
      <c r="AC117" s="1071"/>
      <c r="AD117" s="1071"/>
      <c r="AE117" s="1072"/>
      <c r="AF117" s="1073">
        <v>710796</v>
      </c>
      <c r="AG117" s="1071"/>
      <c r="AH117" s="1071"/>
      <c r="AI117" s="1071"/>
      <c r="AJ117" s="1072"/>
      <c r="AK117" s="1073">
        <v>714304</v>
      </c>
      <c r="AL117" s="1071"/>
      <c r="AM117" s="1071"/>
      <c r="AN117" s="1071"/>
      <c r="AO117" s="1072"/>
      <c r="AP117" s="1074"/>
      <c r="AQ117" s="1075"/>
      <c r="AR117" s="1075"/>
      <c r="AS117" s="1075"/>
      <c r="AT117" s="1076"/>
      <c r="AU117" s="994"/>
      <c r="AV117" s="995"/>
      <c r="AW117" s="995"/>
      <c r="AX117" s="995"/>
      <c r="AY117" s="995"/>
      <c r="AZ117" s="1061" t="s">
        <v>455</v>
      </c>
      <c r="BA117" s="1062"/>
      <c r="BB117" s="1062"/>
      <c r="BC117" s="1062"/>
      <c r="BD117" s="1062"/>
      <c r="BE117" s="1062"/>
      <c r="BF117" s="1062"/>
      <c r="BG117" s="1062"/>
      <c r="BH117" s="1062"/>
      <c r="BI117" s="1062"/>
      <c r="BJ117" s="1062"/>
      <c r="BK117" s="1062"/>
      <c r="BL117" s="1062"/>
      <c r="BM117" s="1062"/>
      <c r="BN117" s="1062"/>
      <c r="BO117" s="1062"/>
      <c r="BP117" s="1063"/>
      <c r="BQ117" s="1013" t="s">
        <v>238</v>
      </c>
      <c r="BR117" s="1014"/>
      <c r="BS117" s="1014"/>
      <c r="BT117" s="1014"/>
      <c r="BU117" s="1014"/>
      <c r="BV117" s="1014" t="s">
        <v>238</v>
      </c>
      <c r="BW117" s="1014"/>
      <c r="BX117" s="1014"/>
      <c r="BY117" s="1014"/>
      <c r="BZ117" s="1014"/>
      <c r="CA117" s="1014" t="s">
        <v>238</v>
      </c>
      <c r="CB117" s="1014"/>
      <c r="CC117" s="1014"/>
      <c r="CD117" s="1014"/>
      <c r="CE117" s="1014"/>
      <c r="CF117" s="1008" t="s">
        <v>433</v>
      </c>
      <c r="CG117" s="1009"/>
      <c r="CH117" s="1009"/>
      <c r="CI117" s="1009"/>
      <c r="CJ117" s="1009"/>
      <c r="CK117" s="1039"/>
      <c r="CL117" s="1040"/>
      <c r="CM117" s="1010" t="s">
        <v>456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238</v>
      </c>
      <c r="DH117" s="1053"/>
      <c r="DI117" s="1053"/>
      <c r="DJ117" s="1053"/>
      <c r="DK117" s="1054"/>
      <c r="DL117" s="1055" t="s">
        <v>238</v>
      </c>
      <c r="DM117" s="1053"/>
      <c r="DN117" s="1053"/>
      <c r="DO117" s="1053"/>
      <c r="DP117" s="1054"/>
      <c r="DQ117" s="1055" t="s">
        <v>433</v>
      </c>
      <c r="DR117" s="1053"/>
      <c r="DS117" s="1053"/>
      <c r="DT117" s="1053"/>
      <c r="DU117" s="1054"/>
      <c r="DV117" s="1056" t="s">
        <v>433</v>
      </c>
      <c r="DW117" s="1057"/>
      <c r="DX117" s="1057"/>
      <c r="DY117" s="1057"/>
      <c r="DZ117" s="1058"/>
    </row>
    <row r="118" spans="1:130" s="247" customFormat="1" ht="26.25" customHeight="1">
      <c r="A118" s="998" t="s">
        <v>428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426</v>
      </c>
      <c r="AB118" s="979"/>
      <c r="AC118" s="979"/>
      <c r="AD118" s="979"/>
      <c r="AE118" s="980"/>
      <c r="AF118" s="978" t="s">
        <v>310</v>
      </c>
      <c r="AG118" s="979"/>
      <c r="AH118" s="979"/>
      <c r="AI118" s="979"/>
      <c r="AJ118" s="980"/>
      <c r="AK118" s="978" t="s">
        <v>309</v>
      </c>
      <c r="AL118" s="979"/>
      <c r="AM118" s="979"/>
      <c r="AN118" s="979"/>
      <c r="AO118" s="980"/>
      <c r="AP118" s="1065" t="s">
        <v>427</v>
      </c>
      <c r="AQ118" s="1066"/>
      <c r="AR118" s="1066"/>
      <c r="AS118" s="1066"/>
      <c r="AT118" s="1067"/>
      <c r="AU118" s="994"/>
      <c r="AV118" s="995"/>
      <c r="AW118" s="995"/>
      <c r="AX118" s="995"/>
      <c r="AY118" s="995"/>
      <c r="AZ118" s="1068" t="s">
        <v>457</v>
      </c>
      <c r="BA118" s="1059"/>
      <c r="BB118" s="1059"/>
      <c r="BC118" s="1059"/>
      <c r="BD118" s="1059"/>
      <c r="BE118" s="1059"/>
      <c r="BF118" s="1059"/>
      <c r="BG118" s="1059"/>
      <c r="BH118" s="1059"/>
      <c r="BI118" s="1059"/>
      <c r="BJ118" s="1059"/>
      <c r="BK118" s="1059"/>
      <c r="BL118" s="1059"/>
      <c r="BM118" s="1059"/>
      <c r="BN118" s="1059"/>
      <c r="BO118" s="1059"/>
      <c r="BP118" s="1060"/>
      <c r="BQ118" s="1091">
        <v>83912</v>
      </c>
      <c r="BR118" s="1092"/>
      <c r="BS118" s="1092"/>
      <c r="BT118" s="1092"/>
      <c r="BU118" s="1092"/>
      <c r="BV118" s="1092">
        <v>74623</v>
      </c>
      <c r="BW118" s="1092"/>
      <c r="BX118" s="1092"/>
      <c r="BY118" s="1092"/>
      <c r="BZ118" s="1092"/>
      <c r="CA118" s="1092">
        <v>63203</v>
      </c>
      <c r="CB118" s="1092"/>
      <c r="CC118" s="1092"/>
      <c r="CD118" s="1092"/>
      <c r="CE118" s="1092"/>
      <c r="CF118" s="1008">
        <v>2.2000000000000002</v>
      </c>
      <c r="CG118" s="1009"/>
      <c r="CH118" s="1009"/>
      <c r="CI118" s="1009"/>
      <c r="CJ118" s="1009"/>
      <c r="CK118" s="1039"/>
      <c r="CL118" s="1040"/>
      <c r="CM118" s="1010" t="s">
        <v>458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433</v>
      </c>
      <c r="DH118" s="1053"/>
      <c r="DI118" s="1053"/>
      <c r="DJ118" s="1053"/>
      <c r="DK118" s="1054"/>
      <c r="DL118" s="1055" t="s">
        <v>238</v>
      </c>
      <c r="DM118" s="1053"/>
      <c r="DN118" s="1053"/>
      <c r="DO118" s="1053"/>
      <c r="DP118" s="1054"/>
      <c r="DQ118" s="1055" t="s">
        <v>238</v>
      </c>
      <c r="DR118" s="1053"/>
      <c r="DS118" s="1053"/>
      <c r="DT118" s="1053"/>
      <c r="DU118" s="1054"/>
      <c r="DV118" s="1056" t="s">
        <v>435</v>
      </c>
      <c r="DW118" s="1057"/>
      <c r="DX118" s="1057"/>
      <c r="DY118" s="1057"/>
      <c r="DZ118" s="1058"/>
    </row>
    <row r="119" spans="1:130" s="247" customFormat="1" ht="26.25" customHeight="1">
      <c r="A119" s="1153" t="s">
        <v>431</v>
      </c>
      <c r="B119" s="1038"/>
      <c r="C119" s="1017" t="s">
        <v>432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435</v>
      </c>
      <c r="AB119" s="986"/>
      <c r="AC119" s="986"/>
      <c r="AD119" s="986"/>
      <c r="AE119" s="987"/>
      <c r="AF119" s="988" t="s">
        <v>433</v>
      </c>
      <c r="AG119" s="986"/>
      <c r="AH119" s="986"/>
      <c r="AI119" s="986"/>
      <c r="AJ119" s="987"/>
      <c r="AK119" s="988" t="s">
        <v>238</v>
      </c>
      <c r="AL119" s="986"/>
      <c r="AM119" s="986"/>
      <c r="AN119" s="986"/>
      <c r="AO119" s="987"/>
      <c r="AP119" s="989" t="s">
        <v>238</v>
      </c>
      <c r="AQ119" s="990"/>
      <c r="AR119" s="990"/>
      <c r="AS119" s="990"/>
      <c r="AT119" s="991"/>
      <c r="AU119" s="996"/>
      <c r="AV119" s="997"/>
      <c r="AW119" s="997"/>
      <c r="AX119" s="997"/>
      <c r="AY119" s="997"/>
      <c r="AZ119" s="278" t="s">
        <v>190</v>
      </c>
      <c r="BA119" s="278"/>
      <c r="BB119" s="278"/>
      <c r="BC119" s="278"/>
      <c r="BD119" s="278"/>
      <c r="BE119" s="278"/>
      <c r="BF119" s="278"/>
      <c r="BG119" s="278"/>
      <c r="BH119" s="278"/>
      <c r="BI119" s="278"/>
      <c r="BJ119" s="278"/>
      <c r="BK119" s="278"/>
      <c r="BL119" s="278"/>
      <c r="BM119" s="278"/>
      <c r="BN119" s="278"/>
      <c r="BO119" s="1069" t="s">
        <v>459</v>
      </c>
      <c r="BP119" s="1100"/>
      <c r="BQ119" s="1091">
        <v>8628248</v>
      </c>
      <c r="BR119" s="1092"/>
      <c r="BS119" s="1092"/>
      <c r="BT119" s="1092"/>
      <c r="BU119" s="1092"/>
      <c r="BV119" s="1092">
        <v>9218218</v>
      </c>
      <c r="BW119" s="1092"/>
      <c r="BX119" s="1092"/>
      <c r="BY119" s="1092"/>
      <c r="BZ119" s="1092"/>
      <c r="CA119" s="1092">
        <v>9013429</v>
      </c>
      <c r="CB119" s="1092"/>
      <c r="CC119" s="1092"/>
      <c r="CD119" s="1092"/>
      <c r="CE119" s="1092"/>
      <c r="CF119" s="1093"/>
      <c r="CG119" s="1094"/>
      <c r="CH119" s="1094"/>
      <c r="CI119" s="1094"/>
      <c r="CJ119" s="1095"/>
      <c r="CK119" s="1041"/>
      <c r="CL119" s="1042"/>
      <c r="CM119" s="1096" t="s">
        <v>460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586123</v>
      </c>
      <c r="DH119" s="1078"/>
      <c r="DI119" s="1078"/>
      <c r="DJ119" s="1078"/>
      <c r="DK119" s="1079"/>
      <c r="DL119" s="1077">
        <v>534319</v>
      </c>
      <c r="DM119" s="1078"/>
      <c r="DN119" s="1078"/>
      <c r="DO119" s="1078"/>
      <c r="DP119" s="1079"/>
      <c r="DQ119" s="1077">
        <v>482513</v>
      </c>
      <c r="DR119" s="1078"/>
      <c r="DS119" s="1078"/>
      <c r="DT119" s="1078"/>
      <c r="DU119" s="1079"/>
      <c r="DV119" s="1080">
        <v>16.8</v>
      </c>
      <c r="DW119" s="1081"/>
      <c r="DX119" s="1081"/>
      <c r="DY119" s="1081"/>
      <c r="DZ119" s="1082"/>
    </row>
    <row r="120" spans="1:130" s="247" customFormat="1" ht="26.25" customHeight="1">
      <c r="A120" s="1154"/>
      <c r="B120" s="1040"/>
      <c r="C120" s="1010" t="s">
        <v>437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433</v>
      </c>
      <c r="AB120" s="1053"/>
      <c r="AC120" s="1053"/>
      <c r="AD120" s="1053"/>
      <c r="AE120" s="1054"/>
      <c r="AF120" s="1055" t="s">
        <v>433</v>
      </c>
      <c r="AG120" s="1053"/>
      <c r="AH120" s="1053"/>
      <c r="AI120" s="1053"/>
      <c r="AJ120" s="1054"/>
      <c r="AK120" s="1055" t="s">
        <v>238</v>
      </c>
      <c r="AL120" s="1053"/>
      <c r="AM120" s="1053"/>
      <c r="AN120" s="1053"/>
      <c r="AO120" s="1054"/>
      <c r="AP120" s="1056" t="s">
        <v>433</v>
      </c>
      <c r="AQ120" s="1057"/>
      <c r="AR120" s="1057"/>
      <c r="AS120" s="1057"/>
      <c r="AT120" s="1058"/>
      <c r="AU120" s="1083" t="s">
        <v>461</v>
      </c>
      <c r="AV120" s="1084"/>
      <c r="AW120" s="1084"/>
      <c r="AX120" s="1084"/>
      <c r="AY120" s="1085"/>
      <c r="AZ120" s="1034" t="s">
        <v>462</v>
      </c>
      <c r="BA120" s="983"/>
      <c r="BB120" s="983"/>
      <c r="BC120" s="983"/>
      <c r="BD120" s="983"/>
      <c r="BE120" s="983"/>
      <c r="BF120" s="983"/>
      <c r="BG120" s="983"/>
      <c r="BH120" s="983"/>
      <c r="BI120" s="983"/>
      <c r="BJ120" s="983"/>
      <c r="BK120" s="983"/>
      <c r="BL120" s="983"/>
      <c r="BM120" s="983"/>
      <c r="BN120" s="983"/>
      <c r="BO120" s="983"/>
      <c r="BP120" s="984"/>
      <c r="BQ120" s="1020">
        <v>6925331</v>
      </c>
      <c r="BR120" s="1021"/>
      <c r="BS120" s="1021"/>
      <c r="BT120" s="1021"/>
      <c r="BU120" s="1021"/>
      <c r="BV120" s="1021">
        <v>6485910</v>
      </c>
      <c r="BW120" s="1021"/>
      <c r="BX120" s="1021"/>
      <c r="BY120" s="1021"/>
      <c r="BZ120" s="1021"/>
      <c r="CA120" s="1021">
        <v>5810679</v>
      </c>
      <c r="CB120" s="1021"/>
      <c r="CC120" s="1021"/>
      <c r="CD120" s="1021"/>
      <c r="CE120" s="1021"/>
      <c r="CF120" s="1035">
        <v>202.2</v>
      </c>
      <c r="CG120" s="1036"/>
      <c r="CH120" s="1036"/>
      <c r="CI120" s="1036"/>
      <c r="CJ120" s="1036"/>
      <c r="CK120" s="1101" t="s">
        <v>463</v>
      </c>
      <c r="CL120" s="1102"/>
      <c r="CM120" s="1102"/>
      <c r="CN120" s="1102"/>
      <c r="CO120" s="1103"/>
      <c r="CP120" s="1109" t="s">
        <v>407</v>
      </c>
      <c r="CQ120" s="1110"/>
      <c r="CR120" s="1110"/>
      <c r="CS120" s="1110"/>
      <c r="CT120" s="1110"/>
      <c r="CU120" s="1110"/>
      <c r="CV120" s="1110"/>
      <c r="CW120" s="1110"/>
      <c r="CX120" s="1110"/>
      <c r="CY120" s="1110"/>
      <c r="CZ120" s="1110"/>
      <c r="DA120" s="1110"/>
      <c r="DB120" s="1110"/>
      <c r="DC120" s="1110"/>
      <c r="DD120" s="1110"/>
      <c r="DE120" s="1110"/>
      <c r="DF120" s="1111"/>
      <c r="DG120" s="1020">
        <v>1649701</v>
      </c>
      <c r="DH120" s="1021"/>
      <c r="DI120" s="1021"/>
      <c r="DJ120" s="1021"/>
      <c r="DK120" s="1021"/>
      <c r="DL120" s="1021">
        <v>1552356</v>
      </c>
      <c r="DM120" s="1021"/>
      <c r="DN120" s="1021"/>
      <c r="DO120" s="1021"/>
      <c r="DP120" s="1021"/>
      <c r="DQ120" s="1021">
        <v>1433229</v>
      </c>
      <c r="DR120" s="1021"/>
      <c r="DS120" s="1021"/>
      <c r="DT120" s="1021"/>
      <c r="DU120" s="1021"/>
      <c r="DV120" s="1022">
        <v>49.9</v>
      </c>
      <c r="DW120" s="1022"/>
      <c r="DX120" s="1022"/>
      <c r="DY120" s="1022"/>
      <c r="DZ120" s="1023"/>
    </row>
    <row r="121" spans="1:130" s="247" customFormat="1" ht="26.25" customHeight="1">
      <c r="A121" s="1154"/>
      <c r="B121" s="1040"/>
      <c r="C121" s="1061" t="s">
        <v>464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433</v>
      </c>
      <c r="AB121" s="1053"/>
      <c r="AC121" s="1053"/>
      <c r="AD121" s="1053"/>
      <c r="AE121" s="1054"/>
      <c r="AF121" s="1055" t="s">
        <v>238</v>
      </c>
      <c r="AG121" s="1053"/>
      <c r="AH121" s="1053"/>
      <c r="AI121" s="1053"/>
      <c r="AJ121" s="1054"/>
      <c r="AK121" s="1055" t="s">
        <v>435</v>
      </c>
      <c r="AL121" s="1053"/>
      <c r="AM121" s="1053"/>
      <c r="AN121" s="1053"/>
      <c r="AO121" s="1054"/>
      <c r="AP121" s="1056" t="s">
        <v>238</v>
      </c>
      <c r="AQ121" s="1057"/>
      <c r="AR121" s="1057"/>
      <c r="AS121" s="1057"/>
      <c r="AT121" s="1058"/>
      <c r="AU121" s="1086"/>
      <c r="AV121" s="1087"/>
      <c r="AW121" s="1087"/>
      <c r="AX121" s="1087"/>
      <c r="AY121" s="1088"/>
      <c r="AZ121" s="1043" t="s">
        <v>465</v>
      </c>
      <c r="BA121" s="1044"/>
      <c r="BB121" s="1044"/>
      <c r="BC121" s="1044"/>
      <c r="BD121" s="1044"/>
      <c r="BE121" s="1044"/>
      <c r="BF121" s="1044"/>
      <c r="BG121" s="1044"/>
      <c r="BH121" s="1044"/>
      <c r="BI121" s="1044"/>
      <c r="BJ121" s="1044"/>
      <c r="BK121" s="1044"/>
      <c r="BL121" s="1044"/>
      <c r="BM121" s="1044"/>
      <c r="BN121" s="1044"/>
      <c r="BO121" s="1044"/>
      <c r="BP121" s="1045"/>
      <c r="BQ121" s="1013">
        <v>702317</v>
      </c>
      <c r="BR121" s="1014"/>
      <c r="BS121" s="1014"/>
      <c r="BT121" s="1014"/>
      <c r="BU121" s="1014"/>
      <c r="BV121" s="1014">
        <v>669403</v>
      </c>
      <c r="BW121" s="1014"/>
      <c r="BX121" s="1014"/>
      <c r="BY121" s="1014"/>
      <c r="BZ121" s="1014"/>
      <c r="CA121" s="1014">
        <v>642555</v>
      </c>
      <c r="CB121" s="1014"/>
      <c r="CC121" s="1014"/>
      <c r="CD121" s="1014"/>
      <c r="CE121" s="1014"/>
      <c r="CF121" s="1008">
        <v>22.4</v>
      </c>
      <c r="CG121" s="1009"/>
      <c r="CH121" s="1009"/>
      <c r="CI121" s="1009"/>
      <c r="CJ121" s="1009"/>
      <c r="CK121" s="1104"/>
      <c r="CL121" s="1105"/>
      <c r="CM121" s="1105"/>
      <c r="CN121" s="1105"/>
      <c r="CO121" s="1106"/>
      <c r="CP121" s="1114" t="s">
        <v>466</v>
      </c>
      <c r="CQ121" s="1115"/>
      <c r="CR121" s="1115"/>
      <c r="CS121" s="1115"/>
      <c r="CT121" s="1115"/>
      <c r="CU121" s="1115"/>
      <c r="CV121" s="1115"/>
      <c r="CW121" s="1115"/>
      <c r="CX121" s="1115"/>
      <c r="CY121" s="1115"/>
      <c r="CZ121" s="1115"/>
      <c r="DA121" s="1115"/>
      <c r="DB121" s="1115"/>
      <c r="DC121" s="1115"/>
      <c r="DD121" s="1115"/>
      <c r="DE121" s="1115"/>
      <c r="DF121" s="1116"/>
      <c r="DG121" s="1013">
        <v>267680</v>
      </c>
      <c r="DH121" s="1014"/>
      <c r="DI121" s="1014"/>
      <c r="DJ121" s="1014"/>
      <c r="DK121" s="1014"/>
      <c r="DL121" s="1014">
        <v>259274</v>
      </c>
      <c r="DM121" s="1014"/>
      <c r="DN121" s="1014"/>
      <c r="DO121" s="1014"/>
      <c r="DP121" s="1014"/>
      <c r="DQ121" s="1014">
        <v>256270</v>
      </c>
      <c r="DR121" s="1014"/>
      <c r="DS121" s="1014"/>
      <c r="DT121" s="1014"/>
      <c r="DU121" s="1014"/>
      <c r="DV121" s="1015">
        <v>8.9</v>
      </c>
      <c r="DW121" s="1015"/>
      <c r="DX121" s="1015"/>
      <c r="DY121" s="1015"/>
      <c r="DZ121" s="1016"/>
    </row>
    <row r="122" spans="1:130" s="247" customFormat="1" ht="26.25" customHeight="1">
      <c r="A122" s="1154"/>
      <c r="B122" s="1040"/>
      <c r="C122" s="1010" t="s">
        <v>447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433</v>
      </c>
      <c r="AB122" s="1053"/>
      <c r="AC122" s="1053"/>
      <c r="AD122" s="1053"/>
      <c r="AE122" s="1054"/>
      <c r="AF122" s="1055" t="s">
        <v>433</v>
      </c>
      <c r="AG122" s="1053"/>
      <c r="AH122" s="1053"/>
      <c r="AI122" s="1053"/>
      <c r="AJ122" s="1054"/>
      <c r="AK122" s="1055" t="s">
        <v>238</v>
      </c>
      <c r="AL122" s="1053"/>
      <c r="AM122" s="1053"/>
      <c r="AN122" s="1053"/>
      <c r="AO122" s="1054"/>
      <c r="AP122" s="1056" t="s">
        <v>238</v>
      </c>
      <c r="AQ122" s="1057"/>
      <c r="AR122" s="1057"/>
      <c r="AS122" s="1057"/>
      <c r="AT122" s="1058"/>
      <c r="AU122" s="1086"/>
      <c r="AV122" s="1087"/>
      <c r="AW122" s="1087"/>
      <c r="AX122" s="1087"/>
      <c r="AY122" s="1088"/>
      <c r="AZ122" s="1068" t="s">
        <v>467</v>
      </c>
      <c r="BA122" s="1059"/>
      <c r="BB122" s="1059"/>
      <c r="BC122" s="1059"/>
      <c r="BD122" s="1059"/>
      <c r="BE122" s="1059"/>
      <c r="BF122" s="1059"/>
      <c r="BG122" s="1059"/>
      <c r="BH122" s="1059"/>
      <c r="BI122" s="1059"/>
      <c r="BJ122" s="1059"/>
      <c r="BK122" s="1059"/>
      <c r="BL122" s="1059"/>
      <c r="BM122" s="1059"/>
      <c r="BN122" s="1059"/>
      <c r="BO122" s="1059"/>
      <c r="BP122" s="1060"/>
      <c r="BQ122" s="1091">
        <v>4296925</v>
      </c>
      <c r="BR122" s="1092"/>
      <c r="BS122" s="1092"/>
      <c r="BT122" s="1092"/>
      <c r="BU122" s="1092"/>
      <c r="BV122" s="1092">
        <v>4274185</v>
      </c>
      <c r="BW122" s="1092"/>
      <c r="BX122" s="1092"/>
      <c r="BY122" s="1092"/>
      <c r="BZ122" s="1092"/>
      <c r="CA122" s="1092">
        <v>4164838</v>
      </c>
      <c r="CB122" s="1092"/>
      <c r="CC122" s="1092"/>
      <c r="CD122" s="1092"/>
      <c r="CE122" s="1092"/>
      <c r="CF122" s="1112">
        <v>144.9</v>
      </c>
      <c r="CG122" s="1113"/>
      <c r="CH122" s="1113"/>
      <c r="CI122" s="1113"/>
      <c r="CJ122" s="1113"/>
      <c r="CK122" s="1104"/>
      <c r="CL122" s="1105"/>
      <c r="CM122" s="1105"/>
      <c r="CN122" s="1105"/>
      <c r="CO122" s="1106"/>
      <c r="CP122" s="1114" t="s">
        <v>405</v>
      </c>
      <c r="CQ122" s="1115"/>
      <c r="CR122" s="1115"/>
      <c r="CS122" s="1115"/>
      <c r="CT122" s="1115"/>
      <c r="CU122" s="1115"/>
      <c r="CV122" s="1115"/>
      <c r="CW122" s="1115"/>
      <c r="CX122" s="1115"/>
      <c r="CY122" s="1115"/>
      <c r="CZ122" s="1115"/>
      <c r="DA122" s="1115"/>
      <c r="DB122" s="1115"/>
      <c r="DC122" s="1115"/>
      <c r="DD122" s="1115"/>
      <c r="DE122" s="1115"/>
      <c r="DF122" s="1116"/>
      <c r="DG122" s="1013" t="s">
        <v>238</v>
      </c>
      <c r="DH122" s="1014"/>
      <c r="DI122" s="1014"/>
      <c r="DJ122" s="1014"/>
      <c r="DK122" s="1014"/>
      <c r="DL122" s="1014" t="s">
        <v>238</v>
      </c>
      <c r="DM122" s="1014"/>
      <c r="DN122" s="1014"/>
      <c r="DO122" s="1014"/>
      <c r="DP122" s="1014"/>
      <c r="DQ122" s="1014" t="s">
        <v>238</v>
      </c>
      <c r="DR122" s="1014"/>
      <c r="DS122" s="1014"/>
      <c r="DT122" s="1014"/>
      <c r="DU122" s="1014"/>
      <c r="DV122" s="1015" t="s">
        <v>238</v>
      </c>
      <c r="DW122" s="1015"/>
      <c r="DX122" s="1015"/>
      <c r="DY122" s="1015"/>
      <c r="DZ122" s="1016"/>
    </row>
    <row r="123" spans="1:130" s="247" customFormat="1" ht="26.25" customHeight="1">
      <c r="A123" s="1154"/>
      <c r="B123" s="1040"/>
      <c r="C123" s="1010" t="s">
        <v>453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238</v>
      </c>
      <c r="AB123" s="1053"/>
      <c r="AC123" s="1053"/>
      <c r="AD123" s="1053"/>
      <c r="AE123" s="1054"/>
      <c r="AF123" s="1055" t="s">
        <v>238</v>
      </c>
      <c r="AG123" s="1053"/>
      <c r="AH123" s="1053"/>
      <c r="AI123" s="1053"/>
      <c r="AJ123" s="1054"/>
      <c r="AK123" s="1055" t="s">
        <v>238</v>
      </c>
      <c r="AL123" s="1053"/>
      <c r="AM123" s="1053"/>
      <c r="AN123" s="1053"/>
      <c r="AO123" s="1054"/>
      <c r="AP123" s="1056" t="s">
        <v>238</v>
      </c>
      <c r="AQ123" s="1057"/>
      <c r="AR123" s="1057"/>
      <c r="AS123" s="1057"/>
      <c r="AT123" s="1058"/>
      <c r="AU123" s="1089"/>
      <c r="AV123" s="1090"/>
      <c r="AW123" s="1090"/>
      <c r="AX123" s="1090"/>
      <c r="AY123" s="1090"/>
      <c r="AZ123" s="278" t="s">
        <v>190</v>
      </c>
      <c r="BA123" s="278"/>
      <c r="BB123" s="278"/>
      <c r="BC123" s="278"/>
      <c r="BD123" s="278"/>
      <c r="BE123" s="278"/>
      <c r="BF123" s="278"/>
      <c r="BG123" s="278"/>
      <c r="BH123" s="278"/>
      <c r="BI123" s="278"/>
      <c r="BJ123" s="278"/>
      <c r="BK123" s="278"/>
      <c r="BL123" s="278"/>
      <c r="BM123" s="278"/>
      <c r="BN123" s="278"/>
      <c r="BO123" s="1069" t="s">
        <v>468</v>
      </c>
      <c r="BP123" s="1100"/>
      <c r="BQ123" s="1160">
        <v>11924573</v>
      </c>
      <c r="BR123" s="1126"/>
      <c r="BS123" s="1126"/>
      <c r="BT123" s="1126"/>
      <c r="BU123" s="1126"/>
      <c r="BV123" s="1126">
        <v>11429498</v>
      </c>
      <c r="BW123" s="1126"/>
      <c r="BX123" s="1126"/>
      <c r="BY123" s="1126"/>
      <c r="BZ123" s="1126"/>
      <c r="CA123" s="1126">
        <v>10618072</v>
      </c>
      <c r="CB123" s="1126"/>
      <c r="CC123" s="1126"/>
      <c r="CD123" s="1126"/>
      <c r="CE123" s="1126"/>
      <c r="CF123" s="1093"/>
      <c r="CG123" s="1094"/>
      <c r="CH123" s="1094"/>
      <c r="CI123" s="1094"/>
      <c r="CJ123" s="1095"/>
      <c r="CK123" s="1104"/>
      <c r="CL123" s="1105"/>
      <c r="CM123" s="1105"/>
      <c r="CN123" s="1105"/>
      <c r="CO123" s="1106"/>
      <c r="CP123" s="1114" t="s">
        <v>469</v>
      </c>
      <c r="CQ123" s="1115"/>
      <c r="CR123" s="1115"/>
      <c r="CS123" s="1115"/>
      <c r="CT123" s="1115"/>
      <c r="CU123" s="1115"/>
      <c r="CV123" s="1115"/>
      <c r="CW123" s="1115"/>
      <c r="CX123" s="1115"/>
      <c r="CY123" s="1115"/>
      <c r="CZ123" s="1115"/>
      <c r="DA123" s="1115"/>
      <c r="DB123" s="1115"/>
      <c r="DC123" s="1115"/>
      <c r="DD123" s="1115"/>
      <c r="DE123" s="1115"/>
      <c r="DF123" s="1116"/>
      <c r="DG123" s="1052" t="s">
        <v>238</v>
      </c>
      <c r="DH123" s="1053"/>
      <c r="DI123" s="1053"/>
      <c r="DJ123" s="1053"/>
      <c r="DK123" s="1054"/>
      <c r="DL123" s="1055" t="s">
        <v>435</v>
      </c>
      <c r="DM123" s="1053"/>
      <c r="DN123" s="1053"/>
      <c r="DO123" s="1053"/>
      <c r="DP123" s="1054"/>
      <c r="DQ123" s="1055" t="s">
        <v>433</v>
      </c>
      <c r="DR123" s="1053"/>
      <c r="DS123" s="1053"/>
      <c r="DT123" s="1053"/>
      <c r="DU123" s="1054"/>
      <c r="DV123" s="1056" t="s">
        <v>435</v>
      </c>
      <c r="DW123" s="1057"/>
      <c r="DX123" s="1057"/>
      <c r="DY123" s="1057"/>
      <c r="DZ123" s="1058"/>
    </row>
    <row r="124" spans="1:130" s="247" customFormat="1" ht="26.25" customHeight="1" thickBot="1">
      <c r="A124" s="1154"/>
      <c r="B124" s="1040"/>
      <c r="C124" s="1010" t="s">
        <v>456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433</v>
      </c>
      <c r="AB124" s="1053"/>
      <c r="AC124" s="1053"/>
      <c r="AD124" s="1053"/>
      <c r="AE124" s="1054"/>
      <c r="AF124" s="1055" t="s">
        <v>435</v>
      </c>
      <c r="AG124" s="1053"/>
      <c r="AH124" s="1053"/>
      <c r="AI124" s="1053"/>
      <c r="AJ124" s="1054"/>
      <c r="AK124" s="1055" t="s">
        <v>433</v>
      </c>
      <c r="AL124" s="1053"/>
      <c r="AM124" s="1053"/>
      <c r="AN124" s="1053"/>
      <c r="AO124" s="1054"/>
      <c r="AP124" s="1056" t="s">
        <v>433</v>
      </c>
      <c r="AQ124" s="1057"/>
      <c r="AR124" s="1057"/>
      <c r="AS124" s="1057"/>
      <c r="AT124" s="1058"/>
      <c r="AU124" s="1156" t="s">
        <v>470</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435</v>
      </c>
      <c r="BR124" s="1122"/>
      <c r="BS124" s="1122"/>
      <c r="BT124" s="1122"/>
      <c r="BU124" s="1122"/>
      <c r="BV124" s="1122" t="s">
        <v>433</v>
      </c>
      <c r="BW124" s="1122"/>
      <c r="BX124" s="1122"/>
      <c r="BY124" s="1122"/>
      <c r="BZ124" s="1122"/>
      <c r="CA124" s="1122" t="s">
        <v>433</v>
      </c>
      <c r="CB124" s="1122"/>
      <c r="CC124" s="1122"/>
      <c r="CD124" s="1122"/>
      <c r="CE124" s="1122"/>
      <c r="CF124" s="1123"/>
      <c r="CG124" s="1124"/>
      <c r="CH124" s="1124"/>
      <c r="CI124" s="1124"/>
      <c r="CJ124" s="1125"/>
      <c r="CK124" s="1107"/>
      <c r="CL124" s="1107"/>
      <c r="CM124" s="1107"/>
      <c r="CN124" s="1107"/>
      <c r="CO124" s="1108"/>
      <c r="CP124" s="1114" t="s">
        <v>471</v>
      </c>
      <c r="CQ124" s="1115"/>
      <c r="CR124" s="1115"/>
      <c r="CS124" s="1115"/>
      <c r="CT124" s="1115"/>
      <c r="CU124" s="1115"/>
      <c r="CV124" s="1115"/>
      <c r="CW124" s="1115"/>
      <c r="CX124" s="1115"/>
      <c r="CY124" s="1115"/>
      <c r="CZ124" s="1115"/>
      <c r="DA124" s="1115"/>
      <c r="DB124" s="1115"/>
      <c r="DC124" s="1115"/>
      <c r="DD124" s="1115"/>
      <c r="DE124" s="1115"/>
      <c r="DF124" s="1116"/>
      <c r="DG124" s="1099" t="s">
        <v>238</v>
      </c>
      <c r="DH124" s="1078"/>
      <c r="DI124" s="1078"/>
      <c r="DJ124" s="1078"/>
      <c r="DK124" s="1079"/>
      <c r="DL124" s="1077">
        <v>31835</v>
      </c>
      <c r="DM124" s="1078"/>
      <c r="DN124" s="1078"/>
      <c r="DO124" s="1078"/>
      <c r="DP124" s="1079"/>
      <c r="DQ124" s="1077" t="s">
        <v>238</v>
      </c>
      <c r="DR124" s="1078"/>
      <c r="DS124" s="1078"/>
      <c r="DT124" s="1078"/>
      <c r="DU124" s="1079"/>
      <c r="DV124" s="1080" t="s">
        <v>238</v>
      </c>
      <c r="DW124" s="1081"/>
      <c r="DX124" s="1081"/>
      <c r="DY124" s="1081"/>
      <c r="DZ124" s="1082"/>
    </row>
    <row r="125" spans="1:130" s="247" customFormat="1" ht="26.25" customHeight="1">
      <c r="A125" s="1154"/>
      <c r="B125" s="1040"/>
      <c r="C125" s="1010" t="s">
        <v>458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238</v>
      </c>
      <c r="AB125" s="1053"/>
      <c r="AC125" s="1053"/>
      <c r="AD125" s="1053"/>
      <c r="AE125" s="1054"/>
      <c r="AF125" s="1055" t="s">
        <v>238</v>
      </c>
      <c r="AG125" s="1053"/>
      <c r="AH125" s="1053"/>
      <c r="AI125" s="1053"/>
      <c r="AJ125" s="1054"/>
      <c r="AK125" s="1055" t="s">
        <v>238</v>
      </c>
      <c r="AL125" s="1053"/>
      <c r="AM125" s="1053"/>
      <c r="AN125" s="1053"/>
      <c r="AO125" s="1054"/>
      <c r="AP125" s="1056" t="s">
        <v>238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472</v>
      </c>
      <c r="CL125" s="1102"/>
      <c r="CM125" s="1102"/>
      <c r="CN125" s="1102"/>
      <c r="CO125" s="1103"/>
      <c r="CP125" s="1034" t="s">
        <v>473</v>
      </c>
      <c r="CQ125" s="983"/>
      <c r="CR125" s="983"/>
      <c r="CS125" s="983"/>
      <c r="CT125" s="983"/>
      <c r="CU125" s="983"/>
      <c r="CV125" s="983"/>
      <c r="CW125" s="983"/>
      <c r="CX125" s="983"/>
      <c r="CY125" s="983"/>
      <c r="CZ125" s="983"/>
      <c r="DA125" s="983"/>
      <c r="DB125" s="983"/>
      <c r="DC125" s="983"/>
      <c r="DD125" s="983"/>
      <c r="DE125" s="983"/>
      <c r="DF125" s="984"/>
      <c r="DG125" s="1020" t="s">
        <v>238</v>
      </c>
      <c r="DH125" s="1021"/>
      <c r="DI125" s="1021"/>
      <c r="DJ125" s="1021"/>
      <c r="DK125" s="1021"/>
      <c r="DL125" s="1021" t="s">
        <v>238</v>
      </c>
      <c r="DM125" s="1021"/>
      <c r="DN125" s="1021"/>
      <c r="DO125" s="1021"/>
      <c r="DP125" s="1021"/>
      <c r="DQ125" s="1021" t="s">
        <v>238</v>
      </c>
      <c r="DR125" s="1021"/>
      <c r="DS125" s="1021"/>
      <c r="DT125" s="1021"/>
      <c r="DU125" s="1021"/>
      <c r="DV125" s="1022" t="s">
        <v>238</v>
      </c>
      <c r="DW125" s="1022"/>
      <c r="DX125" s="1022"/>
      <c r="DY125" s="1022"/>
      <c r="DZ125" s="1023"/>
    </row>
    <row r="126" spans="1:130" s="247" customFormat="1" ht="26.25" customHeight="1" thickBot="1">
      <c r="A126" s="1154"/>
      <c r="B126" s="1040"/>
      <c r="C126" s="1010" t="s">
        <v>460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51804</v>
      </c>
      <c r="AB126" s="1053"/>
      <c r="AC126" s="1053"/>
      <c r="AD126" s="1053"/>
      <c r="AE126" s="1054"/>
      <c r="AF126" s="1055">
        <v>51804</v>
      </c>
      <c r="AG126" s="1053"/>
      <c r="AH126" s="1053"/>
      <c r="AI126" s="1053"/>
      <c r="AJ126" s="1054"/>
      <c r="AK126" s="1055">
        <v>51806</v>
      </c>
      <c r="AL126" s="1053"/>
      <c r="AM126" s="1053"/>
      <c r="AN126" s="1053"/>
      <c r="AO126" s="1054"/>
      <c r="AP126" s="1056">
        <v>1.8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474</v>
      </c>
      <c r="CQ126" s="1044"/>
      <c r="CR126" s="1044"/>
      <c r="CS126" s="1044"/>
      <c r="CT126" s="1044"/>
      <c r="CU126" s="1044"/>
      <c r="CV126" s="1044"/>
      <c r="CW126" s="1044"/>
      <c r="CX126" s="1044"/>
      <c r="CY126" s="1044"/>
      <c r="CZ126" s="1044"/>
      <c r="DA126" s="1044"/>
      <c r="DB126" s="1044"/>
      <c r="DC126" s="1044"/>
      <c r="DD126" s="1044"/>
      <c r="DE126" s="1044"/>
      <c r="DF126" s="1045"/>
      <c r="DG126" s="1013" t="s">
        <v>238</v>
      </c>
      <c r="DH126" s="1014"/>
      <c r="DI126" s="1014"/>
      <c r="DJ126" s="1014"/>
      <c r="DK126" s="1014"/>
      <c r="DL126" s="1014" t="s">
        <v>238</v>
      </c>
      <c r="DM126" s="1014"/>
      <c r="DN126" s="1014"/>
      <c r="DO126" s="1014"/>
      <c r="DP126" s="1014"/>
      <c r="DQ126" s="1014" t="s">
        <v>238</v>
      </c>
      <c r="DR126" s="1014"/>
      <c r="DS126" s="1014"/>
      <c r="DT126" s="1014"/>
      <c r="DU126" s="1014"/>
      <c r="DV126" s="1015" t="s">
        <v>238</v>
      </c>
      <c r="DW126" s="1015"/>
      <c r="DX126" s="1015"/>
      <c r="DY126" s="1015"/>
      <c r="DZ126" s="1016"/>
    </row>
    <row r="127" spans="1:130" s="247" customFormat="1" ht="26.25" customHeight="1">
      <c r="A127" s="1155"/>
      <c r="B127" s="1042"/>
      <c r="C127" s="1096" t="s">
        <v>475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238</v>
      </c>
      <c r="AB127" s="1053"/>
      <c r="AC127" s="1053"/>
      <c r="AD127" s="1053"/>
      <c r="AE127" s="1054"/>
      <c r="AF127" s="1055" t="s">
        <v>238</v>
      </c>
      <c r="AG127" s="1053"/>
      <c r="AH127" s="1053"/>
      <c r="AI127" s="1053"/>
      <c r="AJ127" s="1054"/>
      <c r="AK127" s="1055" t="s">
        <v>238</v>
      </c>
      <c r="AL127" s="1053"/>
      <c r="AM127" s="1053"/>
      <c r="AN127" s="1053"/>
      <c r="AO127" s="1054"/>
      <c r="AP127" s="1056" t="s">
        <v>238</v>
      </c>
      <c r="AQ127" s="1057"/>
      <c r="AR127" s="1057"/>
      <c r="AS127" s="1057"/>
      <c r="AT127" s="1058"/>
      <c r="AU127" s="283"/>
      <c r="AV127" s="283"/>
      <c r="AW127" s="283"/>
      <c r="AX127" s="1127" t="s">
        <v>476</v>
      </c>
      <c r="AY127" s="1128"/>
      <c r="AZ127" s="1128"/>
      <c r="BA127" s="1128"/>
      <c r="BB127" s="1128"/>
      <c r="BC127" s="1128"/>
      <c r="BD127" s="1128"/>
      <c r="BE127" s="1129"/>
      <c r="BF127" s="1130" t="s">
        <v>477</v>
      </c>
      <c r="BG127" s="1128"/>
      <c r="BH127" s="1128"/>
      <c r="BI127" s="1128"/>
      <c r="BJ127" s="1128"/>
      <c r="BK127" s="1128"/>
      <c r="BL127" s="1129"/>
      <c r="BM127" s="1130" t="s">
        <v>478</v>
      </c>
      <c r="BN127" s="1128"/>
      <c r="BO127" s="1128"/>
      <c r="BP127" s="1128"/>
      <c r="BQ127" s="1128"/>
      <c r="BR127" s="1128"/>
      <c r="BS127" s="1129"/>
      <c r="BT127" s="1130" t="s">
        <v>479</v>
      </c>
      <c r="BU127" s="1128"/>
      <c r="BV127" s="1128"/>
      <c r="BW127" s="1128"/>
      <c r="BX127" s="1128"/>
      <c r="BY127" s="1128"/>
      <c r="BZ127" s="1152"/>
      <c r="CA127" s="283"/>
      <c r="CB127" s="283"/>
      <c r="CC127" s="283"/>
      <c r="CD127" s="284"/>
      <c r="CE127" s="284"/>
      <c r="CF127" s="284"/>
      <c r="CG127" s="281"/>
      <c r="CH127" s="281"/>
      <c r="CI127" s="281"/>
      <c r="CJ127" s="282"/>
      <c r="CK127" s="1118"/>
      <c r="CL127" s="1105"/>
      <c r="CM127" s="1105"/>
      <c r="CN127" s="1105"/>
      <c r="CO127" s="1106"/>
      <c r="CP127" s="1043" t="s">
        <v>480</v>
      </c>
      <c r="CQ127" s="1044"/>
      <c r="CR127" s="1044"/>
      <c r="CS127" s="1044"/>
      <c r="CT127" s="1044"/>
      <c r="CU127" s="1044"/>
      <c r="CV127" s="1044"/>
      <c r="CW127" s="1044"/>
      <c r="CX127" s="1044"/>
      <c r="CY127" s="1044"/>
      <c r="CZ127" s="1044"/>
      <c r="DA127" s="1044"/>
      <c r="DB127" s="1044"/>
      <c r="DC127" s="1044"/>
      <c r="DD127" s="1044"/>
      <c r="DE127" s="1044"/>
      <c r="DF127" s="1045"/>
      <c r="DG127" s="1013" t="s">
        <v>238</v>
      </c>
      <c r="DH127" s="1014"/>
      <c r="DI127" s="1014"/>
      <c r="DJ127" s="1014"/>
      <c r="DK127" s="1014"/>
      <c r="DL127" s="1014" t="s">
        <v>238</v>
      </c>
      <c r="DM127" s="1014"/>
      <c r="DN127" s="1014"/>
      <c r="DO127" s="1014"/>
      <c r="DP127" s="1014"/>
      <c r="DQ127" s="1014" t="s">
        <v>238</v>
      </c>
      <c r="DR127" s="1014"/>
      <c r="DS127" s="1014"/>
      <c r="DT127" s="1014"/>
      <c r="DU127" s="1014"/>
      <c r="DV127" s="1015" t="s">
        <v>238</v>
      </c>
      <c r="DW127" s="1015"/>
      <c r="DX127" s="1015"/>
      <c r="DY127" s="1015"/>
      <c r="DZ127" s="1016"/>
    </row>
    <row r="128" spans="1:130" s="247" customFormat="1" ht="26.25" customHeight="1" thickBot="1">
      <c r="A128" s="1138" t="s">
        <v>481</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482</v>
      </c>
      <c r="X128" s="1140"/>
      <c r="Y128" s="1140"/>
      <c r="Z128" s="1141"/>
      <c r="AA128" s="1142">
        <v>27525</v>
      </c>
      <c r="AB128" s="1143"/>
      <c r="AC128" s="1143"/>
      <c r="AD128" s="1143"/>
      <c r="AE128" s="1144"/>
      <c r="AF128" s="1145">
        <v>39382</v>
      </c>
      <c r="AG128" s="1143"/>
      <c r="AH128" s="1143"/>
      <c r="AI128" s="1143"/>
      <c r="AJ128" s="1144"/>
      <c r="AK128" s="1145">
        <v>37547</v>
      </c>
      <c r="AL128" s="1143"/>
      <c r="AM128" s="1143"/>
      <c r="AN128" s="1143"/>
      <c r="AO128" s="1144"/>
      <c r="AP128" s="1146"/>
      <c r="AQ128" s="1147"/>
      <c r="AR128" s="1147"/>
      <c r="AS128" s="1147"/>
      <c r="AT128" s="1148"/>
      <c r="AU128" s="283"/>
      <c r="AV128" s="283"/>
      <c r="AW128" s="283"/>
      <c r="AX128" s="982" t="s">
        <v>483</v>
      </c>
      <c r="AY128" s="983"/>
      <c r="AZ128" s="983"/>
      <c r="BA128" s="983"/>
      <c r="BB128" s="983"/>
      <c r="BC128" s="983"/>
      <c r="BD128" s="983"/>
      <c r="BE128" s="984"/>
      <c r="BF128" s="1149" t="s">
        <v>238</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3"/>
      <c r="CA128" s="284"/>
      <c r="CB128" s="284"/>
      <c r="CC128" s="284"/>
      <c r="CD128" s="284"/>
      <c r="CE128" s="284"/>
      <c r="CF128" s="284"/>
      <c r="CG128" s="281"/>
      <c r="CH128" s="281"/>
      <c r="CI128" s="281"/>
      <c r="CJ128" s="282"/>
      <c r="CK128" s="1119"/>
      <c r="CL128" s="1120"/>
      <c r="CM128" s="1120"/>
      <c r="CN128" s="1120"/>
      <c r="CO128" s="1121"/>
      <c r="CP128" s="1131" t="s">
        <v>484</v>
      </c>
      <c r="CQ128" s="1132"/>
      <c r="CR128" s="1132"/>
      <c r="CS128" s="1132"/>
      <c r="CT128" s="1132"/>
      <c r="CU128" s="1132"/>
      <c r="CV128" s="1132"/>
      <c r="CW128" s="1132"/>
      <c r="CX128" s="1132"/>
      <c r="CY128" s="1132"/>
      <c r="CZ128" s="1132"/>
      <c r="DA128" s="1132"/>
      <c r="DB128" s="1132"/>
      <c r="DC128" s="1132"/>
      <c r="DD128" s="1132"/>
      <c r="DE128" s="1132"/>
      <c r="DF128" s="1133"/>
      <c r="DG128" s="1134">
        <v>73006</v>
      </c>
      <c r="DH128" s="1135"/>
      <c r="DI128" s="1135"/>
      <c r="DJ128" s="1135"/>
      <c r="DK128" s="1135"/>
      <c r="DL128" s="1135">
        <v>61650</v>
      </c>
      <c r="DM128" s="1135"/>
      <c r="DN128" s="1135"/>
      <c r="DO128" s="1135"/>
      <c r="DP128" s="1135"/>
      <c r="DQ128" s="1135">
        <v>50065</v>
      </c>
      <c r="DR128" s="1135"/>
      <c r="DS128" s="1135"/>
      <c r="DT128" s="1135"/>
      <c r="DU128" s="1135"/>
      <c r="DV128" s="1136">
        <v>1.7</v>
      </c>
      <c r="DW128" s="1136"/>
      <c r="DX128" s="1136"/>
      <c r="DY128" s="1136"/>
      <c r="DZ128" s="1137"/>
    </row>
    <row r="129" spans="1:131" s="247" customFormat="1" ht="26.25" customHeight="1">
      <c r="A129" s="1024" t="s">
        <v>110</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485</v>
      </c>
      <c r="X129" s="1168"/>
      <c r="Y129" s="1168"/>
      <c r="Z129" s="1169"/>
      <c r="AA129" s="1052">
        <v>3123051</v>
      </c>
      <c r="AB129" s="1053"/>
      <c r="AC129" s="1053"/>
      <c r="AD129" s="1053"/>
      <c r="AE129" s="1054"/>
      <c r="AF129" s="1055">
        <v>3140253</v>
      </c>
      <c r="AG129" s="1053"/>
      <c r="AH129" s="1053"/>
      <c r="AI129" s="1053"/>
      <c r="AJ129" s="1054"/>
      <c r="AK129" s="1055">
        <v>3284986</v>
      </c>
      <c r="AL129" s="1053"/>
      <c r="AM129" s="1053"/>
      <c r="AN129" s="1053"/>
      <c r="AO129" s="1054"/>
      <c r="AP129" s="1170"/>
      <c r="AQ129" s="1171"/>
      <c r="AR129" s="1171"/>
      <c r="AS129" s="1171"/>
      <c r="AT129" s="1172"/>
      <c r="AU129" s="285"/>
      <c r="AV129" s="285"/>
      <c r="AW129" s="285"/>
      <c r="AX129" s="1161" t="s">
        <v>486</v>
      </c>
      <c r="AY129" s="1044"/>
      <c r="AZ129" s="1044"/>
      <c r="BA129" s="1044"/>
      <c r="BB129" s="1044"/>
      <c r="BC129" s="1044"/>
      <c r="BD129" s="1044"/>
      <c r="BE129" s="1045"/>
      <c r="BF129" s="1162" t="s">
        <v>238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487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488</v>
      </c>
      <c r="X130" s="1168"/>
      <c r="Y130" s="1168"/>
      <c r="Z130" s="1169"/>
      <c r="AA130" s="1052">
        <v>409080</v>
      </c>
      <c r="AB130" s="1053"/>
      <c r="AC130" s="1053"/>
      <c r="AD130" s="1053"/>
      <c r="AE130" s="1054"/>
      <c r="AF130" s="1055">
        <v>414216</v>
      </c>
      <c r="AG130" s="1053"/>
      <c r="AH130" s="1053"/>
      <c r="AI130" s="1053"/>
      <c r="AJ130" s="1054"/>
      <c r="AK130" s="1055">
        <v>411476</v>
      </c>
      <c r="AL130" s="1053"/>
      <c r="AM130" s="1053"/>
      <c r="AN130" s="1053"/>
      <c r="AO130" s="1054"/>
      <c r="AP130" s="1170"/>
      <c r="AQ130" s="1171"/>
      <c r="AR130" s="1171"/>
      <c r="AS130" s="1171"/>
      <c r="AT130" s="1172"/>
      <c r="AU130" s="285"/>
      <c r="AV130" s="285"/>
      <c r="AW130" s="285"/>
      <c r="AX130" s="1161" t="s">
        <v>489</v>
      </c>
      <c r="AY130" s="1044"/>
      <c r="AZ130" s="1044"/>
      <c r="BA130" s="1044"/>
      <c r="BB130" s="1044"/>
      <c r="BC130" s="1044"/>
      <c r="BD130" s="1044"/>
      <c r="BE130" s="1045"/>
      <c r="BF130" s="1198">
        <v>9.3000000000000007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490</v>
      </c>
      <c r="X131" s="1206"/>
      <c r="Y131" s="1206"/>
      <c r="Z131" s="1207"/>
      <c r="AA131" s="1099">
        <v>2713971</v>
      </c>
      <c r="AB131" s="1078"/>
      <c r="AC131" s="1078"/>
      <c r="AD131" s="1078"/>
      <c r="AE131" s="1079"/>
      <c r="AF131" s="1077">
        <v>2726037</v>
      </c>
      <c r="AG131" s="1078"/>
      <c r="AH131" s="1078"/>
      <c r="AI131" s="1078"/>
      <c r="AJ131" s="1079"/>
      <c r="AK131" s="1077">
        <v>2873510</v>
      </c>
      <c r="AL131" s="1078"/>
      <c r="AM131" s="1078"/>
      <c r="AN131" s="1078"/>
      <c r="AO131" s="1079"/>
      <c r="AP131" s="1208"/>
      <c r="AQ131" s="1209"/>
      <c r="AR131" s="1209"/>
      <c r="AS131" s="1209"/>
      <c r="AT131" s="1210"/>
      <c r="AU131" s="285"/>
      <c r="AV131" s="285"/>
      <c r="AW131" s="285"/>
      <c r="AX131" s="1180" t="s">
        <v>491</v>
      </c>
      <c r="AY131" s="1132"/>
      <c r="AZ131" s="1132"/>
      <c r="BA131" s="1132"/>
      <c r="BB131" s="1132"/>
      <c r="BC131" s="1132"/>
      <c r="BD131" s="1132"/>
      <c r="BE131" s="1133"/>
      <c r="BF131" s="1181" t="s">
        <v>238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492</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493</v>
      </c>
      <c r="W132" s="1191"/>
      <c r="X132" s="1191"/>
      <c r="Y132" s="1191"/>
      <c r="Z132" s="1192"/>
      <c r="AA132" s="1193">
        <v>9.4145810700000006</v>
      </c>
      <c r="AB132" s="1194"/>
      <c r="AC132" s="1194"/>
      <c r="AD132" s="1194"/>
      <c r="AE132" s="1195"/>
      <c r="AF132" s="1196">
        <v>9.4348682719999992</v>
      </c>
      <c r="AG132" s="1194"/>
      <c r="AH132" s="1194"/>
      <c r="AI132" s="1194"/>
      <c r="AJ132" s="1195"/>
      <c r="AK132" s="1196">
        <v>9.2319497760000004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494</v>
      </c>
      <c r="W133" s="1174"/>
      <c r="X133" s="1174"/>
      <c r="Y133" s="1174"/>
      <c r="Z133" s="1175"/>
      <c r="AA133" s="1176">
        <v>10.3</v>
      </c>
      <c r="AB133" s="1177"/>
      <c r="AC133" s="1177"/>
      <c r="AD133" s="1177"/>
      <c r="AE133" s="1178"/>
      <c r="AF133" s="1176">
        <v>9.9</v>
      </c>
      <c r="AG133" s="1177"/>
      <c r="AH133" s="1177"/>
      <c r="AI133" s="1177"/>
      <c r="AJ133" s="1178"/>
      <c r="AK133" s="1176">
        <v>9.3000000000000007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YJdQ6yGmRSqHuiI/UI9yXKJ7qxBXz8/flHKgdNEJ4midginXEPdt35NLtV2wfvlrZEAoh1laRcPns2UZnNQmQQ==" saltValue="Cp5UI7RBojA8cWqaxK+xD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 zoomScaleNormal="85" zoomScaleSheetLayoutView="100" workbookViewId="0">
      <selection activeCell="CN94" sqref="CN94"/>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495</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UVGdGVVQ1xdv2bemSpNhQFT+8l3YLOk2DzKsnl0VuwTQLgMM4GGpR474JfTPVJXI/5xmfcYWQviVStmE7B4HeA==" saltValue="Qk2qCQcoFShfVupxmEfQ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W16"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uSZtmpSAUdYkTGQ7pDMnWmARx/+k4d/AWF69k19bXJErsW/ZRQ3LKHYNlXsQKnT0cI4TgY1iIaFSImQkvi+tw==" saltValue="uqmtdWpoFBTAMzKz+p0zw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61"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497</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498</v>
      </c>
      <c r="AP7" s="304"/>
      <c r="AQ7" s="305" t="s">
        <v>499</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500</v>
      </c>
      <c r="AQ8" s="311" t="s">
        <v>501</v>
      </c>
      <c r="AR8" s="312" t="s">
        <v>502</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503</v>
      </c>
      <c r="AL9" s="1217"/>
      <c r="AM9" s="1217"/>
      <c r="AN9" s="1218"/>
      <c r="AO9" s="313">
        <v>959082</v>
      </c>
      <c r="AP9" s="313">
        <v>120186</v>
      </c>
      <c r="AQ9" s="314">
        <v>114878</v>
      </c>
      <c r="AR9" s="315">
        <v>4.5999999999999996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504</v>
      </c>
      <c r="AL10" s="1217"/>
      <c r="AM10" s="1217"/>
      <c r="AN10" s="1218"/>
      <c r="AO10" s="316">
        <v>122870</v>
      </c>
      <c r="AP10" s="316">
        <v>15397</v>
      </c>
      <c r="AQ10" s="317">
        <v>13315</v>
      </c>
      <c r="AR10" s="318">
        <v>15.6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505</v>
      </c>
      <c r="AL11" s="1217"/>
      <c r="AM11" s="1217"/>
      <c r="AN11" s="1218"/>
      <c r="AO11" s="316">
        <v>132446</v>
      </c>
      <c r="AP11" s="316">
        <v>16597</v>
      </c>
      <c r="AQ11" s="317">
        <v>14277</v>
      </c>
      <c r="AR11" s="318">
        <v>16.2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506</v>
      </c>
      <c r="AL12" s="1217"/>
      <c r="AM12" s="1217"/>
      <c r="AN12" s="1218"/>
      <c r="AO12" s="316">
        <v>2816</v>
      </c>
      <c r="AP12" s="316">
        <v>353</v>
      </c>
      <c r="AQ12" s="317">
        <v>1942</v>
      </c>
      <c r="AR12" s="318">
        <v>-81.8</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507</v>
      </c>
      <c r="AL13" s="1217"/>
      <c r="AM13" s="1217"/>
      <c r="AN13" s="1218"/>
      <c r="AO13" s="316" t="s">
        <v>508</v>
      </c>
      <c r="AP13" s="316" t="s">
        <v>508</v>
      </c>
      <c r="AQ13" s="317" t="s">
        <v>508</v>
      </c>
      <c r="AR13" s="318" t="s">
        <v>508</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509</v>
      </c>
      <c r="AL14" s="1217"/>
      <c r="AM14" s="1217"/>
      <c r="AN14" s="1218"/>
      <c r="AO14" s="316">
        <v>15654</v>
      </c>
      <c r="AP14" s="316">
        <v>1962</v>
      </c>
      <c r="AQ14" s="317">
        <v>4702</v>
      </c>
      <c r="AR14" s="318">
        <v>-58.3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510</v>
      </c>
      <c r="AL15" s="1217"/>
      <c r="AM15" s="1217"/>
      <c r="AN15" s="1218"/>
      <c r="AO15" s="316">
        <v>42346</v>
      </c>
      <c r="AP15" s="316">
        <v>5307</v>
      </c>
      <c r="AQ15" s="317">
        <v>3059</v>
      </c>
      <c r="AR15" s="318">
        <v>73.5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511</v>
      </c>
      <c r="AL16" s="1220"/>
      <c r="AM16" s="1220"/>
      <c r="AN16" s="1221"/>
      <c r="AO16" s="316">
        <v>-84503</v>
      </c>
      <c r="AP16" s="316">
        <v>-10589</v>
      </c>
      <c r="AQ16" s="317">
        <v>-10160</v>
      </c>
      <c r="AR16" s="318">
        <v>4.2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190</v>
      </c>
      <c r="AL17" s="1220"/>
      <c r="AM17" s="1220"/>
      <c r="AN17" s="1221"/>
      <c r="AO17" s="316">
        <v>1190711</v>
      </c>
      <c r="AP17" s="316">
        <v>149212</v>
      </c>
      <c r="AQ17" s="317">
        <v>142011</v>
      </c>
      <c r="AR17" s="318">
        <v>5.0999999999999996</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512</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513</v>
      </c>
      <c r="AP20" s="324" t="s">
        <v>514</v>
      </c>
      <c r="AQ20" s="325" t="s">
        <v>515</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516</v>
      </c>
      <c r="AL21" s="1212"/>
      <c r="AM21" s="1212"/>
      <c r="AN21" s="1213"/>
      <c r="AO21" s="328">
        <v>14.54</v>
      </c>
      <c r="AP21" s="329">
        <v>13.22</v>
      </c>
      <c r="AQ21" s="330">
        <v>1.32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517</v>
      </c>
      <c r="AL22" s="1212"/>
      <c r="AM22" s="1212"/>
      <c r="AN22" s="1213"/>
      <c r="AO22" s="333">
        <v>94</v>
      </c>
      <c r="AP22" s="334">
        <v>95.9</v>
      </c>
      <c r="AQ22" s="335">
        <v>-1.9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520</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498</v>
      </c>
      <c r="AP30" s="304"/>
      <c r="AQ30" s="305" t="s">
        <v>499</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500</v>
      </c>
      <c r="AQ31" s="311" t="s">
        <v>501</v>
      </c>
      <c r="AR31" s="312" t="s">
        <v>502</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521</v>
      </c>
      <c r="AL32" s="1228"/>
      <c r="AM32" s="1228"/>
      <c r="AN32" s="1229"/>
      <c r="AO32" s="343">
        <v>418826</v>
      </c>
      <c r="AP32" s="343">
        <v>52484</v>
      </c>
      <c r="AQ32" s="344">
        <v>72897</v>
      </c>
      <c r="AR32" s="345">
        <v>-28</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522</v>
      </c>
      <c r="AL33" s="1228"/>
      <c r="AM33" s="1228"/>
      <c r="AN33" s="1229"/>
      <c r="AO33" s="343" t="s">
        <v>508</v>
      </c>
      <c r="AP33" s="343" t="s">
        <v>508</v>
      </c>
      <c r="AQ33" s="344" t="s">
        <v>508</v>
      </c>
      <c r="AR33" s="345" t="s">
        <v>508</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523</v>
      </c>
      <c r="AL34" s="1228"/>
      <c r="AM34" s="1228"/>
      <c r="AN34" s="1229"/>
      <c r="AO34" s="343" t="s">
        <v>508</v>
      </c>
      <c r="AP34" s="343" t="s">
        <v>508</v>
      </c>
      <c r="AQ34" s="344">
        <v>43</v>
      </c>
      <c r="AR34" s="345" t="s">
        <v>508</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524</v>
      </c>
      <c r="AL35" s="1228"/>
      <c r="AM35" s="1228"/>
      <c r="AN35" s="1229"/>
      <c r="AO35" s="343">
        <v>179963</v>
      </c>
      <c r="AP35" s="343">
        <v>22552</v>
      </c>
      <c r="AQ35" s="344">
        <v>23889</v>
      </c>
      <c r="AR35" s="345">
        <v>-5.6</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525</v>
      </c>
      <c r="AL36" s="1228"/>
      <c r="AM36" s="1228"/>
      <c r="AN36" s="1229"/>
      <c r="AO36" s="343">
        <v>63709</v>
      </c>
      <c r="AP36" s="343">
        <v>7984</v>
      </c>
      <c r="AQ36" s="344">
        <v>3700</v>
      </c>
      <c r="AR36" s="345">
        <v>115.8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526</v>
      </c>
      <c r="AL37" s="1228"/>
      <c r="AM37" s="1228"/>
      <c r="AN37" s="1229"/>
      <c r="AO37" s="343">
        <v>51806</v>
      </c>
      <c r="AP37" s="343">
        <v>6492</v>
      </c>
      <c r="AQ37" s="344">
        <v>740</v>
      </c>
      <c r="AR37" s="345">
        <v>777.3</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527</v>
      </c>
      <c r="AL38" s="1231"/>
      <c r="AM38" s="1231"/>
      <c r="AN38" s="1232"/>
      <c r="AO38" s="346" t="s">
        <v>508</v>
      </c>
      <c r="AP38" s="346" t="s">
        <v>508</v>
      </c>
      <c r="AQ38" s="347">
        <v>3</v>
      </c>
      <c r="AR38" s="335" t="s">
        <v>508</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528</v>
      </c>
      <c r="AL39" s="1231"/>
      <c r="AM39" s="1231"/>
      <c r="AN39" s="1232"/>
      <c r="AO39" s="343">
        <v>-37547</v>
      </c>
      <c r="AP39" s="343">
        <v>-4705</v>
      </c>
      <c r="AQ39" s="344">
        <v>-2140</v>
      </c>
      <c r="AR39" s="345">
        <v>119.9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529</v>
      </c>
      <c r="AL40" s="1228"/>
      <c r="AM40" s="1228"/>
      <c r="AN40" s="1229"/>
      <c r="AO40" s="343">
        <v>-411476</v>
      </c>
      <c r="AP40" s="343">
        <v>-51563</v>
      </c>
      <c r="AQ40" s="344">
        <v>-70880</v>
      </c>
      <c r="AR40" s="345">
        <v>-27.3</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265281</v>
      </c>
      <c r="AP41" s="343">
        <v>33243</v>
      </c>
      <c r="AQ41" s="344">
        <v>28253</v>
      </c>
      <c r="AR41" s="345">
        <v>17.7</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530</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532</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498</v>
      </c>
      <c r="AN49" s="1224" t="s">
        <v>533</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534</v>
      </c>
      <c r="AO50" s="360" t="s">
        <v>535</v>
      </c>
      <c r="AP50" s="361" t="s">
        <v>536</v>
      </c>
      <c r="AQ50" s="362" t="s">
        <v>537</v>
      </c>
      <c r="AR50" s="363" t="s">
        <v>538</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539</v>
      </c>
      <c r="AL51" s="356"/>
      <c r="AM51" s="364">
        <v>5963404</v>
      </c>
      <c r="AN51" s="365">
        <v>741901</v>
      </c>
      <c r="AO51" s="366">
        <v>-7.8</v>
      </c>
      <c r="AP51" s="367">
        <v>128611</v>
      </c>
      <c r="AQ51" s="368">
        <v>0.1</v>
      </c>
      <c r="AR51" s="369">
        <v>-7.9</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540</v>
      </c>
      <c r="AM52" s="372">
        <v>284520</v>
      </c>
      <c r="AN52" s="373">
        <v>35397</v>
      </c>
      <c r="AO52" s="374">
        <v>58</v>
      </c>
      <c r="AP52" s="375">
        <v>61552</v>
      </c>
      <c r="AQ52" s="376">
        <v>-1.9</v>
      </c>
      <c r="AR52" s="377">
        <v>59.9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541</v>
      </c>
      <c r="AL53" s="356"/>
      <c r="AM53" s="364">
        <v>6688590</v>
      </c>
      <c r="AN53" s="365">
        <v>830571</v>
      </c>
      <c r="AO53" s="366">
        <v>12</v>
      </c>
      <c r="AP53" s="367">
        <v>138651</v>
      </c>
      <c r="AQ53" s="368">
        <v>7.8</v>
      </c>
      <c r="AR53" s="369">
        <v>4.2</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540</v>
      </c>
      <c r="AM54" s="372">
        <v>286967</v>
      </c>
      <c r="AN54" s="373">
        <v>35635</v>
      </c>
      <c r="AO54" s="374">
        <v>0.7</v>
      </c>
      <c r="AP54" s="375">
        <v>71211</v>
      </c>
      <c r="AQ54" s="376">
        <v>15.7</v>
      </c>
      <c r="AR54" s="377">
        <v>-15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542</v>
      </c>
      <c r="AL55" s="356"/>
      <c r="AM55" s="364">
        <v>3013444</v>
      </c>
      <c r="AN55" s="365">
        <v>373090</v>
      </c>
      <c r="AO55" s="366">
        <v>-55.1</v>
      </c>
      <c r="AP55" s="367">
        <v>122882</v>
      </c>
      <c r="AQ55" s="368">
        <v>-11.4</v>
      </c>
      <c r="AR55" s="369">
        <v>-43.7</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540</v>
      </c>
      <c r="AM56" s="372">
        <v>276017</v>
      </c>
      <c r="AN56" s="373">
        <v>34173</v>
      </c>
      <c r="AO56" s="374">
        <v>-4.0999999999999996</v>
      </c>
      <c r="AP56" s="375">
        <v>65785</v>
      </c>
      <c r="AQ56" s="376">
        <v>-7.6</v>
      </c>
      <c r="AR56" s="377">
        <v>3.5</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543</v>
      </c>
      <c r="AL57" s="356"/>
      <c r="AM57" s="364">
        <v>4678493</v>
      </c>
      <c r="AN57" s="365">
        <v>583863</v>
      </c>
      <c r="AO57" s="366">
        <v>56.5</v>
      </c>
      <c r="AP57" s="367">
        <v>114790</v>
      </c>
      <c r="AQ57" s="368">
        <v>-6.6</v>
      </c>
      <c r="AR57" s="369">
        <v>63.1</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540</v>
      </c>
      <c r="AM58" s="372">
        <v>1859436</v>
      </c>
      <c r="AN58" s="373">
        <v>232052</v>
      </c>
      <c r="AO58" s="374">
        <v>579.1</v>
      </c>
      <c r="AP58" s="375">
        <v>55601</v>
      </c>
      <c r="AQ58" s="376">
        <v>-15.5</v>
      </c>
      <c r="AR58" s="377">
        <v>594.6</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544</v>
      </c>
      <c r="AL59" s="356"/>
      <c r="AM59" s="364">
        <v>3045091</v>
      </c>
      <c r="AN59" s="365">
        <v>381590</v>
      </c>
      <c r="AO59" s="366">
        <v>-34.6</v>
      </c>
      <c r="AP59" s="367">
        <v>126262</v>
      </c>
      <c r="AQ59" s="368">
        <v>10</v>
      </c>
      <c r="AR59" s="369">
        <v>-44.6</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540</v>
      </c>
      <c r="AM60" s="372">
        <v>324448</v>
      </c>
      <c r="AN60" s="373">
        <v>40658</v>
      </c>
      <c r="AO60" s="374">
        <v>-82.5</v>
      </c>
      <c r="AP60" s="375">
        <v>56769</v>
      </c>
      <c r="AQ60" s="376">
        <v>2.1</v>
      </c>
      <c r="AR60" s="377">
        <v>-84.6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545</v>
      </c>
      <c r="AL61" s="378"/>
      <c r="AM61" s="379">
        <v>4677804</v>
      </c>
      <c r="AN61" s="380">
        <v>582203</v>
      </c>
      <c r="AO61" s="381">
        <v>-5.8</v>
      </c>
      <c r="AP61" s="382">
        <v>126239</v>
      </c>
      <c r="AQ61" s="383">
        <v>0</v>
      </c>
      <c r="AR61" s="369">
        <v>-5.8</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540</v>
      </c>
      <c r="AM62" s="372">
        <v>606278</v>
      </c>
      <c r="AN62" s="373">
        <v>75583</v>
      </c>
      <c r="AO62" s="374">
        <v>110.2</v>
      </c>
      <c r="AP62" s="375">
        <v>62184</v>
      </c>
      <c r="AQ62" s="376">
        <v>-1.4</v>
      </c>
      <c r="AR62" s="377">
        <v>111.6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f1sk1MxSFTTcHSFZZX+Kn2ZFFx5wTe2JxQGECt0Dot79GVRaXWBTdkKeRI17wEfPAZ5pHFWOImtEnYwE9+c4Wg==" saltValue="DPr1Km05w5KgfCzng+iY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election activeCell="B63" sqref="B63:C63"/>
    </sheetView>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547</v>
      </c>
    </row>
    <row r="120" spans="125:125" ht="13.5" hidden="1" customHeight="1"/>
    <row r="121" spans="125:125" ht="13.5" hidden="1" customHeight="1">
      <c r="DU121" s="291"/>
    </row>
  </sheetData>
  <sheetProtection algorithmName="SHA-512" hashValue="suNABO1wjWH4ZeiyYrUGZHSBHWzjueTWexmcgwaWJXFwbmWYsdnZrNih/IaXGbjYOZLKgV4sFP+wfuhCZ8bhDw==" saltValue="KbLbgpNAZIiZICghIfhPV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U95" zoomScaleNormal="100" zoomScaleSheetLayoutView="55" workbookViewId="0">
      <selection activeCell="D107" sqref="D107"/>
    </sheetView>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548</v>
      </c>
    </row>
  </sheetData>
  <sheetProtection algorithmName="SHA-512" hashValue="z8zMjpuKMdgSP3mO0mIvP2OEIyNcoWkcUxFekEsaSC340Bt2D+4v34Grg0iI3yaKsVUTCe+rRSiMVwhLWx8XGw==" saltValue="ST9phEIj/NTwDmLaqJD+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16"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36" t="s">
        <v>3</v>
      </c>
      <c r="D47" s="1236"/>
      <c r="E47" s="1237"/>
      <c r="F47" s="11">
        <v>108.74</v>
      </c>
      <c r="G47" s="12">
        <v>115</v>
      </c>
      <c r="H47" s="12">
        <v>102.25</v>
      </c>
      <c r="I47" s="12">
        <v>101.23</v>
      </c>
      <c r="J47" s="13">
        <v>101.12</v>
      </c>
    </row>
    <row r="48" spans="2:10" ht="57.75" customHeight="1">
      <c r="B48" s="14"/>
      <c r="C48" s="1238" t="s">
        <v>4</v>
      </c>
      <c r="D48" s="1238"/>
      <c r="E48" s="1239"/>
      <c r="F48" s="15">
        <v>11.83</v>
      </c>
      <c r="G48" s="16">
        <v>4.1100000000000003</v>
      </c>
      <c r="H48" s="16">
        <v>11.86</v>
      </c>
      <c r="I48" s="16">
        <v>9.06</v>
      </c>
      <c r="J48" s="17">
        <v>10.46</v>
      </c>
    </row>
    <row r="49" spans="2:10" ht="57.75" customHeight="1" thickBot="1">
      <c r="B49" s="18"/>
      <c r="C49" s="1240" t="s">
        <v>5</v>
      </c>
      <c r="D49" s="1240"/>
      <c r="E49" s="1241"/>
      <c r="F49" s="19">
        <v>3.29</v>
      </c>
      <c r="G49" s="20" t="s">
        <v>554</v>
      </c>
      <c r="H49" s="20" t="s">
        <v>555</v>
      </c>
      <c r="I49" s="20" t="s">
        <v>556</v>
      </c>
      <c r="J49" s="21">
        <v>6.14</v>
      </c>
    </row>
    <row r="50" spans="2:10" ht="13.5" customHeight="1"/>
  </sheetData>
  <sheetProtection algorithmName="SHA-512" hashValue="SlXhJ8oOjyXEZ7I/wXkba8kswHXHeP+ZS33DHriP1GkFi9A9xPhyrE7zp0l3r4kaV/jEFNiHKMKAqjt6hbKeNg==" saltValue="BF35U29xlMsn5V5z1jIh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2021-11-01T07:55:13Z</cp:lastPrinted>
  <dcterms:created xsi:type="dcterms:W3CDTF">2021-02-05T01:24:14Z</dcterms:created>
  <dcterms:modified xsi:type="dcterms:W3CDTF">2021-11-01T08:01:45Z</dcterms:modified>
  <cp:category/>
</cp:coreProperties>
</file>