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15" windowHeight="9495" firstSheet="8" activeTab="10"/>
  </bookViews>
  <sheets>
    <sheet name="①施設及び業務概況に関する調" sheetId="1" r:id="rId1"/>
    <sheet name="②損益計算書" sheetId="2" r:id="rId2"/>
    <sheet name="③費用構成表" sheetId="3" r:id="rId3"/>
    <sheet name="④貸借対照表" sheetId="4" r:id="rId4"/>
    <sheet name="⑤資本的収支に関する調" sheetId="5" r:id="rId5"/>
    <sheet name="⑤資本的収支に関する調（つづき）" sheetId="6" r:id="rId6"/>
    <sheet name="⑥企業債に関する調" sheetId="7" r:id="rId7"/>
    <sheet name="⑦職種別給与に関する調" sheetId="8" r:id="rId8"/>
    <sheet name="⑧施設及び業務概況に関する調（付表）" sheetId="9" r:id="rId9"/>
    <sheet name="⑨繰入金に関する調" sheetId="10" r:id="rId10"/>
    <sheet name="⑨繰入金に関する調（つづき）" sheetId="11" r:id="rId11"/>
  </sheets>
  <definedNames>
    <definedName name="_xlnm.Print_Area" localSheetId="0">'①施設及び業務概況に関する調'!$B$1:$BE$51</definedName>
    <definedName name="_xlnm.Print_Area" localSheetId="1">'②損益計算書'!$B$1:$AV$59</definedName>
    <definedName name="_xlnm.Print_Area" localSheetId="2">'③費用構成表'!$B$1:$BB$65</definedName>
    <definedName name="_xlnm.Print_Area" localSheetId="3">'④貸借対照表'!$B$1:$AY$71</definedName>
    <definedName name="_xlnm.Print_Area" localSheetId="4">'⑤資本的収支に関する調'!$B$1:$BH$66</definedName>
    <definedName name="_xlnm.Print_Area" localSheetId="5">'⑤資本的収支に関する調（つづき）'!$B$1:$AY$37</definedName>
    <definedName name="_xlnm.Print_Area" localSheetId="6">'⑥企業債に関する調'!$B$1:$BE$26</definedName>
    <definedName name="_xlnm.Print_Area" localSheetId="7">'⑦職種別給与に関する調'!$B$1:$BB$61</definedName>
    <definedName name="_xlnm.Print_Area" localSheetId="8">'⑧施設及び業務概況に関する調（付表）'!$B$1:$BB$47</definedName>
    <definedName name="_xlnm.Print_Area" localSheetId="9">'⑨繰入金に関する調'!$B$1:$BE$50</definedName>
    <definedName name="_xlnm.Print_Area" localSheetId="10">'⑨繰入金に関する調（つづき）'!$B$1:$BE$64</definedName>
    <definedName name="_xlnm.Print_Titles" localSheetId="8">'⑧施設及び業務概況に関する調（付表）'!$2:$2</definedName>
  </definedNames>
  <calcPr fullCalcOnLoad="1"/>
</workbook>
</file>

<file path=xl/sharedStrings.xml><?xml version="1.0" encoding="utf-8"?>
<sst xmlns="http://schemas.openxmlformats.org/spreadsheetml/2006/main" count="3483" uniqueCount="864">
  <si>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</si>
  <si>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</si>
  <si>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</si>
  <si>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</si>
  <si>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</si>
  <si>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</si>
  <si>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</si>
  <si>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</si>
  <si>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</si>
  <si>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</si>
  <si>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</si>
  <si>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</si>
  <si>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</si>
  <si>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</si>
  <si>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西会津町</t>
  </si>
  <si>
    <t>磐梯町</t>
  </si>
  <si>
    <t>猪苗代町</t>
  </si>
  <si>
    <t>会津坂下町</t>
  </si>
  <si>
    <t>西郷町</t>
  </si>
  <si>
    <t>泉崎村</t>
  </si>
  <si>
    <t>矢吹町</t>
  </si>
  <si>
    <t>棚倉町</t>
  </si>
  <si>
    <t>石川町</t>
  </si>
  <si>
    <t>玉川村</t>
  </si>
  <si>
    <t>三春町</t>
  </si>
  <si>
    <t>小野町</t>
  </si>
  <si>
    <t>浪江町</t>
  </si>
  <si>
    <t>会津若松地方水道用水供給企業団</t>
  </si>
  <si>
    <t>福島地方水道用水供給企業団</t>
  </si>
  <si>
    <t>白河地方水道用水供給企業団</t>
  </si>
  <si>
    <t>双葉地方水道企業団</t>
  </si>
  <si>
    <t>相馬地方広域水道企業団</t>
  </si>
  <si>
    <t>県中地域水道用水供給企業団</t>
  </si>
  <si>
    <t>2 法適用年月日</t>
  </si>
  <si>
    <t>3 管理者</t>
  </si>
  <si>
    <t>8 給水形態</t>
  </si>
  <si>
    <t>9 法適用区分(法適用簡易水道事業についてのみ)</t>
  </si>
  <si>
    <t>（注2）表中6．（1）「料金体系」は、「用途別」…1、「口径別」…2、「その他」…3を示す。</t>
  </si>
  <si>
    <t>市町村計</t>
  </si>
  <si>
    <t>企業計</t>
  </si>
  <si>
    <t>合計</t>
  </si>
  <si>
    <t>1 総収益 B+C+G (A)</t>
  </si>
  <si>
    <t xml:space="preserve">    ア 給水収益</t>
  </si>
  <si>
    <t xml:space="preserve">    イ 受託工事収益</t>
  </si>
  <si>
    <t xml:space="preserve">    ウ その他営業収益</t>
  </si>
  <si>
    <t xml:space="preserve">    ア 受取利息及び配当金</t>
  </si>
  <si>
    <t xml:space="preserve">    ウ 国庫補助金</t>
  </si>
  <si>
    <t xml:space="preserve">    エ 都道府県補助金</t>
  </si>
  <si>
    <t xml:space="preserve">    オ 他会計補助金</t>
  </si>
  <si>
    <t xml:space="preserve">    カ 雑収益</t>
  </si>
  <si>
    <t>2 総費用 E+F+H (D)</t>
  </si>
  <si>
    <t xml:space="preserve">    ア 原水及び浄水費(受水費を含む)</t>
  </si>
  <si>
    <t xml:space="preserve">    イ 配水及び給水費</t>
  </si>
  <si>
    <t xml:space="preserve">    ウ 受託工事費</t>
  </si>
  <si>
    <t xml:space="preserve">    エ 業務費</t>
  </si>
  <si>
    <t xml:space="preserve">    オ 総係費</t>
  </si>
  <si>
    <t xml:space="preserve">    カ 減価償却費</t>
  </si>
  <si>
    <t xml:space="preserve">    キ 資産減耗費</t>
  </si>
  <si>
    <t xml:space="preserve">    ク その他営業費用</t>
  </si>
  <si>
    <t xml:space="preserve">    ア 支払利息</t>
  </si>
  <si>
    <t xml:space="preserve">    イ 企業債取扱諸費</t>
  </si>
  <si>
    <t xml:space="preserve">    オ その他営業外費用</t>
  </si>
  <si>
    <t>3 経常利益 (B+C)-(E+F)</t>
  </si>
  <si>
    <t>4 経常損失(△)</t>
  </si>
  <si>
    <t>5 特別利益 (G)</t>
  </si>
  <si>
    <t>6 特別損失 (H)</t>
  </si>
  <si>
    <t>7 純利益 A-D</t>
  </si>
  <si>
    <t>8 純損失(△)</t>
  </si>
  <si>
    <t>収益的支出に充てた企業債</t>
  </si>
  <si>
    <t>収益的支出に充てた他会計借入金</t>
  </si>
  <si>
    <t>他会計繰入金合計</t>
  </si>
  <si>
    <t>（１）基本給</t>
  </si>
  <si>
    <t>職員</t>
  </si>
  <si>
    <t>給与費</t>
  </si>
  <si>
    <t>（４）退職給与金</t>
  </si>
  <si>
    <t>（５）法定福利費</t>
  </si>
  <si>
    <t>（６）計</t>
  </si>
  <si>
    <t>２ 支払利息</t>
  </si>
  <si>
    <t>（１）一時借入金利息</t>
  </si>
  <si>
    <t>内訳</t>
  </si>
  <si>
    <t>（２）企業債利息</t>
  </si>
  <si>
    <t>（３）その他借入金利息</t>
  </si>
  <si>
    <t>３ 減価償却費</t>
  </si>
  <si>
    <t>４ 動力費</t>
  </si>
  <si>
    <t>５ 光熱水費</t>
  </si>
  <si>
    <t>６ 通信運搬費</t>
  </si>
  <si>
    <t>７ 修繕費</t>
  </si>
  <si>
    <t>８ 材料費</t>
  </si>
  <si>
    <t>９ 薬品費</t>
  </si>
  <si>
    <t>10 路面復旧費</t>
  </si>
  <si>
    <t>11 委託料</t>
  </si>
  <si>
    <t>12 受水費</t>
  </si>
  <si>
    <t>13 その他</t>
  </si>
  <si>
    <t>14 費用合計</t>
  </si>
  <si>
    <t>給</t>
  </si>
  <si>
    <t>与</t>
  </si>
  <si>
    <t>基本給</t>
  </si>
  <si>
    <t>に</t>
  </si>
  <si>
    <t>給料</t>
  </si>
  <si>
    <t>関</t>
  </si>
  <si>
    <t>扶養手当</t>
  </si>
  <si>
    <t>す</t>
  </si>
  <si>
    <t>調整手当</t>
  </si>
  <si>
    <t>る</t>
  </si>
  <si>
    <t>手当</t>
  </si>
  <si>
    <t>調</t>
  </si>
  <si>
    <t>時間外勤務手当</t>
  </si>
  <si>
    <t>特殊勤務手当</t>
  </si>
  <si>
    <t>期末勤勉手当</t>
  </si>
  <si>
    <t>その他</t>
  </si>
  <si>
    <t>計</t>
  </si>
  <si>
    <t>退職手当支出額</t>
  </si>
  <si>
    <t>収益的支出分</t>
  </si>
  <si>
    <t>資本的支出分</t>
  </si>
  <si>
    <t>支給対象人員数</t>
  </si>
  <si>
    <t>17 広報活動費</t>
  </si>
  <si>
    <t>18 受託工事費</t>
  </si>
  <si>
    <t>19 附帯事業費</t>
  </si>
  <si>
    <t>20 材料及び不用品売却原価</t>
  </si>
  <si>
    <t>21 経常費用</t>
  </si>
  <si>
    <t>退職に関する調</t>
  </si>
  <si>
    <t>１ 固定資産</t>
  </si>
  <si>
    <t xml:space="preserve"> (１)有形固定資産</t>
  </si>
  <si>
    <t xml:space="preserve">    ア 土地</t>
  </si>
  <si>
    <t xml:space="preserve">    イ 償却資産</t>
  </si>
  <si>
    <t xml:space="preserve">    ウ 減価償却累計額（△）</t>
  </si>
  <si>
    <t xml:space="preserve">    エ 建設仮勘定</t>
  </si>
  <si>
    <t xml:space="preserve"> (２)無形固定資産</t>
  </si>
  <si>
    <t xml:space="preserve"> (３)投資</t>
  </si>
  <si>
    <t>２ 流動資産</t>
  </si>
  <si>
    <t>(１)現金及び預金</t>
  </si>
  <si>
    <t>うち</t>
  </si>
  <si>
    <t>(２)未収金</t>
  </si>
  <si>
    <t>(３)貯蔵品</t>
  </si>
  <si>
    <t>(４)短期有価証券</t>
  </si>
  <si>
    <t>４資産合計</t>
  </si>
  <si>
    <t>５固定負債</t>
  </si>
  <si>
    <t xml:space="preserve"> (１)企業債</t>
  </si>
  <si>
    <t xml:space="preserve"> (２)再建債</t>
  </si>
  <si>
    <t xml:space="preserve"> (３)他会計借入金</t>
  </si>
  <si>
    <t xml:space="preserve"> (４)引当金</t>
  </si>
  <si>
    <t xml:space="preserve"> (５)その他</t>
  </si>
  <si>
    <t>６流動負債</t>
  </si>
  <si>
    <t xml:space="preserve"> (１)一時借入金</t>
  </si>
  <si>
    <t xml:space="preserve"> (２)未払金及び未払費用</t>
  </si>
  <si>
    <t xml:space="preserve"> (３)その他</t>
  </si>
  <si>
    <t>７負債合計</t>
  </si>
  <si>
    <t>８資本金</t>
  </si>
  <si>
    <t xml:space="preserve"> (１)自己資本金</t>
  </si>
  <si>
    <t xml:space="preserve">    イ 再評価組入資本金</t>
  </si>
  <si>
    <t xml:space="preserve">    ウ 繰入資本金</t>
  </si>
  <si>
    <t xml:space="preserve"> (２)借入資本金</t>
  </si>
  <si>
    <t xml:space="preserve">    ア 企業債</t>
  </si>
  <si>
    <t xml:space="preserve">    イ 他会計借入金</t>
  </si>
  <si>
    <t>９剰余金</t>
  </si>
  <si>
    <t xml:space="preserve"> (１)資本剰余金</t>
  </si>
  <si>
    <t xml:space="preserve">    ア 国庫補助金</t>
  </si>
  <si>
    <t xml:space="preserve">    イ 都道府県補助金</t>
  </si>
  <si>
    <t xml:space="preserve">    ウ 工事負担金</t>
  </si>
  <si>
    <t xml:space="preserve">    工 再評価積立金</t>
  </si>
  <si>
    <t xml:space="preserve">    オ その他</t>
  </si>
  <si>
    <t xml:space="preserve"> (２)利益剰余金</t>
  </si>
  <si>
    <t xml:space="preserve">    ア 減債積立金</t>
  </si>
  <si>
    <t xml:space="preserve">    イ 利益積立金</t>
  </si>
  <si>
    <t xml:space="preserve">    ウ 建設改良積立金</t>
  </si>
  <si>
    <t xml:space="preserve">    エ その他積立金</t>
  </si>
  <si>
    <t xml:space="preserve">    オ 当年度未処分利益剰余金</t>
  </si>
  <si>
    <t xml:space="preserve">       当年度未処理欠損金（△）</t>
  </si>
  <si>
    <t xml:space="preserve">         うち当年度純利益</t>
  </si>
  <si>
    <t xml:space="preserve">         うち当年度純損失（△）</t>
  </si>
  <si>
    <t>10 資本合計</t>
  </si>
  <si>
    <t>11 負債・資本合計</t>
  </si>
  <si>
    <t>12 不良債務</t>
  </si>
  <si>
    <t>13 実質資金不足額</t>
  </si>
  <si>
    <t>再掲</t>
  </si>
  <si>
    <t>経常利益</t>
  </si>
  <si>
    <t>経常損失(△)</t>
  </si>
  <si>
    <t>項目</t>
  </si>
  <si>
    <t>(1)企業債</t>
  </si>
  <si>
    <t>資</t>
  </si>
  <si>
    <t>(2)他会計出資金</t>
  </si>
  <si>
    <t>本</t>
  </si>
  <si>
    <t>的</t>
  </si>
  <si>
    <t>(6)固定資産売却代金</t>
  </si>
  <si>
    <t>(7)国庫補助金</t>
  </si>
  <si>
    <t>収</t>
  </si>
  <si>
    <t>(8)都道府県補助金</t>
  </si>
  <si>
    <t>(9)工事負担金</t>
  </si>
  <si>
    <t>入</t>
  </si>
  <si>
    <t>(10)その他</t>
  </si>
  <si>
    <t>(11)計(1)～(10)</t>
  </si>
  <si>
    <t>(14)純計(11)－(12)－(13)</t>
  </si>
  <si>
    <t>(1)建設改良費</t>
  </si>
  <si>
    <t>う</t>
  </si>
  <si>
    <t>職員給与費</t>
  </si>
  <si>
    <t>ち</t>
  </si>
  <si>
    <t>内</t>
  </si>
  <si>
    <t>補助対象事業費に対する財源としての企業債</t>
  </si>
  <si>
    <t>訳</t>
  </si>
  <si>
    <t>単独事業費に対する財源としての企業債</t>
  </si>
  <si>
    <t>企</t>
  </si>
  <si>
    <t>財</t>
  </si>
  <si>
    <t>業</t>
  </si>
  <si>
    <t>支</t>
  </si>
  <si>
    <t>債</t>
  </si>
  <si>
    <t>源</t>
  </si>
  <si>
    <t>出</t>
  </si>
  <si>
    <t>都道府県補助金</t>
  </si>
  <si>
    <t>他会計繰入金</t>
  </si>
  <si>
    <t>(2)企業債償還金</t>
  </si>
  <si>
    <t>政府資金に係る繰上償還金分</t>
  </si>
  <si>
    <t>公庫資金に係る繰上償還金分</t>
  </si>
  <si>
    <t>その他資金に係る繰上償還金分</t>
  </si>
  <si>
    <t>建設改良のための企業債</t>
  </si>
  <si>
    <t>(3)他会計からの長期借入金返還額</t>
  </si>
  <si>
    <t>(4)他会計への支出金</t>
  </si>
  <si>
    <t>(5)その他</t>
  </si>
  <si>
    <t>(6)計(1)～(5)</t>
  </si>
  <si>
    <t>(1)差額</t>
  </si>
  <si>
    <t>(2)不足額(△)</t>
  </si>
  <si>
    <t>(1)過年度分損益勘定留保資金</t>
  </si>
  <si>
    <t>補</t>
  </si>
  <si>
    <t>(2)当年度分損益勘定留保資金</t>
  </si>
  <si>
    <t>(3)繰越利益剰余金処分額</t>
  </si>
  <si>
    <t>(4)当年度利益剰余金処分額</t>
  </si>
  <si>
    <t>(5)積立金取りくずし額</t>
  </si>
  <si>
    <t>(6)繰越工事資金</t>
  </si>
  <si>
    <t>(7)その他</t>
  </si>
  <si>
    <t>(8)計(1)～(7)</t>
  </si>
  <si>
    <t>補てん財源不足額(△)</t>
  </si>
  <si>
    <t>当年度許可債で未借入又は未発行の額</t>
  </si>
  <si>
    <t>期状</t>
  </si>
  <si>
    <t>首</t>
  </si>
  <si>
    <t>資況</t>
  </si>
  <si>
    <t>産</t>
  </si>
  <si>
    <t>等調</t>
  </si>
  <si>
    <t>行実</t>
  </si>
  <si>
    <t>投資額(税込み)</t>
  </si>
  <si>
    <t>政績</t>
  </si>
  <si>
    <t>財内</t>
  </si>
  <si>
    <t>投調</t>
  </si>
  <si>
    <t>源訳</t>
  </si>
  <si>
    <t>都道府県費</t>
  </si>
  <si>
    <t>市町村費</t>
  </si>
  <si>
    <t>建設改良のための企業債</t>
  </si>
  <si>
    <t>ア</t>
  </si>
  <si>
    <t>イ</t>
  </si>
  <si>
    <t>(3)他会計負担金</t>
  </si>
  <si>
    <t>(4)他会計借入金</t>
  </si>
  <si>
    <t>(5)他会計補助金</t>
  </si>
  <si>
    <t>建設利息</t>
  </si>
  <si>
    <t>補助対象事業費</t>
  </si>
  <si>
    <t>単独事業費</t>
  </si>
  <si>
    <t>政府資金</t>
  </si>
  <si>
    <t>公庫資金</t>
  </si>
  <si>
    <t>その他</t>
  </si>
  <si>
    <t>国庫補助金</t>
  </si>
  <si>
    <t>工事負担金</t>
  </si>
  <si>
    <t>ち</t>
  </si>
  <si>
    <t>ア</t>
  </si>
  <si>
    <t>イ</t>
  </si>
  <si>
    <t>その他</t>
  </si>
  <si>
    <t>差引</t>
  </si>
  <si>
    <t>て</t>
  </si>
  <si>
    <t>ん</t>
  </si>
  <si>
    <t>国費</t>
  </si>
  <si>
    <t>3 うち未収金</t>
  </si>
  <si>
    <t xml:space="preserve">                              団体名            項目</t>
  </si>
  <si>
    <t>建設改良費のうち用地取得費</t>
  </si>
  <si>
    <t>上記の</t>
  </si>
  <si>
    <t>単独事業分</t>
  </si>
  <si>
    <t>上記用地取得費のうち先行取得用地分</t>
  </si>
  <si>
    <t>取得用地面積（㎡）</t>
  </si>
  <si>
    <t>単独事業分（㎡）</t>
  </si>
  <si>
    <t>建設改良費の翌年度への繰越額</t>
  </si>
  <si>
    <t>上記繰</t>
  </si>
  <si>
    <t>継続費逓次繰越額</t>
  </si>
  <si>
    <t>越額の</t>
  </si>
  <si>
    <t>建設改良繰越額</t>
  </si>
  <si>
    <t>内  訳</t>
  </si>
  <si>
    <t>建設改良</t>
  </si>
  <si>
    <t>新増設に関するもの</t>
  </si>
  <si>
    <t>費の内訳</t>
  </si>
  <si>
    <t>改良に関するもの</t>
  </si>
  <si>
    <t>他会計繰入金合計</t>
  </si>
  <si>
    <t>政府資金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</si>
  <si>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</si>
  <si>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</si>
  <si>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</si>
  <si>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</si>
  <si>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</si>
  <si>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</si>
  <si>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</si>
  <si>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</si>
  <si>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</si>
  <si>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</si>
  <si>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</si>
  <si>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</si>
  <si>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</si>
  <si>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能</t>
  </si>
  <si>
    <t>力</t>
  </si>
  <si>
    <t>（１）取水量（〃）</t>
  </si>
  <si>
    <t>水</t>
  </si>
  <si>
    <t>量</t>
  </si>
  <si>
    <t>４設</t>
  </si>
  <si>
    <t>消置</t>
  </si>
  <si>
    <t>（２）当年度設置数（〃）</t>
  </si>
  <si>
    <t>火状</t>
  </si>
  <si>
    <t>栓況</t>
  </si>
  <si>
    <t>5 給水区域面積(ha)</t>
  </si>
  <si>
    <t>7 用水供給先団体数</t>
  </si>
  <si>
    <t>（２）導水部門</t>
  </si>
  <si>
    <t>（３）浄水部門</t>
  </si>
  <si>
    <t>（４）送水部門</t>
  </si>
  <si>
    <t>（千円）</t>
  </si>
  <si>
    <t>計（１）～（６）</t>
  </si>
  <si>
    <t>（２）配水量（〃）</t>
  </si>
  <si>
    <t>（３）有収水量（〃）</t>
  </si>
  <si>
    <t>ア 家庭用（〃）</t>
  </si>
  <si>
    <t>イ 工場用（〃）</t>
  </si>
  <si>
    <t>ウ その他（〃）</t>
  </si>
  <si>
    <t>（４）当年度維持管理費（〃）（〃）</t>
  </si>
  <si>
    <t>（６）その他部門</t>
  </si>
  <si>
    <t>検針業務（％）</t>
  </si>
  <si>
    <t>給水工事業務（％）</t>
  </si>
  <si>
    <t>団体名</t>
  </si>
  <si>
    <t xml:space="preserve">                              団体名            項目</t>
  </si>
  <si>
    <t>１</t>
  </si>
  <si>
    <t>（３）賃金</t>
  </si>
  <si>
    <t>⑤ 資本的収支に関する調(上水道事業)</t>
  </si>
  <si>
    <t>（３）当年度設置総額(千円)(税込み)</t>
  </si>
  <si>
    <t>改定率(%)</t>
  </si>
  <si>
    <t>職</t>
  </si>
  <si>
    <t>員</t>
  </si>
  <si>
    <t>数</t>
  </si>
  <si>
    <t>(人)</t>
  </si>
  <si>
    <t>施</t>
  </si>
  <si>
    <t>設</t>
  </si>
  <si>
    <t>業</t>
  </si>
  <si>
    <t>務</t>
  </si>
  <si>
    <t>料</t>
  </si>
  <si>
    <t>金</t>
  </si>
  <si>
    <t>家</t>
  </si>
  <si>
    <t>庭</t>
  </si>
  <si>
    <t>用</t>
  </si>
  <si>
    <t>(6) 導水管延長 (千ｍ)</t>
  </si>
  <si>
    <t>補助対象事業分</t>
  </si>
  <si>
    <t>補助対象事業分（㎡）</t>
  </si>
  <si>
    <t>事故繰越繰越額</t>
  </si>
  <si>
    <t>事業繰越額</t>
  </si>
  <si>
    <t>8 箇</t>
  </si>
  <si>
    <t>数所</t>
  </si>
  <si>
    <t>上水道の数</t>
  </si>
  <si>
    <t>簡易水道の数</t>
  </si>
  <si>
    <t>飯野町</t>
  </si>
  <si>
    <t>内訳</t>
  </si>
  <si>
    <t>(1) 原水及び浄水費</t>
  </si>
  <si>
    <t>(2) 配水及び給水費</t>
  </si>
  <si>
    <t>(3) 業務費</t>
  </si>
  <si>
    <t>(5) その他</t>
  </si>
  <si>
    <t>延支給月数（月）</t>
  </si>
  <si>
    <t>財政融資</t>
  </si>
  <si>
    <t>政府保証付外債</t>
  </si>
  <si>
    <t>3年00月</t>
  </si>
  <si>
    <t>5年00月</t>
  </si>
  <si>
    <t>1年00月</t>
  </si>
  <si>
    <t>6年00月</t>
  </si>
  <si>
    <t>西郷村</t>
  </si>
  <si>
    <t>4年11月</t>
  </si>
  <si>
    <t>3年01月</t>
  </si>
  <si>
    <t>7年00月</t>
  </si>
  <si>
    <t>2年00月</t>
  </si>
  <si>
    <t>8年00月</t>
  </si>
  <si>
    <t>4年05月</t>
  </si>
  <si>
    <t>4年00月</t>
  </si>
  <si>
    <t>3年07月</t>
  </si>
  <si>
    <t>2年02月</t>
  </si>
  <si>
    <t>設置</t>
  </si>
  <si>
    <t>非設置</t>
  </si>
  <si>
    <r>
      <t>（１）</t>
    </r>
    <r>
      <rPr>
        <b/>
        <sz val="9"/>
        <rFont val="ＭＳ 明朝"/>
        <family val="1"/>
      </rPr>
      <t>上水道事業</t>
    </r>
  </si>
  <si>
    <t>9 独立行政法人水資源機構割賦負担償還額　　元金</t>
  </si>
  <si>
    <t>(千円)　  　　　　　　　　　  　利息</t>
  </si>
  <si>
    <t>9年10月</t>
  </si>
  <si>
    <t>6年11月</t>
  </si>
  <si>
    <t>(4) 総係費</t>
  </si>
  <si>
    <r>
      <t>⑤ 資本的収支に関する調（上水道事業）</t>
    </r>
    <r>
      <rPr>
        <sz val="8"/>
        <rFont val="ＭＳ 明朝"/>
        <family val="1"/>
      </rPr>
      <t>つづき</t>
    </r>
  </si>
  <si>
    <t>田村市</t>
  </si>
  <si>
    <t>2年01月</t>
  </si>
  <si>
    <t>1.(4)退職給与金のうち退職給与引当金への計上額</t>
  </si>
  <si>
    <t>　　イ 修繕引当金</t>
  </si>
  <si>
    <t>　　ア 退職給与引当金</t>
  </si>
  <si>
    <t>－</t>
  </si>
  <si>
    <t>南相馬市</t>
  </si>
  <si>
    <t>1,4</t>
  </si>
  <si>
    <t>4,5</t>
  </si>
  <si>
    <t>4,6</t>
  </si>
  <si>
    <t>1,4,5</t>
  </si>
  <si>
    <t>伊達市</t>
  </si>
  <si>
    <t>南会津町</t>
  </si>
  <si>
    <t>1,3,4,6</t>
  </si>
  <si>
    <t>1,2</t>
  </si>
  <si>
    <t>1,3</t>
  </si>
  <si>
    <t>会津美里町</t>
  </si>
  <si>
    <t>8年0月</t>
  </si>
  <si>
    <t>9年00月</t>
  </si>
  <si>
    <t>8年06月</t>
  </si>
  <si>
    <t>① 施設及び業務概況に関する調（上水道事業）</t>
  </si>
  <si>
    <t xml:space="preserve">                                団体名            項目</t>
  </si>
  <si>
    <t>1 (1) 事業創設認可年月日</t>
  </si>
  <si>
    <t>－</t>
  </si>
  <si>
    <t xml:space="preserve">  (2) 供用開始年月日</t>
  </si>
  <si>
    <t>－</t>
  </si>
  <si>
    <t>(1) 行政区域内現在人口 (人)</t>
  </si>
  <si>
    <t>(2) 計画給水人口 (人)</t>
  </si>
  <si>
    <t>(3) 現在給水人口 (人)</t>
  </si>
  <si>
    <t>(4) 水源の種類</t>
  </si>
  <si>
    <t>1,2,4,5,6</t>
  </si>
  <si>
    <t>1,2,4,6</t>
  </si>
  <si>
    <t>4,5</t>
  </si>
  <si>
    <t>4,5,6</t>
  </si>
  <si>
    <t>1,5</t>
  </si>
  <si>
    <t>1,4</t>
  </si>
  <si>
    <t>1,2,3,4,5</t>
  </si>
  <si>
    <t>(7) 送水管延長 (千ｍ)</t>
  </si>
  <si>
    <t>(8) 配水管延長 (千ｍ)</t>
  </si>
  <si>
    <t>(9) 浄水場設置数</t>
  </si>
  <si>
    <t>(10) 配水池設置数</t>
  </si>
  <si>
    <t>(1) 配水能力 (ｍ3/日)</t>
  </si>
  <si>
    <t>(2) 一日最大配水量 (ｍ3/日)</t>
  </si>
  <si>
    <t>(3) 年間総配水量 (千ｍ3)</t>
  </si>
  <si>
    <t>(4) 年間総有収水量 (千ｍ3)</t>
  </si>
  <si>
    <t>(1) 料金体系 (末端給水)</t>
  </si>
  <si>
    <t>1,2</t>
  </si>
  <si>
    <t>－</t>
  </si>
  <si>
    <t>ア 基本水量 (ｍ3)</t>
  </si>
  <si>
    <t>イ 基本料金 (円)</t>
  </si>
  <si>
    <t>ウ 超過料金 (円/ｍ3)</t>
  </si>
  <si>
    <t>エ 10ｍ3/月料金 (円) 口径13㎜</t>
  </si>
  <si>
    <t>オ 10ｍ3/月料金(円)口径20㎜</t>
  </si>
  <si>
    <t>カ 20ｍ3/月料金(円)口径13㎜</t>
  </si>
  <si>
    <t>キ 20ｍ3/月料金(円)口径20㎜</t>
  </si>
  <si>
    <t>(3) 料金改定年数</t>
  </si>
  <si>
    <t>－</t>
  </si>
  <si>
    <t>(4) 現行料金実施年月日</t>
  </si>
  <si>
    <t>ア 家庭用10ｍ3/月</t>
  </si>
  <si>
    <t>－</t>
  </si>
  <si>
    <t xml:space="preserve">イ 全体 </t>
  </si>
  <si>
    <t>(1) 損益勘定所属職員</t>
  </si>
  <si>
    <t>う</t>
  </si>
  <si>
    <t>原水関係職員</t>
  </si>
  <si>
    <t>ち</t>
  </si>
  <si>
    <t>浄水関係職員</t>
  </si>
  <si>
    <t>配水関係職員</t>
  </si>
  <si>
    <t>検針職員</t>
  </si>
  <si>
    <t>集金職員</t>
  </si>
  <si>
    <t>(2) 資本勘定所属職員</t>
  </si>
  <si>
    <t>計 (1)+(2)</t>
  </si>
  <si>
    <t>－</t>
  </si>
  <si>
    <t>10 料金体系 (用水供給)</t>
  </si>
  <si>
    <t>11 加入金 (千円)</t>
  </si>
  <si>
    <t>（注4）表中9「法適用区分」は、「条例全部」…1、「条例財務」…2を示す。</t>
  </si>
  <si>
    <t>（注5）表中10「料金体系」は、「単一料金制」…1、「二部料金制」…2、「責任水量制」…3、「その他」…4を示す。</t>
  </si>
  <si>
    <t>南相馬市</t>
  </si>
  <si>
    <t>南会津町</t>
  </si>
  <si>
    <t>会津美里町</t>
  </si>
  <si>
    <t>②損益計算書（上水道事業）</t>
  </si>
  <si>
    <t xml:space="preserve"> (1) 営業収益 (B)</t>
  </si>
  <si>
    <t xml:space="preserve">      (ｱ) 他会計負担金</t>
  </si>
  <si>
    <t xml:space="preserve">      (ｲ) その他</t>
  </si>
  <si>
    <t xml:space="preserve"> (2) 営業外収益 (C)</t>
  </si>
  <si>
    <t xml:space="preserve"> (1) 営業費用 (E)</t>
  </si>
  <si>
    <t xml:space="preserve"> (2) 営業外費用 (F)</t>
  </si>
  <si>
    <t xml:space="preserve">    エ 繰延勘定償却</t>
  </si>
  <si>
    <t xml:space="preserve"> (1) 他会計繰入金</t>
  </si>
  <si>
    <t xml:space="preserve"> (2) 固定資産売却益</t>
  </si>
  <si>
    <t xml:space="preserve"> (3) その他</t>
  </si>
  <si>
    <t xml:space="preserve"> (1) 職員給与費</t>
  </si>
  <si>
    <t xml:space="preserve"> (2) その他</t>
  </si>
  <si>
    <t>9 前年度繰越利益剰余金(又は前年度繰越欠損金)</t>
  </si>
  <si>
    <t>10 当年度未処分利益剰余金(又は当年度未処理欠損金)</t>
  </si>
  <si>
    <t xml:space="preserve"> (1) 繰出基準に基づく繰入金</t>
  </si>
  <si>
    <t xml:space="preserve"> (2) 繰出基準以外の繰入金</t>
  </si>
  <si>
    <t xml:space="preserve">    ア 繰出基準に基づく事由に係る上乗せ繰入</t>
  </si>
  <si>
    <t xml:space="preserve">    イ 繰出基準の事由以外の繰入</t>
  </si>
  <si>
    <t>収益的収入（税抜き）</t>
  </si>
  <si>
    <t>収益的収入（税込み）</t>
  </si>
  <si>
    <t>収益的支出（税抜き）</t>
  </si>
  <si>
    <t>収益的支出（税込み）</t>
  </si>
  <si>
    <t>還付消費税及び地方消費税額</t>
  </si>
  <si>
    <t>確定消費税及び地方消費税額</t>
  </si>
  <si>
    <t>南相馬市</t>
  </si>
  <si>
    <t>伊達市</t>
  </si>
  <si>
    <t>川俣町</t>
  </si>
  <si>
    <t>南会津町</t>
  </si>
  <si>
    <t>会津美里町</t>
  </si>
  <si>
    <t>③ 費用構成表（上水道事業）</t>
  </si>
  <si>
    <t xml:space="preserve">                              団体名            項目</t>
  </si>
  <si>
    <t xml:space="preserve">                              団体名            項目</t>
  </si>
  <si>
    <t xml:space="preserve">   うち資本費相当額</t>
  </si>
  <si>
    <t>年間延職員数（人）</t>
  </si>
  <si>
    <t>年度末職員数（人）</t>
  </si>
  <si>
    <t>延年齢（歳）</t>
  </si>
  <si>
    <t>延経験年数（年）</t>
  </si>
  <si>
    <t>退職給与引当金取りくずし額</t>
  </si>
  <si>
    <t>延勤続年数（年）</t>
  </si>
  <si>
    <t>④ 貸借対照表（上水道事業）</t>
  </si>
  <si>
    <t xml:space="preserve">                         団体名            項目</t>
  </si>
  <si>
    <t>３繰延勘定</t>
  </si>
  <si>
    <t xml:space="preserve">    ア 固有資本金（引継資本金）</t>
  </si>
  <si>
    <t xml:space="preserve">    エ 組入資本金（造成資本金）</t>
  </si>
  <si>
    <t>(12)うち翌年度へ繰越される支出の財源充当額</t>
  </si>
  <si>
    <t xml:space="preserve">   うち消費税及び地方消費税資本的収支調整額</t>
  </si>
  <si>
    <t>1 固定資産</t>
  </si>
  <si>
    <t>2 流動資産</t>
  </si>
  <si>
    <t>4 自己資本金</t>
  </si>
  <si>
    <t>5 剰余金</t>
  </si>
  <si>
    <t>6 負債・資本合計</t>
  </si>
  <si>
    <t>内  訳</t>
  </si>
  <si>
    <t>上記取得用地面積のうち先行取得用地面積(㎡)</t>
  </si>
  <si>
    <t xml:space="preserve"> (1)繰出基準に基づく繰入金</t>
  </si>
  <si>
    <t xml:space="preserve"> (2)繰出基準以外の繰入金</t>
  </si>
  <si>
    <t xml:space="preserve">    ア 繰出基準に基づく事由に係る上乗せ繰入</t>
  </si>
  <si>
    <t xml:space="preserve">    イ 繰出基準の事由以外の繰入</t>
  </si>
  <si>
    <t>⑥ 企業債に関する調（上水道事業）  単位：千円</t>
  </si>
  <si>
    <t>１ 企業債現在高</t>
  </si>
  <si>
    <t>業Ｏ</t>
  </si>
  <si>
    <t>－</t>
  </si>
  <si>
    <t>１ 給水戸数（戸）</t>
  </si>
  <si>
    <t>（１）前年度末現在数（個）</t>
  </si>
  <si>
    <t>6 計画年間給水量（千ｍ3）</t>
  </si>
  <si>
    <t>（１）取水部門</t>
  </si>
  <si>
    <t>有資</t>
  </si>
  <si>
    <t>形産</t>
  </si>
  <si>
    <t>固額</t>
  </si>
  <si>
    <t>定　</t>
  </si>
  <si>
    <t>（５）配水給水部門</t>
  </si>
  <si>
    <t>11</t>
  </si>
  <si>
    <t>務Ａ</t>
  </si>
  <si>
    <t>施設設備管理の遠隔制御</t>
  </si>
  <si>
    <t>－</t>
  </si>
  <si>
    <t>の化</t>
  </si>
  <si>
    <t>施設設備管理のテレメータの導入</t>
  </si>
  <si>
    <t>委等</t>
  </si>
  <si>
    <t>水道料金徴収にかかる電算化</t>
  </si>
  <si>
    <t>－</t>
  </si>
  <si>
    <t>託</t>
  </si>
  <si>
    <t>人事・給与システム</t>
  </si>
  <si>
    <t>化</t>
  </si>
  <si>
    <t>財務会計システム</t>
  </si>
  <si>
    <t>－</t>
  </si>
  <si>
    <t>・</t>
  </si>
  <si>
    <t>設計積算システム</t>
  </si>
  <si>
    <t>当年度実質</t>
  </si>
  <si>
    <t>給</t>
  </si>
  <si>
    <t>給与に関する調べ</t>
  </si>
  <si>
    <t>職員平均一人当たり平均給与</t>
  </si>
  <si>
    <t>退職手当平均支給月数</t>
  </si>
  <si>
    <t>給与に関する調べ</t>
  </si>
  <si>
    <t>（５）当年度末現在数（個）</t>
  </si>
  <si>
    <t>（1）取水能力（ｍ3／日）</t>
  </si>
  <si>
    <t>① ダム以外の表流水（〃）</t>
  </si>
  <si>
    <t>② ダムによるもの（〃）</t>
  </si>
  <si>
    <t>③ 伏流水（〃）</t>
  </si>
  <si>
    <t>④ 地下水（〃）</t>
  </si>
  <si>
    <t>⑤ 受水（〃）</t>
  </si>
  <si>
    <t>⑥ その他の水源（〃）</t>
  </si>
  <si>
    <t>ＰＦＩ方式</t>
  </si>
  <si>
    <t>第三者への業務委託</t>
  </si>
  <si>
    <t>－</t>
  </si>
  <si>
    <t>－</t>
  </si>
  <si>
    <t>「第三者への業務委託」は、「導入済」…1、「導入なし」…2を示す。</t>
  </si>
  <si>
    <t>企業債利息に対して繰入れたもの</t>
  </si>
  <si>
    <t>基準額</t>
  </si>
  <si>
    <t>実繰入金</t>
  </si>
  <si>
    <t>項目</t>
  </si>
  <si>
    <t>実繰入額</t>
  </si>
  <si>
    <t>収</t>
  </si>
  <si>
    <t>益</t>
  </si>
  <si>
    <t>外</t>
  </si>
  <si>
    <t>基準額</t>
  </si>
  <si>
    <t>実繰入額</t>
  </si>
  <si>
    <t>本</t>
  </si>
  <si>
    <t>実繰入額</t>
  </si>
  <si>
    <t>(2) 他会計負担金</t>
  </si>
  <si>
    <t>資本勘定繰入金</t>
  </si>
  <si>
    <t>繰出基準等に基づくもの</t>
  </si>
  <si>
    <t>ア 他会計負担金</t>
  </si>
  <si>
    <t>益</t>
  </si>
  <si>
    <t xml:space="preserve">  (ｳ) その他</t>
  </si>
  <si>
    <t>ア 他会計補助金</t>
  </si>
  <si>
    <t>勘</t>
  </si>
  <si>
    <t>定</t>
  </si>
  <si>
    <t>繰</t>
  </si>
  <si>
    <t>３ 繰入金計</t>
  </si>
  <si>
    <t>他会計負担金</t>
  </si>
  <si>
    <t>他会計補助金</t>
  </si>
  <si>
    <t>特別利益</t>
  </si>
  <si>
    <t>他会計繰入金</t>
  </si>
  <si>
    <t>他会計出資金</t>
  </si>
  <si>
    <t>5 収益勘定他会計</t>
  </si>
  <si>
    <t>繰出基準等に基づくもの</t>
  </si>
  <si>
    <t xml:space="preserve">  借入金</t>
  </si>
  <si>
    <t>その他</t>
  </si>
  <si>
    <t>6 資本勘定他会計</t>
  </si>
  <si>
    <t>損</t>
  </si>
  <si>
    <t>営</t>
  </si>
  <si>
    <t xml:space="preserve">  (ｱ) 消火栓維持管理費</t>
  </si>
  <si>
    <r>
      <t xml:space="preserve">  (ｲ) </t>
    </r>
    <r>
      <rPr>
        <sz val="8"/>
        <rFont val="ＭＳ 明朝"/>
        <family val="1"/>
      </rPr>
      <t>公共施設における無</t>
    </r>
  </si>
  <si>
    <t>　　　償給水に要する経費</t>
  </si>
  <si>
    <t xml:space="preserve">  (ｱ) 水源開発対策</t>
  </si>
  <si>
    <t>　（建設仮勘定支払利息分）</t>
  </si>
  <si>
    <t xml:space="preserve">  (ｲ) 広域化対策</t>
  </si>
  <si>
    <t xml:space="preserve">  (ｳ) 水源開発対策</t>
  </si>
  <si>
    <t xml:space="preserve">  (ｴ) 水道広域化対策</t>
  </si>
  <si>
    <t xml:space="preserve">  (ｵ) 高料金対策</t>
  </si>
  <si>
    <t xml:space="preserve">  (ｶ) 統合水道</t>
  </si>
  <si>
    <t>　　（支払利息分）</t>
  </si>
  <si>
    <t>　　  経費　</t>
  </si>
  <si>
    <t>実繰入額</t>
  </si>
  <si>
    <t>特別利益　 他会計繰入金</t>
  </si>
  <si>
    <t>　　（当年度支出分）</t>
  </si>
  <si>
    <t xml:space="preserve">  イ 水道広域化施設</t>
  </si>
  <si>
    <t>　ウ 水道水源施設</t>
  </si>
  <si>
    <t xml:space="preserve">  エ 水道水源施設</t>
  </si>
  <si>
    <t>　オ 水道広域化施設</t>
  </si>
  <si>
    <t>　カ 水道広域化施設</t>
  </si>
  <si>
    <t xml:space="preserve">  ア 消火栓設置費</t>
  </si>
  <si>
    <t>(3) 他会計借入金</t>
  </si>
  <si>
    <t>営業収益</t>
  </si>
  <si>
    <t>営業外収益</t>
  </si>
  <si>
    <t>入額額が</t>
  </si>
  <si>
    <t xml:space="preserve">実繰入額    </t>
  </si>
  <si>
    <t>その他」</t>
  </si>
  <si>
    <t>超える部</t>
  </si>
  <si>
    <t>基準額を</t>
  </si>
  <si>
    <t>　　（建設仮勘定以外元金償還分）</t>
  </si>
  <si>
    <t>　　還に要する経費(元金分)</t>
  </si>
  <si>
    <t>実繰入額</t>
  </si>
  <si>
    <t xml:space="preserve">  イ 公共水道施設</t>
  </si>
  <si>
    <t>　　（建設仮勘定元金分）</t>
  </si>
  <si>
    <t>　 （建設仮勘定支払利息分）</t>
  </si>
  <si>
    <t>　 （災害対策）</t>
  </si>
  <si>
    <t>　 （保安対策）</t>
  </si>
  <si>
    <t>　 （水質安全対策）</t>
  </si>
  <si>
    <t xml:space="preserve">   （建設仮勘定以外支払利息分）</t>
  </si>
  <si>
    <r>
      <t xml:space="preserve">  (ｷ) </t>
    </r>
    <r>
      <rPr>
        <sz val="8"/>
        <rFont val="ＭＳ 明朝"/>
        <family val="1"/>
      </rPr>
      <t>応急給水・応急復旧</t>
    </r>
  </si>
  <si>
    <r>
      <t>　 　</t>
    </r>
    <r>
      <rPr>
        <sz val="8"/>
        <rFont val="ＭＳ 明朝"/>
        <family val="1"/>
      </rPr>
      <t>計画策定に要する経費</t>
    </r>
  </si>
  <si>
    <t>　　 負担経費</t>
  </si>
  <si>
    <t>　　　 要する経費(支払利息分)</t>
  </si>
  <si>
    <t xml:space="preserve">      要する経費</t>
  </si>
  <si>
    <t>入</t>
  </si>
  <si>
    <t>(1) 他会計出資金・補助金</t>
  </si>
  <si>
    <t xml:space="preserve">  ア 水道水源開発</t>
  </si>
  <si>
    <t>　　（当年度支出分）</t>
  </si>
  <si>
    <t>　　（建設仮勘定元金分）</t>
  </si>
  <si>
    <t>　 　（建設仮勘定支払利息分）</t>
  </si>
  <si>
    <t>　　（建設仮勘定以外元金償還分）</t>
  </si>
  <si>
    <t>基準額</t>
  </si>
  <si>
    <t>基準額</t>
  </si>
  <si>
    <t>　　 設置費</t>
  </si>
  <si>
    <t xml:space="preserve">  ウ その他</t>
  </si>
  <si>
    <t>実繰入額</t>
  </si>
  <si>
    <t>基準額</t>
  </si>
  <si>
    <t>４ 実繰</t>
  </si>
  <si>
    <t>収益勘定</t>
  </si>
  <si>
    <t>繰入金</t>
  </si>
  <si>
    <t>分及び「</t>
  </si>
  <si>
    <t>7 基準外繰入金合計</t>
  </si>
  <si>
    <t>団体名</t>
  </si>
  <si>
    <t>事</t>
  </si>
  <si>
    <t>務</t>
  </si>
  <si>
    <t>職</t>
  </si>
  <si>
    <t>員</t>
  </si>
  <si>
    <t>計</t>
  </si>
  <si>
    <t>手当</t>
  </si>
  <si>
    <t>(1)</t>
  </si>
  <si>
    <t>～</t>
  </si>
  <si>
    <t>年間延職員数（人）</t>
  </si>
  <si>
    <t>年度末職員数（人）</t>
  </si>
  <si>
    <t>基本給</t>
  </si>
  <si>
    <t>手当</t>
  </si>
  <si>
    <t>時間外勤務手当</t>
  </si>
  <si>
    <t>特殊勤務手当</t>
  </si>
  <si>
    <t>期末勤勉手当</t>
  </si>
  <si>
    <t>その他</t>
  </si>
  <si>
    <t>延年齢（歳）</t>
  </si>
  <si>
    <t>延経験年数（年）</t>
  </si>
  <si>
    <t>計</t>
  </si>
  <si>
    <t xml:space="preserve"> 基内</t>
  </si>
  <si>
    <t>給料</t>
  </si>
  <si>
    <t xml:space="preserve"> 本</t>
  </si>
  <si>
    <t>扶養手当</t>
  </si>
  <si>
    <t xml:space="preserve"> 給訳</t>
  </si>
  <si>
    <t>⑦ 職種別給与に関する調（上水道事業）</t>
  </si>
  <si>
    <t>技</t>
  </si>
  <si>
    <t>集</t>
  </si>
  <si>
    <t>検</t>
  </si>
  <si>
    <t>針</t>
  </si>
  <si>
    <t>他</t>
  </si>
  <si>
    <t>術</t>
  </si>
  <si>
    <t>・</t>
  </si>
  <si>
    <t>そ</t>
  </si>
  <si>
    <t>の</t>
  </si>
  <si>
    <t>(4)</t>
  </si>
  <si>
    <t>企業債償還に対して繰入れたもの</t>
  </si>
  <si>
    <t>繰入再掲企業債元利償還金に対して繰入れたもの</t>
  </si>
  <si>
    <t>　　　　　　　　　　　　　　　　団体名
項目</t>
  </si>
  <si>
    <t>本宮市</t>
  </si>
  <si>
    <t>8年07月</t>
  </si>
  <si>
    <t>10年00月</t>
  </si>
  <si>
    <t>本宮市</t>
  </si>
  <si>
    <t>　(ｺ)簡易水道高料金対策</t>
  </si>
  <si>
    <t>　(ｻ)簡易水道未普及解消</t>
  </si>
  <si>
    <t xml:space="preserve">     緊急対策費</t>
  </si>
  <si>
    <t>　(ｼ)地方公営企業法の適用</t>
  </si>
  <si>
    <t>　　　に要する経費</t>
  </si>
  <si>
    <t>　　　ための繰り入れに要する経費</t>
  </si>
  <si>
    <r>
      <t>　(ｸ)</t>
    </r>
    <r>
      <rPr>
        <sz val="8"/>
        <rFont val="ＭＳ 明朝"/>
        <family val="1"/>
      </rPr>
      <t>簡易水道の建設改良に</t>
    </r>
  </si>
  <si>
    <r>
      <t xml:space="preserve">　　 </t>
    </r>
    <r>
      <rPr>
        <sz val="8"/>
        <rFont val="ＭＳ 明朝"/>
        <family val="1"/>
      </rPr>
      <t>要する経費(特別措置分)</t>
    </r>
  </si>
  <si>
    <r>
      <t>　</t>
    </r>
    <r>
      <rPr>
        <sz val="8"/>
        <rFont val="ＭＳ 明朝"/>
        <family val="1"/>
      </rPr>
      <t>(ｹ)簡易水道の建設改良に</t>
    </r>
  </si>
  <si>
    <r>
      <t xml:space="preserve">    </t>
    </r>
    <r>
      <rPr>
        <sz val="8"/>
        <rFont val="ＭＳ 明朝"/>
        <family val="1"/>
      </rPr>
      <t xml:space="preserve">  要する経費(通常分)</t>
    </r>
  </si>
  <si>
    <t>　　（元金償還分）</t>
  </si>
  <si>
    <t>　　　緊急対策</t>
  </si>
  <si>
    <t>(5) 水利権 (ｍ3/日)</t>
  </si>
  <si>
    <t>－</t>
  </si>
  <si>
    <t>地域手当</t>
  </si>
  <si>
    <t>010101</t>
  </si>
  <si>
    <t>010102</t>
  </si>
  <si>
    <t>010103</t>
  </si>
  <si>
    <t>010105</t>
  </si>
  <si>
    <t>010106</t>
  </si>
  <si>
    <t>010107</t>
  </si>
  <si>
    <t>010108</t>
  </si>
  <si>
    <t>010110</t>
  </si>
  <si>
    <t>010112</t>
  </si>
  <si>
    <t>010113</t>
  </si>
  <si>
    <t>010114</t>
  </si>
  <si>
    <t>010115</t>
  </si>
  <si>
    <t>010117</t>
  </si>
  <si>
    <t>010118</t>
  </si>
  <si>
    <t>010121</t>
  </si>
  <si>
    <t>010122</t>
  </si>
  <si>
    <t>010123</t>
  </si>
  <si>
    <t>010124</t>
  </si>
  <si>
    <t>010126</t>
  </si>
  <si>
    <t>020127</t>
  </si>
  <si>
    <t>030128</t>
  </si>
  <si>
    <t>040129</t>
  </si>
  <si>
    <t>050130</t>
  </si>
  <si>
    <t>060131</t>
  </si>
  <si>
    <t>070132</t>
  </si>
  <si>
    <t>080133</t>
  </si>
  <si>
    <t>010135</t>
  </si>
  <si>
    <t>010137</t>
  </si>
  <si>
    <t>010138</t>
  </si>
  <si>
    <t>010139</t>
  </si>
  <si>
    <t>010141</t>
  </si>
  <si>
    <t>010142</t>
  </si>
  <si>
    <t>010143</t>
  </si>
  <si>
    <t>010144</t>
  </si>
  <si>
    <t>010145</t>
  </si>
  <si>
    <t>010146</t>
  </si>
  <si>
    <t>010147</t>
  </si>
  <si>
    <t>010148</t>
  </si>
  <si>
    <t>(4) 年間総有収水量 (千ｍ3)</t>
  </si>
  <si>
    <t>　　うち簡易水道事業分 (千ｍ3)</t>
  </si>
  <si>
    <t>010153</t>
  </si>
  <si>
    <t>010154</t>
  </si>
  <si>
    <t>010157</t>
  </si>
  <si>
    <t>010158</t>
  </si>
  <si>
    <t>010159</t>
  </si>
  <si>
    <t>1,5,6</t>
  </si>
  <si>
    <t>1,2,6</t>
  </si>
  <si>
    <t>8年02月</t>
  </si>
  <si>
    <t>4年03月</t>
  </si>
  <si>
    <t>7月</t>
  </si>
  <si>
    <t>1,5,6</t>
  </si>
  <si>
    <t>2,4</t>
  </si>
  <si>
    <t>1,3,4,5</t>
  </si>
  <si>
    <t>6年04月</t>
  </si>
  <si>
    <t>浅川町</t>
  </si>
  <si>
    <t>三春町</t>
  </si>
  <si>
    <t>－</t>
  </si>
  <si>
    <t>1,2</t>
  </si>
  <si>
    <t>2,4</t>
  </si>
  <si>
    <t xml:space="preserve">       うち簡易水道事業分</t>
  </si>
  <si>
    <t>うち簡易
水道事業分</t>
  </si>
  <si>
    <t>2 （2）企業債利息</t>
  </si>
  <si>
    <t>3 減価償却費</t>
  </si>
  <si>
    <t>12 入水費のうち資本費相当額分</t>
  </si>
  <si>
    <t xml:space="preserve">14 費用合計 </t>
  </si>
  <si>
    <t>（２）手当（※通勤手当は税抜き）</t>
  </si>
  <si>
    <t xml:space="preserve">    ア 出資金</t>
  </si>
  <si>
    <t>　　　① 他公営企業出資金</t>
  </si>
  <si>
    <t>　　　② その他出資金</t>
  </si>
  <si>
    <t xml:space="preserve">    イ 長期貸付金</t>
  </si>
  <si>
    <t>　　　① 他会計貸付金</t>
  </si>
  <si>
    <t>　　　② その他貸付金</t>
  </si>
  <si>
    <t xml:space="preserve">    ウ 基金</t>
  </si>
  <si>
    <t xml:space="preserve">    ア 一般短期貸付金</t>
  </si>
  <si>
    <t xml:space="preserve">    イ 他会計貸付金</t>
  </si>
  <si>
    <t xml:space="preserve">    ウ 減価償却累計額（△）</t>
  </si>
  <si>
    <t xml:space="preserve">    エ 建設仮勘定</t>
  </si>
  <si>
    <t>(５)短期貸付金</t>
  </si>
  <si>
    <t>２ 流動資産</t>
  </si>
  <si>
    <t>(13)前年度同意等債で今年度収入分</t>
  </si>
  <si>
    <t>＜繰入再掲＞企業債元利償還金に対して繰入れたもの</t>
  </si>
  <si>
    <t>1　資本的収入
（1）企業債
　イ　その他
　　のうち</t>
  </si>
  <si>
    <t>公営企業借換債にかかるもの</t>
  </si>
  <si>
    <t>民間資金にかかるもの</t>
  </si>
  <si>
    <t xml:space="preserve"> (1) 市中銀行</t>
  </si>
  <si>
    <t xml:space="preserve"> (2) 市中銀行以外の金融機関</t>
  </si>
  <si>
    <t xml:space="preserve"> (3) 市場公募債</t>
  </si>
  <si>
    <t xml:space="preserve"> (4) その他</t>
  </si>
  <si>
    <t>補償金免除繰上償還額（旧資金運用部資金）</t>
  </si>
  <si>
    <t>補償金免除繰上償還額（公営企業金融公庫資金）</t>
  </si>
  <si>
    <t>補償金免除繰上償還額（旧簡易生命保険資金）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</si>
  <si>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</si>
  <si>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</si>
  <si>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</si>
  <si>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</si>
  <si>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</si>
  <si>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</si>
  <si>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</si>
  <si>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</si>
  <si>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</si>
  <si>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</si>
  <si>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</si>
  <si>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</si>
  <si>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 xml:space="preserve">  (ｽ)簡易水道事業の統合</t>
  </si>
  <si>
    <t>　　 に要する経費</t>
  </si>
  <si>
    <t>　(ｾ)財政再建及び準用再建の</t>
  </si>
  <si>
    <t xml:space="preserve">  (ｿ)基礎年金拠出金公的</t>
  </si>
  <si>
    <t xml:space="preserve">  (ﾀ) 児童手当に要する</t>
  </si>
  <si>
    <r>
      <t xml:space="preserve">  (ﾁ) </t>
    </r>
    <r>
      <rPr>
        <sz val="7"/>
        <rFont val="ＭＳ 明朝"/>
        <family val="1"/>
      </rPr>
      <t>臨時財政特例債等の償還に</t>
    </r>
  </si>
  <si>
    <t xml:space="preserve">  (ﾂ) 特定用地の先行取得に</t>
  </si>
  <si>
    <t xml:space="preserve">  (ﾃ) その他</t>
  </si>
  <si>
    <t>　キ 未普及地域解消</t>
  </si>
  <si>
    <t>　ク 老朽管更新</t>
  </si>
  <si>
    <t>　ケ 安全対策</t>
  </si>
  <si>
    <t>　コ 安全対策</t>
  </si>
  <si>
    <t>　サ 安全対策</t>
  </si>
  <si>
    <t>　シ 水道水源開発</t>
  </si>
  <si>
    <t>　ス 水道広域化施設</t>
  </si>
  <si>
    <t>　セ 統合水道</t>
  </si>
  <si>
    <t>　ソ 簡易水道の建設改良に</t>
  </si>
  <si>
    <r>
      <t>　タ　</t>
    </r>
    <r>
      <rPr>
        <sz val="8"/>
        <rFont val="ＭＳ 明朝"/>
        <family val="1"/>
      </rPr>
      <t>簡易水道の建設改良に</t>
    </r>
  </si>
  <si>
    <r>
      <t>　チ　</t>
    </r>
    <r>
      <rPr>
        <sz val="8"/>
        <rFont val="ＭＳ 明朝"/>
        <family val="1"/>
      </rPr>
      <t>簡易水道未普及解消</t>
    </r>
  </si>
  <si>
    <r>
      <t xml:space="preserve">　ツ </t>
    </r>
    <r>
      <rPr>
        <sz val="8"/>
        <rFont val="ＭＳ 明朝"/>
        <family val="1"/>
      </rPr>
      <t>臨時財政特例債等の償</t>
    </r>
  </si>
  <si>
    <t>　テ その他</t>
  </si>
  <si>
    <t>2　資本的支出
（2）企業債償還金のうち</t>
  </si>
  <si>
    <t>（注1）表中11.「施設設備管理の遠隔制御」～「設計積算システム」は、「全部導入」…1、「一部導入」…2、「導入なし」…3を示す｡「ＰＦＩ方式」は、「BTO方式」…1、「BOT方式」…2、「その他方式」…3、「導入なし」…4を示す。　</t>
  </si>
  <si>
    <t>入</t>
  </si>
  <si>
    <t>金</t>
  </si>
  <si>
    <t>資</t>
  </si>
  <si>
    <t>勘</t>
  </si>
  <si>
    <t>定</t>
  </si>
  <si>
    <t>繰</t>
  </si>
  <si>
    <t>⑨ 繰入金に関する調（上水道事業）　つづき</t>
  </si>
  <si>
    <t>⑨ 繰入金に関する調（上水道事業）</t>
  </si>
  <si>
    <t>⑧ 　施設及び業務概況に関する調（付表）（上水道事業）</t>
  </si>
  <si>
    <t>（注1）表中4．（4）「水源の種類」は、「表流水」…1、「ダム」…2、「伏流水」…3、「地下水」…4、「受水」･･･5､｢その他｣･･･6を示す｡</t>
  </si>
  <si>
    <t>（注3）表中8「給水形態」は、末端給水事業「稼働中」…1、「建設中」…2、用水供給事業「稼働中」…3、「建設中｣･･･4、簡易水道事業「稼働中」…5、「建設中」…6を示す｡</t>
  </si>
  <si>
    <t>⑨ 繰入金に関する調（上水道事業）つづき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</si>
</sst>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&quot;年&quot;#0&quot;月&quot;"/>
    <numFmt numFmtId="178" formatCode="0&quot;年&quot;##&quot;月&quot;"/>
    <numFmt numFmtId="179" formatCode="\(0\)"/>
    <numFmt numFmtId="180" formatCode="0_ "/>
    <numFmt numFmtId="181" formatCode="#,##0.0_ "/>
    <numFmt numFmtId="182" formatCode="#,##0.00_ "/>
    <numFmt numFmtId="183" formatCode="#,##0.000;[Red]\-#,##0.000"/>
    <numFmt numFmtId="184" formatCode="#,##0.0;[Red]\-#,##0.0"/>
    <numFmt numFmtId="185" formatCode="#,##0_);[Red]\(#,##0\)"/>
    <numFmt numFmtId="186" formatCode="0.0_);[Red]\(0.0\)"/>
    <numFmt numFmtId="187" formatCode="0.00_ "/>
    <numFmt numFmtId="188" formatCode="0.0"/>
    <numFmt numFmtId="189" formatCode="0.0_ "/>
    <numFmt numFmtId="190" formatCode="#,##0_ ;[Red]\-#,##0\ "/>
    <numFmt numFmtId="191" formatCode="#,##0.000_ "/>
    <numFmt numFmtId="192" formatCode="#,##0.000_ ;[Red]\-#,##0.000\ "/>
    <numFmt numFmtId="193" formatCode="0.00;&quot;△ &quot;0.00"/>
    <numFmt numFmtId="194" formatCode="#,##0.00_);[Red]\(#,##0.00\)"/>
    <numFmt numFmtId="195" formatCode="0_);[Red]\(0\)"/>
    <numFmt numFmtId="196" formatCode="0.00_);[Red]\(0.00\)"/>
    <numFmt numFmtId="197" formatCode="[$-411]ge\.m\.d\ "/>
    <numFmt numFmtId="198" formatCode="#,##0_ \ "/>
    <numFmt numFmtId="199" formatCode="#,##0.000_);[Red]\(#,##0.000\)"/>
    <numFmt numFmtId="200" formatCode="0_ ;[Red]\-0\ "/>
  </numFmts>
  <fonts count="8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 diagonalDown="1">
      <left style="medium"/>
      <right style="hair"/>
      <top style="medium"/>
      <bottom style="hair"/>
      <diagonal style="thin"/>
    </border>
    <border>
      <left>
        <color indexed="63"/>
      </left>
      <right style="hair"/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hair"/>
      <top style="medium"/>
      <bottom>
        <color indexed="63"/>
      </bottom>
      <diagonal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 style="hair"/>
      <top style="medium"/>
      <bottom>
        <color indexed="63"/>
      </bottom>
      <diagonal style="hair"/>
    </border>
    <border diagonalDown="1">
      <left style="hair"/>
      <right style="hair"/>
      <top style="medium"/>
      <bottom>
        <color indexed="63"/>
      </bottom>
      <diagonal style="hair"/>
    </border>
    <border diagonalDown="1">
      <left style="hair"/>
      <right>
        <color indexed="63"/>
      </right>
      <top style="medium"/>
      <bottom>
        <color indexed="63"/>
      </bottom>
      <diagonal style="hair"/>
    </border>
    <border diagonalDown="1">
      <left style="medium"/>
      <right>
        <color indexed="63"/>
      </right>
      <top style="medium"/>
      <bottom style="hair"/>
      <diagonal style="thin"/>
    </border>
    <border diagonalDown="1">
      <left>
        <color indexed="63"/>
      </left>
      <right>
        <color indexed="63"/>
      </right>
      <top style="medium"/>
      <bottom style="hair"/>
      <diagonal style="thin"/>
    </border>
    <border diagonalDown="1">
      <left>
        <color indexed="63"/>
      </left>
      <right style="hair"/>
      <top style="medium"/>
      <bottom style="hair"/>
      <diagonal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1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38" fontId="2" fillId="0" borderId="0" xfId="16" applyFont="1" applyBorder="1" applyAlignment="1">
      <alignment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vertical="center"/>
    </xf>
    <xf numFmtId="0" fontId="2" fillId="0" borderId="0" xfId="0" applyFont="1" applyBorder="1" applyAlignment="1">
      <alignment/>
    </xf>
    <xf numFmtId="182" fontId="2" fillId="0" borderId="0" xfId="0" applyNumberFormat="1" applyFont="1" applyAlignment="1">
      <alignment/>
    </xf>
    <xf numFmtId="183" fontId="2" fillId="0" borderId="0" xfId="16" applyNumberFormat="1" applyFont="1" applyBorder="1" applyAlignment="1">
      <alignment vertical="center"/>
    </xf>
    <xf numFmtId="38" fontId="2" fillId="0" borderId="0" xfId="16" applyFont="1" applyBorder="1" applyAlignment="1">
      <alignment horizontal="left" vertical="center"/>
    </xf>
    <xf numFmtId="185" fontId="2" fillId="0" borderId="2" xfId="0" applyNumberFormat="1" applyFont="1" applyBorder="1" applyAlignment="1">
      <alignment vertical="center"/>
    </xf>
    <xf numFmtId="185" fontId="2" fillId="0" borderId="3" xfId="0" applyNumberFormat="1" applyFont="1" applyBorder="1" applyAlignment="1">
      <alignment vertical="center"/>
    </xf>
    <xf numFmtId="185" fontId="2" fillId="0" borderId="3" xfId="16" applyNumberFormat="1" applyFont="1" applyBorder="1" applyAlignment="1">
      <alignment horizontal="right" vertical="center"/>
    </xf>
    <xf numFmtId="185" fontId="2" fillId="0" borderId="4" xfId="0" applyNumberFormat="1" applyFont="1" applyBorder="1" applyAlignment="1">
      <alignment vertical="center"/>
    </xf>
    <xf numFmtId="185" fontId="2" fillId="0" borderId="4" xfId="16" applyNumberFormat="1" applyFont="1" applyBorder="1" applyAlignment="1">
      <alignment horizontal="right" vertical="center"/>
    </xf>
    <xf numFmtId="185" fontId="2" fillId="0" borderId="2" xfId="16" applyNumberFormat="1" applyFont="1" applyBorder="1" applyAlignment="1">
      <alignment horizontal="right" vertical="center"/>
    </xf>
    <xf numFmtId="185" fontId="2" fillId="0" borderId="5" xfId="0" applyNumberFormat="1" applyFont="1" applyBorder="1" applyAlignment="1">
      <alignment vertical="center"/>
    </xf>
    <xf numFmtId="185" fontId="2" fillId="0" borderId="5" xfId="16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 wrapText="1"/>
    </xf>
    <xf numFmtId="176" fontId="4" fillId="0" borderId="6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horizontal="distributed" vertical="center" wrapText="1"/>
    </xf>
    <xf numFmtId="38" fontId="2" fillId="0" borderId="3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0" xfId="16" applyFont="1" applyBorder="1" applyAlignment="1" quotePrefix="1">
      <alignment horizontal="center" vertical="center"/>
    </xf>
    <xf numFmtId="38" fontId="2" fillId="0" borderId="9" xfId="16" applyFont="1" applyBorder="1" applyAlignment="1" quotePrefix="1">
      <alignment horizontal="center" vertical="center"/>
    </xf>
    <xf numFmtId="38" fontId="2" fillId="0" borderId="8" xfId="16" applyFont="1" applyBorder="1" applyAlignment="1" quotePrefix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185" fontId="2" fillId="0" borderId="24" xfId="16" applyNumberFormat="1" applyFont="1" applyBorder="1" applyAlignment="1">
      <alignment horizontal="right" vertical="center"/>
    </xf>
    <xf numFmtId="185" fontId="2" fillId="0" borderId="25" xfId="16" applyNumberFormat="1" applyFont="1" applyBorder="1" applyAlignment="1">
      <alignment horizontal="right" vertical="center"/>
    </xf>
    <xf numFmtId="185" fontId="2" fillId="0" borderId="26" xfId="16" applyNumberFormat="1" applyFont="1" applyBorder="1" applyAlignment="1">
      <alignment horizontal="right" vertical="center"/>
    </xf>
    <xf numFmtId="185" fontId="2" fillId="0" borderId="27" xfId="16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176" fontId="2" fillId="0" borderId="4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38" fontId="2" fillId="0" borderId="25" xfId="16" applyFont="1" applyBorder="1" applyAlignment="1">
      <alignment horizontal="right" vertical="center"/>
    </xf>
    <xf numFmtId="38" fontId="2" fillId="0" borderId="24" xfId="16" applyFont="1" applyBorder="1" applyAlignment="1">
      <alignment horizontal="right" vertical="center"/>
    </xf>
    <xf numFmtId="38" fontId="2" fillId="0" borderId="26" xfId="16" applyFont="1" applyBorder="1" applyAlignment="1">
      <alignment horizontal="right" vertical="center"/>
    </xf>
    <xf numFmtId="38" fontId="2" fillId="0" borderId="16" xfId="16" applyFont="1" applyBorder="1" applyAlignment="1">
      <alignment horizontal="right" vertical="center"/>
    </xf>
    <xf numFmtId="185" fontId="2" fillId="0" borderId="28" xfId="0" applyNumberFormat="1" applyFont="1" applyBorder="1" applyAlignment="1">
      <alignment vertical="center"/>
    </xf>
    <xf numFmtId="38" fontId="2" fillId="0" borderId="42" xfId="16" applyFont="1" applyBorder="1" applyAlignment="1">
      <alignment vertical="center"/>
    </xf>
    <xf numFmtId="38" fontId="2" fillId="0" borderId="9" xfId="16" applyFont="1" applyBorder="1" applyAlignment="1" quotePrefix="1">
      <alignment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 quotePrefix="1">
      <alignment vertical="center"/>
    </xf>
    <xf numFmtId="38" fontId="2" fillId="0" borderId="0" xfId="16" applyFont="1" applyBorder="1" applyAlignment="1" quotePrefix="1">
      <alignment horizontal="left" vertical="center"/>
    </xf>
    <xf numFmtId="38" fontId="2" fillId="0" borderId="3" xfId="16" applyFont="1" applyBorder="1" applyAlignment="1">
      <alignment horizontal="center" vertical="center"/>
    </xf>
    <xf numFmtId="38" fontId="2" fillId="0" borderId="23" xfId="16" applyFont="1" applyBorder="1" applyAlignment="1" quotePrefix="1">
      <alignment vertical="center"/>
    </xf>
    <xf numFmtId="38" fontId="2" fillId="0" borderId="2" xfId="16" applyFont="1" applyBorder="1" applyAlignment="1">
      <alignment horizontal="center" vertical="center"/>
    </xf>
    <xf numFmtId="38" fontId="2" fillId="0" borderId="16" xfId="16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38" fontId="2" fillId="0" borderId="43" xfId="16" applyFont="1" applyBorder="1" applyAlignment="1" quotePrefix="1">
      <alignment vertical="center"/>
    </xf>
    <xf numFmtId="38" fontId="2" fillId="0" borderId="29" xfId="16" applyFont="1" applyBorder="1" applyAlignment="1">
      <alignment vertical="center"/>
    </xf>
    <xf numFmtId="38" fontId="2" fillId="0" borderId="44" xfId="16" applyFont="1" applyBorder="1" applyAlignment="1">
      <alignment vertical="center"/>
    </xf>
    <xf numFmtId="38" fontId="2" fillId="0" borderId="45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38" fontId="2" fillId="0" borderId="17" xfId="16" applyFont="1" applyBorder="1" applyAlignment="1" quotePrefix="1">
      <alignment vertical="center"/>
    </xf>
    <xf numFmtId="38" fontId="2" fillId="0" borderId="5" xfId="16" applyFont="1" applyBorder="1" applyAlignment="1">
      <alignment horizontal="center" vertical="center"/>
    </xf>
    <xf numFmtId="38" fontId="2" fillId="0" borderId="14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46" xfId="16" applyFont="1" applyBorder="1" applyAlignment="1">
      <alignment vertical="center"/>
    </xf>
    <xf numFmtId="38" fontId="2" fillId="0" borderId="47" xfId="16" applyFont="1" applyBorder="1" applyAlignment="1">
      <alignment horizontal="center" vertical="center"/>
    </xf>
    <xf numFmtId="38" fontId="2" fillId="0" borderId="14" xfId="16" applyFont="1" applyBorder="1" applyAlignment="1">
      <alignment horizontal="left" vertical="center"/>
    </xf>
    <xf numFmtId="38" fontId="2" fillId="0" borderId="15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35" xfId="16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38" fontId="2" fillId="0" borderId="47" xfId="16" applyFont="1" applyBorder="1" applyAlignment="1">
      <alignment vertical="center"/>
    </xf>
    <xf numFmtId="38" fontId="2" fillId="0" borderId="11" xfId="16" applyFont="1" applyBorder="1" applyAlignment="1">
      <alignment horizontal="left" vertical="center"/>
    </xf>
    <xf numFmtId="183" fontId="2" fillId="0" borderId="11" xfId="16" applyNumberFormat="1" applyFont="1" applyBorder="1" applyAlignment="1">
      <alignment vertical="center"/>
    </xf>
    <xf numFmtId="176" fontId="2" fillId="0" borderId="48" xfId="0" applyNumberFormat="1" applyFont="1" applyBorder="1" applyAlignment="1">
      <alignment horizontal="distributed" vertical="center" wrapText="1"/>
    </xf>
    <xf numFmtId="38" fontId="2" fillId="0" borderId="46" xfId="16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distributed" vertical="center" wrapText="1"/>
    </xf>
    <xf numFmtId="176" fontId="4" fillId="0" borderId="49" xfId="0" applyNumberFormat="1" applyFont="1" applyBorder="1" applyAlignment="1">
      <alignment vertical="center" wrapText="1"/>
    </xf>
    <xf numFmtId="176" fontId="3" fillId="0" borderId="49" xfId="0" applyNumberFormat="1" applyFont="1" applyBorder="1" applyAlignment="1">
      <alignment vertical="center" wrapText="1"/>
    </xf>
    <xf numFmtId="176" fontId="2" fillId="0" borderId="50" xfId="0" applyNumberFormat="1" applyFont="1" applyBorder="1" applyAlignment="1">
      <alignment horizontal="distributed" vertical="center" wrapText="1"/>
    </xf>
    <xf numFmtId="38" fontId="2" fillId="0" borderId="14" xfId="16" applyFont="1" applyBorder="1" applyAlignment="1">
      <alignment vertical="center" shrinkToFit="1"/>
    </xf>
    <xf numFmtId="38" fontId="2" fillId="0" borderId="13" xfId="16" applyFont="1" applyBorder="1" applyAlignment="1">
      <alignment vertical="center" shrinkToFit="1"/>
    </xf>
    <xf numFmtId="38" fontId="2" fillId="0" borderId="46" xfId="16" applyFont="1" applyBorder="1" applyAlignment="1">
      <alignment vertical="center" shrinkToFit="1"/>
    </xf>
    <xf numFmtId="38" fontId="2" fillId="0" borderId="14" xfId="16" applyFont="1" applyFill="1" applyBorder="1" applyAlignment="1">
      <alignment horizontal="left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left" vertical="center"/>
    </xf>
    <xf numFmtId="179" fontId="2" fillId="0" borderId="23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76" fontId="2" fillId="0" borderId="28" xfId="0" applyNumberFormat="1" applyFont="1" applyBorder="1" applyAlignment="1">
      <alignment horizontal="right" vertical="center"/>
    </xf>
    <xf numFmtId="57" fontId="2" fillId="0" borderId="2" xfId="0" applyNumberFormat="1" applyFont="1" applyBorder="1" applyAlignment="1">
      <alignment vertical="center"/>
    </xf>
    <xf numFmtId="57" fontId="2" fillId="0" borderId="5" xfId="0" applyNumberFormat="1" applyFont="1" applyBorder="1" applyAlignment="1">
      <alignment vertical="center"/>
    </xf>
    <xf numFmtId="57" fontId="2" fillId="0" borderId="28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82" fontId="2" fillId="0" borderId="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 quotePrefix="1">
      <alignment horizontal="right" vertical="center"/>
    </xf>
    <xf numFmtId="187" fontId="2" fillId="0" borderId="2" xfId="0" applyNumberFormat="1" applyFont="1" applyBorder="1" applyAlignment="1">
      <alignment vertical="center"/>
    </xf>
    <xf numFmtId="187" fontId="2" fillId="0" borderId="5" xfId="0" applyNumberFormat="1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85" fontId="2" fillId="0" borderId="52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horizontal="right" vertical="center"/>
    </xf>
    <xf numFmtId="38" fontId="2" fillId="0" borderId="9" xfId="16" applyFont="1" applyBorder="1" applyAlignment="1">
      <alignment horizontal="left" vertical="center"/>
    </xf>
    <xf numFmtId="38" fontId="2" fillId="0" borderId="10" xfId="16" applyFont="1" applyBorder="1" applyAlignment="1">
      <alignment horizontal="left" vertical="center"/>
    </xf>
    <xf numFmtId="38" fontId="2" fillId="0" borderId="23" xfId="16" applyFont="1" applyBorder="1" applyAlignment="1">
      <alignment horizontal="left" vertical="center"/>
    </xf>
    <xf numFmtId="38" fontId="2" fillId="0" borderId="42" xfId="16" applyFont="1" applyBorder="1" applyAlignment="1">
      <alignment horizontal="left" vertical="center"/>
    </xf>
    <xf numFmtId="55" fontId="2" fillId="0" borderId="2" xfId="0" applyNumberFormat="1" applyFont="1" applyBorder="1" applyAlignment="1" quotePrefix="1">
      <alignment horizontal="right" vertical="center"/>
    </xf>
    <xf numFmtId="176" fontId="2" fillId="0" borderId="49" xfId="0" applyNumberFormat="1" applyFont="1" applyFill="1" applyBorder="1" applyAlignment="1">
      <alignment horizontal="distributed" vertical="center" wrapText="1"/>
    </xf>
    <xf numFmtId="0" fontId="2" fillId="0" borderId="51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5" xfId="16" applyNumberFormat="1" applyFont="1" applyBorder="1" applyAlignment="1">
      <alignment horizontal="right" vertical="center"/>
    </xf>
    <xf numFmtId="176" fontId="2" fillId="0" borderId="24" xfId="16" applyNumberFormat="1" applyFont="1" applyBorder="1" applyAlignment="1">
      <alignment horizontal="right" vertical="center"/>
    </xf>
    <xf numFmtId="176" fontId="2" fillId="0" borderId="26" xfId="16" applyNumberFormat="1" applyFont="1" applyBorder="1" applyAlignment="1">
      <alignment horizontal="right" vertical="center"/>
    </xf>
    <xf numFmtId="176" fontId="2" fillId="0" borderId="27" xfId="16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horizontal="distributed" vertical="center" wrapText="1"/>
    </xf>
    <xf numFmtId="176" fontId="2" fillId="0" borderId="22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 wrapText="1"/>
    </xf>
    <xf numFmtId="185" fontId="2" fillId="0" borderId="10" xfId="0" applyNumberFormat="1" applyFont="1" applyBorder="1" applyAlignment="1">
      <alignment vertical="center"/>
    </xf>
    <xf numFmtId="185" fontId="2" fillId="0" borderId="11" xfId="0" applyNumberFormat="1" applyFont="1" applyBorder="1" applyAlignment="1">
      <alignment vertical="center"/>
    </xf>
    <xf numFmtId="185" fontId="2" fillId="0" borderId="22" xfId="0" applyNumberFormat="1" applyFont="1" applyBorder="1" applyAlignment="1">
      <alignment vertical="center"/>
    </xf>
    <xf numFmtId="185" fontId="2" fillId="0" borderId="42" xfId="0" applyNumberFormat="1" applyFont="1" applyBorder="1" applyAlignment="1">
      <alignment vertical="center"/>
    </xf>
    <xf numFmtId="185" fontId="2" fillId="0" borderId="12" xfId="0" applyNumberFormat="1" applyFont="1" applyBorder="1" applyAlignment="1">
      <alignment vertical="center"/>
    </xf>
    <xf numFmtId="185" fontId="2" fillId="0" borderId="25" xfId="0" applyNumberFormat="1" applyFont="1" applyBorder="1" applyAlignment="1">
      <alignment vertical="center"/>
    </xf>
    <xf numFmtId="185" fontId="2" fillId="0" borderId="24" xfId="0" applyNumberFormat="1" applyFont="1" applyBorder="1" applyAlignment="1">
      <alignment vertical="center"/>
    </xf>
    <xf numFmtId="185" fontId="2" fillId="0" borderId="51" xfId="0" applyNumberFormat="1" applyFont="1" applyBorder="1" applyAlignment="1">
      <alignment vertical="center"/>
    </xf>
    <xf numFmtId="185" fontId="2" fillId="0" borderId="26" xfId="0" applyNumberFormat="1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185" fontId="2" fillId="0" borderId="1" xfId="0" applyNumberFormat="1" applyFont="1" applyBorder="1" applyAlignment="1">
      <alignment vertical="center"/>
    </xf>
    <xf numFmtId="38" fontId="2" fillId="0" borderId="13" xfId="16" applyFont="1" applyFill="1" applyBorder="1" applyAlignment="1">
      <alignment horizontal="left"/>
    </xf>
    <xf numFmtId="38" fontId="2" fillId="0" borderId="21" xfId="16" applyFont="1" applyFill="1" applyBorder="1" applyAlignment="1">
      <alignment/>
    </xf>
    <xf numFmtId="38" fontId="2" fillId="0" borderId="2" xfId="16" applyFont="1" applyFill="1" applyBorder="1" applyAlignment="1">
      <alignment/>
    </xf>
    <xf numFmtId="38" fontId="2" fillId="0" borderId="3" xfId="16" applyFont="1" applyFill="1" applyBorder="1" applyAlignment="1">
      <alignment horizontal="center"/>
    </xf>
    <xf numFmtId="38" fontId="2" fillId="0" borderId="9" xfId="16" applyFont="1" applyFill="1" applyBorder="1" applyAlignment="1" quotePrefix="1">
      <alignment/>
    </xf>
    <xf numFmtId="38" fontId="2" fillId="0" borderId="0" xfId="16" applyFont="1" applyFill="1" applyBorder="1" applyAlignment="1">
      <alignment/>
    </xf>
    <xf numFmtId="38" fontId="2" fillId="0" borderId="23" xfId="16" applyFont="1" applyFill="1" applyBorder="1" applyAlignment="1">
      <alignment/>
    </xf>
    <xf numFmtId="38" fontId="2" fillId="0" borderId="2" xfId="16" applyFont="1" applyFill="1" applyBorder="1" applyAlignment="1">
      <alignment horizontal="center"/>
    </xf>
    <xf numFmtId="38" fontId="2" fillId="0" borderId="16" xfId="16" applyFont="1" applyFill="1" applyBorder="1" applyAlignment="1">
      <alignment/>
    </xf>
    <xf numFmtId="38" fontId="2" fillId="0" borderId="1" xfId="16" applyFont="1" applyFill="1" applyBorder="1" applyAlignment="1">
      <alignment/>
    </xf>
    <xf numFmtId="38" fontId="2" fillId="0" borderId="17" xfId="16" applyFont="1" applyFill="1" applyBorder="1" applyAlignment="1">
      <alignment/>
    </xf>
    <xf numFmtId="38" fontId="2" fillId="0" borderId="54" xfId="16" applyFont="1" applyFill="1" applyBorder="1" applyAlignment="1">
      <alignment/>
    </xf>
    <xf numFmtId="38" fontId="2" fillId="0" borderId="20" xfId="16" applyFont="1" applyFill="1" applyBorder="1" applyAlignment="1">
      <alignment/>
    </xf>
    <xf numFmtId="38" fontId="2" fillId="0" borderId="13" xfId="16" applyFont="1" applyFill="1" applyBorder="1" applyAlignment="1">
      <alignment/>
    </xf>
    <xf numFmtId="38" fontId="2" fillId="0" borderId="13" xfId="16" applyFont="1" applyFill="1" applyBorder="1" applyAlignment="1">
      <alignment horizontal="center"/>
    </xf>
    <xf numFmtId="38" fontId="2" fillId="0" borderId="14" xfId="16" applyFont="1" applyFill="1" applyBorder="1" applyAlignment="1">
      <alignment horizontal="center"/>
    </xf>
    <xf numFmtId="38" fontId="2" fillId="0" borderId="46" xfId="16" applyFont="1" applyFill="1" applyBorder="1" applyAlignment="1">
      <alignment horizontal="center"/>
    </xf>
    <xf numFmtId="38" fontId="2" fillId="0" borderId="34" xfId="16" applyFont="1" applyFill="1" applyBorder="1" applyAlignment="1">
      <alignment/>
    </xf>
    <xf numFmtId="38" fontId="2" fillId="0" borderId="34" xfId="16" applyFont="1" applyFill="1" applyBorder="1" applyAlignment="1">
      <alignment horizontal="left"/>
    </xf>
    <xf numFmtId="38" fontId="2" fillId="0" borderId="13" xfId="16" applyFont="1" applyFill="1" applyBorder="1" applyAlignment="1">
      <alignment horizontal="center" shrinkToFit="1"/>
    </xf>
    <xf numFmtId="38" fontId="2" fillId="0" borderId="13" xfId="16" applyFont="1" applyFill="1" applyBorder="1" applyAlignment="1" quotePrefix="1">
      <alignment horizontal="center" shrinkToFit="1"/>
    </xf>
    <xf numFmtId="38" fontId="2" fillId="0" borderId="46" xfId="16" applyFont="1" applyFill="1" applyBorder="1" applyAlignment="1">
      <alignment shrinkToFit="1"/>
    </xf>
    <xf numFmtId="49" fontId="2" fillId="0" borderId="14" xfId="16" applyNumberFormat="1" applyFont="1" applyFill="1" applyBorder="1" applyAlignment="1">
      <alignment/>
    </xf>
    <xf numFmtId="182" fontId="2" fillId="0" borderId="2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46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2" xfId="16" applyNumberFormat="1" applyFont="1" applyBorder="1" applyAlignment="1">
      <alignment horizontal="right" vertical="center"/>
    </xf>
    <xf numFmtId="176" fontId="2" fillId="0" borderId="3" xfId="16" applyNumberFormat="1" applyFont="1" applyBorder="1" applyAlignment="1">
      <alignment horizontal="right" vertical="center"/>
    </xf>
    <xf numFmtId="176" fontId="2" fillId="0" borderId="5" xfId="16" applyNumberFormat="1" applyFont="1" applyBorder="1" applyAlignment="1">
      <alignment horizontal="right" vertical="center"/>
    </xf>
    <xf numFmtId="38" fontId="2" fillId="0" borderId="14" xfId="16" applyFont="1" applyFill="1" applyBorder="1" applyAlignment="1">
      <alignment vertical="center" shrinkToFit="1"/>
    </xf>
    <xf numFmtId="38" fontId="2" fillId="0" borderId="13" xfId="16" applyFont="1" applyFill="1" applyBorder="1" applyAlignment="1">
      <alignment vertical="center" shrinkToFit="1"/>
    </xf>
    <xf numFmtId="38" fontId="2" fillId="0" borderId="46" xfId="16" applyFont="1" applyFill="1" applyBorder="1" applyAlignment="1">
      <alignment vertical="center" shrinkToFit="1"/>
    </xf>
    <xf numFmtId="191" fontId="2" fillId="0" borderId="3" xfId="0" applyNumberFormat="1" applyFont="1" applyBorder="1" applyAlignment="1">
      <alignment vertical="center"/>
    </xf>
    <xf numFmtId="191" fontId="2" fillId="0" borderId="24" xfId="0" applyNumberFormat="1" applyFont="1" applyBorder="1" applyAlignment="1">
      <alignment vertical="center"/>
    </xf>
    <xf numFmtId="176" fontId="2" fillId="0" borderId="51" xfId="16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right" vertical="center"/>
    </xf>
    <xf numFmtId="176" fontId="2" fillId="0" borderId="28" xfId="16" applyNumberFormat="1" applyFont="1" applyBorder="1" applyAlignment="1">
      <alignment horizontal="right" vertical="center"/>
    </xf>
    <xf numFmtId="176" fontId="2" fillId="0" borderId="1" xfId="16" applyNumberFormat="1" applyFont="1" applyBorder="1" applyAlignment="1">
      <alignment horizontal="right" vertical="center"/>
    </xf>
    <xf numFmtId="176" fontId="2" fillId="0" borderId="17" xfId="16" applyNumberFormat="1" applyFont="1" applyBorder="1" applyAlignment="1">
      <alignment horizontal="right" vertical="center"/>
    </xf>
    <xf numFmtId="176" fontId="2" fillId="0" borderId="29" xfId="16" applyNumberFormat="1" applyFont="1" applyBorder="1" applyAlignment="1">
      <alignment horizontal="right" vertical="center"/>
    </xf>
    <xf numFmtId="176" fontId="2" fillId="0" borderId="16" xfId="16" applyNumberFormat="1" applyFont="1" applyBorder="1" applyAlignment="1">
      <alignment horizontal="right" vertical="center"/>
    </xf>
    <xf numFmtId="191" fontId="2" fillId="0" borderId="1" xfId="16" applyNumberFormat="1" applyFont="1" applyBorder="1" applyAlignment="1">
      <alignment horizontal="right" vertical="center"/>
    </xf>
    <xf numFmtId="38" fontId="2" fillId="0" borderId="35" xfId="16" applyFont="1" applyFill="1" applyBorder="1" applyAlignment="1">
      <alignment vertical="center"/>
    </xf>
    <xf numFmtId="38" fontId="2" fillId="0" borderId="39" xfId="16" applyFont="1" applyFill="1" applyBorder="1" applyAlignment="1">
      <alignment vertical="center"/>
    </xf>
    <xf numFmtId="38" fontId="2" fillId="0" borderId="36" xfId="16" applyFont="1" applyFill="1" applyBorder="1" applyAlignment="1">
      <alignment vertical="center"/>
    </xf>
    <xf numFmtId="38" fontId="2" fillId="0" borderId="20" xfId="16" applyFont="1" applyFill="1" applyBorder="1" applyAlignment="1">
      <alignment vertical="center"/>
    </xf>
    <xf numFmtId="190" fontId="2" fillId="0" borderId="24" xfId="16" applyNumberFormat="1" applyFont="1" applyBorder="1" applyAlignment="1">
      <alignment horizontal="right" vertical="center"/>
    </xf>
    <xf numFmtId="190" fontId="2" fillId="0" borderId="26" xfId="16" applyNumberFormat="1" applyFont="1" applyBorder="1" applyAlignment="1">
      <alignment horizontal="right" vertical="center"/>
    </xf>
    <xf numFmtId="190" fontId="2" fillId="0" borderId="25" xfId="16" applyNumberFormat="1" applyFont="1" applyBorder="1" applyAlignment="1">
      <alignment horizontal="right" vertical="center"/>
    </xf>
    <xf numFmtId="190" fontId="2" fillId="0" borderId="51" xfId="16" applyNumberFormat="1" applyFont="1" applyBorder="1" applyAlignment="1">
      <alignment horizontal="right" vertical="center"/>
    </xf>
    <xf numFmtId="190" fontId="2" fillId="0" borderId="27" xfId="16" applyNumberFormat="1" applyFont="1" applyBorder="1" applyAlignment="1">
      <alignment horizontal="right" vertical="center"/>
    </xf>
    <xf numFmtId="190" fontId="2" fillId="0" borderId="3" xfId="16" applyNumberFormat="1" applyFont="1" applyBorder="1" applyAlignment="1">
      <alignment horizontal="right" vertical="center"/>
    </xf>
    <xf numFmtId="190" fontId="2" fillId="0" borderId="5" xfId="16" applyNumberFormat="1" applyFont="1" applyBorder="1" applyAlignment="1">
      <alignment horizontal="right" vertical="center"/>
    </xf>
    <xf numFmtId="190" fontId="2" fillId="0" borderId="2" xfId="16" applyNumberFormat="1" applyFont="1" applyBorder="1" applyAlignment="1">
      <alignment horizontal="right" vertical="center"/>
    </xf>
    <xf numFmtId="190" fontId="2" fillId="0" borderId="28" xfId="16" applyNumberFormat="1" applyFont="1" applyBorder="1" applyAlignment="1">
      <alignment horizontal="right" vertical="center"/>
    </xf>
    <xf numFmtId="190" fontId="2" fillId="0" borderId="4" xfId="16" applyNumberFormat="1" applyFont="1" applyBorder="1" applyAlignment="1">
      <alignment horizontal="right" vertical="center"/>
    </xf>
    <xf numFmtId="38" fontId="2" fillId="0" borderId="14" xfId="16" applyFont="1" applyFill="1" applyBorder="1" applyAlignment="1">
      <alignment vertical="center"/>
    </xf>
    <xf numFmtId="38" fontId="2" fillId="0" borderId="13" xfId="16" applyFont="1" applyFill="1" applyBorder="1" applyAlignment="1">
      <alignment vertical="center"/>
    </xf>
    <xf numFmtId="38" fontId="2" fillId="0" borderId="55" xfId="16" applyFont="1" applyBorder="1" applyAlignment="1">
      <alignment horizontal="right" vertical="top"/>
    </xf>
    <xf numFmtId="38" fontId="2" fillId="0" borderId="0" xfId="16" applyFont="1" applyFill="1" applyAlignment="1">
      <alignment vertical="center"/>
    </xf>
    <xf numFmtId="0" fontId="2" fillId="0" borderId="0" xfId="0" applyFont="1" applyFill="1" applyAlignment="1">
      <alignment/>
    </xf>
    <xf numFmtId="38" fontId="2" fillId="0" borderId="0" xfId="16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191" fontId="2" fillId="0" borderId="24" xfId="16" applyNumberFormat="1" applyFont="1" applyBorder="1" applyAlignment="1">
      <alignment horizontal="right" vertical="center"/>
    </xf>
    <xf numFmtId="38" fontId="2" fillId="0" borderId="28" xfId="16" applyFont="1" applyBorder="1" applyAlignment="1">
      <alignment vertical="center"/>
    </xf>
    <xf numFmtId="176" fontId="2" fillId="0" borderId="56" xfId="0" applyNumberFormat="1" applyFont="1" applyBorder="1" applyAlignment="1">
      <alignment horizontal="right" vertical="center"/>
    </xf>
    <xf numFmtId="194" fontId="2" fillId="0" borderId="3" xfId="0" applyNumberFormat="1" applyFont="1" applyBorder="1" applyAlignment="1">
      <alignment horizontal="right" vertical="center"/>
    </xf>
    <xf numFmtId="194" fontId="2" fillId="0" borderId="24" xfId="0" applyNumberFormat="1" applyFont="1" applyBorder="1" applyAlignment="1">
      <alignment horizontal="right" vertical="center"/>
    </xf>
    <xf numFmtId="194" fontId="2" fillId="0" borderId="5" xfId="0" applyNumberFormat="1" applyFont="1" applyBorder="1" applyAlignment="1">
      <alignment horizontal="right" vertical="center"/>
    </xf>
    <xf numFmtId="194" fontId="2" fillId="0" borderId="26" xfId="0" applyNumberFormat="1" applyFont="1" applyBorder="1" applyAlignment="1">
      <alignment horizontal="right" vertical="center"/>
    </xf>
    <xf numFmtId="194" fontId="2" fillId="0" borderId="3" xfId="0" applyNumberFormat="1" applyFont="1" applyBorder="1" applyAlignment="1">
      <alignment vertical="center"/>
    </xf>
    <xf numFmtId="194" fontId="2" fillId="0" borderId="5" xfId="0" applyNumberFormat="1" applyFont="1" applyBorder="1" applyAlignment="1">
      <alignment vertical="center"/>
    </xf>
    <xf numFmtId="176" fontId="2" fillId="0" borderId="53" xfId="0" applyNumberFormat="1" applyFont="1" applyFill="1" applyBorder="1" applyAlignment="1">
      <alignment horizontal="distributed" vertical="center" wrapText="1"/>
    </xf>
    <xf numFmtId="38" fontId="2" fillId="0" borderId="39" xfId="16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176" fontId="2" fillId="0" borderId="50" xfId="0" applyNumberFormat="1" applyFont="1" applyFill="1" applyBorder="1" applyAlignment="1">
      <alignment horizontal="distributed" vertical="center" wrapText="1"/>
    </xf>
    <xf numFmtId="176" fontId="2" fillId="0" borderId="6" xfId="0" applyNumberFormat="1" applyFont="1" applyFill="1" applyBorder="1" applyAlignment="1">
      <alignment horizontal="distributed" vertical="center" wrapText="1"/>
    </xf>
    <xf numFmtId="176" fontId="3" fillId="0" borderId="4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6" fontId="2" fillId="0" borderId="28" xfId="0" applyNumberFormat="1" applyFont="1" applyFill="1" applyBorder="1" applyAlignment="1">
      <alignment vertical="center"/>
    </xf>
    <xf numFmtId="176" fontId="2" fillId="0" borderId="51" xfId="0" applyNumberFormat="1" applyFont="1" applyFill="1" applyBorder="1" applyAlignment="1">
      <alignment vertical="center"/>
    </xf>
    <xf numFmtId="38" fontId="2" fillId="0" borderId="25" xfId="16" applyFont="1" applyFill="1" applyBorder="1" applyAlignment="1" applyProtection="1">
      <alignment horizontal="right" vertical="center"/>
      <protection/>
    </xf>
    <xf numFmtId="38" fontId="2" fillId="0" borderId="0" xfId="16" applyFont="1" applyFill="1" applyAlignment="1">
      <alignment/>
    </xf>
    <xf numFmtId="38" fontId="2" fillId="0" borderId="51" xfId="16" applyFont="1" applyFill="1" applyBorder="1" applyAlignment="1" applyProtection="1">
      <alignment horizontal="right" vertical="center"/>
      <protection/>
    </xf>
    <xf numFmtId="176" fontId="2" fillId="0" borderId="2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38" fontId="2" fillId="0" borderId="24" xfId="16" applyFont="1" applyFill="1" applyBorder="1" applyAlignment="1" applyProtection="1">
      <alignment horizontal="right" vertical="center"/>
      <protection/>
    </xf>
    <xf numFmtId="176" fontId="2" fillId="0" borderId="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38" fontId="2" fillId="0" borderId="26" xfId="16" applyFont="1" applyFill="1" applyBorder="1" applyAlignment="1" applyProtection="1">
      <alignment horizontal="right" vertical="center"/>
      <protection/>
    </xf>
    <xf numFmtId="38" fontId="2" fillId="0" borderId="9" xfId="16" applyFont="1" applyFill="1" applyBorder="1" applyAlignment="1">
      <alignment/>
    </xf>
    <xf numFmtId="0" fontId="0" fillId="0" borderId="36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186" fontId="2" fillId="0" borderId="2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 vertical="center"/>
    </xf>
    <xf numFmtId="186" fontId="2" fillId="0" borderId="24" xfId="16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3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86" fontId="2" fillId="0" borderId="3" xfId="16" applyNumberFormat="1" applyFont="1" applyFill="1" applyBorder="1" applyAlignment="1" applyProtection="1">
      <alignment horizontal="right" vertical="center"/>
      <protection/>
    </xf>
    <xf numFmtId="0" fontId="2" fillId="0" borderId="5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76" fontId="2" fillId="0" borderId="4" xfId="0" applyNumberFormat="1" applyFont="1" applyFill="1" applyBorder="1" applyAlignment="1">
      <alignment vertical="center"/>
    </xf>
    <xf numFmtId="180" fontId="2" fillId="0" borderId="4" xfId="0" applyNumberFormat="1" applyFont="1" applyFill="1" applyBorder="1" applyAlignment="1">
      <alignment vertical="center"/>
    </xf>
    <xf numFmtId="186" fontId="2" fillId="0" borderId="27" xfId="16" applyNumberFormat="1" applyFont="1" applyFill="1" applyBorder="1" applyAlignment="1" applyProtection="1">
      <alignment horizontal="right" vertical="center"/>
      <protection/>
    </xf>
    <xf numFmtId="186" fontId="2" fillId="0" borderId="4" xfId="16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/>
    </xf>
    <xf numFmtId="38" fontId="1" fillId="0" borderId="14" xfId="16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176" fontId="2" fillId="0" borderId="25" xfId="16" applyNumberFormat="1" applyFont="1" applyBorder="1" applyAlignment="1">
      <alignment vertical="center"/>
    </xf>
    <xf numFmtId="176" fontId="2" fillId="0" borderId="0" xfId="16" applyNumberFormat="1" applyFont="1" applyAlignment="1">
      <alignment vertical="center"/>
    </xf>
    <xf numFmtId="176" fontId="2" fillId="0" borderId="4" xfId="16" applyNumberFormat="1" applyFont="1" applyBorder="1" applyAlignment="1">
      <alignment vertical="center"/>
    </xf>
    <xf numFmtId="176" fontId="2" fillId="0" borderId="27" xfId="16" applyNumberFormat="1" applyFont="1" applyBorder="1" applyAlignment="1">
      <alignment vertical="center"/>
    </xf>
    <xf numFmtId="0" fontId="2" fillId="0" borderId="0" xfId="16" applyNumberFormat="1" applyFont="1" applyFill="1" applyAlignment="1">
      <alignment vertical="center"/>
    </xf>
    <xf numFmtId="176" fontId="2" fillId="0" borderId="0" xfId="16" applyNumberFormat="1" applyFont="1" applyAlignment="1">
      <alignment horizontal="right" vertical="center"/>
    </xf>
    <xf numFmtId="0" fontId="2" fillId="0" borderId="18" xfId="16" applyNumberFormat="1" applyFont="1" applyBorder="1" applyAlignment="1">
      <alignment vertical="center"/>
    </xf>
    <xf numFmtId="0" fontId="2" fillId="0" borderId="19" xfId="16" applyNumberFormat="1" applyFont="1" applyBorder="1" applyAlignment="1">
      <alignment vertical="center"/>
    </xf>
    <xf numFmtId="176" fontId="2" fillId="0" borderId="19" xfId="16" applyNumberFormat="1" applyFont="1" applyBorder="1" applyAlignment="1">
      <alignment vertical="center"/>
    </xf>
    <xf numFmtId="176" fontId="2" fillId="0" borderId="19" xfId="16" applyNumberFormat="1" applyFont="1" applyBorder="1" applyAlignment="1">
      <alignment horizontal="right" vertical="center"/>
    </xf>
    <xf numFmtId="0" fontId="2" fillId="0" borderId="39" xfId="16" applyNumberFormat="1" applyFont="1" applyBorder="1" applyAlignment="1">
      <alignment vertical="center"/>
    </xf>
    <xf numFmtId="0" fontId="2" fillId="0" borderId="0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/>
    </xf>
    <xf numFmtId="0" fontId="2" fillId="0" borderId="14" xfId="16" applyNumberFormat="1" applyFont="1" applyBorder="1" applyAlignment="1">
      <alignment horizontal="center" vertical="center"/>
    </xf>
    <xf numFmtId="0" fontId="2" fillId="0" borderId="2" xfId="16" applyNumberFormat="1" applyFont="1" applyBorder="1" applyAlignment="1">
      <alignment horizontal="center" vertical="center"/>
    </xf>
    <xf numFmtId="176" fontId="2" fillId="0" borderId="16" xfId="16" applyNumberFormat="1" applyFont="1" applyBorder="1" applyAlignment="1">
      <alignment vertical="center"/>
    </xf>
    <xf numFmtId="0" fontId="2" fillId="0" borderId="13" xfId="16" applyNumberFormat="1" applyFont="1" applyBorder="1" applyAlignment="1">
      <alignment horizontal="center" vertical="center"/>
    </xf>
    <xf numFmtId="0" fontId="2" fillId="0" borderId="3" xfId="16" applyNumberFormat="1" applyFont="1" applyBorder="1" applyAlignment="1">
      <alignment horizontal="center" vertical="center"/>
    </xf>
    <xf numFmtId="176" fontId="2" fillId="0" borderId="17" xfId="16" applyNumberFormat="1" applyFont="1" applyBorder="1" applyAlignment="1">
      <alignment vertical="center"/>
    </xf>
    <xf numFmtId="0" fontId="2" fillId="0" borderId="3" xfId="16" applyNumberFormat="1" applyFont="1" applyBorder="1" applyAlignment="1">
      <alignment vertical="center"/>
    </xf>
    <xf numFmtId="176" fontId="2" fillId="0" borderId="13" xfId="16" applyNumberFormat="1" applyFont="1" applyBorder="1" applyAlignment="1">
      <alignment horizontal="center" vertical="center"/>
    </xf>
    <xf numFmtId="0" fontId="2" fillId="0" borderId="5" xfId="16" applyNumberFormat="1" applyFont="1" applyBorder="1" applyAlignment="1">
      <alignment vertical="center"/>
    </xf>
    <xf numFmtId="176" fontId="2" fillId="0" borderId="23" xfId="16" applyNumberFormat="1" applyFont="1" applyBorder="1" applyAlignment="1">
      <alignment vertical="center"/>
    </xf>
    <xf numFmtId="0" fontId="2" fillId="0" borderId="13" xfId="16" applyNumberFormat="1" applyFont="1" applyFill="1" applyBorder="1" applyAlignment="1">
      <alignment horizontal="center" vertical="center"/>
    </xf>
    <xf numFmtId="0" fontId="2" fillId="0" borderId="3" xfId="16" applyNumberFormat="1" applyFont="1" applyFill="1" applyBorder="1" applyAlignment="1">
      <alignment vertical="center"/>
    </xf>
    <xf numFmtId="176" fontId="2" fillId="0" borderId="1" xfId="16" applyNumberFormat="1" applyFont="1" applyFill="1" applyBorder="1" applyAlignment="1">
      <alignment vertical="center"/>
    </xf>
    <xf numFmtId="176" fontId="2" fillId="0" borderId="0" xfId="16" applyNumberFormat="1" applyFont="1" applyFill="1" applyAlignment="1">
      <alignment vertical="center"/>
    </xf>
    <xf numFmtId="176" fontId="2" fillId="0" borderId="17" xfId="16" applyNumberFormat="1" applyFont="1" applyFill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0" fontId="2" fillId="0" borderId="13" xfId="16" applyNumberFormat="1" applyFont="1" applyBorder="1" applyAlignment="1">
      <alignment vertical="center"/>
    </xf>
    <xf numFmtId="0" fontId="2" fillId="0" borderId="15" xfId="16" applyNumberFormat="1" applyFont="1" applyBorder="1" applyAlignment="1">
      <alignment vertical="center"/>
    </xf>
    <xf numFmtId="0" fontId="2" fillId="0" borderId="0" xfId="16" applyNumberFormat="1" applyFont="1" applyAlignment="1">
      <alignment vertical="center"/>
    </xf>
    <xf numFmtId="176" fontId="2" fillId="0" borderId="18" xfId="16" applyNumberFormat="1" applyFont="1" applyBorder="1" applyAlignment="1">
      <alignment vertical="center"/>
    </xf>
    <xf numFmtId="176" fontId="2" fillId="0" borderId="39" xfId="16" applyNumberFormat="1" applyFont="1" applyBorder="1" applyAlignment="1">
      <alignment vertical="center"/>
    </xf>
    <xf numFmtId="176" fontId="2" fillId="0" borderId="14" xfId="16" applyNumberFormat="1" applyFont="1" applyBorder="1" applyAlignment="1">
      <alignment horizontal="center" vertical="center"/>
    </xf>
    <xf numFmtId="176" fontId="2" fillId="0" borderId="9" xfId="16" applyNumberFormat="1" applyFont="1" applyBorder="1" applyAlignment="1">
      <alignment vertical="center"/>
    </xf>
    <xf numFmtId="176" fontId="2" fillId="0" borderId="35" xfId="16" applyNumberFormat="1" applyFont="1" applyBorder="1" applyAlignment="1">
      <alignment vertical="center"/>
    </xf>
    <xf numFmtId="176" fontId="2" fillId="0" borderId="36" xfId="16" applyNumberFormat="1" applyFont="1" applyBorder="1" applyAlignment="1">
      <alignment vertical="center"/>
    </xf>
    <xf numFmtId="176" fontId="2" fillId="0" borderId="3" xfId="16" applyNumberFormat="1" applyFont="1" applyBorder="1" applyAlignment="1">
      <alignment vertical="center"/>
    </xf>
    <xf numFmtId="176" fontId="2" fillId="0" borderId="10" xfId="16" applyNumberFormat="1" applyFont="1" applyBorder="1" applyAlignment="1">
      <alignment vertical="center"/>
    </xf>
    <xf numFmtId="176" fontId="2" fillId="0" borderId="42" xfId="16" applyNumberFormat="1" applyFont="1" applyBorder="1" applyAlignment="1">
      <alignment vertical="center"/>
    </xf>
    <xf numFmtId="176" fontId="2" fillId="0" borderId="11" xfId="16" applyNumberFormat="1" applyFont="1" applyBorder="1" applyAlignment="1">
      <alignment vertical="center"/>
    </xf>
    <xf numFmtId="176" fontId="3" fillId="0" borderId="17" xfId="16" applyNumberFormat="1" applyFont="1" applyBorder="1" applyAlignment="1">
      <alignment vertical="center"/>
    </xf>
    <xf numFmtId="176" fontId="2" fillId="0" borderId="5" xfId="16" applyNumberFormat="1" applyFont="1" applyBorder="1" applyAlignment="1">
      <alignment vertical="center"/>
    </xf>
    <xf numFmtId="176" fontId="2" fillId="0" borderId="29" xfId="16" applyNumberFormat="1" applyFont="1" applyBorder="1" applyAlignment="1">
      <alignment vertical="center"/>
    </xf>
    <xf numFmtId="176" fontId="2" fillId="0" borderId="28" xfId="16" applyNumberFormat="1" applyFont="1" applyBorder="1" applyAlignment="1">
      <alignment vertical="center"/>
    </xf>
    <xf numFmtId="176" fontId="3" fillId="0" borderId="17" xfId="16" applyNumberFormat="1" applyFont="1" applyBorder="1" applyAlignment="1">
      <alignment vertical="center" shrinkToFit="1"/>
    </xf>
    <xf numFmtId="0" fontId="2" fillId="0" borderId="58" xfId="16" applyNumberFormat="1" applyFont="1" applyBorder="1" applyAlignment="1">
      <alignment horizontal="center" vertical="center"/>
    </xf>
    <xf numFmtId="176" fontId="2" fillId="0" borderId="58" xfId="16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176" fontId="2" fillId="0" borderId="59" xfId="16" applyNumberFormat="1" applyFont="1" applyBorder="1" applyAlignment="1">
      <alignment vertical="center"/>
    </xf>
    <xf numFmtId="176" fontId="2" fillId="0" borderId="60" xfId="16" applyNumberFormat="1" applyFont="1" applyBorder="1" applyAlignment="1">
      <alignment vertical="center"/>
    </xf>
    <xf numFmtId="176" fontId="2" fillId="0" borderId="2" xfId="16" applyNumberFormat="1" applyFont="1" applyBorder="1" applyAlignment="1" applyProtection="1">
      <alignment horizontal="right" vertical="center" wrapText="1"/>
      <protection/>
    </xf>
    <xf numFmtId="176" fontId="2" fillId="0" borderId="24" xfId="16" applyNumberFormat="1" applyFont="1" applyBorder="1" applyAlignment="1">
      <alignment vertical="center"/>
    </xf>
    <xf numFmtId="176" fontId="2" fillId="0" borderId="5" xfId="16" applyNumberFormat="1" applyFont="1" applyBorder="1" applyAlignment="1" applyProtection="1">
      <alignment horizontal="right" vertical="center" wrapText="1"/>
      <protection/>
    </xf>
    <xf numFmtId="176" fontId="2" fillId="0" borderId="3" xfId="16" applyNumberFormat="1" applyFont="1" applyBorder="1" applyAlignment="1" applyProtection="1">
      <alignment horizontal="right" vertical="center" wrapText="1"/>
      <protection/>
    </xf>
    <xf numFmtId="176" fontId="2" fillId="0" borderId="26" xfId="16" applyNumberFormat="1" applyFont="1" applyBorder="1" applyAlignment="1">
      <alignment vertical="center"/>
    </xf>
    <xf numFmtId="176" fontId="2" fillId="0" borderId="2" xfId="16" applyNumberFormat="1" applyFont="1" applyBorder="1" applyAlignment="1" applyProtection="1">
      <alignment horizontal="right" vertical="center"/>
      <protection/>
    </xf>
    <xf numFmtId="176" fontId="2" fillId="0" borderId="3" xfId="16" applyNumberFormat="1" applyFont="1" applyBorder="1" applyAlignment="1" applyProtection="1">
      <alignment horizontal="right" vertical="center"/>
      <protection/>
    </xf>
    <xf numFmtId="176" fontId="2" fillId="0" borderId="5" xfId="16" applyNumberFormat="1" applyFont="1" applyBorder="1" applyAlignment="1" applyProtection="1">
      <alignment horizontal="right" vertical="center"/>
      <protection/>
    </xf>
    <xf numFmtId="176" fontId="2" fillId="0" borderId="52" xfId="16" applyNumberFormat="1" applyFont="1" applyBorder="1" applyAlignment="1" applyProtection="1">
      <alignment horizontal="right" vertical="center"/>
      <protection/>
    </xf>
    <xf numFmtId="176" fontId="2" fillId="0" borderId="51" xfId="16" applyNumberFormat="1" applyFont="1" applyBorder="1" applyAlignment="1">
      <alignment vertical="center"/>
    </xf>
    <xf numFmtId="176" fontId="2" fillId="0" borderId="2" xfId="16" applyNumberFormat="1" applyFont="1" applyFill="1" applyBorder="1" applyAlignment="1">
      <alignment vertical="center"/>
    </xf>
    <xf numFmtId="176" fontId="2" fillId="0" borderId="5" xfId="16" applyNumberFormat="1" applyFont="1" applyFill="1" applyBorder="1" applyAlignment="1">
      <alignment vertical="center"/>
    </xf>
    <xf numFmtId="176" fontId="2" fillId="0" borderId="4" xfId="16" applyNumberFormat="1" applyFont="1" applyBorder="1" applyAlignment="1" applyProtection="1">
      <alignment horizontal="right" vertical="center" wrapText="1"/>
      <protection/>
    </xf>
    <xf numFmtId="176" fontId="2" fillId="0" borderId="28" xfId="16" applyNumberFormat="1" applyFont="1" applyBorder="1" applyAlignment="1" applyProtection="1">
      <alignment horizontal="right" vertical="center" wrapText="1"/>
      <protection/>
    </xf>
    <xf numFmtId="176" fontId="2" fillId="0" borderId="28" xfId="16" applyNumberFormat="1" applyFont="1" applyBorder="1" applyAlignment="1" applyProtection="1">
      <alignment horizontal="right" vertical="center"/>
      <protection/>
    </xf>
    <xf numFmtId="176" fontId="2" fillId="0" borderId="0" xfId="16" applyNumberFormat="1" applyFont="1" applyAlignment="1" applyProtection="1">
      <alignment vertical="center" wrapText="1"/>
      <protection/>
    </xf>
    <xf numFmtId="179" fontId="2" fillId="0" borderId="14" xfId="16" applyNumberFormat="1" applyFont="1" applyBorder="1" applyAlignment="1">
      <alignment vertical="center"/>
    </xf>
    <xf numFmtId="179" fontId="2" fillId="0" borderId="13" xfId="16" applyNumberFormat="1" applyFont="1" applyBorder="1" applyAlignment="1" quotePrefix="1">
      <alignment horizontal="center" vertical="center"/>
    </xf>
    <xf numFmtId="179" fontId="2" fillId="0" borderId="13" xfId="16" applyNumberFormat="1" applyFont="1" applyBorder="1" applyAlignment="1">
      <alignment horizontal="center" vertical="center"/>
    </xf>
    <xf numFmtId="176" fontId="2" fillId="0" borderId="3" xfId="16" applyNumberFormat="1" applyFont="1" applyBorder="1" applyAlignment="1">
      <alignment horizontal="center" vertical="center"/>
    </xf>
    <xf numFmtId="179" fontId="2" fillId="0" borderId="13" xfId="16" applyNumberFormat="1" applyFont="1" applyBorder="1" applyAlignment="1">
      <alignment vertical="center"/>
    </xf>
    <xf numFmtId="179" fontId="2" fillId="0" borderId="46" xfId="16" applyNumberFormat="1" applyFont="1" applyBorder="1" applyAlignment="1">
      <alignment vertical="center"/>
    </xf>
    <xf numFmtId="179" fontId="2" fillId="0" borderId="14" xfId="16" applyNumberFormat="1" applyFont="1" applyBorder="1" applyAlignment="1">
      <alignment horizontal="center" vertical="center"/>
    </xf>
    <xf numFmtId="179" fontId="2" fillId="0" borderId="46" xfId="16" applyNumberFormat="1" applyFont="1" applyBorder="1" applyAlignment="1">
      <alignment horizontal="center" vertical="center"/>
    </xf>
    <xf numFmtId="176" fontId="2" fillId="0" borderId="8" xfId="16" applyNumberFormat="1" applyFont="1" applyBorder="1" applyAlignment="1">
      <alignment vertical="center"/>
    </xf>
    <xf numFmtId="176" fontId="2" fillId="0" borderId="0" xfId="16" applyNumberFormat="1" applyFont="1" applyBorder="1" applyAlignment="1">
      <alignment vertical="center" wrapText="1"/>
    </xf>
    <xf numFmtId="176" fontId="2" fillId="0" borderId="0" xfId="16" applyNumberFormat="1" applyFont="1" applyBorder="1" applyAlignment="1" applyProtection="1">
      <alignment horizontal="right" vertical="center" wrapText="1"/>
      <protection/>
    </xf>
    <xf numFmtId="176" fontId="2" fillId="0" borderId="0" xfId="16" applyNumberFormat="1" applyFont="1" applyAlignment="1">
      <alignment vertical="center" wrapText="1"/>
    </xf>
    <xf numFmtId="176" fontId="2" fillId="0" borderId="2" xfId="16" applyNumberFormat="1" applyFont="1" applyBorder="1" applyAlignment="1">
      <alignment horizontal="center" vertical="center"/>
    </xf>
    <xf numFmtId="176" fontId="2" fillId="0" borderId="5" xfId="16" applyNumberFormat="1" applyFont="1" applyBorder="1" applyAlignment="1">
      <alignment horizontal="center" vertical="center"/>
    </xf>
    <xf numFmtId="179" fontId="2" fillId="0" borderId="15" xfId="16" applyNumberFormat="1" applyFont="1" applyBorder="1" applyAlignment="1">
      <alignment vertical="center"/>
    </xf>
    <xf numFmtId="176" fontId="2" fillId="0" borderId="4" xfId="16" applyNumberFormat="1" applyFont="1" applyBorder="1" applyAlignment="1" applyProtection="1">
      <alignment horizontal="right" vertical="center"/>
      <protection/>
    </xf>
    <xf numFmtId="176" fontId="2" fillId="0" borderId="4" xfId="16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top" wrapText="1"/>
    </xf>
    <xf numFmtId="38" fontId="3" fillId="0" borderId="23" xfId="16" applyFont="1" applyFill="1" applyBorder="1" applyAlignment="1">
      <alignment/>
    </xf>
    <xf numFmtId="176" fontId="4" fillId="0" borderId="49" xfId="0" applyNumberFormat="1" applyFont="1" applyFill="1" applyBorder="1" applyAlignment="1">
      <alignment vertical="center" wrapText="1"/>
    </xf>
    <xf numFmtId="176" fontId="3" fillId="0" borderId="0" xfId="16" applyNumberFormat="1" applyFont="1" applyBorder="1" applyAlignment="1">
      <alignment vertical="center"/>
    </xf>
    <xf numFmtId="176" fontId="2" fillId="0" borderId="55" xfId="0" applyNumberFormat="1" applyFont="1" applyBorder="1" applyAlignment="1">
      <alignment horizontal="distributed" vertical="center" wrapText="1"/>
    </xf>
    <xf numFmtId="176" fontId="2" fillId="0" borderId="61" xfId="0" applyNumberFormat="1" applyFont="1" applyBorder="1" applyAlignment="1">
      <alignment horizontal="distributed" vertical="center" wrapText="1"/>
    </xf>
    <xf numFmtId="196" fontId="2" fillId="0" borderId="3" xfId="0" applyNumberFormat="1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196" fontId="2" fillId="0" borderId="24" xfId="0" applyNumberFormat="1" applyFont="1" applyBorder="1" applyAlignment="1">
      <alignment horizontal="right" vertical="center"/>
    </xf>
    <xf numFmtId="38" fontId="2" fillId="0" borderId="35" xfId="16" applyFont="1" applyBorder="1" applyAlignment="1">
      <alignment vertical="center" shrinkToFit="1"/>
    </xf>
    <xf numFmtId="38" fontId="2" fillId="0" borderId="39" xfId="16" applyFont="1" applyBorder="1" applyAlignment="1">
      <alignment vertical="center" shrinkToFit="1"/>
    </xf>
    <xf numFmtId="38" fontId="2" fillId="0" borderId="36" xfId="16" applyFont="1" applyBorder="1" applyAlignment="1">
      <alignment vertical="center" shrinkToFit="1"/>
    </xf>
    <xf numFmtId="38" fontId="2" fillId="0" borderId="57" xfId="16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191" fontId="2" fillId="0" borderId="1" xfId="0" applyNumberFormat="1" applyFont="1" applyBorder="1" applyAlignment="1">
      <alignment vertical="center"/>
    </xf>
    <xf numFmtId="185" fontId="2" fillId="0" borderId="16" xfId="16" applyNumberFormat="1" applyFont="1" applyBorder="1" applyAlignment="1">
      <alignment horizontal="right" vertical="center"/>
    </xf>
    <xf numFmtId="185" fontId="2" fillId="0" borderId="41" xfId="16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distributed" vertical="center" wrapText="1"/>
    </xf>
    <xf numFmtId="185" fontId="2" fillId="0" borderId="9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5" fontId="2" fillId="0" borderId="8" xfId="0" applyNumberFormat="1" applyFont="1" applyBorder="1" applyAlignment="1">
      <alignment vertical="center"/>
    </xf>
    <xf numFmtId="0" fontId="2" fillId="0" borderId="0" xfId="16" applyNumberFormat="1" applyFont="1" applyFill="1" applyAlignment="1">
      <alignment/>
    </xf>
    <xf numFmtId="57" fontId="2" fillId="0" borderId="2" xfId="0" applyNumberFormat="1" applyFont="1" applyBorder="1" applyAlignment="1">
      <alignment horizontal="right" vertical="center"/>
    </xf>
    <xf numFmtId="57" fontId="2" fillId="0" borderId="5" xfId="0" applyNumberFormat="1" applyFont="1" applyBorder="1" applyAlignment="1">
      <alignment horizontal="right" vertical="center"/>
    </xf>
    <xf numFmtId="57" fontId="2" fillId="0" borderId="28" xfId="0" applyNumberFormat="1" applyFont="1" applyBorder="1" applyAlignment="1">
      <alignment horizontal="right" vertical="center"/>
    </xf>
    <xf numFmtId="193" fontId="2" fillId="0" borderId="2" xfId="0" applyNumberFormat="1" applyFont="1" applyBorder="1" applyAlignment="1">
      <alignment vertical="center"/>
    </xf>
    <xf numFmtId="193" fontId="2" fillId="0" borderId="5" xfId="0" applyNumberFormat="1" applyFont="1" applyBorder="1" applyAlignment="1">
      <alignment vertical="center"/>
    </xf>
    <xf numFmtId="185" fontId="2" fillId="0" borderId="28" xfId="0" applyNumberFormat="1" applyFont="1" applyBorder="1" applyAlignment="1">
      <alignment horizontal="right" vertical="center"/>
    </xf>
    <xf numFmtId="57" fontId="2" fillId="0" borderId="25" xfId="0" applyNumberFormat="1" applyFont="1" applyBorder="1" applyAlignment="1">
      <alignment vertical="center"/>
    </xf>
    <xf numFmtId="57" fontId="2" fillId="0" borderId="26" xfId="0" applyNumberFormat="1" applyFont="1" applyBorder="1" applyAlignment="1">
      <alignment vertical="center"/>
    </xf>
    <xf numFmtId="57" fontId="2" fillId="0" borderId="51" xfId="0" applyNumberFormat="1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196" fontId="2" fillId="0" borderId="24" xfId="0" applyNumberFormat="1" applyFont="1" applyBorder="1" applyAlignment="1">
      <alignment vertical="center"/>
    </xf>
    <xf numFmtId="194" fontId="2" fillId="0" borderId="24" xfId="0" applyNumberFormat="1" applyFont="1" applyBorder="1" applyAlignment="1">
      <alignment vertical="center"/>
    </xf>
    <xf numFmtId="194" fontId="2" fillId="0" borderId="26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187" fontId="2" fillId="0" borderId="25" xfId="0" applyNumberFormat="1" applyFont="1" applyBorder="1" applyAlignment="1">
      <alignment vertical="center"/>
    </xf>
    <xf numFmtId="187" fontId="2" fillId="0" borderId="26" xfId="0" applyNumberFormat="1" applyFont="1" applyBorder="1" applyAlignment="1">
      <alignment vertical="center"/>
    </xf>
    <xf numFmtId="185" fontId="2" fillId="0" borderId="56" xfId="0" applyNumberFormat="1" applyFont="1" applyBorder="1" applyAlignment="1">
      <alignment vertical="center"/>
    </xf>
    <xf numFmtId="0" fontId="2" fillId="0" borderId="25" xfId="0" applyFont="1" applyBorder="1" applyAlignment="1" quotePrefix="1">
      <alignment horizontal="right" vertical="center"/>
    </xf>
    <xf numFmtId="176" fontId="4" fillId="0" borderId="55" xfId="0" applyNumberFormat="1" applyFont="1" applyBorder="1" applyAlignment="1">
      <alignment vertical="center" wrapText="1"/>
    </xf>
    <xf numFmtId="176" fontId="2" fillId="0" borderId="63" xfId="0" applyNumberFormat="1" applyFont="1" applyBorder="1" applyAlignment="1">
      <alignment horizontal="left" vertical="top" wrapText="1"/>
    </xf>
    <xf numFmtId="185" fontId="2" fillId="0" borderId="28" xfId="16" applyNumberFormat="1" applyFont="1" applyBorder="1" applyAlignment="1">
      <alignment horizontal="right" vertical="center"/>
    </xf>
    <xf numFmtId="185" fontId="2" fillId="0" borderId="29" xfId="0" applyNumberFormat="1" applyFont="1" applyBorder="1" applyAlignment="1">
      <alignment vertical="center"/>
    </xf>
    <xf numFmtId="185" fontId="2" fillId="0" borderId="41" xfId="0" applyNumberFormat="1" applyFont="1" applyBorder="1" applyAlignment="1">
      <alignment vertical="center"/>
    </xf>
    <xf numFmtId="185" fontId="2" fillId="0" borderId="1" xfId="16" applyNumberFormat="1" applyFont="1" applyBorder="1" applyAlignment="1">
      <alignment horizontal="right" vertical="center"/>
    </xf>
    <xf numFmtId="185" fontId="2" fillId="0" borderId="17" xfId="16" applyNumberFormat="1" applyFont="1" applyBorder="1" applyAlignment="1">
      <alignment horizontal="right" vertical="center"/>
    </xf>
    <xf numFmtId="38" fontId="2" fillId="0" borderId="28" xfId="16" applyFont="1" applyFill="1" applyBorder="1" applyAlignment="1" applyProtection="1">
      <alignment horizontal="right" vertical="center"/>
      <protection/>
    </xf>
    <xf numFmtId="38" fontId="2" fillId="0" borderId="2" xfId="16" applyFont="1" applyFill="1" applyBorder="1" applyAlignment="1" applyProtection="1">
      <alignment horizontal="right" vertical="center"/>
      <protection/>
    </xf>
    <xf numFmtId="38" fontId="2" fillId="0" borderId="3" xfId="16" applyFont="1" applyFill="1" applyBorder="1" applyAlignment="1" applyProtection="1">
      <alignment horizontal="right" vertical="center"/>
      <protection/>
    </xf>
    <xf numFmtId="176" fontId="2" fillId="0" borderId="2" xfId="16" applyNumberFormat="1" applyFont="1" applyFill="1" applyBorder="1" applyAlignment="1" applyProtection="1">
      <alignment horizontal="right" vertical="center"/>
      <protection/>
    </xf>
    <xf numFmtId="176" fontId="2" fillId="0" borderId="3" xfId="16" applyNumberFormat="1" applyFont="1" applyFill="1" applyBorder="1" applyAlignment="1" applyProtection="1">
      <alignment horizontal="right" vertical="center"/>
      <protection/>
    </xf>
    <xf numFmtId="176" fontId="2" fillId="0" borderId="5" xfId="16" applyNumberFormat="1" applyFont="1" applyFill="1" applyBorder="1" applyAlignment="1" applyProtection="1">
      <alignment horizontal="right" vertical="center"/>
      <protection/>
    </xf>
    <xf numFmtId="38" fontId="2" fillId="0" borderId="5" xfId="16" applyFont="1" applyFill="1" applyBorder="1" applyAlignment="1" applyProtection="1">
      <alignment horizontal="right" vertical="center"/>
      <protection/>
    </xf>
    <xf numFmtId="176" fontId="2" fillId="0" borderId="28" xfId="16" applyNumberFormat="1" applyFont="1" applyFill="1" applyBorder="1" applyAlignment="1" applyProtection="1">
      <alignment horizontal="right" vertical="center"/>
      <protection/>
    </xf>
    <xf numFmtId="186" fontId="2" fillId="0" borderId="2" xfId="16" applyNumberFormat="1" applyFont="1" applyFill="1" applyBorder="1" applyAlignment="1" applyProtection="1">
      <alignment horizontal="right" vertical="center"/>
      <protection/>
    </xf>
    <xf numFmtId="186" fontId="2" fillId="0" borderId="25" xfId="0" applyNumberFormat="1" applyFont="1" applyFill="1" applyBorder="1" applyAlignment="1">
      <alignment vertical="center"/>
    </xf>
    <xf numFmtId="186" fontId="2" fillId="0" borderId="24" xfId="0" applyNumberFormat="1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vertical="center"/>
    </xf>
    <xf numFmtId="176" fontId="2" fillId="0" borderId="25" xfId="16" applyNumberFormat="1" applyFont="1" applyFill="1" applyBorder="1" applyAlignment="1">
      <alignment vertical="center"/>
    </xf>
    <xf numFmtId="176" fontId="2" fillId="0" borderId="26" xfId="16" applyNumberFormat="1" applyFont="1" applyFill="1" applyBorder="1" applyAlignment="1">
      <alignment vertical="center"/>
    </xf>
    <xf numFmtId="176" fontId="2" fillId="0" borderId="17" xfId="16" applyNumberFormat="1" applyFont="1" applyBorder="1" applyAlignment="1">
      <alignment vertical="center" shrinkToFit="1"/>
    </xf>
    <xf numFmtId="176" fontId="2" fillId="0" borderId="16" xfId="16" applyNumberFormat="1" applyFont="1" applyBorder="1" applyAlignment="1">
      <alignment vertical="center" shrinkToFit="1"/>
    </xf>
    <xf numFmtId="176" fontId="2" fillId="0" borderId="0" xfId="16" applyNumberFormat="1" applyFont="1" applyAlignment="1">
      <alignment vertical="center" shrinkToFit="1"/>
    </xf>
    <xf numFmtId="176" fontId="2" fillId="0" borderId="19" xfId="16" applyNumberFormat="1" applyFont="1" applyBorder="1" applyAlignment="1">
      <alignment vertical="center" shrinkToFit="1"/>
    </xf>
    <xf numFmtId="176" fontId="2" fillId="0" borderId="0" xfId="16" applyNumberFormat="1" applyFont="1" applyBorder="1" applyAlignment="1">
      <alignment vertical="center" shrinkToFit="1"/>
    </xf>
    <xf numFmtId="176" fontId="2" fillId="0" borderId="23" xfId="16" applyNumberFormat="1" applyFont="1" applyBorder="1" applyAlignment="1">
      <alignment vertical="center" shrinkToFit="1"/>
    </xf>
    <xf numFmtId="176" fontId="2" fillId="0" borderId="0" xfId="16" applyNumberFormat="1" applyFont="1" applyFill="1" applyBorder="1" applyAlignment="1">
      <alignment vertical="center" shrinkToFit="1"/>
    </xf>
    <xf numFmtId="176" fontId="2" fillId="0" borderId="17" xfId="16" applyNumberFormat="1" applyFont="1" applyFill="1" applyBorder="1" applyAlignment="1">
      <alignment vertical="center" shrinkToFit="1"/>
    </xf>
    <xf numFmtId="176" fontId="4" fillId="0" borderId="17" xfId="16" applyNumberFormat="1" applyFont="1" applyBorder="1" applyAlignment="1">
      <alignment vertical="center" shrinkToFit="1"/>
    </xf>
    <xf numFmtId="176" fontId="2" fillId="0" borderId="64" xfId="16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2" fillId="0" borderId="5" xfId="0" applyNumberFormat="1" applyFont="1" applyBorder="1" applyAlignment="1">
      <alignment horizontal="right" vertical="center"/>
    </xf>
    <xf numFmtId="200" fontId="2" fillId="0" borderId="0" xfId="16" applyNumberFormat="1" applyFont="1" applyAlignment="1">
      <alignment vertical="center"/>
    </xf>
    <xf numFmtId="200" fontId="2" fillId="0" borderId="0" xfId="16" applyNumberFormat="1" applyFont="1" applyBorder="1" applyAlignment="1">
      <alignment vertical="center"/>
    </xf>
    <xf numFmtId="38" fontId="2" fillId="0" borderId="52" xfId="16" applyFont="1" applyBorder="1" applyAlignment="1">
      <alignment vertical="center"/>
    </xf>
    <xf numFmtId="38" fontId="2" fillId="0" borderId="28" xfId="16" applyFont="1" applyBorder="1" applyAlignment="1">
      <alignment horizontal="left" vertical="center"/>
    </xf>
    <xf numFmtId="38" fontId="3" fillId="0" borderId="28" xfId="16" applyFont="1" applyBorder="1" applyAlignment="1">
      <alignment vertical="center"/>
    </xf>
    <xf numFmtId="38" fontId="2" fillId="0" borderId="51" xfId="16" applyFont="1" applyBorder="1" applyAlignment="1">
      <alignment vertical="center"/>
    </xf>
    <xf numFmtId="38" fontId="2" fillId="0" borderId="56" xfId="16" applyFont="1" applyBorder="1" applyAlignment="1">
      <alignment vertical="center"/>
    </xf>
    <xf numFmtId="195" fontId="2" fillId="0" borderId="0" xfId="16" applyNumberFormat="1" applyFont="1" applyAlignment="1">
      <alignment vertical="center"/>
    </xf>
    <xf numFmtId="195" fontId="2" fillId="0" borderId="0" xfId="16" applyNumberFormat="1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52" xfId="0" applyFont="1" applyFill="1" applyBorder="1" applyAlignment="1">
      <alignment vertical="center" shrinkToFit="1"/>
    </xf>
    <xf numFmtId="176" fontId="2" fillId="0" borderId="52" xfId="0" applyNumberFormat="1" applyFont="1" applyFill="1" applyBorder="1" applyAlignment="1">
      <alignment vertical="center"/>
    </xf>
    <xf numFmtId="176" fontId="2" fillId="0" borderId="56" xfId="0" applyNumberFormat="1" applyFont="1" applyFill="1" applyBorder="1" applyAlignment="1">
      <alignment vertical="center"/>
    </xf>
    <xf numFmtId="180" fontId="2" fillId="0" borderId="0" xfId="16" applyNumberFormat="1" applyFont="1" applyAlignment="1">
      <alignment vertical="center"/>
    </xf>
    <xf numFmtId="195" fontId="2" fillId="0" borderId="0" xfId="16" applyNumberFormat="1" applyFont="1" applyFill="1" applyAlignment="1">
      <alignment vertical="center"/>
    </xf>
    <xf numFmtId="195" fontId="0" fillId="0" borderId="0" xfId="0" applyNumberFormat="1" applyFont="1" applyFill="1" applyAlignment="1">
      <alignment/>
    </xf>
    <xf numFmtId="195" fontId="2" fillId="0" borderId="0" xfId="16" applyNumberFormat="1" applyFont="1" applyFill="1" applyAlignment="1">
      <alignment/>
    </xf>
    <xf numFmtId="195" fontId="2" fillId="0" borderId="0" xfId="16" applyNumberFormat="1" applyFont="1" applyFill="1" applyBorder="1" applyAlignment="1">
      <alignment/>
    </xf>
    <xf numFmtId="195" fontId="2" fillId="0" borderId="0" xfId="0" applyNumberFormat="1" applyFont="1" applyFill="1" applyAlignment="1">
      <alignment/>
    </xf>
    <xf numFmtId="185" fontId="2" fillId="0" borderId="0" xfId="0" applyNumberFormat="1" applyFont="1" applyBorder="1" applyAlignment="1">
      <alignment/>
    </xf>
    <xf numFmtId="176" fontId="2" fillId="0" borderId="0" xfId="16" applyNumberFormat="1" applyFont="1" applyFill="1" applyAlignment="1">
      <alignment/>
    </xf>
    <xf numFmtId="38" fontId="2" fillId="0" borderId="11" xfId="16" applyFont="1" applyBorder="1" applyAlignment="1">
      <alignment vertical="center" shrinkToFit="1"/>
    </xf>
    <xf numFmtId="38" fontId="3" fillId="0" borderId="11" xfId="16" applyFont="1" applyBorder="1" applyAlignment="1">
      <alignment vertical="center"/>
    </xf>
    <xf numFmtId="38" fontId="2" fillId="0" borderId="14" xfId="16" applyFont="1" applyBorder="1" applyAlignment="1">
      <alignment horizontal="center" vertical="center" textRotation="255"/>
    </xf>
    <xf numFmtId="38" fontId="2" fillId="0" borderId="46" xfId="16" applyFont="1" applyBorder="1" applyAlignment="1">
      <alignment horizontal="center" vertical="center" textRotation="255"/>
    </xf>
    <xf numFmtId="38" fontId="2" fillId="0" borderId="39" xfId="16" applyFont="1" applyFill="1" applyBorder="1" applyAlignment="1">
      <alignment horizontal="left" vertical="center"/>
    </xf>
    <xf numFmtId="38" fontId="3" fillId="0" borderId="10" xfId="16" applyFont="1" applyBorder="1" applyAlignment="1">
      <alignment vertical="center"/>
    </xf>
    <xf numFmtId="38" fontId="3" fillId="0" borderId="39" xfId="16" applyFont="1" applyBorder="1" applyAlignment="1">
      <alignment vertical="center"/>
    </xf>
    <xf numFmtId="38" fontId="2" fillId="0" borderId="65" xfId="16" applyFont="1" applyBorder="1" applyAlignment="1">
      <alignment horizontal="left" vertical="center" wrapText="1"/>
    </xf>
    <xf numFmtId="38" fontId="2" fillId="0" borderId="66" xfId="16" applyFont="1" applyBorder="1" applyAlignment="1">
      <alignment horizontal="left" vertical="center" wrapText="1"/>
    </xf>
    <xf numFmtId="38" fontId="2" fillId="0" borderId="67" xfId="16" applyFont="1" applyBorder="1" applyAlignment="1">
      <alignment horizontal="left" vertical="center" wrapText="1"/>
    </xf>
    <xf numFmtId="38" fontId="2" fillId="0" borderId="39" xfId="16" applyFont="1" applyBorder="1" applyAlignment="1">
      <alignment horizontal="left" vertical="center"/>
    </xf>
    <xf numFmtId="182" fontId="2" fillId="0" borderId="23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1" xfId="0" applyNumberFormat="1" applyFont="1" applyBorder="1" applyAlignment="1">
      <alignment vertical="center" shrinkToFit="1"/>
    </xf>
    <xf numFmtId="176" fontId="2" fillId="0" borderId="59" xfId="0" applyNumberFormat="1" applyFont="1" applyBorder="1" applyAlignment="1">
      <alignment vertical="center" shrinkToFit="1"/>
    </xf>
    <xf numFmtId="176" fontId="2" fillId="0" borderId="60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82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/>
    </xf>
    <xf numFmtId="176" fontId="2" fillId="0" borderId="68" xfId="0" applyNumberFormat="1" applyFont="1" applyBorder="1" applyAlignment="1">
      <alignment horizontal="left" vertical="center" wrapText="1"/>
    </xf>
    <xf numFmtId="176" fontId="2" fillId="0" borderId="69" xfId="0" applyNumberFormat="1" applyFont="1" applyBorder="1" applyAlignment="1">
      <alignment horizontal="left" vertical="center" wrapText="1"/>
    </xf>
    <xf numFmtId="176" fontId="2" fillId="0" borderId="35" xfId="0" applyNumberFormat="1" applyFont="1" applyBorder="1" applyAlignment="1">
      <alignment vertical="center" shrinkToFit="1"/>
    </xf>
    <xf numFmtId="176" fontId="2" fillId="0" borderId="36" xfId="0" applyNumberFormat="1" applyFont="1" applyBorder="1" applyAlignment="1">
      <alignment vertical="center" shrinkToFit="1"/>
    </xf>
    <xf numFmtId="38" fontId="2" fillId="0" borderId="13" xfId="16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38" fontId="2" fillId="0" borderId="14" xfId="16" applyFont="1" applyFill="1" applyBorder="1" applyAlignment="1">
      <alignment horizontal="center" vertical="center" textRotation="255"/>
    </xf>
    <xf numFmtId="38" fontId="2" fillId="0" borderId="13" xfId="16" applyFont="1" applyFill="1" applyBorder="1" applyAlignment="1">
      <alignment horizontal="center" vertical="center" textRotation="255"/>
    </xf>
    <xf numFmtId="38" fontId="2" fillId="0" borderId="46" xfId="16" applyFont="1" applyFill="1" applyBorder="1" applyAlignment="1">
      <alignment horizontal="center" vertical="center" textRotation="255"/>
    </xf>
    <xf numFmtId="38" fontId="3" fillId="0" borderId="35" xfId="16" applyFont="1" applyBorder="1" applyAlignment="1">
      <alignment vertical="center" wrapText="1"/>
    </xf>
    <xf numFmtId="38" fontId="3" fillId="0" borderId="10" xfId="16" applyFont="1" applyBorder="1" applyAlignment="1">
      <alignment vertical="center" wrapText="1"/>
    </xf>
    <xf numFmtId="38" fontId="3" fillId="0" borderId="36" xfId="16" applyFont="1" applyBorder="1" applyAlignment="1">
      <alignment vertical="center" wrapText="1"/>
    </xf>
    <xf numFmtId="38" fontId="3" fillId="0" borderId="42" xfId="16" applyFont="1" applyBorder="1" applyAlignment="1">
      <alignment vertical="center" wrapText="1"/>
    </xf>
    <xf numFmtId="38" fontId="3" fillId="0" borderId="57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176" fontId="4" fillId="0" borderId="35" xfId="16" applyNumberFormat="1" applyFont="1" applyBorder="1" applyAlignment="1">
      <alignment vertical="center" wrapText="1"/>
    </xf>
    <xf numFmtId="176" fontId="4" fillId="0" borderId="9" xfId="16" applyNumberFormat="1" applyFont="1" applyBorder="1" applyAlignment="1">
      <alignment vertical="center" wrapText="1"/>
    </xf>
    <xf numFmtId="176" fontId="4" fillId="0" borderId="39" xfId="16" applyNumberFormat="1" applyFont="1" applyBorder="1" applyAlignment="1">
      <alignment vertical="center" wrapText="1"/>
    </xf>
    <xf numFmtId="176" fontId="4" fillId="0" borderId="0" xfId="16" applyNumberFormat="1" applyFont="1" applyBorder="1" applyAlignment="1">
      <alignment vertical="center" wrapText="1"/>
    </xf>
    <xf numFmtId="38" fontId="2" fillId="0" borderId="70" xfId="16" applyFont="1" applyBorder="1" applyAlignment="1">
      <alignment horizontal="left" vertical="center" wrapText="1"/>
    </xf>
    <xf numFmtId="38" fontId="2" fillId="0" borderId="71" xfId="16" applyFont="1" applyBorder="1" applyAlignment="1">
      <alignment horizontal="left" vertical="center" wrapText="1"/>
    </xf>
    <xf numFmtId="38" fontId="2" fillId="0" borderId="35" xfId="16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38" fontId="2" fillId="0" borderId="72" xfId="16" applyFont="1" applyBorder="1" applyAlignment="1">
      <alignment horizontal="left" vertical="center" wrapText="1"/>
    </xf>
    <xf numFmtId="0" fontId="2" fillId="0" borderId="3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46" xfId="16" applyFont="1" applyBorder="1" applyAlignment="1">
      <alignment vertical="center"/>
    </xf>
    <xf numFmtId="38" fontId="2" fillId="0" borderId="0" xfId="16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38" fontId="2" fillId="0" borderId="73" xfId="16" applyFont="1" applyBorder="1" applyAlignment="1">
      <alignment horizontal="left" vertical="center" wrapText="1"/>
    </xf>
    <xf numFmtId="38" fontId="2" fillId="0" borderId="74" xfId="16" applyFont="1" applyBorder="1" applyAlignment="1">
      <alignment horizontal="left" vertical="center" wrapText="1"/>
    </xf>
    <xf numFmtId="38" fontId="2" fillId="0" borderId="75" xfId="16" applyFont="1" applyBorder="1" applyAlignment="1">
      <alignment horizontal="left" vertical="center" wrapText="1"/>
    </xf>
    <xf numFmtId="38" fontId="2" fillId="0" borderId="0" xfId="16" applyFont="1" applyBorder="1" applyAlignment="1" quotePrefix="1">
      <alignment vertical="center" shrinkToFit="1"/>
    </xf>
    <xf numFmtId="38" fontId="2" fillId="0" borderId="11" xfId="16" applyFont="1" applyBorder="1" applyAlignment="1" quotePrefix="1">
      <alignment vertical="center" shrinkToFit="1"/>
    </xf>
    <xf numFmtId="38" fontId="2" fillId="0" borderId="17" xfId="16" applyFont="1" applyBorder="1" applyAlignment="1">
      <alignment vertical="center" shrinkToFit="1"/>
    </xf>
    <xf numFmtId="38" fontId="2" fillId="0" borderId="23" xfId="16" applyFont="1" applyBorder="1" applyAlignment="1">
      <alignment vertical="center" shrinkToFit="1"/>
    </xf>
    <xf numFmtId="38" fontId="2" fillId="0" borderId="42" xfId="16" applyFont="1" applyBorder="1" applyAlignment="1">
      <alignment vertical="center" shrinkToFit="1"/>
    </xf>
    <xf numFmtId="38" fontId="2" fillId="0" borderId="1" xfId="16" applyFont="1" applyBorder="1" applyAlignment="1">
      <alignment vertical="center" shrinkToFit="1"/>
    </xf>
    <xf numFmtId="38" fontId="2" fillId="0" borderId="11" xfId="16" applyFont="1" applyBorder="1" applyAlignment="1">
      <alignment vertical="center" shrinkToFit="1"/>
    </xf>
    <xf numFmtId="0" fontId="1" fillId="0" borderId="4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39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5" xfId="0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176" fontId="2" fillId="0" borderId="3" xfId="0" applyNumberFormat="1" applyFont="1" applyFill="1" applyBorder="1" applyAlignment="1">
      <alignment horizontal="distributed" vertical="center" wrapText="1"/>
    </xf>
    <xf numFmtId="176" fontId="2" fillId="0" borderId="50" xfId="0" applyNumberFormat="1" applyFont="1" applyFill="1" applyBorder="1" applyAlignment="1">
      <alignment horizontal="distributed" vertical="center" wrapText="1"/>
    </xf>
    <xf numFmtId="176" fontId="2" fillId="0" borderId="24" xfId="0" applyNumberFormat="1" applyFont="1" applyFill="1" applyBorder="1" applyAlignment="1">
      <alignment horizontal="distributed" vertical="center" wrapText="1"/>
    </xf>
    <xf numFmtId="176" fontId="4" fillId="0" borderId="49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 wrapText="1"/>
    </xf>
    <xf numFmtId="176" fontId="3" fillId="0" borderId="49" xfId="0" applyNumberFormat="1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vertical="center" wrapText="1"/>
    </xf>
    <xf numFmtId="38" fontId="3" fillId="0" borderId="35" xfId="16" applyFont="1" applyFill="1" applyBorder="1" applyAlignment="1">
      <alignment horizontal="left" vertical="center" wrapText="1" shrinkToFit="1"/>
    </xf>
    <xf numFmtId="38" fontId="3" fillId="0" borderId="9" xfId="16" applyFont="1" applyFill="1" applyBorder="1" applyAlignment="1">
      <alignment horizontal="left" vertical="center" wrapText="1" shrinkToFit="1"/>
    </xf>
    <xf numFmtId="176" fontId="2" fillId="0" borderId="17" xfId="16" applyNumberFormat="1" applyFont="1" applyBorder="1" applyAlignment="1">
      <alignment vertical="center" shrinkToFit="1"/>
    </xf>
    <xf numFmtId="176" fontId="2" fillId="0" borderId="42" xfId="16" applyNumberFormat="1" applyFont="1" applyBorder="1" applyAlignment="1">
      <alignment vertical="center" shrinkToFit="1"/>
    </xf>
    <xf numFmtId="176" fontId="2" fillId="0" borderId="17" xfId="16" applyNumberFormat="1" applyFont="1" applyBorder="1" applyAlignment="1">
      <alignment horizontal="center" vertical="center" shrinkToFit="1"/>
    </xf>
    <xf numFmtId="176" fontId="2" fillId="0" borderId="42" xfId="16" applyNumberFormat="1" applyFont="1" applyBorder="1" applyAlignment="1">
      <alignment horizontal="center" vertical="center" shrinkToFit="1"/>
    </xf>
    <xf numFmtId="176" fontId="2" fillId="0" borderId="17" xfId="16" applyNumberFormat="1" applyFont="1" applyBorder="1" applyAlignment="1">
      <alignment vertical="center"/>
    </xf>
    <xf numFmtId="176" fontId="2" fillId="0" borderId="42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857250" y="190500"/>
          <a:ext cx="36099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9669125" y="190500"/>
          <a:ext cx="36099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41</xdr:col>
      <xdr:colOff>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38481000" y="190500"/>
          <a:ext cx="36099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2480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0</xdr:colOff>
      <xdr:row>3</xdr:row>
      <xdr:rowOff>0</xdr:rowOff>
    </xdr:to>
    <xdr:sp>
      <xdr:nvSpPr>
        <xdr:cNvPr id="2" name="Line 9"/>
        <xdr:cNvSpPr>
          <a:spLocks/>
        </xdr:cNvSpPr>
      </xdr:nvSpPr>
      <xdr:spPr>
        <a:xfrm>
          <a:off x="19307175" y="190500"/>
          <a:ext cx="32480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" name="Line 10"/>
        <xdr:cNvSpPr>
          <a:spLocks/>
        </xdr:cNvSpPr>
      </xdr:nvSpPr>
      <xdr:spPr>
        <a:xfrm>
          <a:off x="37757100" y="190500"/>
          <a:ext cx="32480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200025"/>
          <a:ext cx="3333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1</xdr:row>
      <xdr:rowOff>9525</xdr:rowOff>
    </xdr:from>
    <xdr:to>
      <xdr:col>21</xdr:col>
      <xdr:colOff>0</xdr:colOff>
      <xdr:row>2</xdr:row>
      <xdr:rowOff>0</xdr:rowOff>
    </xdr:to>
    <xdr:sp>
      <xdr:nvSpPr>
        <xdr:cNvPr id="2" name="Line 8"/>
        <xdr:cNvSpPr>
          <a:spLocks/>
        </xdr:cNvSpPr>
      </xdr:nvSpPr>
      <xdr:spPr>
        <a:xfrm>
          <a:off x="19411950" y="200025"/>
          <a:ext cx="3333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9525</xdr:colOff>
      <xdr:row>1</xdr:row>
      <xdr:rowOff>9525</xdr:rowOff>
    </xdr:from>
    <xdr:to>
      <xdr:col>38</xdr:col>
      <xdr:colOff>0</xdr:colOff>
      <xdr:row>2</xdr:row>
      <xdr:rowOff>0</xdr:rowOff>
    </xdr:to>
    <xdr:sp>
      <xdr:nvSpPr>
        <xdr:cNvPr id="3" name="Line 9"/>
        <xdr:cNvSpPr>
          <a:spLocks/>
        </xdr:cNvSpPr>
      </xdr:nvSpPr>
      <xdr:spPr>
        <a:xfrm>
          <a:off x="37957125" y="200025"/>
          <a:ext cx="3333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371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9525</xdr:colOff>
      <xdr:row>3</xdr:row>
      <xdr:rowOff>171450</xdr:rowOff>
    </xdr:from>
    <xdr:to>
      <xdr:col>69</xdr:col>
      <xdr:colOff>9525</xdr:colOff>
      <xdr:row>68</xdr:row>
      <xdr:rowOff>142875</xdr:rowOff>
    </xdr:to>
    <xdr:sp>
      <xdr:nvSpPr>
        <xdr:cNvPr id="2" name="AutoShape 14"/>
        <xdr:cNvSpPr>
          <a:spLocks/>
        </xdr:cNvSpPr>
      </xdr:nvSpPr>
      <xdr:spPr>
        <a:xfrm>
          <a:off x="69018150" y="742950"/>
          <a:ext cx="0" cy="123539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19050</xdr:colOff>
      <xdr:row>1</xdr:row>
      <xdr:rowOff>171450</xdr:rowOff>
    </xdr:from>
    <xdr:to>
      <xdr:col>69</xdr:col>
      <xdr:colOff>19050</xdr:colOff>
      <xdr:row>66</xdr:row>
      <xdr:rowOff>142875</xdr:rowOff>
    </xdr:to>
    <xdr:sp>
      <xdr:nvSpPr>
        <xdr:cNvPr id="3" name="AutoShape 15"/>
        <xdr:cNvSpPr>
          <a:spLocks/>
        </xdr:cNvSpPr>
      </xdr:nvSpPr>
      <xdr:spPr>
        <a:xfrm>
          <a:off x="69027675" y="361950"/>
          <a:ext cx="0" cy="123539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9525</xdr:colOff>
      <xdr:row>3</xdr:row>
      <xdr:rowOff>0</xdr:rowOff>
    </xdr:to>
    <xdr:sp>
      <xdr:nvSpPr>
        <xdr:cNvPr id="4" name="Line 19"/>
        <xdr:cNvSpPr>
          <a:spLocks/>
        </xdr:cNvSpPr>
      </xdr:nvSpPr>
      <xdr:spPr>
        <a:xfrm>
          <a:off x="19421475" y="190500"/>
          <a:ext cx="3371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41</xdr:col>
      <xdr:colOff>9525</xdr:colOff>
      <xdr:row>3</xdr:row>
      <xdr:rowOff>0</xdr:rowOff>
    </xdr:to>
    <xdr:sp>
      <xdr:nvSpPr>
        <xdr:cNvPr id="5" name="Line 20"/>
        <xdr:cNvSpPr>
          <a:spLocks/>
        </xdr:cNvSpPr>
      </xdr:nvSpPr>
      <xdr:spPr>
        <a:xfrm>
          <a:off x="37985700" y="190500"/>
          <a:ext cx="3371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9525</xdr:colOff>
      <xdr:row>3</xdr:row>
      <xdr:rowOff>0</xdr:rowOff>
    </xdr:to>
    <xdr:sp>
      <xdr:nvSpPr>
        <xdr:cNvPr id="6" name="Line 21"/>
        <xdr:cNvSpPr>
          <a:spLocks/>
        </xdr:cNvSpPr>
      </xdr:nvSpPr>
      <xdr:spPr>
        <a:xfrm>
          <a:off x="19421475" y="190500"/>
          <a:ext cx="3371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41</xdr:col>
      <xdr:colOff>9525</xdr:colOff>
      <xdr:row>3</xdr:row>
      <xdr:rowOff>0</xdr:rowOff>
    </xdr:to>
    <xdr:sp>
      <xdr:nvSpPr>
        <xdr:cNvPr id="7" name="Line 22"/>
        <xdr:cNvSpPr>
          <a:spLocks/>
        </xdr:cNvSpPr>
      </xdr:nvSpPr>
      <xdr:spPr>
        <a:xfrm>
          <a:off x="37985700" y="190500"/>
          <a:ext cx="33718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71450"/>
          <a:ext cx="37719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9525</xdr:colOff>
      <xdr:row>3</xdr:row>
      <xdr:rowOff>0</xdr:rowOff>
    </xdr:to>
    <xdr:sp>
      <xdr:nvSpPr>
        <xdr:cNvPr id="2" name="Line 13"/>
        <xdr:cNvSpPr>
          <a:spLocks/>
        </xdr:cNvSpPr>
      </xdr:nvSpPr>
      <xdr:spPr>
        <a:xfrm>
          <a:off x="19840575" y="171450"/>
          <a:ext cx="37719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41</xdr:col>
      <xdr:colOff>9525</xdr:colOff>
      <xdr:row>3</xdr:row>
      <xdr:rowOff>0</xdr:rowOff>
    </xdr:to>
    <xdr:sp>
      <xdr:nvSpPr>
        <xdr:cNvPr id="3" name="Line 14"/>
        <xdr:cNvSpPr>
          <a:spLocks/>
        </xdr:cNvSpPr>
      </xdr:nvSpPr>
      <xdr:spPr>
        <a:xfrm>
          <a:off x="38804850" y="171450"/>
          <a:ext cx="37719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G51"/>
  <sheetViews>
    <sheetView showGridLines="0" view="pageBreakPreview" zoomScaleSheetLayoutView="100" workbookViewId="0" topLeftCell="A31">
      <pane xSplit="5" topLeftCell="F1" activePane="topRight" state="frozen"/>
      <selection pane="topLeft" activeCell="A1" sqref="A1"/>
      <selection pane="topRight" activeCell="AN37" sqref="AN37:AO37"/>
    </sheetView>
  </sheetViews>
  <sheetFormatPr defaultColWidth="8.796875" defaultRowHeight="14.25"/>
  <cols>
    <col min="1" max="1" width="9" style="474" customWidth="1"/>
    <col min="2" max="3" width="3.09765625" style="2" customWidth="1"/>
    <col min="4" max="4" width="8.3984375" style="2" customWidth="1"/>
    <col min="5" max="5" width="18.59765625" style="2" customWidth="1"/>
    <col min="6" max="19" width="11.3984375" style="3" customWidth="1"/>
    <col min="20" max="21" width="3.09765625" style="2" customWidth="1"/>
    <col min="22" max="22" width="8.3984375" style="2" customWidth="1"/>
    <col min="23" max="23" width="18.59765625" style="2" customWidth="1"/>
    <col min="24" max="37" width="11.3984375" style="3" customWidth="1"/>
    <col min="38" max="39" width="3.09765625" style="2" customWidth="1"/>
    <col min="40" max="40" width="8.3984375" style="2" customWidth="1"/>
    <col min="41" max="41" width="18.59765625" style="2" customWidth="1"/>
    <col min="42" max="55" width="11.3984375" style="3" customWidth="1"/>
    <col min="56" max="57" width="11.3984375" style="2" customWidth="1"/>
    <col min="58" max="16384" width="9" style="2" customWidth="1"/>
  </cols>
  <sheetData>
    <row r="1" spans="2:41" ht="11.25">
      <c r="B1" s="526" t="s">
        <v>379</v>
      </c>
      <c r="C1" s="526"/>
      <c r="D1" s="526"/>
      <c r="E1" s="526"/>
      <c r="T1" s="526"/>
      <c r="U1" s="526"/>
      <c r="V1" s="526"/>
      <c r="W1" s="526"/>
      <c r="AL1" s="526"/>
      <c r="AM1" s="526"/>
      <c r="AN1" s="526"/>
      <c r="AO1" s="526"/>
    </row>
    <row r="2" spans="2:38" ht="15" customHeight="1" thickBot="1">
      <c r="B2" s="262" t="s">
        <v>406</v>
      </c>
      <c r="T2" s="262" t="s">
        <v>406</v>
      </c>
      <c r="AL2" s="262" t="s">
        <v>406</v>
      </c>
    </row>
    <row r="3" spans="1:57" s="4" customFormat="1" ht="24" customHeight="1">
      <c r="A3" s="475"/>
      <c r="B3" s="527" t="s">
        <v>407</v>
      </c>
      <c r="C3" s="528"/>
      <c r="D3" s="528"/>
      <c r="E3" s="528"/>
      <c r="F3" s="118" t="s">
        <v>0</v>
      </c>
      <c r="G3" s="118" t="s">
        <v>1</v>
      </c>
      <c r="H3" s="118" t="s">
        <v>2</v>
      </c>
      <c r="I3" s="118" t="s">
        <v>3</v>
      </c>
      <c r="J3" s="118" t="s">
        <v>4</v>
      </c>
      <c r="K3" s="118" t="s">
        <v>5</v>
      </c>
      <c r="L3" s="118" t="s">
        <v>6</v>
      </c>
      <c r="M3" s="118" t="s">
        <v>7</v>
      </c>
      <c r="N3" s="118" t="s">
        <v>386</v>
      </c>
      <c r="O3" s="118" t="s">
        <v>392</v>
      </c>
      <c r="P3" s="118" t="s">
        <v>397</v>
      </c>
      <c r="Q3" s="118" t="s">
        <v>707</v>
      </c>
      <c r="R3" s="118" t="s">
        <v>8</v>
      </c>
      <c r="S3" s="121" t="s">
        <v>9</v>
      </c>
      <c r="T3" s="527" t="s">
        <v>407</v>
      </c>
      <c r="U3" s="528"/>
      <c r="V3" s="528"/>
      <c r="W3" s="528"/>
      <c r="X3" s="118" t="s">
        <v>10</v>
      </c>
      <c r="Y3" s="118" t="s">
        <v>354</v>
      </c>
      <c r="Z3" s="118" t="s">
        <v>11</v>
      </c>
      <c r="AA3" s="118" t="s">
        <v>12</v>
      </c>
      <c r="AB3" s="118" t="s">
        <v>13</v>
      </c>
      <c r="AC3" s="118" t="s">
        <v>398</v>
      </c>
      <c r="AD3" s="118" t="s">
        <v>14</v>
      </c>
      <c r="AE3" s="118" t="s">
        <v>15</v>
      </c>
      <c r="AF3" s="118" t="s">
        <v>16</v>
      </c>
      <c r="AG3" s="118" t="s">
        <v>17</v>
      </c>
      <c r="AH3" s="118" t="s">
        <v>402</v>
      </c>
      <c r="AI3" s="118" t="s">
        <v>367</v>
      </c>
      <c r="AJ3" s="118" t="s">
        <v>19</v>
      </c>
      <c r="AK3" s="121" t="s">
        <v>20</v>
      </c>
      <c r="AL3" s="527" t="s">
        <v>407</v>
      </c>
      <c r="AM3" s="528"/>
      <c r="AN3" s="528"/>
      <c r="AO3" s="528"/>
      <c r="AP3" s="118" t="s">
        <v>21</v>
      </c>
      <c r="AQ3" s="118" t="s">
        <v>22</v>
      </c>
      <c r="AR3" s="118" t="s">
        <v>23</v>
      </c>
      <c r="AS3" s="118" t="s">
        <v>780</v>
      </c>
      <c r="AT3" s="118" t="s">
        <v>781</v>
      </c>
      <c r="AU3" s="118" t="s">
        <v>25</v>
      </c>
      <c r="AV3" s="118" t="s">
        <v>26</v>
      </c>
      <c r="AW3" s="118" t="s">
        <v>38</v>
      </c>
      <c r="AX3" s="119" t="s">
        <v>27</v>
      </c>
      <c r="AY3" s="120" t="s">
        <v>28</v>
      </c>
      <c r="AZ3" s="120" t="s">
        <v>29</v>
      </c>
      <c r="BA3" s="120" t="s">
        <v>30</v>
      </c>
      <c r="BB3" s="120" t="s">
        <v>31</v>
      </c>
      <c r="BC3" s="120" t="s">
        <v>32</v>
      </c>
      <c r="BD3" s="118" t="s">
        <v>39</v>
      </c>
      <c r="BE3" s="121" t="s">
        <v>40</v>
      </c>
    </row>
    <row r="4" spans="1:57" ht="15" customHeight="1">
      <c r="A4" s="474" t="s">
        <v>726</v>
      </c>
      <c r="B4" s="529" t="s">
        <v>408</v>
      </c>
      <c r="C4" s="522"/>
      <c r="D4" s="522"/>
      <c r="E4" s="522"/>
      <c r="F4" s="141">
        <v>7759</v>
      </c>
      <c r="G4" s="141">
        <v>9404</v>
      </c>
      <c r="H4" s="141">
        <v>3563</v>
      </c>
      <c r="I4" s="141">
        <v>6278</v>
      </c>
      <c r="J4" s="141">
        <v>18767</v>
      </c>
      <c r="K4" s="141">
        <v>12414</v>
      </c>
      <c r="L4" s="141">
        <v>21593</v>
      </c>
      <c r="M4" s="141">
        <v>10044</v>
      </c>
      <c r="N4" s="141">
        <v>20020</v>
      </c>
      <c r="O4" s="141">
        <v>22006</v>
      </c>
      <c r="P4" s="141">
        <v>20145</v>
      </c>
      <c r="Q4" s="141">
        <v>11767</v>
      </c>
      <c r="R4" s="141">
        <v>19411</v>
      </c>
      <c r="S4" s="430">
        <v>21074</v>
      </c>
      <c r="T4" s="529" t="s">
        <v>408</v>
      </c>
      <c r="U4" s="522"/>
      <c r="V4" s="522"/>
      <c r="W4" s="522"/>
      <c r="X4" s="141">
        <v>21427</v>
      </c>
      <c r="Y4" s="141">
        <v>23410</v>
      </c>
      <c r="Z4" s="141">
        <v>28602</v>
      </c>
      <c r="AA4" s="141">
        <v>23225</v>
      </c>
      <c r="AB4" s="141">
        <v>26915</v>
      </c>
      <c r="AC4" s="141">
        <v>20402</v>
      </c>
      <c r="AD4" s="141">
        <v>26487</v>
      </c>
      <c r="AE4" s="141">
        <v>24096</v>
      </c>
      <c r="AF4" s="141">
        <v>19124</v>
      </c>
      <c r="AG4" s="141">
        <v>8420</v>
      </c>
      <c r="AH4" s="141">
        <v>20761</v>
      </c>
      <c r="AI4" s="141">
        <v>22483</v>
      </c>
      <c r="AJ4" s="141">
        <v>30407</v>
      </c>
      <c r="AK4" s="430">
        <v>23712</v>
      </c>
      <c r="AL4" s="529" t="s">
        <v>408</v>
      </c>
      <c r="AM4" s="522"/>
      <c r="AN4" s="522"/>
      <c r="AO4" s="522"/>
      <c r="AP4" s="141">
        <v>24458</v>
      </c>
      <c r="AQ4" s="141">
        <v>19464</v>
      </c>
      <c r="AR4" s="141">
        <v>26504</v>
      </c>
      <c r="AS4" s="141">
        <v>39142</v>
      </c>
      <c r="AT4" s="141">
        <v>19081</v>
      </c>
      <c r="AU4" s="141">
        <v>25675</v>
      </c>
      <c r="AV4" s="141">
        <v>21613</v>
      </c>
      <c r="AW4" s="424" t="s">
        <v>391</v>
      </c>
      <c r="AX4" s="141">
        <v>27484</v>
      </c>
      <c r="AY4" s="141">
        <v>31569</v>
      </c>
      <c r="AZ4" s="141">
        <v>32248</v>
      </c>
      <c r="BA4" s="141">
        <v>33329</v>
      </c>
      <c r="BB4" s="141">
        <v>33833</v>
      </c>
      <c r="BC4" s="141">
        <v>35520</v>
      </c>
      <c r="BD4" s="126" t="s">
        <v>409</v>
      </c>
      <c r="BE4" s="151" t="s">
        <v>409</v>
      </c>
    </row>
    <row r="5" spans="1:57" ht="15" customHeight="1">
      <c r="A5" s="474" t="s">
        <v>727</v>
      </c>
      <c r="B5" s="530" t="s">
        <v>410</v>
      </c>
      <c r="C5" s="523"/>
      <c r="D5" s="523"/>
      <c r="E5" s="523"/>
      <c r="F5" s="142">
        <v>9223</v>
      </c>
      <c r="G5" s="142">
        <v>10684</v>
      </c>
      <c r="H5" s="142">
        <v>4475</v>
      </c>
      <c r="I5" s="142">
        <v>8023</v>
      </c>
      <c r="J5" s="142">
        <v>20090</v>
      </c>
      <c r="K5" s="142">
        <v>13464</v>
      </c>
      <c r="L5" s="142">
        <v>22859</v>
      </c>
      <c r="M5" s="142">
        <v>10867</v>
      </c>
      <c r="N5" s="142">
        <v>20180</v>
      </c>
      <c r="O5" s="142">
        <v>22920</v>
      </c>
      <c r="P5" s="142">
        <v>20967</v>
      </c>
      <c r="Q5" s="142">
        <v>12298</v>
      </c>
      <c r="R5" s="142">
        <v>20149</v>
      </c>
      <c r="S5" s="431">
        <v>21551</v>
      </c>
      <c r="T5" s="530" t="s">
        <v>410</v>
      </c>
      <c r="U5" s="523"/>
      <c r="V5" s="523"/>
      <c r="W5" s="523"/>
      <c r="X5" s="142">
        <v>22550</v>
      </c>
      <c r="Y5" s="142">
        <v>23938</v>
      </c>
      <c r="Z5" s="142">
        <v>29712</v>
      </c>
      <c r="AA5" s="142">
        <v>23529</v>
      </c>
      <c r="AB5" s="142">
        <v>28216</v>
      </c>
      <c r="AC5" s="142">
        <v>20576</v>
      </c>
      <c r="AD5" s="142">
        <v>27942</v>
      </c>
      <c r="AE5" s="142">
        <v>24320</v>
      </c>
      <c r="AF5" s="142">
        <v>19815</v>
      </c>
      <c r="AG5" s="142">
        <v>8858</v>
      </c>
      <c r="AH5" s="142">
        <v>21276</v>
      </c>
      <c r="AI5" s="142">
        <v>22737</v>
      </c>
      <c r="AJ5" s="142">
        <v>30407</v>
      </c>
      <c r="AK5" s="431">
        <v>24838</v>
      </c>
      <c r="AL5" s="530" t="s">
        <v>410</v>
      </c>
      <c r="AM5" s="523"/>
      <c r="AN5" s="523"/>
      <c r="AO5" s="523"/>
      <c r="AP5" s="142">
        <v>24999</v>
      </c>
      <c r="AQ5" s="142">
        <v>20911</v>
      </c>
      <c r="AR5" s="142">
        <v>27120</v>
      </c>
      <c r="AS5" s="142">
        <v>39173</v>
      </c>
      <c r="AT5" s="142">
        <v>19652</v>
      </c>
      <c r="AU5" s="142">
        <v>26627</v>
      </c>
      <c r="AV5" s="142">
        <v>22706</v>
      </c>
      <c r="AW5" s="425" t="s">
        <v>391</v>
      </c>
      <c r="AX5" s="142">
        <v>32964</v>
      </c>
      <c r="AY5" s="142">
        <v>37712</v>
      </c>
      <c r="AZ5" s="142">
        <v>36982</v>
      </c>
      <c r="BA5" s="142">
        <v>36617</v>
      </c>
      <c r="BB5" s="142">
        <v>34790</v>
      </c>
      <c r="BC5" s="142">
        <v>41000</v>
      </c>
      <c r="BD5" s="128" t="s">
        <v>409</v>
      </c>
      <c r="BE5" s="152" t="s">
        <v>409</v>
      </c>
    </row>
    <row r="6" spans="1:57" ht="15" customHeight="1">
      <c r="A6" s="474" t="s">
        <v>728</v>
      </c>
      <c r="B6" s="518" t="s">
        <v>33</v>
      </c>
      <c r="C6" s="519"/>
      <c r="D6" s="519"/>
      <c r="E6" s="519"/>
      <c r="F6" s="143">
        <v>19268</v>
      </c>
      <c r="G6" s="143">
        <v>20911</v>
      </c>
      <c r="H6" s="143">
        <v>19268</v>
      </c>
      <c r="I6" s="143">
        <v>22737</v>
      </c>
      <c r="J6" s="143">
        <v>38663</v>
      </c>
      <c r="K6" s="143">
        <v>22372</v>
      </c>
      <c r="L6" s="143">
        <v>38721</v>
      </c>
      <c r="M6" s="143">
        <v>24929</v>
      </c>
      <c r="N6" s="143">
        <v>24929</v>
      </c>
      <c r="O6" s="143">
        <v>38718</v>
      </c>
      <c r="P6" s="143">
        <v>38718</v>
      </c>
      <c r="Q6" s="143">
        <v>24929</v>
      </c>
      <c r="R6" s="143">
        <v>24929</v>
      </c>
      <c r="S6" s="432">
        <v>24929</v>
      </c>
      <c r="T6" s="518" t="s">
        <v>33</v>
      </c>
      <c r="U6" s="519"/>
      <c r="V6" s="519"/>
      <c r="W6" s="519"/>
      <c r="X6" s="143">
        <v>24929</v>
      </c>
      <c r="Y6" s="143">
        <v>36617</v>
      </c>
      <c r="Z6" s="143">
        <v>32964</v>
      </c>
      <c r="AA6" s="143">
        <v>24929</v>
      </c>
      <c r="AB6" s="143">
        <v>27120</v>
      </c>
      <c r="AC6" s="143">
        <v>24929</v>
      </c>
      <c r="AD6" s="143">
        <v>27851</v>
      </c>
      <c r="AE6" s="143">
        <v>24929</v>
      </c>
      <c r="AF6" s="143">
        <v>24929</v>
      </c>
      <c r="AG6" s="143">
        <v>24929</v>
      </c>
      <c r="AH6" s="143">
        <v>24929</v>
      </c>
      <c r="AI6" s="143">
        <v>30407</v>
      </c>
      <c r="AJ6" s="143">
        <v>30407</v>
      </c>
      <c r="AK6" s="432">
        <v>24929</v>
      </c>
      <c r="AL6" s="518" t="s">
        <v>33</v>
      </c>
      <c r="AM6" s="519"/>
      <c r="AN6" s="519"/>
      <c r="AO6" s="519"/>
      <c r="AP6" s="143">
        <v>24929</v>
      </c>
      <c r="AQ6" s="143">
        <v>24929</v>
      </c>
      <c r="AR6" s="143">
        <v>27120</v>
      </c>
      <c r="AS6" s="143">
        <v>39173</v>
      </c>
      <c r="AT6" s="143">
        <v>24563</v>
      </c>
      <c r="AU6" s="143">
        <v>25675</v>
      </c>
      <c r="AV6" s="143">
        <v>24929</v>
      </c>
      <c r="AW6" s="426" t="s">
        <v>391</v>
      </c>
      <c r="AX6" s="143">
        <v>27485</v>
      </c>
      <c r="AY6" s="143">
        <v>31569</v>
      </c>
      <c r="AZ6" s="143">
        <v>32248</v>
      </c>
      <c r="BA6" s="143">
        <v>33329</v>
      </c>
      <c r="BB6" s="143">
        <v>33848</v>
      </c>
      <c r="BC6" s="143">
        <v>35520</v>
      </c>
      <c r="BD6" s="140" t="s">
        <v>409</v>
      </c>
      <c r="BE6" s="153" t="s">
        <v>409</v>
      </c>
    </row>
    <row r="7" spans="1:57" ht="15" customHeight="1">
      <c r="A7" s="474" t="s">
        <v>729</v>
      </c>
      <c r="B7" s="518" t="s">
        <v>34</v>
      </c>
      <c r="C7" s="519"/>
      <c r="D7" s="519"/>
      <c r="E7" s="519"/>
      <c r="F7" s="150" t="s">
        <v>377</v>
      </c>
      <c r="G7" s="150" t="s">
        <v>377</v>
      </c>
      <c r="H7" s="150" t="s">
        <v>377</v>
      </c>
      <c r="I7" s="150" t="s">
        <v>377</v>
      </c>
      <c r="J7" s="150" t="s">
        <v>377</v>
      </c>
      <c r="K7" s="150" t="s">
        <v>378</v>
      </c>
      <c r="L7" s="150" t="s">
        <v>378</v>
      </c>
      <c r="M7" s="150" t="s">
        <v>378</v>
      </c>
      <c r="N7" s="150" t="s">
        <v>378</v>
      </c>
      <c r="O7" s="150" t="s">
        <v>378</v>
      </c>
      <c r="P7" s="150" t="s">
        <v>378</v>
      </c>
      <c r="Q7" s="150" t="s">
        <v>378</v>
      </c>
      <c r="R7" s="150" t="s">
        <v>378</v>
      </c>
      <c r="S7" s="163" t="s">
        <v>378</v>
      </c>
      <c r="T7" s="518" t="s">
        <v>34</v>
      </c>
      <c r="U7" s="519"/>
      <c r="V7" s="519"/>
      <c r="W7" s="519"/>
      <c r="X7" s="150" t="s">
        <v>378</v>
      </c>
      <c r="Y7" s="150" t="s">
        <v>378</v>
      </c>
      <c r="Z7" s="150" t="s">
        <v>378</v>
      </c>
      <c r="AA7" s="150" t="s">
        <v>378</v>
      </c>
      <c r="AB7" s="150" t="s">
        <v>378</v>
      </c>
      <c r="AC7" s="150" t="s">
        <v>378</v>
      </c>
      <c r="AD7" s="150" t="s">
        <v>378</v>
      </c>
      <c r="AE7" s="150" t="s">
        <v>378</v>
      </c>
      <c r="AF7" s="150" t="s">
        <v>378</v>
      </c>
      <c r="AG7" s="150" t="s">
        <v>378</v>
      </c>
      <c r="AH7" s="150" t="s">
        <v>378</v>
      </c>
      <c r="AI7" s="150" t="s">
        <v>378</v>
      </c>
      <c r="AJ7" s="150" t="s">
        <v>378</v>
      </c>
      <c r="AK7" s="163" t="s">
        <v>378</v>
      </c>
      <c r="AL7" s="518" t="s">
        <v>34</v>
      </c>
      <c r="AM7" s="519"/>
      <c r="AN7" s="519"/>
      <c r="AO7" s="519"/>
      <c r="AP7" s="150" t="s">
        <v>377</v>
      </c>
      <c r="AQ7" s="150" t="s">
        <v>378</v>
      </c>
      <c r="AR7" s="150" t="s">
        <v>378</v>
      </c>
      <c r="AS7" s="150" t="s">
        <v>378</v>
      </c>
      <c r="AT7" s="150" t="s">
        <v>378</v>
      </c>
      <c r="AU7" s="150" t="s">
        <v>378</v>
      </c>
      <c r="AV7" s="150" t="s">
        <v>377</v>
      </c>
      <c r="AW7" s="150" t="s">
        <v>391</v>
      </c>
      <c r="AX7" s="150" t="s">
        <v>377</v>
      </c>
      <c r="AY7" s="150" t="s">
        <v>377</v>
      </c>
      <c r="AZ7" s="150" t="s">
        <v>377</v>
      </c>
      <c r="BA7" s="150" t="s">
        <v>377</v>
      </c>
      <c r="BB7" s="150" t="s">
        <v>377</v>
      </c>
      <c r="BC7" s="150" t="s">
        <v>377</v>
      </c>
      <c r="BD7" s="140" t="s">
        <v>411</v>
      </c>
      <c r="BE7" s="151" t="s">
        <v>411</v>
      </c>
    </row>
    <row r="8" spans="1:58" ht="15" customHeight="1">
      <c r="A8" s="474" t="s">
        <v>730</v>
      </c>
      <c r="B8" s="217">
        <v>4</v>
      </c>
      <c r="C8" s="522" t="s">
        <v>412</v>
      </c>
      <c r="D8" s="522"/>
      <c r="E8" s="522"/>
      <c r="F8" s="55">
        <v>287382</v>
      </c>
      <c r="G8" s="55">
        <v>129167</v>
      </c>
      <c r="H8" s="55">
        <v>337926</v>
      </c>
      <c r="I8" s="55">
        <v>355567</v>
      </c>
      <c r="J8" s="55">
        <v>60600</v>
      </c>
      <c r="K8" s="55">
        <v>80626</v>
      </c>
      <c r="L8" s="55">
        <v>54928</v>
      </c>
      <c r="M8" s="55">
        <v>62968</v>
      </c>
      <c r="N8" s="55">
        <v>43047</v>
      </c>
      <c r="O8" s="55">
        <v>60230</v>
      </c>
      <c r="P8" s="55">
        <v>62683</v>
      </c>
      <c r="Q8" s="55">
        <v>31603</v>
      </c>
      <c r="R8" s="55">
        <v>13500</v>
      </c>
      <c r="S8" s="168">
        <v>10659</v>
      </c>
      <c r="T8" s="217">
        <v>4</v>
      </c>
      <c r="U8" s="522" t="s">
        <v>412</v>
      </c>
      <c r="V8" s="522"/>
      <c r="W8" s="522"/>
      <c r="X8" s="55">
        <v>16249</v>
      </c>
      <c r="Y8" s="55">
        <v>6458</v>
      </c>
      <c r="Z8" s="55">
        <v>8500</v>
      </c>
      <c r="AA8" s="55">
        <v>13001</v>
      </c>
      <c r="AB8" s="55">
        <v>6703</v>
      </c>
      <c r="AC8" s="55">
        <v>12789</v>
      </c>
      <c r="AD8" s="55">
        <v>8258</v>
      </c>
      <c r="AE8" s="55">
        <v>3923</v>
      </c>
      <c r="AF8" s="55">
        <v>16803</v>
      </c>
      <c r="AG8" s="55">
        <v>18429</v>
      </c>
      <c r="AH8" s="55">
        <v>24568</v>
      </c>
      <c r="AI8" s="55">
        <v>19793</v>
      </c>
      <c r="AJ8" s="55">
        <v>6814</v>
      </c>
      <c r="AK8" s="168">
        <v>18276</v>
      </c>
      <c r="AL8" s="217">
        <v>4</v>
      </c>
      <c r="AM8" s="522" t="s">
        <v>412</v>
      </c>
      <c r="AN8" s="522"/>
      <c r="AO8" s="522"/>
      <c r="AP8" s="55">
        <v>14862</v>
      </c>
      <c r="AQ8" s="55">
        <v>18300</v>
      </c>
      <c r="AR8" s="55">
        <v>7535</v>
      </c>
      <c r="AS8" s="55">
        <v>7279</v>
      </c>
      <c r="AT8" s="55">
        <v>19359</v>
      </c>
      <c r="AU8" s="55">
        <v>11987</v>
      </c>
      <c r="AV8" s="55">
        <v>21933</v>
      </c>
      <c r="AW8" s="55">
        <f>SUM(AP8:AV8,X8:AK8,F8:S8)</f>
        <v>1872705</v>
      </c>
      <c r="AX8" s="55">
        <v>172164</v>
      </c>
      <c r="AY8" s="55">
        <v>422226</v>
      </c>
      <c r="AZ8" s="55">
        <v>133271</v>
      </c>
      <c r="BA8" s="55">
        <v>48289</v>
      </c>
      <c r="BB8" s="55">
        <v>58664</v>
      </c>
      <c r="BC8" s="55">
        <v>472113</v>
      </c>
      <c r="BD8" s="126">
        <f>SUM(AX8:BC8)</f>
        <v>1306727</v>
      </c>
      <c r="BE8" s="151">
        <f>SUM(BD8,AW8)</f>
        <v>3179432</v>
      </c>
      <c r="BF8" s="2">
        <f>SUM(F8:S8,X8:AK8,AP8:AV8,AX8:BC8)</f>
        <v>3179432</v>
      </c>
    </row>
    <row r="9" spans="1:58" ht="15" customHeight="1">
      <c r="A9" s="474" t="s">
        <v>731</v>
      </c>
      <c r="B9" s="218" t="s">
        <v>336</v>
      </c>
      <c r="C9" s="524" t="s">
        <v>413</v>
      </c>
      <c r="D9" s="524"/>
      <c r="E9" s="524"/>
      <c r="F9" s="56">
        <v>280630</v>
      </c>
      <c r="G9" s="56">
        <v>122260</v>
      </c>
      <c r="H9" s="56">
        <v>334900</v>
      </c>
      <c r="I9" s="56">
        <v>344970</v>
      </c>
      <c r="J9" s="56">
        <v>63920</v>
      </c>
      <c r="K9" s="56">
        <v>86927</v>
      </c>
      <c r="L9" s="56">
        <v>45200</v>
      </c>
      <c r="M9" s="56">
        <v>44324</v>
      </c>
      <c r="N9" s="56">
        <v>17720</v>
      </c>
      <c r="O9" s="56">
        <v>56500</v>
      </c>
      <c r="P9" s="56">
        <v>72900</v>
      </c>
      <c r="Q9" s="56">
        <v>32850</v>
      </c>
      <c r="R9" s="56">
        <v>13910</v>
      </c>
      <c r="S9" s="169">
        <v>13500</v>
      </c>
      <c r="T9" s="218" t="s">
        <v>336</v>
      </c>
      <c r="U9" s="524" t="s">
        <v>413</v>
      </c>
      <c r="V9" s="524"/>
      <c r="W9" s="524"/>
      <c r="X9" s="56">
        <v>13500</v>
      </c>
      <c r="Y9" s="56">
        <v>7500</v>
      </c>
      <c r="Z9" s="56">
        <v>10000</v>
      </c>
      <c r="AA9" s="56">
        <v>14300</v>
      </c>
      <c r="AB9" s="56">
        <v>6700</v>
      </c>
      <c r="AC9" s="56">
        <v>7100</v>
      </c>
      <c r="AD9" s="56">
        <v>5500</v>
      </c>
      <c r="AE9" s="56">
        <v>5500</v>
      </c>
      <c r="AF9" s="56">
        <v>15800</v>
      </c>
      <c r="AG9" s="56">
        <v>19500</v>
      </c>
      <c r="AH9" s="56">
        <v>22050</v>
      </c>
      <c r="AI9" s="56">
        <v>22300</v>
      </c>
      <c r="AJ9" s="56">
        <v>7600</v>
      </c>
      <c r="AK9" s="169">
        <v>20900</v>
      </c>
      <c r="AL9" s="218" t="s">
        <v>336</v>
      </c>
      <c r="AM9" s="524" t="s">
        <v>413</v>
      </c>
      <c r="AN9" s="524"/>
      <c r="AO9" s="524"/>
      <c r="AP9" s="56">
        <v>16800</v>
      </c>
      <c r="AQ9" s="56">
        <v>12800</v>
      </c>
      <c r="AR9" s="56">
        <v>5780</v>
      </c>
      <c r="AS9" s="56">
        <v>7000</v>
      </c>
      <c r="AT9" s="56">
        <v>19240</v>
      </c>
      <c r="AU9" s="56">
        <v>8759</v>
      </c>
      <c r="AV9" s="56">
        <v>21300</v>
      </c>
      <c r="AW9" s="56">
        <f>SUM(AP9:AV9,X9:AK9,F9:S9)</f>
        <v>1800440</v>
      </c>
      <c r="AX9" s="56">
        <v>167610</v>
      </c>
      <c r="AY9" s="56">
        <v>418148</v>
      </c>
      <c r="AZ9" s="56">
        <v>133980</v>
      </c>
      <c r="BA9" s="56">
        <v>56600</v>
      </c>
      <c r="BB9" s="56">
        <v>74000</v>
      </c>
      <c r="BC9" s="56">
        <v>563920</v>
      </c>
      <c r="BD9" s="127">
        <f>SUM(AX9:BC9)</f>
        <v>1414258</v>
      </c>
      <c r="BE9" s="154">
        <f>SUM(BD9,AW9)</f>
        <v>3214698</v>
      </c>
      <c r="BF9" s="2">
        <f aca="true" t="shared" si="0" ref="BF9:BF46">SUM(F9:S9,X9:AK9,AP9:AV9,AX9:BC9)</f>
        <v>3214698</v>
      </c>
    </row>
    <row r="10" spans="1:58" ht="15" customHeight="1">
      <c r="A10" s="474" t="s">
        <v>732</v>
      </c>
      <c r="B10" s="218" t="s">
        <v>337</v>
      </c>
      <c r="C10" s="524" t="s">
        <v>414</v>
      </c>
      <c r="D10" s="524"/>
      <c r="E10" s="524"/>
      <c r="F10" s="56">
        <v>277514</v>
      </c>
      <c r="G10" s="56">
        <v>120561</v>
      </c>
      <c r="H10" s="56">
        <v>320184</v>
      </c>
      <c r="I10" s="56">
        <v>336865</v>
      </c>
      <c r="J10" s="56">
        <v>52246</v>
      </c>
      <c r="K10" s="56">
        <v>73576</v>
      </c>
      <c r="L10" s="56">
        <v>36478</v>
      </c>
      <c r="M10" s="56">
        <v>39877</v>
      </c>
      <c r="N10" s="56">
        <v>13449</v>
      </c>
      <c r="O10" s="56">
        <v>47603</v>
      </c>
      <c r="P10" s="56">
        <v>54802</v>
      </c>
      <c r="Q10" s="56">
        <v>30749</v>
      </c>
      <c r="R10" s="56">
        <v>12304</v>
      </c>
      <c r="S10" s="169">
        <v>9654</v>
      </c>
      <c r="T10" s="218" t="s">
        <v>337</v>
      </c>
      <c r="U10" s="524" t="s">
        <v>414</v>
      </c>
      <c r="V10" s="524"/>
      <c r="W10" s="524"/>
      <c r="X10" s="56">
        <v>11002</v>
      </c>
      <c r="Y10" s="56">
        <v>5022</v>
      </c>
      <c r="Z10" s="56">
        <v>7737</v>
      </c>
      <c r="AA10" s="56">
        <v>11612</v>
      </c>
      <c r="AB10" s="56">
        <v>5735</v>
      </c>
      <c r="AC10" s="56">
        <v>6332</v>
      </c>
      <c r="AD10" s="56">
        <v>4405</v>
      </c>
      <c r="AE10" s="56">
        <v>3459</v>
      </c>
      <c r="AF10" s="56">
        <v>13260</v>
      </c>
      <c r="AG10" s="56">
        <v>17023</v>
      </c>
      <c r="AH10" s="56">
        <v>18925</v>
      </c>
      <c r="AI10" s="56">
        <v>18157</v>
      </c>
      <c r="AJ10" s="56">
        <v>5825</v>
      </c>
      <c r="AK10" s="169">
        <v>16928</v>
      </c>
      <c r="AL10" s="218" t="s">
        <v>337</v>
      </c>
      <c r="AM10" s="524" t="s">
        <v>414</v>
      </c>
      <c r="AN10" s="524"/>
      <c r="AO10" s="524"/>
      <c r="AP10" s="56">
        <v>14530</v>
      </c>
      <c r="AQ10" s="56">
        <v>10583</v>
      </c>
      <c r="AR10" s="56">
        <v>5526</v>
      </c>
      <c r="AS10" s="56">
        <v>6815</v>
      </c>
      <c r="AT10" s="56">
        <v>16136</v>
      </c>
      <c r="AU10" s="56">
        <v>5029</v>
      </c>
      <c r="AV10" s="56">
        <v>19589</v>
      </c>
      <c r="AW10" s="56">
        <f>SUM(AP10:AV10,X10:AK10,F10:S10)</f>
        <v>1649492</v>
      </c>
      <c r="AX10" s="56">
        <v>160237</v>
      </c>
      <c r="AY10" s="56">
        <v>386893</v>
      </c>
      <c r="AZ10" s="56">
        <v>124326</v>
      </c>
      <c r="BA10" s="56">
        <v>46570</v>
      </c>
      <c r="BB10" s="56">
        <v>55503</v>
      </c>
      <c r="BC10" s="56">
        <v>0</v>
      </c>
      <c r="BD10" s="127">
        <f aca="true" t="shared" si="1" ref="BD10:BD46">SUM(AX10:BC10)</f>
        <v>773529</v>
      </c>
      <c r="BE10" s="154">
        <f>SUM(BD10,AW10)</f>
        <v>2423021</v>
      </c>
      <c r="BF10" s="2">
        <f t="shared" si="0"/>
        <v>2423021</v>
      </c>
    </row>
    <row r="11" spans="1:58" ht="15" customHeight="1">
      <c r="A11" s="474" t="s">
        <v>733</v>
      </c>
      <c r="B11" s="218"/>
      <c r="C11" s="524" t="s">
        <v>415</v>
      </c>
      <c r="D11" s="524"/>
      <c r="E11" s="524"/>
      <c r="F11" s="144" t="s">
        <v>771</v>
      </c>
      <c r="G11" s="144" t="s">
        <v>416</v>
      </c>
      <c r="H11" s="144" t="s">
        <v>772</v>
      </c>
      <c r="I11" s="144" t="s">
        <v>417</v>
      </c>
      <c r="J11" s="144" t="s">
        <v>418</v>
      </c>
      <c r="K11" s="144" t="s">
        <v>417</v>
      </c>
      <c r="L11" s="144">
        <v>2</v>
      </c>
      <c r="M11" s="144" t="s">
        <v>419</v>
      </c>
      <c r="N11" s="144" t="s">
        <v>393</v>
      </c>
      <c r="O11" s="144">
        <v>4</v>
      </c>
      <c r="P11" s="144">
        <v>5</v>
      </c>
      <c r="Q11" s="144" t="s">
        <v>393</v>
      </c>
      <c r="R11" s="144" t="s">
        <v>396</v>
      </c>
      <c r="S11" s="433" t="s">
        <v>418</v>
      </c>
      <c r="T11" s="218"/>
      <c r="U11" s="524" t="s">
        <v>415</v>
      </c>
      <c r="V11" s="524"/>
      <c r="W11" s="524"/>
      <c r="X11" s="144" t="s">
        <v>420</v>
      </c>
      <c r="Y11" s="144" t="s">
        <v>776</v>
      </c>
      <c r="Z11" s="144" t="s">
        <v>395</v>
      </c>
      <c r="AA11" s="144">
        <v>4</v>
      </c>
      <c r="AB11" s="144" t="s">
        <v>395</v>
      </c>
      <c r="AC11" s="144" t="s">
        <v>777</v>
      </c>
      <c r="AD11" s="144" t="s">
        <v>393</v>
      </c>
      <c r="AE11" s="144" t="s">
        <v>395</v>
      </c>
      <c r="AF11" s="144" t="s">
        <v>399</v>
      </c>
      <c r="AG11" s="144" t="s">
        <v>418</v>
      </c>
      <c r="AH11" s="144" t="s">
        <v>778</v>
      </c>
      <c r="AI11" s="144" t="s">
        <v>394</v>
      </c>
      <c r="AJ11" s="144">
        <v>5</v>
      </c>
      <c r="AK11" s="433" t="s">
        <v>418</v>
      </c>
      <c r="AL11" s="218"/>
      <c r="AM11" s="524" t="s">
        <v>415</v>
      </c>
      <c r="AN11" s="524"/>
      <c r="AO11" s="524"/>
      <c r="AP11" s="144" t="s">
        <v>394</v>
      </c>
      <c r="AQ11" s="144">
        <v>2</v>
      </c>
      <c r="AR11" s="144" t="s">
        <v>394</v>
      </c>
      <c r="AS11" s="144">
        <v>4</v>
      </c>
      <c r="AT11" s="144" t="s">
        <v>421</v>
      </c>
      <c r="AU11" s="144" t="s">
        <v>783</v>
      </c>
      <c r="AV11" s="144">
        <v>4</v>
      </c>
      <c r="AW11" s="144" t="s">
        <v>391</v>
      </c>
      <c r="AX11" s="144">
        <v>2</v>
      </c>
      <c r="AY11" s="144">
        <v>2</v>
      </c>
      <c r="AZ11" s="144">
        <v>2</v>
      </c>
      <c r="BA11" s="144" t="s">
        <v>422</v>
      </c>
      <c r="BB11" s="144" t="s">
        <v>784</v>
      </c>
      <c r="BC11" s="144">
        <v>2</v>
      </c>
      <c r="BD11" s="127" t="s">
        <v>411</v>
      </c>
      <c r="BE11" s="154" t="s">
        <v>411</v>
      </c>
      <c r="BF11" s="2">
        <f t="shared" si="0"/>
        <v>38</v>
      </c>
    </row>
    <row r="12" spans="1:58" ht="15" customHeight="1">
      <c r="A12" s="474" t="s">
        <v>734</v>
      </c>
      <c r="B12" s="218"/>
      <c r="C12" s="524" t="s">
        <v>723</v>
      </c>
      <c r="D12" s="524"/>
      <c r="E12" s="524"/>
      <c r="F12" s="56">
        <v>73960</v>
      </c>
      <c r="G12" s="56">
        <v>95118</v>
      </c>
      <c r="H12" s="56">
        <v>201978</v>
      </c>
      <c r="I12" s="56">
        <v>199204</v>
      </c>
      <c r="J12" s="56">
        <v>0</v>
      </c>
      <c r="K12" s="56">
        <v>19800</v>
      </c>
      <c r="L12" s="56">
        <v>0</v>
      </c>
      <c r="M12" s="56">
        <v>0</v>
      </c>
      <c r="N12" s="56">
        <v>7097</v>
      </c>
      <c r="O12" s="56">
        <v>0</v>
      </c>
      <c r="P12" s="56">
        <v>1100</v>
      </c>
      <c r="Q12" s="56">
        <v>17885</v>
      </c>
      <c r="R12" s="56">
        <v>2160</v>
      </c>
      <c r="S12" s="169">
        <v>0</v>
      </c>
      <c r="T12" s="218"/>
      <c r="U12" s="524" t="s">
        <v>723</v>
      </c>
      <c r="V12" s="524"/>
      <c r="W12" s="524"/>
      <c r="X12" s="56">
        <v>5702</v>
      </c>
      <c r="Y12" s="56">
        <v>725</v>
      </c>
      <c r="Z12" s="56">
        <v>0</v>
      </c>
      <c r="AA12" s="56">
        <v>0</v>
      </c>
      <c r="AB12" s="56">
        <v>0</v>
      </c>
      <c r="AC12" s="56">
        <v>1500</v>
      </c>
      <c r="AD12" s="56">
        <v>1774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169">
        <v>0</v>
      </c>
      <c r="AL12" s="218"/>
      <c r="AM12" s="524" t="s">
        <v>723</v>
      </c>
      <c r="AN12" s="524"/>
      <c r="AO12" s="524"/>
      <c r="AP12" s="56">
        <v>0</v>
      </c>
      <c r="AQ12" s="56">
        <v>7171</v>
      </c>
      <c r="AR12" s="56">
        <v>162</v>
      </c>
      <c r="AS12" s="56">
        <v>0</v>
      </c>
      <c r="AT12" s="56">
        <v>9310</v>
      </c>
      <c r="AU12" s="56">
        <v>5500</v>
      </c>
      <c r="AV12" s="56">
        <v>0</v>
      </c>
      <c r="AW12" s="56">
        <f aca="true" t="shared" si="2" ref="AW12:AW22">SUM(AP12:AV12,X12:AK12,F12:S12)</f>
        <v>650146</v>
      </c>
      <c r="AX12" s="56">
        <v>27500</v>
      </c>
      <c r="AY12" s="56">
        <v>161300</v>
      </c>
      <c r="AZ12" s="56">
        <v>22900</v>
      </c>
      <c r="BA12" s="56">
        <v>24795</v>
      </c>
      <c r="BB12" s="56">
        <v>23300</v>
      </c>
      <c r="BC12" s="56">
        <v>0</v>
      </c>
      <c r="BD12" s="127">
        <f>SUM(AX12:BC12)</f>
        <v>259795</v>
      </c>
      <c r="BE12" s="154">
        <f>SUM(BD12,AW12)</f>
        <v>909941</v>
      </c>
      <c r="BF12" s="2">
        <f t="shared" si="0"/>
        <v>909941</v>
      </c>
    </row>
    <row r="13" spans="1:58" ht="15" customHeight="1">
      <c r="A13" s="474" t="s">
        <v>735</v>
      </c>
      <c r="B13" s="218"/>
      <c r="C13" s="524" t="s">
        <v>345</v>
      </c>
      <c r="D13" s="524"/>
      <c r="E13" s="524"/>
      <c r="F13" s="408">
        <v>12.22</v>
      </c>
      <c r="G13" s="408">
        <v>7.8</v>
      </c>
      <c r="H13" s="408">
        <v>20.1</v>
      </c>
      <c r="I13" s="408">
        <v>16.82</v>
      </c>
      <c r="J13" s="408">
        <v>2.79</v>
      </c>
      <c r="K13" s="408">
        <v>11.8</v>
      </c>
      <c r="L13" s="408">
        <v>3.41</v>
      </c>
      <c r="M13" s="408">
        <v>26.64</v>
      </c>
      <c r="N13" s="408">
        <v>1.62</v>
      </c>
      <c r="O13" s="408">
        <v>10.31</v>
      </c>
      <c r="P13" s="408">
        <v>5.16</v>
      </c>
      <c r="Q13" s="408">
        <v>5.43</v>
      </c>
      <c r="R13" s="408">
        <v>3.44</v>
      </c>
      <c r="S13" s="434">
        <v>0</v>
      </c>
      <c r="T13" s="218"/>
      <c r="U13" s="524" t="s">
        <v>345</v>
      </c>
      <c r="V13" s="524"/>
      <c r="W13" s="524"/>
      <c r="X13" s="408">
        <v>1.22</v>
      </c>
      <c r="Y13" s="408">
        <v>1.39</v>
      </c>
      <c r="Z13" s="408">
        <v>4.52</v>
      </c>
      <c r="AA13" s="408">
        <v>5.96</v>
      </c>
      <c r="AB13" s="408">
        <v>5.93</v>
      </c>
      <c r="AC13" s="408">
        <v>1.84</v>
      </c>
      <c r="AD13" s="408">
        <v>0.78</v>
      </c>
      <c r="AE13" s="408">
        <v>1</v>
      </c>
      <c r="AF13" s="408">
        <v>0.49</v>
      </c>
      <c r="AG13" s="408">
        <v>0.42</v>
      </c>
      <c r="AH13" s="408">
        <v>2.44</v>
      </c>
      <c r="AI13" s="408">
        <v>0</v>
      </c>
      <c r="AJ13" s="408">
        <v>8.28</v>
      </c>
      <c r="AK13" s="434">
        <v>3.25</v>
      </c>
      <c r="AL13" s="218"/>
      <c r="AM13" s="524" t="s">
        <v>345</v>
      </c>
      <c r="AN13" s="524"/>
      <c r="AO13" s="524"/>
      <c r="AP13" s="408">
        <v>0</v>
      </c>
      <c r="AQ13" s="408">
        <v>1.54</v>
      </c>
      <c r="AR13" s="408">
        <v>1.13</v>
      </c>
      <c r="AS13" s="408">
        <v>4.09</v>
      </c>
      <c r="AT13" s="408">
        <v>0.44</v>
      </c>
      <c r="AU13" s="408">
        <v>6.93</v>
      </c>
      <c r="AV13" s="408">
        <v>0</v>
      </c>
      <c r="AW13" s="408">
        <f t="shared" si="2"/>
        <v>179.19000000000003</v>
      </c>
      <c r="AX13" s="408">
        <v>0.15</v>
      </c>
      <c r="AY13" s="408">
        <v>9.32</v>
      </c>
      <c r="AZ13" s="408">
        <v>3.88</v>
      </c>
      <c r="BA13" s="408">
        <v>5.97</v>
      </c>
      <c r="BB13" s="408">
        <v>18.58</v>
      </c>
      <c r="BC13" s="408">
        <v>0</v>
      </c>
      <c r="BD13" s="409">
        <f>SUM(AX13:BC13)</f>
        <v>37.9</v>
      </c>
      <c r="BE13" s="410">
        <f>SUM(BD13,AW13)</f>
        <v>217.09000000000003</v>
      </c>
      <c r="BF13" s="2">
        <f t="shared" si="0"/>
        <v>217.08999999999997</v>
      </c>
    </row>
    <row r="14" spans="1:58" ht="15" customHeight="1">
      <c r="A14" s="474" t="s">
        <v>736</v>
      </c>
      <c r="B14" s="218"/>
      <c r="C14" s="524" t="s">
        <v>423</v>
      </c>
      <c r="D14" s="524"/>
      <c r="E14" s="524"/>
      <c r="F14" s="408">
        <v>58.88</v>
      </c>
      <c r="G14" s="408">
        <v>8.04</v>
      </c>
      <c r="H14" s="408">
        <v>5.62</v>
      </c>
      <c r="I14" s="408">
        <v>21.98</v>
      </c>
      <c r="J14" s="408">
        <v>16.64</v>
      </c>
      <c r="K14" s="408">
        <v>29.99</v>
      </c>
      <c r="L14" s="408">
        <v>21.97</v>
      </c>
      <c r="M14" s="408">
        <v>9.41</v>
      </c>
      <c r="N14" s="408">
        <v>10.75</v>
      </c>
      <c r="O14" s="408">
        <v>7.04</v>
      </c>
      <c r="P14" s="408">
        <v>16.54</v>
      </c>
      <c r="Q14" s="408">
        <v>7.48</v>
      </c>
      <c r="R14" s="408">
        <v>7.24</v>
      </c>
      <c r="S14" s="434">
        <v>8.5</v>
      </c>
      <c r="T14" s="218"/>
      <c r="U14" s="524" t="s">
        <v>423</v>
      </c>
      <c r="V14" s="524"/>
      <c r="W14" s="524"/>
      <c r="X14" s="408">
        <v>0</v>
      </c>
      <c r="Y14" s="408">
        <v>3.18</v>
      </c>
      <c r="Z14" s="408">
        <v>5.29</v>
      </c>
      <c r="AA14" s="408">
        <v>0</v>
      </c>
      <c r="AB14" s="408">
        <v>2.76</v>
      </c>
      <c r="AC14" s="408">
        <v>3.8</v>
      </c>
      <c r="AD14" s="408">
        <v>2.4</v>
      </c>
      <c r="AE14" s="408">
        <v>10</v>
      </c>
      <c r="AF14" s="408">
        <v>29.1</v>
      </c>
      <c r="AG14" s="408">
        <v>1.34</v>
      </c>
      <c r="AH14" s="408">
        <v>1.52</v>
      </c>
      <c r="AI14" s="408">
        <v>10.17</v>
      </c>
      <c r="AJ14" s="408">
        <v>1.81</v>
      </c>
      <c r="AK14" s="434">
        <v>2.52</v>
      </c>
      <c r="AL14" s="218"/>
      <c r="AM14" s="524" t="s">
        <v>423</v>
      </c>
      <c r="AN14" s="524"/>
      <c r="AO14" s="524"/>
      <c r="AP14" s="408">
        <v>19.81</v>
      </c>
      <c r="AQ14" s="408">
        <v>0.22</v>
      </c>
      <c r="AR14" s="408">
        <v>2.55</v>
      </c>
      <c r="AS14" s="408">
        <v>6.52</v>
      </c>
      <c r="AT14" s="408">
        <v>8.04</v>
      </c>
      <c r="AU14" s="408">
        <v>0.32</v>
      </c>
      <c r="AV14" s="408">
        <v>12.35</v>
      </c>
      <c r="AW14" s="408">
        <f t="shared" si="2"/>
        <v>353.78000000000014</v>
      </c>
      <c r="AX14" s="408">
        <v>40.4</v>
      </c>
      <c r="AY14" s="408">
        <v>120.2</v>
      </c>
      <c r="AZ14" s="408">
        <v>67.84</v>
      </c>
      <c r="BA14" s="408">
        <v>58.55</v>
      </c>
      <c r="BB14" s="408">
        <v>22.58</v>
      </c>
      <c r="BC14" s="408">
        <v>0</v>
      </c>
      <c r="BD14" s="409">
        <f t="shared" si="1"/>
        <v>309.57</v>
      </c>
      <c r="BE14" s="410">
        <f aca="true" t="shared" si="3" ref="BE14:BE22">SUM(BD14,AW14)</f>
        <v>663.3500000000001</v>
      </c>
      <c r="BF14" s="2">
        <f t="shared" si="0"/>
        <v>663.35</v>
      </c>
    </row>
    <row r="15" spans="1:58" ht="15" customHeight="1">
      <c r="A15" s="474" t="s">
        <v>737</v>
      </c>
      <c r="B15" s="218"/>
      <c r="C15" s="524" t="s">
        <v>424</v>
      </c>
      <c r="D15" s="524"/>
      <c r="E15" s="524"/>
      <c r="F15" s="408">
        <v>1404.54</v>
      </c>
      <c r="G15" s="408">
        <v>715.22</v>
      </c>
      <c r="H15" s="408">
        <v>1681.59</v>
      </c>
      <c r="I15" s="408">
        <v>2125.44</v>
      </c>
      <c r="J15" s="408">
        <v>389.14</v>
      </c>
      <c r="K15" s="408">
        <v>498.5</v>
      </c>
      <c r="L15" s="408">
        <v>402.79</v>
      </c>
      <c r="M15" s="408">
        <v>300.33</v>
      </c>
      <c r="N15" s="408">
        <v>118.77</v>
      </c>
      <c r="O15" s="408">
        <v>413.51</v>
      </c>
      <c r="P15" s="408">
        <v>490.03</v>
      </c>
      <c r="Q15" s="408">
        <v>320.06</v>
      </c>
      <c r="R15" s="408">
        <v>98.87</v>
      </c>
      <c r="S15" s="434">
        <v>59.7</v>
      </c>
      <c r="T15" s="218"/>
      <c r="U15" s="524" t="s">
        <v>424</v>
      </c>
      <c r="V15" s="524"/>
      <c r="W15" s="524"/>
      <c r="X15" s="408">
        <v>56.49</v>
      </c>
      <c r="Y15" s="408">
        <v>61.24</v>
      </c>
      <c r="Z15" s="408">
        <v>116.79</v>
      </c>
      <c r="AA15" s="408">
        <v>84.04</v>
      </c>
      <c r="AB15" s="408">
        <v>65.05</v>
      </c>
      <c r="AC15" s="408">
        <v>46.8</v>
      </c>
      <c r="AD15" s="408">
        <v>53.3</v>
      </c>
      <c r="AE15" s="408">
        <v>60</v>
      </c>
      <c r="AF15" s="408">
        <v>161.17</v>
      </c>
      <c r="AG15" s="408">
        <v>148.9</v>
      </c>
      <c r="AH15" s="408">
        <v>155.37</v>
      </c>
      <c r="AI15" s="408">
        <v>129.22</v>
      </c>
      <c r="AJ15" s="408">
        <v>92.31</v>
      </c>
      <c r="AK15" s="434">
        <v>100.02</v>
      </c>
      <c r="AL15" s="218"/>
      <c r="AM15" s="524" t="s">
        <v>424</v>
      </c>
      <c r="AN15" s="524"/>
      <c r="AO15" s="524"/>
      <c r="AP15" s="408">
        <v>110.5</v>
      </c>
      <c r="AQ15" s="408">
        <v>67.23</v>
      </c>
      <c r="AR15" s="408">
        <v>60.26</v>
      </c>
      <c r="AS15" s="408">
        <v>80.24</v>
      </c>
      <c r="AT15" s="408">
        <v>137.16</v>
      </c>
      <c r="AU15" s="408">
        <v>38.66</v>
      </c>
      <c r="AV15" s="408">
        <v>176.3</v>
      </c>
      <c r="AW15" s="408">
        <f t="shared" si="2"/>
        <v>11019.540000000003</v>
      </c>
      <c r="AX15" s="408">
        <v>0</v>
      </c>
      <c r="AY15" s="408">
        <v>0</v>
      </c>
      <c r="AZ15" s="408">
        <v>0</v>
      </c>
      <c r="BA15" s="408">
        <v>509.1</v>
      </c>
      <c r="BB15" s="408">
        <v>610.09</v>
      </c>
      <c r="BC15" s="408">
        <v>0</v>
      </c>
      <c r="BD15" s="409">
        <f t="shared" si="1"/>
        <v>1119.19</v>
      </c>
      <c r="BE15" s="410">
        <f t="shared" si="3"/>
        <v>12138.730000000003</v>
      </c>
      <c r="BF15" s="2">
        <f t="shared" si="0"/>
        <v>12138.730000000001</v>
      </c>
    </row>
    <row r="16" spans="1:58" ht="15" customHeight="1">
      <c r="A16" s="474" t="s">
        <v>738</v>
      </c>
      <c r="B16" s="218"/>
      <c r="C16" s="524" t="s">
        <v>425</v>
      </c>
      <c r="D16" s="524"/>
      <c r="E16" s="524"/>
      <c r="F16" s="56">
        <v>0</v>
      </c>
      <c r="G16" s="56">
        <v>4</v>
      </c>
      <c r="H16" s="56">
        <v>4</v>
      </c>
      <c r="I16" s="56">
        <v>18</v>
      </c>
      <c r="J16" s="56">
        <v>1</v>
      </c>
      <c r="K16" s="56">
        <v>7</v>
      </c>
      <c r="L16" s="56">
        <v>1</v>
      </c>
      <c r="M16" s="56">
        <v>0</v>
      </c>
      <c r="N16" s="56">
        <v>3</v>
      </c>
      <c r="O16" s="56">
        <v>5</v>
      </c>
      <c r="P16" s="56">
        <v>0</v>
      </c>
      <c r="Q16" s="56">
        <v>4</v>
      </c>
      <c r="R16" s="56">
        <v>2</v>
      </c>
      <c r="S16" s="169">
        <v>4</v>
      </c>
      <c r="T16" s="218"/>
      <c r="U16" s="524" t="s">
        <v>425</v>
      </c>
      <c r="V16" s="524"/>
      <c r="W16" s="524"/>
      <c r="X16" s="56">
        <v>1</v>
      </c>
      <c r="Y16" s="56">
        <v>1</v>
      </c>
      <c r="Z16" s="56">
        <v>0</v>
      </c>
      <c r="AA16" s="56">
        <v>3</v>
      </c>
      <c r="AB16" s="56">
        <v>0</v>
      </c>
      <c r="AC16" s="56">
        <v>2</v>
      </c>
      <c r="AD16" s="56">
        <v>2</v>
      </c>
      <c r="AE16" s="56">
        <v>0</v>
      </c>
      <c r="AF16" s="56">
        <v>1</v>
      </c>
      <c r="AG16" s="56">
        <v>1</v>
      </c>
      <c r="AH16" s="56">
        <v>2</v>
      </c>
      <c r="AI16" s="56">
        <v>0</v>
      </c>
      <c r="AJ16" s="56">
        <v>0</v>
      </c>
      <c r="AK16" s="169">
        <v>1</v>
      </c>
      <c r="AL16" s="218"/>
      <c r="AM16" s="524" t="s">
        <v>425</v>
      </c>
      <c r="AN16" s="524"/>
      <c r="AO16" s="524"/>
      <c r="AP16" s="56">
        <v>4</v>
      </c>
      <c r="AQ16" s="56">
        <v>1</v>
      </c>
      <c r="AR16" s="56">
        <v>2</v>
      </c>
      <c r="AS16" s="56">
        <v>4</v>
      </c>
      <c r="AT16" s="56">
        <v>2</v>
      </c>
      <c r="AU16" s="56">
        <v>3</v>
      </c>
      <c r="AV16" s="56">
        <v>5</v>
      </c>
      <c r="AW16" s="56">
        <f t="shared" si="2"/>
        <v>88</v>
      </c>
      <c r="AX16" s="56">
        <v>1</v>
      </c>
      <c r="AY16" s="56">
        <v>1</v>
      </c>
      <c r="AZ16" s="56">
        <v>1</v>
      </c>
      <c r="BA16" s="56">
        <v>2</v>
      </c>
      <c r="BB16" s="56">
        <v>2</v>
      </c>
      <c r="BC16" s="56">
        <v>0</v>
      </c>
      <c r="BD16" s="127">
        <f t="shared" si="1"/>
        <v>7</v>
      </c>
      <c r="BE16" s="154">
        <f t="shared" si="3"/>
        <v>95</v>
      </c>
      <c r="BF16" s="2">
        <f t="shared" si="0"/>
        <v>95</v>
      </c>
    </row>
    <row r="17" spans="1:58" ht="15" customHeight="1">
      <c r="A17" s="474" t="s">
        <v>739</v>
      </c>
      <c r="B17" s="219"/>
      <c r="C17" s="523" t="s">
        <v>426</v>
      </c>
      <c r="D17" s="523"/>
      <c r="E17" s="523"/>
      <c r="F17" s="57">
        <v>45</v>
      </c>
      <c r="G17" s="57">
        <v>29</v>
      </c>
      <c r="H17" s="57">
        <v>25</v>
      </c>
      <c r="I17" s="57">
        <v>156</v>
      </c>
      <c r="J17" s="57">
        <v>13</v>
      </c>
      <c r="K17" s="57">
        <v>23</v>
      </c>
      <c r="L17" s="57">
        <v>8</v>
      </c>
      <c r="M17" s="57">
        <v>14</v>
      </c>
      <c r="N17" s="57">
        <v>5</v>
      </c>
      <c r="O17" s="57">
        <v>9</v>
      </c>
      <c r="P17" s="57">
        <v>7</v>
      </c>
      <c r="Q17" s="57">
        <v>8</v>
      </c>
      <c r="R17" s="57">
        <v>7</v>
      </c>
      <c r="S17" s="170">
        <v>9</v>
      </c>
      <c r="T17" s="219"/>
      <c r="U17" s="523" t="s">
        <v>426</v>
      </c>
      <c r="V17" s="523"/>
      <c r="W17" s="523"/>
      <c r="X17" s="57">
        <v>2</v>
      </c>
      <c r="Y17" s="57">
        <v>5</v>
      </c>
      <c r="Z17" s="57">
        <v>5</v>
      </c>
      <c r="AA17" s="57">
        <v>3</v>
      </c>
      <c r="AB17" s="57">
        <v>5</v>
      </c>
      <c r="AC17" s="57">
        <v>4</v>
      </c>
      <c r="AD17" s="57">
        <v>6</v>
      </c>
      <c r="AE17" s="57">
        <v>9</v>
      </c>
      <c r="AF17" s="57">
        <v>12</v>
      </c>
      <c r="AG17" s="57">
        <v>4</v>
      </c>
      <c r="AH17" s="57">
        <v>8</v>
      </c>
      <c r="AI17" s="57">
        <v>7</v>
      </c>
      <c r="AJ17" s="57">
        <v>3</v>
      </c>
      <c r="AK17" s="170">
        <v>4</v>
      </c>
      <c r="AL17" s="219"/>
      <c r="AM17" s="523" t="s">
        <v>426</v>
      </c>
      <c r="AN17" s="523"/>
      <c r="AO17" s="523"/>
      <c r="AP17" s="57">
        <v>10</v>
      </c>
      <c r="AQ17" s="57">
        <v>5</v>
      </c>
      <c r="AR17" s="57">
        <v>5</v>
      </c>
      <c r="AS17" s="57">
        <v>7</v>
      </c>
      <c r="AT17" s="57">
        <v>4</v>
      </c>
      <c r="AU17" s="57">
        <v>4</v>
      </c>
      <c r="AV17" s="57">
        <v>5</v>
      </c>
      <c r="AW17" s="57">
        <f t="shared" si="2"/>
        <v>475</v>
      </c>
      <c r="AX17" s="57">
        <v>0</v>
      </c>
      <c r="AY17" s="57">
        <v>0</v>
      </c>
      <c r="AZ17" s="57">
        <v>0</v>
      </c>
      <c r="BA17" s="57">
        <v>13</v>
      </c>
      <c r="BB17" s="57">
        <v>12</v>
      </c>
      <c r="BC17" s="57">
        <v>0</v>
      </c>
      <c r="BD17" s="128">
        <f t="shared" si="1"/>
        <v>25</v>
      </c>
      <c r="BE17" s="154">
        <f t="shared" si="3"/>
        <v>500</v>
      </c>
      <c r="BF17" s="2">
        <f t="shared" si="0"/>
        <v>500</v>
      </c>
    </row>
    <row r="18" spans="1:58" ht="15" customHeight="1">
      <c r="A18" s="474" t="s">
        <v>740</v>
      </c>
      <c r="B18" s="217">
        <v>5</v>
      </c>
      <c r="C18" s="522" t="s">
        <v>427</v>
      </c>
      <c r="D18" s="522"/>
      <c r="E18" s="522"/>
      <c r="F18" s="55">
        <v>111780</v>
      </c>
      <c r="G18" s="55">
        <v>94264</v>
      </c>
      <c r="H18" s="55">
        <v>198000</v>
      </c>
      <c r="I18" s="55">
        <v>211362</v>
      </c>
      <c r="J18" s="55">
        <v>33510</v>
      </c>
      <c r="K18" s="55">
        <v>37565</v>
      </c>
      <c r="L18" s="55">
        <v>18430</v>
      </c>
      <c r="M18" s="55">
        <v>20264</v>
      </c>
      <c r="N18" s="55">
        <v>9588</v>
      </c>
      <c r="O18" s="55">
        <v>27570</v>
      </c>
      <c r="P18" s="55">
        <v>32290</v>
      </c>
      <c r="Q18" s="55">
        <v>26970</v>
      </c>
      <c r="R18" s="55">
        <v>6350</v>
      </c>
      <c r="S18" s="168">
        <v>5450</v>
      </c>
      <c r="T18" s="217">
        <v>5</v>
      </c>
      <c r="U18" s="522" t="s">
        <v>427</v>
      </c>
      <c r="V18" s="522"/>
      <c r="W18" s="522"/>
      <c r="X18" s="55">
        <v>7050</v>
      </c>
      <c r="Y18" s="55">
        <v>3160</v>
      </c>
      <c r="Z18" s="55">
        <v>4600</v>
      </c>
      <c r="AA18" s="55">
        <v>6347</v>
      </c>
      <c r="AB18" s="55">
        <v>3320</v>
      </c>
      <c r="AC18" s="55">
        <v>3480</v>
      </c>
      <c r="AD18" s="55">
        <v>2850</v>
      </c>
      <c r="AE18" s="55">
        <v>5144</v>
      </c>
      <c r="AF18" s="55">
        <v>15200</v>
      </c>
      <c r="AG18" s="55">
        <v>9750</v>
      </c>
      <c r="AH18" s="55">
        <v>9342</v>
      </c>
      <c r="AI18" s="55">
        <v>12000</v>
      </c>
      <c r="AJ18" s="55">
        <v>3510</v>
      </c>
      <c r="AK18" s="168">
        <v>6250</v>
      </c>
      <c r="AL18" s="217">
        <v>5</v>
      </c>
      <c r="AM18" s="522" t="s">
        <v>427</v>
      </c>
      <c r="AN18" s="522"/>
      <c r="AO18" s="522"/>
      <c r="AP18" s="55">
        <v>8300</v>
      </c>
      <c r="AQ18" s="55">
        <v>7000</v>
      </c>
      <c r="AR18" s="55">
        <v>2300</v>
      </c>
      <c r="AS18" s="55">
        <v>2805</v>
      </c>
      <c r="AT18" s="55">
        <v>8240</v>
      </c>
      <c r="AU18" s="55">
        <v>4870</v>
      </c>
      <c r="AV18" s="55">
        <v>13000</v>
      </c>
      <c r="AW18" s="56">
        <f t="shared" si="2"/>
        <v>971911</v>
      </c>
      <c r="AX18" s="55">
        <v>25600</v>
      </c>
      <c r="AY18" s="55">
        <v>149920</v>
      </c>
      <c r="AZ18" s="55">
        <v>21310</v>
      </c>
      <c r="BA18" s="55">
        <v>28400</v>
      </c>
      <c r="BB18" s="55">
        <v>32430</v>
      </c>
      <c r="BC18" s="55">
        <v>0</v>
      </c>
      <c r="BD18" s="126">
        <f t="shared" si="1"/>
        <v>257660</v>
      </c>
      <c r="BE18" s="151">
        <f t="shared" si="3"/>
        <v>1229571</v>
      </c>
      <c r="BF18" s="2">
        <f t="shared" si="0"/>
        <v>1229571</v>
      </c>
    </row>
    <row r="19" spans="1:58" ht="15.75" customHeight="1">
      <c r="A19" s="474" t="s">
        <v>741</v>
      </c>
      <c r="B19" s="218" t="s">
        <v>338</v>
      </c>
      <c r="C19" s="524" t="s">
        <v>428</v>
      </c>
      <c r="D19" s="524"/>
      <c r="E19" s="524"/>
      <c r="F19" s="56">
        <v>101006</v>
      </c>
      <c r="G19" s="56">
        <v>68719</v>
      </c>
      <c r="H19" s="56">
        <v>123780</v>
      </c>
      <c r="I19" s="56">
        <v>151384</v>
      </c>
      <c r="J19" s="56">
        <v>20087</v>
      </c>
      <c r="K19" s="56">
        <v>26400</v>
      </c>
      <c r="L19" s="56">
        <v>17710</v>
      </c>
      <c r="M19" s="56">
        <v>15775</v>
      </c>
      <c r="N19" s="56">
        <v>5894</v>
      </c>
      <c r="O19" s="56">
        <v>18171</v>
      </c>
      <c r="P19" s="56">
        <v>20224</v>
      </c>
      <c r="Q19" s="56">
        <v>21337</v>
      </c>
      <c r="R19" s="56">
        <v>4986</v>
      </c>
      <c r="S19" s="169">
        <v>4548</v>
      </c>
      <c r="T19" s="218" t="s">
        <v>338</v>
      </c>
      <c r="U19" s="524" t="s">
        <v>428</v>
      </c>
      <c r="V19" s="524"/>
      <c r="W19" s="524"/>
      <c r="X19" s="56">
        <v>3775</v>
      </c>
      <c r="Y19" s="56">
        <v>1582</v>
      </c>
      <c r="Z19" s="56">
        <v>2358</v>
      </c>
      <c r="AA19" s="56">
        <v>4486</v>
      </c>
      <c r="AB19" s="56">
        <v>2612</v>
      </c>
      <c r="AC19" s="56">
        <v>2631</v>
      </c>
      <c r="AD19" s="56">
        <v>2375</v>
      </c>
      <c r="AE19" s="56">
        <v>4758</v>
      </c>
      <c r="AF19" s="56">
        <v>8942</v>
      </c>
      <c r="AG19" s="56">
        <v>6239</v>
      </c>
      <c r="AH19" s="56">
        <v>5943</v>
      </c>
      <c r="AI19" s="56">
        <v>7868</v>
      </c>
      <c r="AJ19" s="56">
        <v>4138</v>
      </c>
      <c r="AK19" s="169">
        <v>5996</v>
      </c>
      <c r="AL19" s="218" t="s">
        <v>338</v>
      </c>
      <c r="AM19" s="524" t="s">
        <v>428</v>
      </c>
      <c r="AN19" s="524"/>
      <c r="AO19" s="524"/>
      <c r="AP19" s="56">
        <v>6210</v>
      </c>
      <c r="AQ19" s="56">
        <v>6123</v>
      </c>
      <c r="AR19" s="56">
        <v>2116</v>
      </c>
      <c r="AS19" s="56">
        <v>2225</v>
      </c>
      <c r="AT19" s="56">
        <v>5679</v>
      </c>
      <c r="AU19" s="56">
        <v>2185</v>
      </c>
      <c r="AV19" s="56">
        <v>8966</v>
      </c>
      <c r="AW19" s="56">
        <f t="shared" si="2"/>
        <v>697228</v>
      </c>
      <c r="AX19" s="56">
        <v>20692</v>
      </c>
      <c r="AY19" s="56">
        <v>132280</v>
      </c>
      <c r="AZ19" s="56">
        <v>21310</v>
      </c>
      <c r="BA19" s="56">
        <v>26994</v>
      </c>
      <c r="BB19" s="56">
        <v>23882</v>
      </c>
      <c r="BC19" s="56">
        <v>0</v>
      </c>
      <c r="BD19" s="127">
        <f t="shared" si="1"/>
        <v>225158</v>
      </c>
      <c r="BE19" s="154">
        <f t="shared" si="3"/>
        <v>922386</v>
      </c>
      <c r="BF19" s="2">
        <f t="shared" si="0"/>
        <v>922386</v>
      </c>
    </row>
    <row r="20" spans="1:59" s="10" customFormat="1" ht="15" customHeight="1">
      <c r="A20" s="474" t="s">
        <v>742</v>
      </c>
      <c r="B20" s="220" t="s">
        <v>339</v>
      </c>
      <c r="C20" s="525" t="s">
        <v>429</v>
      </c>
      <c r="D20" s="525"/>
      <c r="E20" s="525"/>
      <c r="F20" s="270">
        <v>32194.34</v>
      </c>
      <c r="G20" s="270">
        <v>22348.37</v>
      </c>
      <c r="H20" s="270">
        <v>40096.8</v>
      </c>
      <c r="I20" s="270">
        <v>46316.06</v>
      </c>
      <c r="J20" s="270">
        <v>6348.2</v>
      </c>
      <c r="K20" s="270">
        <v>8136.81</v>
      </c>
      <c r="L20" s="270">
        <v>4819.73</v>
      </c>
      <c r="M20" s="270">
        <v>4910.94</v>
      </c>
      <c r="N20" s="270">
        <v>1635.83</v>
      </c>
      <c r="O20" s="270">
        <v>5249.54</v>
      </c>
      <c r="P20" s="270">
        <v>6036.98</v>
      </c>
      <c r="Q20" s="270">
        <v>5718.49</v>
      </c>
      <c r="R20" s="270">
        <v>1481.19</v>
      </c>
      <c r="S20" s="435">
        <v>1269.8</v>
      </c>
      <c r="T20" s="220" t="s">
        <v>339</v>
      </c>
      <c r="U20" s="525" t="s">
        <v>429</v>
      </c>
      <c r="V20" s="525"/>
      <c r="W20" s="525"/>
      <c r="X20" s="270">
        <v>1094.06</v>
      </c>
      <c r="Y20" s="270">
        <v>443.86</v>
      </c>
      <c r="Z20" s="270">
        <v>658</v>
      </c>
      <c r="AA20" s="270">
        <v>1388.6</v>
      </c>
      <c r="AB20" s="270">
        <v>542.19</v>
      </c>
      <c r="AC20" s="270">
        <v>740.34</v>
      </c>
      <c r="AD20" s="270">
        <v>590.62</v>
      </c>
      <c r="AE20" s="270">
        <v>869.37</v>
      </c>
      <c r="AF20" s="270">
        <v>2175.85</v>
      </c>
      <c r="AG20" s="270">
        <v>1798.48</v>
      </c>
      <c r="AH20" s="270">
        <v>1705.95</v>
      </c>
      <c r="AI20" s="270">
        <v>2562.97</v>
      </c>
      <c r="AJ20" s="270">
        <v>1142.67</v>
      </c>
      <c r="AK20" s="435">
        <v>1871.32</v>
      </c>
      <c r="AL20" s="220" t="s">
        <v>339</v>
      </c>
      <c r="AM20" s="525" t="s">
        <v>429</v>
      </c>
      <c r="AN20" s="525"/>
      <c r="AO20" s="525"/>
      <c r="AP20" s="270">
        <v>1723.37</v>
      </c>
      <c r="AQ20" s="270">
        <v>1982.33</v>
      </c>
      <c r="AR20" s="270">
        <v>648.55</v>
      </c>
      <c r="AS20" s="270">
        <v>653.58</v>
      </c>
      <c r="AT20" s="270">
        <v>1661.71</v>
      </c>
      <c r="AU20" s="270">
        <v>597.34</v>
      </c>
      <c r="AV20" s="270">
        <v>2552.71</v>
      </c>
      <c r="AW20" s="56">
        <f t="shared" si="2"/>
        <v>213966.95</v>
      </c>
      <c r="AX20" s="270">
        <v>6255.08</v>
      </c>
      <c r="AY20" s="270">
        <v>42191.49</v>
      </c>
      <c r="AZ20" s="270">
        <v>7455.01</v>
      </c>
      <c r="BA20" s="270">
        <v>6782.66</v>
      </c>
      <c r="BB20" s="270">
        <v>6809.3</v>
      </c>
      <c r="BC20" s="270">
        <v>0</v>
      </c>
      <c r="BD20" s="266">
        <f t="shared" si="1"/>
        <v>69493.54000000001</v>
      </c>
      <c r="BE20" s="267">
        <f t="shared" si="3"/>
        <v>283460.49</v>
      </c>
      <c r="BF20" s="2">
        <f t="shared" si="0"/>
        <v>283460.48999999993</v>
      </c>
      <c r="BG20" s="2"/>
    </row>
    <row r="21" spans="1:59" s="10" customFormat="1" ht="15" customHeight="1">
      <c r="A21" s="474" t="s">
        <v>743</v>
      </c>
      <c r="B21" s="220"/>
      <c r="C21" s="525" t="s">
        <v>764</v>
      </c>
      <c r="D21" s="525"/>
      <c r="E21" s="525"/>
      <c r="F21" s="270">
        <v>28690.26</v>
      </c>
      <c r="G21" s="270">
        <v>19939.09</v>
      </c>
      <c r="H21" s="270">
        <v>36990.68</v>
      </c>
      <c r="I21" s="270">
        <v>40791.7</v>
      </c>
      <c r="J21" s="270">
        <v>5143.6</v>
      </c>
      <c r="K21" s="270">
        <v>7349.88</v>
      </c>
      <c r="L21" s="270">
        <v>3630.53</v>
      </c>
      <c r="M21" s="270">
        <v>4235.37</v>
      </c>
      <c r="N21" s="270">
        <v>1274.85</v>
      </c>
      <c r="O21" s="270">
        <v>4455.93</v>
      </c>
      <c r="P21" s="270">
        <v>5263.81</v>
      </c>
      <c r="Q21" s="270">
        <v>5412.09</v>
      </c>
      <c r="R21" s="270">
        <v>1340.34</v>
      </c>
      <c r="S21" s="435">
        <v>935.57</v>
      </c>
      <c r="T21" s="220"/>
      <c r="U21" s="525" t="s">
        <v>430</v>
      </c>
      <c r="V21" s="525"/>
      <c r="W21" s="525"/>
      <c r="X21" s="270">
        <v>986.3</v>
      </c>
      <c r="Y21" s="270">
        <v>354.34</v>
      </c>
      <c r="Z21" s="270">
        <v>625.46</v>
      </c>
      <c r="AA21" s="270">
        <v>1187.01</v>
      </c>
      <c r="AB21" s="270">
        <v>447.8</v>
      </c>
      <c r="AC21" s="270">
        <v>610.96</v>
      </c>
      <c r="AD21" s="270">
        <v>471.72</v>
      </c>
      <c r="AE21" s="270">
        <v>708.36</v>
      </c>
      <c r="AF21" s="270">
        <v>1751.56</v>
      </c>
      <c r="AG21" s="270">
        <v>1514.25</v>
      </c>
      <c r="AH21" s="270">
        <v>1279.81</v>
      </c>
      <c r="AI21" s="270">
        <v>1925.17</v>
      </c>
      <c r="AJ21" s="270">
        <v>979.5</v>
      </c>
      <c r="AK21" s="435">
        <v>1566.01</v>
      </c>
      <c r="AL21" s="220"/>
      <c r="AM21" s="525" t="s">
        <v>430</v>
      </c>
      <c r="AN21" s="525"/>
      <c r="AO21" s="525"/>
      <c r="AP21" s="270">
        <v>1389.14</v>
      </c>
      <c r="AQ21" s="270">
        <v>1681.03</v>
      </c>
      <c r="AR21" s="270">
        <v>534.41</v>
      </c>
      <c r="AS21" s="270">
        <v>571.64</v>
      </c>
      <c r="AT21" s="270">
        <v>1395.69</v>
      </c>
      <c r="AU21" s="270">
        <v>534.54</v>
      </c>
      <c r="AV21" s="270">
        <v>2115.84</v>
      </c>
      <c r="AW21" s="56">
        <f t="shared" si="2"/>
        <v>188084.24000000002</v>
      </c>
      <c r="AX21" s="270">
        <v>6202.61</v>
      </c>
      <c r="AY21" s="270">
        <v>41587.18</v>
      </c>
      <c r="AZ21" s="270">
        <v>7455.01</v>
      </c>
      <c r="BA21" s="270">
        <v>5988.78</v>
      </c>
      <c r="BB21" s="270">
        <v>5889.94</v>
      </c>
      <c r="BC21" s="270">
        <v>0</v>
      </c>
      <c r="BD21" s="266">
        <f t="shared" si="1"/>
        <v>67123.52</v>
      </c>
      <c r="BE21" s="267">
        <f t="shared" si="3"/>
        <v>255207.76</v>
      </c>
      <c r="BF21" s="2">
        <f t="shared" si="0"/>
        <v>255207.75999999998</v>
      </c>
      <c r="BG21" s="2"/>
    </row>
    <row r="22" spans="1:59" s="10" customFormat="1" ht="15" customHeight="1">
      <c r="A22" s="474" t="s">
        <v>766</v>
      </c>
      <c r="B22" s="221"/>
      <c r="C22" s="525" t="s">
        <v>765</v>
      </c>
      <c r="D22" s="525"/>
      <c r="E22" s="525"/>
      <c r="F22" s="271">
        <v>0</v>
      </c>
      <c r="G22" s="271">
        <v>0</v>
      </c>
      <c r="H22" s="271">
        <v>0</v>
      </c>
      <c r="I22" s="271">
        <v>515.06</v>
      </c>
      <c r="J22" s="271">
        <v>0</v>
      </c>
      <c r="K22" s="271">
        <v>0</v>
      </c>
      <c r="L22" s="271">
        <v>0</v>
      </c>
      <c r="M22" s="271">
        <v>390.96</v>
      </c>
      <c r="N22" s="271">
        <v>0</v>
      </c>
      <c r="O22" s="271">
        <v>0</v>
      </c>
      <c r="P22" s="271">
        <v>0</v>
      </c>
      <c r="Q22" s="271">
        <v>0</v>
      </c>
      <c r="R22" s="271">
        <v>0</v>
      </c>
      <c r="S22" s="436">
        <v>0</v>
      </c>
      <c r="T22" s="221"/>
      <c r="U22" s="517" t="s">
        <v>765</v>
      </c>
      <c r="V22" s="517"/>
      <c r="W22" s="517"/>
      <c r="X22" s="271">
        <v>0</v>
      </c>
      <c r="Y22" s="271">
        <v>0</v>
      </c>
      <c r="Z22" s="271">
        <v>0</v>
      </c>
      <c r="AA22" s="271">
        <v>0</v>
      </c>
      <c r="AB22" s="271">
        <v>0</v>
      </c>
      <c r="AC22" s="271">
        <v>0</v>
      </c>
      <c r="AD22" s="271">
        <v>0</v>
      </c>
      <c r="AE22" s="271">
        <v>0</v>
      </c>
      <c r="AF22" s="271">
        <v>0</v>
      </c>
      <c r="AG22" s="271">
        <v>0</v>
      </c>
      <c r="AH22" s="271">
        <v>13.33</v>
      </c>
      <c r="AI22" s="271">
        <v>0</v>
      </c>
      <c r="AJ22" s="271">
        <v>0</v>
      </c>
      <c r="AK22" s="436">
        <v>0</v>
      </c>
      <c r="AL22" s="221"/>
      <c r="AM22" s="517" t="s">
        <v>765</v>
      </c>
      <c r="AN22" s="517"/>
      <c r="AO22" s="517"/>
      <c r="AP22" s="271">
        <v>0</v>
      </c>
      <c r="AQ22" s="271">
        <v>0</v>
      </c>
      <c r="AR22" s="271">
        <v>0</v>
      </c>
      <c r="AS22" s="271">
        <v>0</v>
      </c>
      <c r="AT22" s="271">
        <v>14.66</v>
      </c>
      <c r="AU22" s="271">
        <v>0</v>
      </c>
      <c r="AV22" s="271">
        <v>0</v>
      </c>
      <c r="AW22" s="57">
        <f t="shared" si="2"/>
        <v>934.01</v>
      </c>
      <c r="AX22" s="271">
        <v>0</v>
      </c>
      <c r="AY22" s="271">
        <v>0</v>
      </c>
      <c r="AZ22" s="271">
        <v>0</v>
      </c>
      <c r="BA22" s="271">
        <v>0</v>
      </c>
      <c r="BB22" s="271">
        <v>0</v>
      </c>
      <c r="BC22" s="271">
        <v>0</v>
      </c>
      <c r="BD22" s="268">
        <f t="shared" si="1"/>
        <v>0</v>
      </c>
      <c r="BE22" s="269">
        <f t="shared" si="3"/>
        <v>934.01</v>
      </c>
      <c r="BF22" s="2">
        <f t="shared" si="0"/>
        <v>934.01</v>
      </c>
      <c r="BG22" s="2"/>
    </row>
    <row r="23" spans="1:58" ht="15" customHeight="1">
      <c r="A23" s="474" t="s">
        <v>744</v>
      </c>
      <c r="B23" s="217">
        <v>6</v>
      </c>
      <c r="C23" s="519" t="s">
        <v>431</v>
      </c>
      <c r="D23" s="519"/>
      <c r="E23" s="519"/>
      <c r="F23" s="58">
        <v>2</v>
      </c>
      <c r="G23" s="58">
        <v>2</v>
      </c>
      <c r="H23" s="58">
        <v>2</v>
      </c>
      <c r="I23" s="58">
        <v>2</v>
      </c>
      <c r="J23" s="140" t="s">
        <v>432</v>
      </c>
      <c r="K23" s="58">
        <v>1</v>
      </c>
      <c r="L23" s="58">
        <v>1</v>
      </c>
      <c r="M23" s="140" t="s">
        <v>432</v>
      </c>
      <c r="N23" s="58">
        <v>1</v>
      </c>
      <c r="O23" s="140" t="s">
        <v>432</v>
      </c>
      <c r="P23" s="58">
        <v>2</v>
      </c>
      <c r="Q23" s="58">
        <v>2</v>
      </c>
      <c r="R23" s="58">
        <v>2</v>
      </c>
      <c r="S23" s="176">
        <v>1</v>
      </c>
      <c r="T23" s="217">
        <v>6</v>
      </c>
      <c r="U23" s="519" t="s">
        <v>431</v>
      </c>
      <c r="V23" s="519"/>
      <c r="W23" s="519"/>
      <c r="X23" s="58">
        <v>2</v>
      </c>
      <c r="Y23" s="58">
        <v>2</v>
      </c>
      <c r="Z23" s="140">
        <v>3</v>
      </c>
      <c r="AA23" s="58">
        <v>1</v>
      </c>
      <c r="AB23" s="58">
        <v>1</v>
      </c>
      <c r="AC23" s="58">
        <v>1</v>
      </c>
      <c r="AD23" s="140" t="s">
        <v>432</v>
      </c>
      <c r="AE23" s="58">
        <v>1</v>
      </c>
      <c r="AF23" s="58">
        <v>2</v>
      </c>
      <c r="AG23" s="58">
        <v>2</v>
      </c>
      <c r="AH23" s="140" t="s">
        <v>401</v>
      </c>
      <c r="AI23" s="58">
        <v>1</v>
      </c>
      <c r="AJ23" s="58">
        <v>2</v>
      </c>
      <c r="AK23" s="153">
        <v>2</v>
      </c>
      <c r="AL23" s="217">
        <v>6</v>
      </c>
      <c r="AM23" s="519" t="s">
        <v>431</v>
      </c>
      <c r="AN23" s="519"/>
      <c r="AO23" s="519"/>
      <c r="AP23" s="140" t="s">
        <v>400</v>
      </c>
      <c r="AQ23" s="58">
        <v>1</v>
      </c>
      <c r="AR23" s="58">
        <v>1</v>
      </c>
      <c r="AS23" s="58">
        <v>1</v>
      </c>
      <c r="AT23" s="58">
        <v>2</v>
      </c>
      <c r="AU23" s="140">
        <v>1</v>
      </c>
      <c r="AV23" s="58">
        <v>2</v>
      </c>
      <c r="AW23" s="140" t="s">
        <v>391</v>
      </c>
      <c r="AX23" s="429" t="s">
        <v>782</v>
      </c>
      <c r="AY23" s="429" t="s">
        <v>782</v>
      </c>
      <c r="AZ23" s="429" t="s">
        <v>782</v>
      </c>
      <c r="BA23" s="84">
        <v>2</v>
      </c>
      <c r="BB23" s="84">
        <v>2</v>
      </c>
      <c r="BC23" s="429" t="s">
        <v>782</v>
      </c>
      <c r="BD23" s="140" t="s">
        <v>433</v>
      </c>
      <c r="BE23" s="153" t="s">
        <v>433</v>
      </c>
      <c r="BF23" s="2">
        <f t="shared" si="0"/>
        <v>50</v>
      </c>
    </row>
    <row r="24" spans="1:58" ht="15" customHeight="1">
      <c r="A24" s="474" t="s">
        <v>745</v>
      </c>
      <c r="B24" s="218" t="s">
        <v>340</v>
      </c>
      <c r="C24" s="133">
        <v>2</v>
      </c>
      <c r="D24" s="522" t="s">
        <v>434</v>
      </c>
      <c r="E24" s="522"/>
      <c r="F24" s="55">
        <v>10</v>
      </c>
      <c r="G24" s="55">
        <v>10</v>
      </c>
      <c r="H24" s="55">
        <v>10</v>
      </c>
      <c r="I24" s="55">
        <v>0</v>
      </c>
      <c r="J24" s="55">
        <v>10</v>
      </c>
      <c r="K24" s="55">
        <v>10</v>
      </c>
      <c r="L24" s="55">
        <v>10</v>
      </c>
      <c r="M24" s="55">
        <v>0</v>
      </c>
      <c r="N24" s="55">
        <v>10</v>
      </c>
      <c r="O24" s="55">
        <v>5</v>
      </c>
      <c r="P24" s="55">
        <v>0</v>
      </c>
      <c r="Q24" s="55">
        <v>10</v>
      </c>
      <c r="R24" s="55">
        <v>10</v>
      </c>
      <c r="S24" s="168">
        <v>10</v>
      </c>
      <c r="T24" s="218" t="s">
        <v>340</v>
      </c>
      <c r="U24" s="133">
        <v>2</v>
      </c>
      <c r="V24" s="522" t="s">
        <v>434</v>
      </c>
      <c r="W24" s="522"/>
      <c r="X24" s="55">
        <v>10</v>
      </c>
      <c r="Y24" s="55">
        <v>0</v>
      </c>
      <c r="Z24" s="55">
        <v>10</v>
      </c>
      <c r="AA24" s="55">
        <v>10</v>
      </c>
      <c r="AB24" s="55">
        <v>10</v>
      </c>
      <c r="AC24" s="55">
        <v>10</v>
      </c>
      <c r="AD24" s="55">
        <v>10</v>
      </c>
      <c r="AE24" s="55">
        <v>10</v>
      </c>
      <c r="AF24" s="55">
        <v>10</v>
      </c>
      <c r="AG24" s="55">
        <v>10</v>
      </c>
      <c r="AH24" s="55">
        <v>10</v>
      </c>
      <c r="AI24" s="55">
        <v>10</v>
      </c>
      <c r="AJ24" s="55">
        <v>0</v>
      </c>
      <c r="AK24" s="168">
        <v>1</v>
      </c>
      <c r="AL24" s="218" t="s">
        <v>340</v>
      </c>
      <c r="AM24" s="133">
        <v>2</v>
      </c>
      <c r="AN24" s="522" t="s">
        <v>434</v>
      </c>
      <c r="AO24" s="522"/>
      <c r="AP24" s="55">
        <v>10</v>
      </c>
      <c r="AQ24" s="55">
        <v>10</v>
      </c>
      <c r="AR24" s="55">
        <v>10</v>
      </c>
      <c r="AS24" s="55">
        <v>10</v>
      </c>
      <c r="AT24" s="55">
        <v>0</v>
      </c>
      <c r="AU24" s="55">
        <v>10</v>
      </c>
      <c r="AV24" s="55">
        <v>0</v>
      </c>
      <c r="AW24" s="56">
        <f aca="true" t="shared" si="4" ref="AW24:AW30">SUM(AP24:AV24,X24:AK24,F24:S24)</f>
        <v>266</v>
      </c>
      <c r="AX24" s="55">
        <v>1</v>
      </c>
      <c r="AY24" s="55">
        <v>1</v>
      </c>
      <c r="AZ24" s="55">
        <v>1</v>
      </c>
      <c r="BA24" s="55">
        <v>10</v>
      </c>
      <c r="BB24" s="55">
        <v>5</v>
      </c>
      <c r="BC24" s="55">
        <v>0</v>
      </c>
      <c r="BD24" s="126">
        <f t="shared" si="1"/>
        <v>18</v>
      </c>
      <c r="BE24" s="151">
        <f aca="true" t="shared" si="5" ref="BE24:BE30">SUM(BD24,AW24)</f>
        <v>284</v>
      </c>
      <c r="BF24" s="2">
        <f t="shared" si="0"/>
        <v>284</v>
      </c>
    </row>
    <row r="25" spans="1:58" ht="15" customHeight="1">
      <c r="A25" s="474" t="s">
        <v>746</v>
      </c>
      <c r="B25" s="218" t="s">
        <v>341</v>
      </c>
      <c r="C25" s="134" t="s">
        <v>342</v>
      </c>
      <c r="D25" s="524" t="s">
        <v>435</v>
      </c>
      <c r="E25" s="524"/>
      <c r="F25" s="56">
        <v>1312</v>
      </c>
      <c r="G25" s="56">
        <v>1176</v>
      </c>
      <c r="H25" s="56">
        <v>1113</v>
      </c>
      <c r="I25" s="56">
        <v>1134</v>
      </c>
      <c r="J25" s="56">
        <v>514</v>
      </c>
      <c r="K25" s="56">
        <v>1503</v>
      </c>
      <c r="L25" s="56">
        <v>1890</v>
      </c>
      <c r="M25" s="56">
        <v>924</v>
      </c>
      <c r="N25" s="56">
        <v>2027</v>
      </c>
      <c r="O25" s="56">
        <v>1207</v>
      </c>
      <c r="P25" s="56">
        <v>1260</v>
      </c>
      <c r="Q25" s="56">
        <v>945</v>
      </c>
      <c r="R25" s="56">
        <v>1260</v>
      </c>
      <c r="S25" s="169">
        <v>1890</v>
      </c>
      <c r="T25" s="218" t="s">
        <v>341</v>
      </c>
      <c r="U25" s="134" t="s">
        <v>342</v>
      </c>
      <c r="V25" s="524" t="s">
        <v>435</v>
      </c>
      <c r="W25" s="524"/>
      <c r="X25" s="56">
        <v>1312</v>
      </c>
      <c r="Y25" s="56">
        <v>1680</v>
      </c>
      <c r="Z25" s="56">
        <v>1575</v>
      </c>
      <c r="AA25" s="56">
        <v>1260</v>
      </c>
      <c r="AB25" s="56">
        <v>1800</v>
      </c>
      <c r="AC25" s="56">
        <v>2040</v>
      </c>
      <c r="AD25" s="56">
        <v>2100</v>
      </c>
      <c r="AE25" s="56">
        <v>1478</v>
      </c>
      <c r="AF25" s="56">
        <v>1155</v>
      </c>
      <c r="AG25" s="56">
        <v>2020</v>
      </c>
      <c r="AH25" s="56">
        <v>1995</v>
      </c>
      <c r="AI25" s="56">
        <v>1260</v>
      </c>
      <c r="AJ25" s="56">
        <v>1050</v>
      </c>
      <c r="AK25" s="169">
        <v>1050</v>
      </c>
      <c r="AL25" s="218" t="s">
        <v>341</v>
      </c>
      <c r="AM25" s="134" t="s">
        <v>342</v>
      </c>
      <c r="AN25" s="524" t="s">
        <v>435</v>
      </c>
      <c r="AO25" s="524"/>
      <c r="AP25" s="56">
        <v>1701</v>
      </c>
      <c r="AQ25" s="56">
        <v>1564</v>
      </c>
      <c r="AR25" s="56">
        <v>1575</v>
      </c>
      <c r="AS25" s="56">
        <v>1260</v>
      </c>
      <c r="AT25" s="56">
        <v>1102</v>
      </c>
      <c r="AU25" s="56">
        <v>1995</v>
      </c>
      <c r="AV25" s="56">
        <v>861</v>
      </c>
      <c r="AW25" s="56">
        <f t="shared" si="4"/>
        <v>49988</v>
      </c>
      <c r="AX25" s="56">
        <v>114</v>
      </c>
      <c r="AY25" s="56">
        <v>108</v>
      </c>
      <c r="AZ25" s="56">
        <v>96</v>
      </c>
      <c r="BA25" s="56">
        <v>1210</v>
      </c>
      <c r="BB25" s="56">
        <v>1050</v>
      </c>
      <c r="BC25" s="56">
        <v>0</v>
      </c>
      <c r="BD25" s="127">
        <f t="shared" si="1"/>
        <v>2578</v>
      </c>
      <c r="BE25" s="154">
        <f t="shared" si="5"/>
        <v>52566</v>
      </c>
      <c r="BF25" s="2">
        <f t="shared" si="0"/>
        <v>52566</v>
      </c>
    </row>
    <row r="26" spans="1:58" ht="15" customHeight="1">
      <c r="A26" s="474" t="s">
        <v>747</v>
      </c>
      <c r="B26" s="218"/>
      <c r="C26" s="134" t="s">
        <v>343</v>
      </c>
      <c r="D26" s="524" t="s">
        <v>436</v>
      </c>
      <c r="E26" s="524"/>
      <c r="F26" s="56">
        <v>160</v>
      </c>
      <c r="G26" s="56">
        <v>168</v>
      </c>
      <c r="H26" s="56">
        <v>220</v>
      </c>
      <c r="I26" s="56">
        <v>78</v>
      </c>
      <c r="J26" s="56">
        <v>65</v>
      </c>
      <c r="K26" s="56">
        <v>213</v>
      </c>
      <c r="L26" s="56">
        <v>220</v>
      </c>
      <c r="M26" s="56">
        <v>64</v>
      </c>
      <c r="N26" s="56">
        <v>219</v>
      </c>
      <c r="O26" s="56">
        <v>94</v>
      </c>
      <c r="P26" s="56">
        <v>170</v>
      </c>
      <c r="Q26" s="56">
        <v>110</v>
      </c>
      <c r="R26" s="56">
        <v>210</v>
      </c>
      <c r="S26" s="169">
        <v>241</v>
      </c>
      <c r="T26" s="218"/>
      <c r="U26" s="134" t="s">
        <v>343</v>
      </c>
      <c r="V26" s="524" t="s">
        <v>436</v>
      </c>
      <c r="W26" s="524"/>
      <c r="X26" s="56">
        <v>73</v>
      </c>
      <c r="Y26" s="56">
        <v>94</v>
      </c>
      <c r="Z26" s="56">
        <v>157</v>
      </c>
      <c r="AA26" s="56">
        <v>178</v>
      </c>
      <c r="AB26" s="56">
        <v>195</v>
      </c>
      <c r="AC26" s="56">
        <v>210</v>
      </c>
      <c r="AD26" s="56">
        <v>199</v>
      </c>
      <c r="AE26" s="56">
        <v>148</v>
      </c>
      <c r="AF26" s="56">
        <v>94</v>
      </c>
      <c r="AG26" s="56">
        <v>180</v>
      </c>
      <c r="AH26" s="56">
        <v>210</v>
      </c>
      <c r="AI26" s="56">
        <v>115</v>
      </c>
      <c r="AJ26" s="56">
        <v>105</v>
      </c>
      <c r="AK26" s="169">
        <v>147</v>
      </c>
      <c r="AL26" s="218"/>
      <c r="AM26" s="134" t="s">
        <v>343</v>
      </c>
      <c r="AN26" s="524" t="s">
        <v>436</v>
      </c>
      <c r="AO26" s="524"/>
      <c r="AP26" s="56">
        <v>220</v>
      </c>
      <c r="AQ26" s="56">
        <v>193</v>
      </c>
      <c r="AR26" s="56">
        <v>189</v>
      </c>
      <c r="AS26" s="56">
        <v>200</v>
      </c>
      <c r="AT26" s="56">
        <v>99</v>
      </c>
      <c r="AU26" s="56">
        <v>199</v>
      </c>
      <c r="AV26" s="56">
        <v>73</v>
      </c>
      <c r="AW26" s="56">
        <f t="shared" si="4"/>
        <v>5510</v>
      </c>
      <c r="AX26" s="56">
        <v>0</v>
      </c>
      <c r="AY26" s="56">
        <v>0</v>
      </c>
      <c r="AZ26" s="56">
        <v>0</v>
      </c>
      <c r="BA26" s="56">
        <v>126</v>
      </c>
      <c r="BB26" s="56">
        <v>84</v>
      </c>
      <c r="BC26" s="56">
        <v>0</v>
      </c>
      <c r="BD26" s="127">
        <f t="shared" si="1"/>
        <v>210</v>
      </c>
      <c r="BE26" s="154">
        <f t="shared" si="5"/>
        <v>5720</v>
      </c>
      <c r="BF26" s="2">
        <f t="shared" si="0"/>
        <v>5720</v>
      </c>
    </row>
    <row r="27" spans="1:58" ht="15" customHeight="1">
      <c r="A27" s="474" t="s">
        <v>748</v>
      </c>
      <c r="B27" s="218"/>
      <c r="C27" s="134" t="s">
        <v>344</v>
      </c>
      <c r="D27" s="524" t="s">
        <v>437</v>
      </c>
      <c r="E27" s="524"/>
      <c r="F27" s="56">
        <v>2300</v>
      </c>
      <c r="G27" s="56">
        <v>1176</v>
      </c>
      <c r="H27" s="56">
        <v>2163</v>
      </c>
      <c r="I27" s="56">
        <v>1921</v>
      </c>
      <c r="J27" s="56">
        <v>1165</v>
      </c>
      <c r="K27" s="56">
        <v>1587</v>
      </c>
      <c r="L27" s="56">
        <v>1995</v>
      </c>
      <c r="M27" s="56">
        <v>1564</v>
      </c>
      <c r="N27" s="56">
        <v>2124</v>
      </c>
      <c r="O27" s="56">
        <v>1680</v>
      </c>
      <c r="P27" s="56">
        <v>3045</v>
      </c>
      <c r="Q27" s="56">
        <v>1417</v>
      </c>
      <c r="R27" s="56">
        <v>2205</v>
      </c>
      <c r="S27" s="169">
        <v>1979</v>
      </c>
      <c r="T27" s="218"/>
      <c r="U27" s="134" t="s">
        <v>344</v>
      </c>
      <c r="V27" s="524" t="s">
        <v>437</v>
      </c>
      <c r="W27" s="524"/>
      <c r="X27" s="56">
        <v>2042</v>
      </c>
      <c r="Y27" s="56">
        <v>2620</v>
      </c>
      <c r="Z27" s="56">
        <v>1680</v>
      </c>
      <c r="AA27" s="56">
        <v>1260</v>
      </c>
      <c r="AB27" s="56">
        <v>1965</v>
      </c>
      <c r="AC27" s="56">
        <v>2060</v>
      </c>
      <c r="AD27" s="56">
        <v>2184</v>
      </c>
      <c r="AE27" s="56">
        <v>1583</v>
      </c>
      <c r="AF27" s="56">
        <v>1785</v>
      </c>
      <c r="AG27" s="56">
        <v>2020</v>
      </c>
      <c r="AH27" s="56">
        <v>2079</v>
      </c>
      <c r="AI27" s="56">
        <v>1365</v>
      </c>
      <c r="AJ27" s="56">
        <v>2100</v>
      </c>
      <c r="AK27" s="169">
        <v>2205</v>
      </c>
      <c r="AL27" s="218"/>
      <c r="AM27" s="134" t="s">
        <v>344</v>
      </c>
      <c r="AN27" s="524" t="s">
        <v>437</v>
      </c>
      <c r="AO27" s="524"/>
      <c r="AP27" s="56">
        <v>1863</v>
      </c>
      <c r="AQ27" s="56">
        <v>1776</v>
      </c>
      <c r="AR27" s="56">
        <v>1725</v>
      </c>
      <c r="AS27" s="56">
        <v>1418</v>
      </c>
      <c r="AT27" s="56">
        <v>2100</v>
      </c>
      <c r="AU27" s="56">
        <v>2100</v>
      </c>
      <c r="AV27" s="56">
        <v>1596</v>
      </c>
      <c r="AW27" s="56">
        <f t="shared" si="4"/>
        <v>65847</v>
      </c>
      <c r="AX27" s="56">
        <v>0</v>
      </c>
      <c r="AY27" s="56">
        <v>0</v>
      </c>
      <c r="AZ27" s="56">
        <v>0</v>
      </c>
      <c r="BA27" s="56">
        <v>1210</v>
      </c>
      <c r="BB27" s="56">
        <v>1470</v>
      </c>
      <c r="BC27" s="56">
        <v>0</v>
      </c>
      <c r="BD27" s="127">
        <f t="shared" si="1"/>
        <v>2680</v>
      </c>
      <c r="BE27" s="154">
        <f t="shared" si="5"/>
        <v>68527</v>
      </c>
      <c r="BF27" s="2">
        <f t="shared" si="0"/>
        <v>68527</v>
      </c>
    </row>
    <row r="28" spans="1:58" ht="15" customHeight="1">
      <c r="A28" s="474" t="s">
        <v>749</v>
      </c>
      <c r="B28" s="218"/>
      <c r="C28" s="134"/>
      <c r="D28" s="524" t="s">
        <v>438</v>
      </c>
      <c r="E28" s="524"/>
      <c r="F28" s="56">
        <v>3550</v>
      </c>
      <c r="G28" s="56">
        <v>2341</v>
      </c>
      <c r="H28" s="56">
        <v>4063</v>
      </c>
      <c r="I28" s="56">
        <v>3055</v>
      </c>
      <c r="J28" s="56">
        <v>2037</v>
      </c>
      <c r="K28" s="56">
        <v>1640</v>
      </c>
      <c r="L28" s="56">
        <v>2100</v>
      </c>
      <c r="M28" s="56">
        <v>2729</v>
      </c>
      <c r="N28" s="56">
        <v>2200</v>
      </c>
      <c r="O28" s="56">
        <v>2887</v>
      </c>
      <c r="P28" s="56">
        <v>4200</v>
      </c>
      <c r="Q28" s="56">
        <v>2257</v>
      </c>
      <c r="R28" s="56">
        <v>3150</v>
      </c>
      <c r="S28" s="169">
        <v>2016</v>
      </c>
      <c r="T28" s="218"/>
      <c r="U28" s="134"/>
      <c r="V28" s="524" t="s">
        <v>438</v>
      </c>
      <c r="W28" s="524"/>
      <c r="X28" s="56">
        <v>2410</v>
      </c>
      <c r="Y28" s="56">
        <v>3565</v>
      </c>
      <c r="Z28" s="56">
        <v>1785</v>
      </c>
      <c r="AA28" s="56">
        <v>1260</v>
      </c>
      <c r="AB28" s="56">
        <v>2065</v>
      </c>
      <c r="AC28" s="56">
        <v>2110</v>
      </c>
      <c r="AD28" s="56">
        <v>4368</v>
      </c>
      <c r="AE28" s="56">
        <v>1688</v>
      </c>
      <c r="AF28" s="56">
        <v>3675</v>
      </c>
      <c r="AG28" s="56">
        <v>4160</v>
      </c>
      <c r="AH28" s="56">
        <v>2163</v>
      </c>
      <c r="AI28" s="56">
        <v>1470</v>
      </c>
      <c r="AJ28" s="56">
        <v>3570</v>
      </c>
      <c r="AK28" s="169">
        <v>3780</v>
      </c>
      <c r="AL28" s="218"/>
      <c r="AM28" s="134"/>
      <c r="AN28" s="524" t="s">
        <v>438</v>
      </c>
      <c r="AO28" s="524"/>
      <c r="AP28" s="56">
        <v>2016</v>
      </c>
      <c r="AQ28" s="56">
        <v>1989</v>
      </c>
      <c r="AR28" s="56">
        <v>1825</v>
      </c>
      <c r="AS28" s="56">
        <v>1523</v>
      </c>
      <c r="AT28" s="56">
        <v>3643</v>
      </c>
      <c r="AU28" s="56">
        <v>2163</v>
      </c>
      <c r="AV28" s="56">
        <v>2362</v>
      </c>
      <c r="AW28" s="56">
        <f t="shared" si="4"/>
        <v>91815</v>
      </c>
      <c r="AX28" s="56">
        <v>0</v>
      </c>
      <c r="AY28" s="56">
        <v>0</v>
      </c>
      <c r="AZ28" s="56">
        <v>0</v>
      </c>
      <c r="BA28" s="56">
        <v>1470</v>
      </c>
      <c r="BB28" s="56">
        <v>2415</v>
      </c>
      <c r="BC28" s="56">
        <v>0</v>
      </c>
      <c r="BD28" s="127">
        <f t="shared" si="1"/>
        <v>3885</v>
      </c>
      <c r="BE28" s="154">
        <f t="shared" si="5"/>
        <v>95700</v>
      </c>
      <c r="BF28" s="2">
        <f t="shared" si="0"/>
        <v>95700</v>
      </c>
    </row>
    <row r="29" spans="1:58" ht="15" customHeight="1">
      <c r="A29" s="474" t="s">
        <v>750</v>
      </c>
      <c r="B29" s="218"/>
      <c r="C29" s="134"/>
      <c r="D29" s="524" t="s">
        <v>439</v>
      </c>
      <c r="E29" s="524"/>
      <c r="F29" s="56">
        <v>3820</v>
      </c>
      <c r="G29" s="56">
        <v>2856</v>
      </c>
      <c r="H29" s="56">
        <v>3213</v>
      </c>
      <c r="I29" s="56">
        <v>3559</v>
      </c>
      <c r="J29" s="56">
        <v>2236</v>
      </c>
      <c r="K29" s="56">
        <v>3719</v>
      </c>
      <c r="L29" s="56">
        <v>4200</v>
      </c>
      <c r="M29" s="56">
        <v>2541</v>
      </c>
      <c r="N29" s="56">
        <v>4322</v>
      </c>
      <c r="O29" s="56">
        <v>3412</v>
      </c>
      <c r="P29" s="56">
        <v>4830</v>
      </c>
      <c r="Q29" s="56">
        <v>2520</v>
      </c>
      <c r="R29" s="56">
        <v>4305</v>
      </c>
      <c r="S29" s="169">
        <v>4394</v>
      </c>
      <c r="T29" s="218"/>
      <c r="U29" s="134"/>
      <c r="V29" s="524" t="s">
        <v>439</v>
      </c>
      <c r="W29" s="524"/>
      <c r="X29" s="56">
        <v>3722</v>
      </c>
      <c r="Y29" s="56">
        <v>5350</v>
      </c>
      <c r="Z29" s="56">
        <v>3255</v>
      </c>
      <c r="AA29" s="56">
        <v>3045</v>
      </c>
      <c r="AB29" s="56">
        <v>3915</v>
      </c>
      <c r="AC29" s="56">
        <v>4060</v>
      </c>
      <c r="AD29" s="56">
        <v>4179</v>
      </c>
      <c r="AE29" s="56">
        <v>3063</v>
      </c>
      <c r="AF29" s="56">
        <v>2730</v>
      </c>
      <c r="AG29" s="56">
        <v>3860</v>
      </c>
      <c r="AH29" s="56">
        <v>4179</v>
      </c>
      <c r="AI29" s="56">
        <v>2520</v>
      </c>
      <c r="AJ29" s="56">
        <v>3517</v>
      </c>
      <c r="AK29" s="169">
        <v>3675</v>
      </c>
      <c r="AL29" s="218"/>
      <c r="AM29" s="134"/>
      <c r="AN29" s="524" t="s">
        <v>439</v>
      </c>
      <c r="AO29" s="524"/>
      <c r="AP29" s="56">
        <v>4068</v>
      </c>
      <c r="AQ29" s="56">
        <v>3706</v>
      </c>
      <c r="AR29" s="56">
        <v>3615</v>
      </c>
      <c r="AS29" s="56">
        <v>3418</v>
      </c>
      <c r="AT29" s="56">
        <v>3675</v>
      </c>
      <c r="AU29" s="56">
        <v>4090</v>
      </c>
      <c r="AV29" s="56">
        <v>2961</v>
      </c>
      <c r="AW29" s="56">
        <f t="shared" si="4"/>
        <v>126530</v>
      </c>
      <c r="AX29" s="56">
        <v>0</v>
      </c>
      <c r="AY29" s="56">
        <v>0</v>
      </c>
      <c r="AZ29" s="56">
        <v>0</v>
      </c>
      <c r="BA29" s="56">
        <v>2470</v>
      </c>
      <c r="BB29" s="56">
        <v>3360</v>
      </c>
      <c r="BC29" s="56">
        <v>0</v>
      </c>
      <c r="BD29" s="127">
        <f t="shared" si="1"/>
        <v>5830</v>
      </c>
      <c r="BE29" s="154">
        <f t="shared" si="5"/>
        <v>132360</v>
      </c>
      <c r="BF29" s="2">
        <f t="shared" si="0"/>
        <v>132360</v>
      </c>
    </row>
    <row r="30" spans="1:58" ht="15" customHeight="1">
      <c r="A30" s="474" t="s">
        <v>751</v>
      </c>
      <c r="B30" s="218"/>
      <c r="C30" s="135"/>
      <c r="D30" s="523" t="s">
        <v>440</v>
      </c>
      <c r="E30" s="523"/>
      <c r="F30" s="57">
        <v>5070</v>
      </c>
      <c r="G30" s="57">
        <v>4021</v>
      </c>
      <c r="H30" s="57">
        <v>5113</v>
      </c>
      <c r="I30" s="57">
        <v>4693</v>
      </c>
      <c r="J30" s="57">
        <v>3108</v>
      </c>
      <c r="K30" s="57">
        <v>3771</v>
      </c>
      <c r="L30" s="57">
        <v>4305</v>
      </c>
      <c r="M30" s="57">
        <v>3706</v>
      </c>
      <c r="N30" s="57">
        <v>4398</v>
      </c>
      <c r="O30" s="57">
        <v>4620</v>
      </c>
      <c r="P30" s="57">
        <v>5985</v>
      </c>
      <c r="Q30" s="57">
        <v>3360</v>
      </c>
      <c r="R30" s="57">
        <v>5250</v>
      </c>
      <c r="S30" s="170">
        <v>4431</v>
      </c>
      <c r="T30" s="218"/>
      <c r="U30" s="135"/>
      <c r="V30" s="523" t="s">
        <v>440</v>
      </c>
      <c r="W30" s="523"/>
      <c r="X30" s="57">
        <v>4090</v>
      </c>
      <c r="Y30" s="57">
        <v>6295</v>
      </c>
      <c r="Z30" s="57">
        <v>3360</v>
      </c>
      <c r="AA30" s="57">
        <v>3045</v>
      </c>
      <c r="AB30" s="57">
        <v>4015</v>
      </c>
      <c r="AC30" s="57">
        <v>4110</v>
      </c>
      <c r="AD30" s="57">
        <v>4368</v>
      </c>
      <c r="AE30" s="57">
        <v>3168</v>
      </c>
      <c r="AF30" s="57">
        <v>4620</v>
      </c>
      <c r="AG30" s="57">
        <v>6000</v>
      </c>
      <c r="AH30" s="57">
        <v>4263</v>
      </c>
      <c r="AI30" s="57">
        <v>2625</v>
      </c>
      <c r="AJ30" s="57">
        <v>4987</v>
      </c>
      <c r="AK30" s="170">
        <v>5250</v>
      </c>
      <c r="AL30" s="218"/>
      <c r="AM30" s="135"/>
      <c r="AN30" s="523" t="s">
        <v>440</v>
      </c>
      <c r="AO30" s="523"/>
      <c r="AP30" s="57">
        <v>4221</v>
      </c>
      <c r="AQ30" s="57">
        <v>3919</v>
      </c>
      <c r="AR30" s="57">
        <v>3715</v>
      </c>
      <c r="AS30" s="57">
        <v>3523</v>
      </c>
      <c r="AT30" s="57">
        <v>5218</v>
      </c>
      <c r="AU30" s="57">
        <v>4153</v>
      </c>
      <c r="AV30" s="57">
        <v>3727</v>
      </c>
      <c r="AW30" s="56">
        <f t="shared" si="4"/>
        <v>150503</v>
      </c>
      <c r="AX30" s="57">
        <v>0</v>
      </c>
      <c r="AY30" s="57">
        <v>0</v>
      </c>
      <c r="AZ30" s="57">
        <v>0</v>
      </c>
      <c r="BA30" s="57">
        <v>2730</v>
      </c>
      <c r="BB30" s="57">
        <v>4305</v>
      </c>
      <c r="BC30" s="57">
        <v>0</v>
      </c>
      <c r="BD30" s="128">
        <f t="shared" si="1"/>
        <v>7035</v>
      </c>
      <c r="BE30" s="152">
        <f t="shared" si="5"/>
        <v>157538</v>
      </c>
      <c r="BF30" s="2">
        <f t="shared" si="0"/>
        <v>157538</v>
      </c>
    </row>
    <row r="31" spans="1:58" ht="15" customHeight="1">
      <c r="A31" s="474" t="s">
        <v>752</v>
      </c>
      <c r="B31" s="218"/>
      <c r="C31" s="522" t="s">
        <v>441</v>
      </c>
      <c r="D31" s="522"/>
      <c r="E31" s="522"/>
      <c r="F31" s="161" t="s">
        <v>403</v>
      </c>
      <c r="G31" s="147" t="s">
        <v>363</v>
      </c>
      <c r="H31" s="147" t="s">
        <v>382</v>
      </c>
      <c r="I31" s="146" t="s">
        <v>370</v>
      </c>
      <c r="J31" s="146" t="s">
        <v>366</v>
      </c>
      <c r="K31" s="146" t="s">
        <v>365</v>
      </c>
      <c r="L31" s="146" t="s">
        <v>368</v>
      </c>
      <c r="M31" s="147" t="s">
        <v>773</v>
      </c>
      <c r="N31" s="147" t="s">
        <v>709</v>
      </c>
      <c r="O31" s="147" t="s">
        <v>708</v>
      </c>
      <c r="P31" s="147" t="s">
        <v>774</v>
      </c>
      <c r="Q31" s="146" t="s">
        <v>372</v>
      </c>
      <c r="R31" s="146" t="s">
        <v>371</v>
      </c>
      <c r="S31" s="437" t="s">
        <v>775</v>
      </c>
      <c r="T31" s="218"/>
      <c r="U31" s="522" t="s">
        <v>441</v>
      </c>
      <c r="V31" s="522"/>
      <c r="W31" s="522"/>
      <c r="X31" s="147" t="s">
        <v>405</v>
      </c>
      <c r="Y31" s="146" t="s">
        <v>372</v>
      </c>
      <c r="Z31" s="147" t="s">
        <v>372</v>
      </c>
      <c r="AA31" s="146" t="s">
        <v>364</v>
      </c>
      <c r="AB31" s="147" t="s">
        <v>404</v>
      </c>
      <c r="AC31" s="146" t="s">
        <v>373</v>
      </c>
      <c r="AD31" s="147" t="s">
        <v>371</v>
      </c>
      <c r="AE31" s="147" t="s">
        <v>374</v>
      </c>
      <c r="AF31" s="146" t="s">
        <v>383</v>
      </c>
      <c r="AG31" s="147" t="s">
        <v>363</v>
      </c>
      <c r="AH31" s="147" t="s">
        <v>404</v>
      </c>
      <c r="AI31" s="147" t="s">
        <v>376</v>
      </c>
      <c r="AJ31" s="147" t="s">
        <v>364</v>
      </c>
      <c r="AK31" s="441" t="s">
        <v>779</v>
      </c>
      <c r="AL31" s="218"/>
      <c r="AM31" s="522" t="s">
        <v>441</v>
      </c>
      <c r="AN31" s="522"/>
      <c r="AO31" s="522"/>
      <c r="AP31" s="146" t="s">
        <v>364</v>
      </c>
      <c r="AQ31" s="147" t="s">
        <v>387</v>
      </c>
      <c r="AR31" s="146" t="s">
        <v>375</v>
      </c>
      <c r="AS31" s="146" t="s">
        <v>782</v>
      </c>
      <c r="AT31" s="147" t="s">
        <v>374</v>
      </c>
      <c r="AU31" s="147" t="s">
        <v>372</v>
      </c>
      <c r="AV31" s="146" t="s">
        <v>369</v>
      </c>
      <c r="AW31" s="147" t="s">
        <v>391</v>
      </c>
      <c r="AX31" s="147" t="s">
        <v>363</v>
      </c>
      <c r="AY31" s="146" t="s">
        <v>374</v>
      </c>
      <c r="AZ31" s="147" t="s">
        <v>365</v>
      </c>
      <c r="BA31" s="147" t="s">
        <v>364</v>
      </c>
      <c r="BB31" s="147" t="s">
        <v>371</v>
      </c>
      <c r="BC31" s="146" t="s">
        <v>782</v>
      </c>
      <c r="BD31" s="126" t="s">
        <v>442</v>
      </c>
      <c r="BE31" s="151" t="s">
        <v>442</v>
      </c>
      <c r="BF31" s="2">
        <f t="shared" si="0"/>
        <v>0</v>
      </c>
    </row>
    <row r="32" spans="1:58" ht="15" customHeight="1">
      <c r="A32" s="474" t="s">
        <v>753</v>
      </c>
      <c r="B32" s="218"/>
      <c r="C32" s="523" t="s">
        <v>443</v>
      </c>
      <c r="D32" s="523"/>
      <c r="E32" s="523"/>
      <c r="F32" s="142">
        <v>38443</v>
      </c>
      <c r="G32" s="142">
        <v>35521</v>
      </c>
      <c r="H32" s="142">
        <v>34486</v>
      </c>
      <c r="I32" s="142">
        <v>39173</v>
      </c>
      <c r="J32" s="142">
        <v>37347</v>
      </c>
      <c r="K32" s="142">
        <v>39356</v>
      </c>
      <c r="L32" s="142">
        <v>35521</v>
      </c>
      <c r="M32" s="142">
        <v>39234</v>
      </c>
      <c r="N32" s="142">
        <v>35521</v>
      </c>
      <c r="O32" s="142">
        <v>38718</v>
      </c>
      <c r="P32" s="142">
        <v>39264</v>
      </c>
      <c r="Q32" s="142">
        <v>35521</v>
      </c>
      <c r="R32" s="142">
        <v>38504</v>
      </c>
      <c r="S32" s="431">
        <v>39326</v>
      </c>
      <c r="T32" s="218"/>
      <c r="U32" s="523" t="s">
        <v>443</v>
      </c>
      <c r="V32" s="523"/>
      <c r="W32" s="523"/>
      <c r="X32" s="142">
        <v>38626</v>
      </c>
      <c r="Y32" s="142">
        <v>38078</v>
      </c>
      <c r="Z32" s="142">
        <v>35521</v>
      </c>
      <c r="AA32" s="142">
        <v>35521</v>
      </c>
      <c r="AB32" s="142">
        <v>38808</v>
      </c>
      <c r="AC32" s="142">
        <v>37165</v>
      </c>
      <c r="AD32" s="142">
        <v>35156</v>
      </c>
      <c r="AE32" s="142">
        <v>38078</v>
      </c>
      <c r="AF32" s="142">
        <v>38108</v>
      </c>
      <c r="AG32" s="142">
        <v>34060</v>
      </c>
      <c r="AH32" s="142">
        <v>38838</v>
      </c>
      <c r="AI32" s="142">
        <v>35521</v>
      </c>
      <c r="AJ32" s="142">
        <v>37347</v>
      </c>
      <c r="AK32" s="431">
        <v>36982</v>
      </c>
      <c r="AL32" s="218"/>
      <c r="AM32" s="523" t="s">
        <v>443</v>
      </c>
      <c r="AN32" s="523"/>
      <c r="AO32" s="523"/>
      <c r="AP32" s="142">
        <v>37347</v>
      </c>
      <c r="AQ32" s="142">
        <v>35521</v>
      </c>
      <c r="AR32" s="142">
        <v>35521</v>
      </c>
      <c r="AS32" s="142">
        <v>39173</v>
      </c>
      <c r="AT32" s="142">
        <v>35612</v>
      </c>
      <c r="AU32" s="142">
        <v>35521</v>
      </c>
      <c r="AV32" s="142">
        <v>34213</v>
      </c>
      <c r="AW32" s="425" t="s">
        <v>391</v>
      </c>
      <c r="AX32" s="142">
        <v>35156</v>
      </c>
      <c r="AY32" s="142">
        <v>39173</v>
      </c>
      <c r="AZ32" s="142">
        <v>39173</v>
      </c>
      <c r="BA32" s="142">
        <v>38443</v>
      </c>
      <c r="BB32" s="142">
        <v>35521</v>
      </c>
      <c r="BC32" s="476" t="s">
        <v>782</v>
      </c>
      <c r="BD32" s="128" t="s">
        <v>442</v>
      </c>
      <c r="BE32" s="152" t="s">
        <v>442</v>
      </c>
      <c r="BF32" s="2">
        <f t="shared" si="0"/>
        <v>1484118</v>
      </c>
    </row>
    <row r="33" spans="1:58" ht="15" customHeight="1">
      <c r="A33" s="474" t="s">
        <v>754</v>
      </c>
      <c r="B33" s="218"/>
      <c r="C33" s="136">
        <v>5</v>
      </c>
      <c r="D33" s="131" t="s">
        <v>552</v>
      </c>
      <c r="E33" s="129" t="s">
        <v>444</v>
      </c>
      <c r="F33" s="148">
        <v>0</v>
      </c>
      <c r="G33" s="148">
        <v>0</v>
      </c>
      <c r="H33" s="148">
        <v>0</v>
      </c>
      <c r="I33" s="148">
        <v>10.2</v>
      </c>
      <c r="J33" s="148">
        <v>0</v>
      </c>
      <c r="K33" s="148">
        <v>13</v>
      </c>
      <c r="L33" s="148">
        <v>0</v>
      </c>
      <c r="M33" s="148">
        <v>10.4</v>
      </c>
      <c r="N33" s="148">
        <v>0</v>
      </c>
      <c r="O33" s="148">
        <v>0</v>
      </c>
      <c r="P33" s="148">
        <v>26.1</v>
      </c>
      <c r="Q33" s="148">
        <v>0</v>
      </c>
      <c r="R33" s="148">
        <v>0</v>
      </c>
      <c r="S33" s="438">
        <v>19.8</v>
      </c>
      <c r="T33" s="218"/>
      <c r="U33" s="136">
        <v>5</v>
      </c>
      <c r="V33" s="131" t="s">
        <v>552</v>
      </c>
      <c r="W33" s="129" t="s">
        <v>444</v>
      </c>
      <c r="X33" s="427">
        <v>0</v>
      </c>
      <c r="Y33" s="148">
        <v>0</v>
      </c>
      <c r="Z33" s="148">
        <v>0</v>
      </c>
      <c r="AA33" s="148">
        <v>0</v>
      </c>
      <c r="AB33" s="148">
        <v>0</v>
      </c>
      <c r="AC33" s="148">
        <v>0</v>
      </c>
      <c r="AD33" s="148">
        <v>0</v>
      </c>
      <c r="AE33" s="148">
        <v>0</v>
      </c>
      <c r="AF33" s="148">
        <v>0</v>
      </c>
      <c r="AG33" s="148">
        <v>0</v>
      </c>
      <c r="AH33" s="148">
        <v>0</v>
      </c>
      <c r="AI33" s="148">
        <v>0</v>
      </c>
      <c r="AJ33" s="148">
        <v>0</v>
      </c>
      <c r="AK33" s="438">
        <v>0</v>
      </c>
      <c r="AL33" s="218"/>
      <c r="AM33" s="136">
        <v>5</v>
      </c>
      <c r="AN33" s="131" t="s">
        <v>552</v>
      </c>
      <c r="AO33" s="129" t="s">
        <v>444</v>
      </c>
      <c r="AP33" s="148">
        <v>0</v>
      </c>
      <c r="AQ33" s="148">
        <v>0</v>
      </c>
      <c r="AR33" s="148">
        <v>0</v>
      </c>
      <c r="AS33" s="148">
        <v>0</v>
      </c>
      <c r="AT33" s="148">
        <v>0</v>
      </c>
      <c r="AU33" s="148">
        <v>0</v>
      </c>
      <c r="AV33" s="148">
        <v>0</v>
      </c>
      <c r="AW33" s="147" t="s">
        <v>391</v>
      </c>
      <c r="AX33" s="216">
        <v>0</v>
      </c>
      <c r="AY33" s="216">
        <v>0</v>
      </c>
      <c r="AZ33" s="216">
        <v>0</v>
      </c>
      <c r="BA33" s="216">
        <v>0</v>
      </c>
      <c r="BB33" s="216">
        <v>0</v>
      </c>
      <c r="BC33" s="216">
        <v>0</v>
      </c>
      <c r="BD33" s="126" t="s">
        <v>442</v>
      </c>
      <c r="BE33" s="151" t="s">
        <v>442</v>
      </c>
      <c r="BF33" s="2">
        <f t="shared" si="0"/>
        <v>79.5</v>
      </c>
    </row>
    <row r="34" spans="1:58" ht="15" customHeight="1">
      <c r="A34" s="474" t="s">
        <v>755</v>
      </c>
      <c r="B34" s="218"/>
      <c r="C34" s="137"/>
      <c r="D34" s="132" t="s">
        <v>331</v>
      </c>
      <c r="E34" s="130" t="s">
        <v>446</v>
      </c>
      <c r="F34" s="149">
        <v>0</v>
      </c>
      <c r="G34" s="149">
        <v>0</v>
      </c>
      <c r="H34" s="149">
        <v>0</v>
      </c>
      <c r="I34" s="149">
        <v>9.8</v>
      </c>
      <c r="J34" s="149">
        <v>0</v>
      </c>
      <c r="K34" s="149">
        <v>13</v>
      </c>
      <c r="L34" s="149">
        <v>0</v>
      </c>
      <c r="M34" s="149">
        <v>11</v>
      </c>
      <c r="N34" s="149">
        <v>0</v>
      </c>
      <c r="O34" s="149">
        <v>0</v>
      </c>
      <c r="P34" s="149">
        <v>7.4</v>
      </c>
      <c r="Q34" s="149">
        <v>0</v>
      </c>
      <c r="R34" s="149">
        <v>0</v>
      </c>
      <c r="S34" s="439">
        <v>18.9</v>
      </c>
      <c r="T34" s="218"/>
      <c r="U34" s="137"/>
      <c r="V34" s="132" t="s">
        <v>331</v>
      </c>
      <c r="W34" s="130" t="s">
        <v>446</v>
      </c>
      <c r="X34" s="428">
        <v>0</v>
      </c>
      <c r="Y34" s="149">
        <v>0</v>
      </c>
      <c r="Z34" s="149">
        <v>0</v>
      </c>
      <c r="AA34" s="149">
        <v>0</v>
      </c>
      <c r="AB34" s="149">
        <v>0</v>
      </c>
      <c r="AC34" s="149">
        <v>0</v>
      </c>
      <c r="AD34" s="149">
        <v>0</v>
      </c>
      <c r="AE34" s="149">
        <v>0</v>
      </c>
      <c r="AF34" s="149">
        <v>0</v>
      </c>
      <c r="AG34" s="149">
        <v>0</v>
      </c>
      <c r="AH34" s="149">
        <v>0</v>
      </c>
      <c r="AI34" s="149">
        <v>0</v>
      </c>
      <c r="AJ34" s="149">
        <v>0</v>
      </c>
      <c r="AK34" s="439">
        <v>0</v>
      </c>
      <c r="AL34" s="218"/>
      <c r="AM34" s="137"/>
      <c r="AN34" s="132" t="s">
        <v>331</v>
      </c>
      <c r="AO34" s="130" t="s">
        <v>446</v>
      </c>
      <c r="AP34" s="149">
        <v>0</v>
      </c>
      <c r="AQ34" s="149">
        <v>0</v>
      </c>
      <c r="AR34" s="149">
        <v>0</v>
      </c>
      <c r="AS34" s="149">
        <v>0</v>
      </c>
      <c r="AT34" s="149">
        <v>0</v>
      </c>
      <c r="AU34" s="149">
        <v>0</v>
      </c>
      <c r="AV34" s="149">
        <v>0</v>
      </c>
      <c r="AW34" s="425" t="s">
        <v>391</v>
      </c>
      <c r="AX34" s="145">
        <v>0</v>
      </c>
      <c r="AY34" s="145">
        <v>0</v>
      </c>
      <c r="AZ34" s="145">
        <v>0</v>
      </c>
      <c r="BA34" s="145">
        <v>0</v>
      </c>
      <c r="BB34" s="145">
        <v>0</v>
      </c>
      <c r="BC34" s="145">
        <v>0</v>
      </c>
      <c r="BD34" s="128" t="s">
        <v>442</v>
      </c>
      <c r="BE34" s="152" t="s">
        <v>442</v>
      </c>
      <c r="BF34" s="2">
        <f t="shared" si="0"/>
        <v>60.099999999999994</v>
      </c>
    </row>
    <row r="35" spans="1:58" ht="15" customHeight="1">
      <c r="A35" s="474" t="s">
        <v>756</v>
      </c>
      <c r="B35" s="217">
        <v>7</v>
      </c>
      <c r="C35" s="519" t="s">
        <v>447</v>
      </c>
      <c r="D35" s="519"/>
      <c r="E35" s="519"/>
      <c r="F35" s="84">
        <v>115</v>
      </c>
      <c r="G35" s="84">
        <v>77</v>
      </c>
      <c r="H35" s="84">
        <v>126</v>
      </c>
      <c r="I35" s="84">
        <v>168</v>
      </c>
      <c r="J35" s="84">
        <v>16</v>
      </c>
      <c r="K35" s="84">
        <v>33</v>
      </c>
      <c r="L35" s="84">
        <v>14</v>
      </c>
      <c r="M35" s="84">
        <v>20</v>
      </c>
      <c r="N35" s="84">
        <v>8</v>
      </c>
      <c r="O35" s="84">
        <v>15</v>
      </c>
      <c r="P35" s="84">
        <v>13</v>
      </c>
      <c r="Q35" s="84">
        <v>10</v>
      </c>
      <c r="R35" s="84">
        <v>8</v>
      </c>
      <c r="S35" s="187">
        <v>5</v>
      </c>
      <c r="T35" s="217">
        <v>7</v>
      </c>
      <c r="U35" s="519" t="s">
        <v>447</v>
      </c>
      <c r="V35" s="519"/>
      <c r="W35" s="519"/>
      <c r="X35" s="84">
        <v>5</v>
      </c>
      <c r="Y35" s="84">
        <v>2</v>
      </c>
      <c r="Z35" s="84">
        <v>3</v>
      </c>
      <c r="AA35" s="84">
        <v>3</v>
      </c>
      <c r="AB35" s="84">
        <v>3</v>
      </c>
      <c r="AC35" s="84">
        <v>3</v>
      </c>
      <c r="AD35" s="84">
        <v>5</v>
      </c>
      <c r="AE35" s="84">
        <v>2</v>
      </c>
      <c r="AF35" s="84">
        <v>9</v>
      </c>
      <c r="AG35" s="84">
        <v>6</v>
      </c>
      <c r="AH35" s="84">
        <v>4</v>
      </c>
      <c r="AI35" s="84">
        <v>2</v>
      </c>
      <c r="AJ35" s="84">
        <v>2</v>
      </c>
      <c r="AK35" s="187">
        <v>6</v>
      </c>
      <c r="AL35" s="217">
        <v>7</v>
      </c>
      <c r="AM35" s="519" t="s">
        <v>447</v>
      </c>
      <c r="AN35" s="519"/>
      <c r="AO35" s="519"/>
      <c r="AP35" s="84">
        <v>4</v>
      </c>
      <c r="AQ35" s="84">
        <v>7</v>
      </c>
      <c r="AR35" s="84">
        <v>2</v>
      </c>
      <c r="AS35" s="84">
        <v>4</v>
      </c>
      <c r="AT35" s="84">
        <v>4</v>
      </c>
      <c r="AU35" s="84">
        <v>3</v>
      </c>
      <c r="AV35" s="84">
        <v>7</v>
      </c>
      <c r="AW35" s="58">
        <f aca="true" t="shared" si="6" ref="AW35:AW41">SUM(AP35:AV35,X35:AK35,F35:S35)</f>
        <v>714</v>
      </c>
      <c r="AX35" s="84">
        <v>6</v>
      </c>
      <c r="AY35" s="84">
        <v>22</v>
      </c>
      <c r="AZ35" s="84">
        <v>12</v>
      </c>
      <c r="BA35" s="84">
        <v>22</v>
      </c>
      <c r="BB35" s="84">
        <v>23</v>
      </c>
      <c r="BC35" s="84">
        <v>0</v>
      </c>
      <c r="BD35" s="140">
        <f>SUM(AX35:BC35)</f>
        <v>85</v>
      </c>
      <c r="BE35" s="153">
        <f>SUM(BD35,AW35)</f>
        <v>799</v>
      </c>
      <c r="BF35" s="2">
        <f t="shared" si="0"/>
        <v>799</v>
      </c>
    </row>
    <row r="36" spans="1:58" ht="15" customHeight="1">
      <c r="A36" s="474" t="s">
        <v>757</v>
      </c>
      <c r="B36" s="218" t="s">
        <v>332</v>
      </c>
      <c r="C36" s="138" t="s">
        <v>448</v>
      </c>
      <c r="D36" s="522" t="s">
        <v>449</v>
      </c>
      <c r="E36" s="522"/>
      <c r="F36" s="13">
        <v>18</v>
      </c>
      <c r="G36" s="13">
        <v>0</v>
      </c>
      <c r="H36" s="13">
        <v>0</v>
      </c>
      <c r="I36" s="13">
        <v>31</v>
      </c>
      <c r="J36" s="13">
        <v>2</v>
      </c>
      <c r="K36" s="13">
        <v>0</v>
      </c>
      <c r="L36" s="13">
        <v>1</v>
      </c>
      <c r="M36" s="13">
        <v>1</v>
      </c>
      <c r="N36" s="13">
        <v>5</v>
      </c>
      <c r="O36" s="13">
        <v>0</v>
      </c>
      <c r="P36" s="13">
        <v>0</v>
      </c>
      <c r="Q36" s="13">
        <v>0</v>
      </c>
      <c r="R36" s="13">
        <v>2</v>
      </c>
      <c r="S36" s="185">
        <v>1</v>
      </c>
      <c r="T36" s="218" t="s">
        <v>332</v>
      </c>
      <c r="U36" s="138" t="s">
        <v>448</v>
      </c>
      <c r="V36" s="522" t="s">
        <v>449</v>
      </c>
      <c r="W36" s="522"/>
      <c r="X36" s="13">
        <v>0</v>
      </c>
      <c r="Y36" s="13">
        <v>0</v>
      </c>
      <c r="Z36" s="13">
        <v>1</v>
      </c>
      <c r="AA36" s="13">
        <v>1</v>
      </c>
      <c r="AB36" s="13">
        <v>1</v>
      </c>
      <c r="AC36" s="13">
        <v>0</v>
      </c>
      <c r="AD36" s="13">
        <v>3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85">
        <v>1</v>
      </c>
      <c r="AL36" s="218" t="s">
        <v>332</v>
      </c>
      <c r="AM36" s="138" t="s">
        <v>448</v>
      </c>
      <c r="AN36" s="522" t="s">
        <v>449</v>
      </c>
      <c r="AO36" s="522"/>
      <c r="AP36" s="13">
        <v>0</v>
      </c>
      <c r="AQ36" s="13">
        <v>1</v>
      </c>
      <c r="AR36" s="13">
        <v>0</v>
      </c>
      <c r="AS36" s="13">
        <v>1</v>
      </c>
      <c r="AT36" s="13">
        <v>1</v>
      </c>
      <c r="AU36" s="13">
        <v>0</v>
      </c>
      <c r="AV36" s="13">
        <v>2</v>
      </c>
      <c r="AW36" s="56">
        <f t="shared" si="6"/>
        <v>73</v>
      </c>
      <c r="AX36" s="13">
        <v>0</v>
      </c>
      <c r="AY36" s="13">
        <v>8</v>
      </c>
      <c r="AZ36" s="13">
        <v>0</v>
      </c>
      <c r="BA36" s="13">
        <v>5</v>
      </c>
      <c r="BB36" s="13">
        <v>2</v>
      </c>
      <c r="BC36" s="13">
        <v>0</v>
      </c>
      <c r="BD36" s="126">
        <f t="shared" si="1"/>
        <v>15</v>
      </c>
      <c r="BE36" s="154">
        <f aca="true" t="shared" si="7" ref="BE36:BE42">SUM(BD36,AW36)</f>
        <v>88</v>
      </c>
      <c r="BF36" s="2">
        <f t="shared" si="0"/>
        <v>88</v>
      </c>
    </row>
    <row r="37" spans="1:58" ht="15" customHeight="1">
      <c r="A37" s="474" t="s">
        <v>758</v>
      </c>
      <c r="B37" s="218" t="s">
        <v>333</v>
      </c>
      <c r="C37" s="134" t="s">
        <v>450</v>
      </c>
      <c r="D37" s="524" t="s">
        <v>451</v>
      </c>
      <c r="E37" s="524"/>
      <c r="F37" s="14">
        <v>0</v>
      </c>
      <c r="G37" s="14">
        <v>21</v>
      </c>
      <c r="H37" s="14">
        <v>34</v>
      </c>
      <c r="I37" s="14">
        <v>0</v>
      </c>
      <c r="J37" s="14">
        <v>0</v>
      </c>
      <c r="K37" s="14">
        <v>8</v>
      </c>
      <c r="L37" s="14">
        <v>2</v>
      </c>
      <c r="M37" s="14">
        <v>0</v>
      </c>
      <c r="N37" s="14">
        <v>3</v>
      </c>
      <c r="O37" s="14">
        <v>6</v>
      </c>
      <c r="P37" s="14">
        <v>0</v>
      </c>
      <c r="Q37" s="14">
        <v>3</v>
      </c>
      <c r="R37" s="14">
        <v>2</v>
      </c>
      <c r="S37" s="186">
        <v>0</v>
      </c>
      <c r="T37" s="218" t="s">
        <v>333</v>
      </c>
      <c r="U37" s="134" t="s">
        <v>450</v>
      </c>
      <c r="V37" s="524" t="s">
        <v>451</v>
      </c>
      <c r="W37" s="524"/>
      <c r="X37" s="14">
        <v>0</v>
      </c>
      <c r="Y37" s="14">
        <v>0</v>
      </c>
      <c r="Z37" s="14">
        <v>0</v>
      </c>
      <c r="AA37" s="14">
        <v>1</v>
      </c>
      <c r="AB37" s="14">
        <v>1</v>
      </c>
      <c r="AC37" s="14">
        <v>1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86">
        <v>1</v>
      </c>
      <c r="AL37" s="218" t="s">
        <v>333</v>
      </c>
      <c r="AM37" s="134" t="s">
        <v>450</v>
      </c>
      <c r="AN37" s="524" t="s">
        <v>451</v>
      </c>
      <c r="AO37" s="524"/>
      <c r="AP37" s="14">
        <v>0</v>
      </c>
      <c r="AQ37" s="14">
        <v>1</v>
      </c>
      <c r="AR37" s="14">
        <v>0</v>
      </c>
      <c r="AS37" s="14">
        <v>2</v>
      </c>
      <c r="AT37" s="14">
        <v>0</v>
      </c>
      <c r="AU37" s="14">
        <v>2</v>
      </c>
      <c r="AV37" s="14">
        <v>0</v>
      </c>
      <c r="AW37" s="56">
        <f t="shared" si="6"/>
        <v>88</v>
      </c>
      <c r="AX37" s="14">
        <v>3</v>
      </c>
      <c r="AY37" s="14">
        <v>12</v>
      </c>
      <c r="AZ37" s="14">
        <v>12</v>
      </c>
      <c r="BA37" s="14">
        <v>5</v>
      </c>
      <c r="BB37" s="14">
        <v>3</v>
      </c>
      <c r="BC37" s="14">
        <v>0</v>
      </c>
      <c r="BD37" s="127">
        <f t="shared" si="1"/>
        <v>35</v>
      </c>
      <c r="BE37" s="154">
        <f t="shared" si="7"/>
        <v>123</v>
      </c>
      <c r="BF37" s="2">
        <f t="shared" si="0"/>
        <v>123</v>
      </c>
    </row>
    <row r="38" spans="1:58" ht="15" customHeight="1">
      <c r="A38" s="474" t="s">
        <v>759</v>
      </c>
      <c r="B38" s="218" t="s">
        <v>334</v>
      </c>
      <c r="C38" s="134"/>
      <c r="D38" s="524" t="s">
        <v>452</v>
      </c>
      <c r="E38" s="524"/>
      <c r="F38" s="14">
        <v>45</v>
      </c>
      <c r="G38" s="14">
        <v>16</v>
      </c>
      <c r="H38" s="14">
        <v>31</v>
      </c>
      <c r="I38" s="14">
        <v>60</v>
      </c>
      <c r="J38" s="14">
        <v>5</v>
      </c>
      <c r="K38" s="14">
        <v>9</v>
      </c>
      <c r="L38" s="14">
        <v>3</v>
      </c>
      <c r="M38" s="14">
        <v>7</v>
      </c>
      <c r="N38" s="14">
        <v>0</v>
      </c>
      <c r="O38" s="14">
        <v>5</v>
      </c>
      <c r="P38" s="14">
        <v>6</v>
      </c>
      <c r="Q38" s="14">
        <v>0</v>
      </c>
      <c r="R38" s="14">
        <v>0</v>
      </c>
      <c r="S38" s="186">
        <v>2</v>
      </c>
      <c r="T38" s="218" t="s">
        <v>334</v>
      </c>
      <c r="U38" s="134"/>
      <c r="V38" s="524" t="s">
        <v>452</v>
      </c>
      <c r="W38" s="524"/>
      <c r="X38" s="14">
        <v>5</v>
      </c>
      <c r="Y38" s="14">
        <v>0</v>
      </c>
      <c r="Z38" s="14">
        <v>1</v>
      </c>
      <c r="AA38" s="14">
        <v>1</v>
      </c>
      <c r="AB38" s="14">
        <v>1</v>
      </c>
      <c r="AC38" s="14">
        <v>1</v>
      </c>
      <c r="AD38" s="14">
        <v>2</v>
      </c>
      <c r="AE38" s="14">
        <v>1</v>
      </c>
      <c r="AF38" s="14">
        <v>5</v>
      </c>
      <c r="AG38" s="14">
        <v>2</v>
      </c>
      <c r="AH38" s="14">
        <v>0</v>
      </c>
      <c r="AI38" s="14">
        <v>0</v>
      </c>
      <c r="AJ38" s="14">
        <v>2</v>
      </c>
      <c r="AK38" s="186">
        <v>4</v>
      </c>
      <c r="AL38" s="218" t="s">
        <v>334</v>
      </c>
      <c r="AM38" s="134"/>
      <c r="AN38" s="524" t="s">
        <v>452</v>
      </c>
      <c r="AO38" s="524"/>
      <c r="AP38" s="14">
        <v>2</v>
      </c>
      <c r="AQ38" s="14">
        <v>2</v>
      </c>
      <c r="AR38" s="14">
        <v>2</v>
      </c>
      <c r="AS38" s="14">
        <v>1</v>
      </c>
      <c r="AT38" s="14">
        <v>1</v>
      </c>
      <c r="AU38" s="14">
        <v>0</v>
      </c>
      <c r="AV38" s="14">
        <v>5</v>
      </c>
      <c r="AW38" s="56">
        <f t="shared" si="6"/>
        <v>227</v>
      </c>
      <c r="AX38" s="14">
        <v>0</v>
      </c>
      <c r="AY38" s="14">
        <v>2</v>
      </c>
      <c r="AZ38" s="14">
        <v>0</v>
      </c>
      <c r="BA38" s="14">
        <v>8</v>
      </c>
      <c r="BB38" s="14">
        <v>4</v>
      </c>
      <c r="BC38" s="14">
        <v>0</v>
      </c>
      <c r="BD38" s="127">
        <f t="shared" si="1"/>
        <v>14</v>
      </c>
      <c r="BE38" s="154">
        <f t="shared" si="7"/>
        <v>241</v>
      </c>
      <c r="BF38" s="2">
        <f t="shared" si="0"/>
        <v>241</v>
      </c>
    </row>
    <row r="39" spans="1:58" ht="15" customHeight="1">
      <c r="A39" s="474" t="s">
        <v>760</v>
      </c>
      <c r="B39" s="222" t="s">
        <v>335</v>
      </c>
      <c r="C39" s="134"/>
      <c r="D39" s="524" t="s">
        <v>453</v>
      </c>
      <c r="E39" s="524"/>
      <c r="F39" s="14">
        <v>11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86">
        <v>0</v>
      </c>
      <c r="T39" s="222" t="s">
        <v>335</v>
      </c>
      <c r="U39" s="134"/>
      <c r="V39" s="524" t="s">
        <v>453</v>
      </c>
      <c r="W39" s="524"/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1</v>
      </c>
      <c r="AD39" s="14">
        <v>0</v>
      </c>
      <c r="AE39" s="14">
        <v>0</v>
      </c>
      <c r="AF39" s="14">
        <v>1</v>
      </c>
      <c r="AG39" s="14">
        <v>0</v>
      </c>
      <c r="AH39" s="14">
        <v>0</v>
      </c>
      <c r="AI39" s="14">
        <v>0</v>
      </c>
      <c r="AJ39" s="14">
        <v>0</v>
      </c>
      <c r="AK39" s="186">
        <v>0</v>
      </c>
      <c r="AL39" s="222" t="s">
        <v>335</v>
      </c>
      <c r="AM39" s="134"/>
      <c r="AN39" s="524" t="s">
        <v>453</v>
      </c>
      <c r="AO39" s="524"/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56">
        <f t="shared" si="6"/>
        <v>13</v>
      </c>
      <c r="AX39" s="14">
        <v>0</v>
      </c>
      <c r="AY39" s="14">
        <v>0</v>
      </c>
      <c r="AZ39" s="14">
        <v>0</v>
      </c>
      <c r="BA39" s="14">
        <v>0</v>
      </c>
      <c r="BB39" s="14">
        <v>4</v>
      </c>
      <c r="BC39" s="14">
        <v>0</v>
      </c>
      <c r="BD39" s="127">
        <f t="shared" si="1"/>
        <v>4</v>
      </c>
      <c r="BE39" s="154">
        <f t="shared" si="7"/>
        <v>17</v>
      </c>
      <c r="BF39" s="2">
        <f t="shared" si="0"/>
        <v>17</v>
      </c>
    </row>
    <row r="40" spans="1:58" ht="15" customHeight="1">
      <c r="A40" s="474" t="s">
        <v>761</v>
      </c>
      <c r="B40" s="218"/>
      <c r="C40" s="135"/>
      <c r="D40" s="523" t="s">
        <v>454</v>
      </c>
      <c r="E40" s="523"/>
      <c r="F40" s="19">
        <v>7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88">
        <v>0</v>
      </c>
      <c r="T40" s="218"/>
      <c r="U40" s="135"/>
      <c r="V40" s="523" t="s">
        <v>454</v>
      </c>
      <c r="W40" s="523"/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3</v>
      </c>
      <c r="AG40" s="19">
        <v>0</v>
      </c>
      <c r="AH40" s="19">
        <v>0</v>
      </c>
      <c r="AI40" s="19">
        <v>0</v>
      </c>
      <c r="AJ40" s="19">
        <v>0</v>
      </c>
      <c r="AK40" s="188">
        <v>0</v>
      </c>
      <c r="AL40" s="218"/>
      <c r="AM40" s="135"/>
      <c r="AN40" s="523" t="s">
        <v>454</v>
      </c>
      <c r="AO40" s="523"/>
      <c r="AP40" s="19">
        <v>2</v>
      </c>
      <c r="AQ40" s="19">
        <v>0</v>
      </c>
      <c r="AR40" s="19">
        <v>0</v>
      </c>
      <c r="AS40" s="19">
        <v>0</v>
      </c>
      <c r="AT40" s="19">
        <v>0</v>
      </c>
      <c r="AU40" s="19">
        <v>1</v>
      </c>
      <c r="AV40" s="19">
        <v>0</v>
      </c>
      <c r="AW40" s="56">
        <f t="shared" si="6"/>
        <v>13</v>
      </c>
      <c r="AX40" s="19">
        <v>0</v>
      </c>
      <c r="AY40" s="19">
        <v>0</v>
      </c>
      <c r="AZ40" s="19">
        <v>0</v>
      </c>
      <c r="BA40" s="19">
        <v>4</v>
      </c>
      <c r="BB40" s="19">
        <v>4</v>
      </c>
      <c r="BC40" s="19">
        <v>0</v>
      </c>
      <c r="BD40" s="128">
        <f t="shared" si="1"/>
        <v>8</v>
      </c>
      <c r="BE40" s="152">
        <f t="shared" si="7"/>
        <v>21</v>
      </c>
      <c r="BF40" s="2">
        <f t="shared" si="0"/>
        <v>21</v>
      </c>
    </row>
    <row r="41" spans="1:58" ht="15" customHeight="1">
      <c r="A41" s="474" t="s">
        <v>762</v>
      </c>
      <c r="B41" s="223"/>
      <c r="C41" s="522" t="s">
        <v>455</v>
      </c>
      <c r="D41" s="522"/>
      <c r="E41" s="522"/>
      <c r="F41" s="13">
        <v>26</v>
      </c>
      <c r="G41" s="13">
        <v>2</v>
      </c>
      <c r="H41" s="13">
        <v>15</v>
      </c>
      <c r="I41" s="13">
        <v>23</v>
      </c>
      <c r="J41" s="13">
        <v>2</v>
      </c>
      <c r="K41" s="13">
        <v>4</v>
      </c>
      <c r="L41" s="13">
        <v>2</v>
      </c>
      <c r="M41" s="13">
        <v>0</v>
      </c>
      <c r="N41" s="13">
        <v>0</v>
      </c>
      <c r="O41" s="13">
        <v>0</v>
      </c>
      <c r="P41" s="13">
        <v>4</v>
      </c>
      <c r="Q41" s="13">
        <v>0</v>
      </c>
      <c r="R41" s="13">
        <v>0</v>
      </c>
      <c r="S41" s="185">
        <v>0</v>
      </c>
      <c r="T41" s="223"/>
      <c r="U41" s="522" t="s">
        <v>455</v>
      </c>
      <c r="V41" s="522"/>
      <c r="W41" s="522"/>
      <c r="X41" s="13">
        <v>0</v>
      </c>
      <c r="Y41" s="13">
        <v>1</v>
      </c>
      <c r="Z41" s="13">
        <v>0</v>
      </c>
      <c r="AA41" s="13">
        <v>1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1</v>
      </c>
      <c r="AI41" s="13">
        <v>0</v>
      </c>
      <c r="AJ41" s="13">
        <v>0</v>
      </c>
      <c r="AK41" s="185">
        <v>0</v>
      </c>
      <c r="AL41" s="223"/>
      <c r="AM41" s="522" t="s">
        <v>455</v>
      </c>
      <c r="AN41" s="522"/>
      <c r="AO41" s="522"/>
      <c r="AP41" s="13">
        <v>3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55">
        <f t="shared" si="6"/>
        <v>84</v>
      </c>
      <c r="AX41" s="13">
        <v>0</v>
      </c>
      <c r="AY41" s="13">
        <v>0</v>
      </c>
      <c r="AZ41" s="13">
        <v>0</v>
      </c>
      <c r="BA41" s="13">
        <v>7</v>
      </c>
      <c r="BB41" s="13">
        <v>3</v>
      </c>
      <c r="BC41" s="13">
        <v>4</v>
      </c>
      <c r="BD41" s="126">
        <f t="shared" si="1"/>
        <v>14</v>
      </c>
      <c r="BE41" s="151">
        <f t="shared" si="7"/>
        <v>98</v>
      </c>
      <c r="BF41" s="2">
        <f t="shared" si="0"/>
        <v>98</v>
      </c>
    </row>
    <row r="42" spans="1:58" ht="15" customHeight="1">
      <c r="A42" s="474" t="s">
        <v>763</v>
      </c>
      <c r="B42" s="224"/>
      <c r="C42" s="523" t="s">
        <v>456</v>
      </c>
      <c r="D42" s="523"/>
      <c r="E42" s="523"/>
      <c r="F42" s="19">
        <v>141</v>
      </c>
      <c r="G42" s="19">
        <v>79</v>
      </c>
      <c r="H42" s="19">
        <v>141</v>
      </c>
      <c r="I42" s="19">
        <v>191</v>
      </c>
      <c r="J42" s="19">
        <v>18</v>
      </c>
      <c r="K42" s="19">
        <v>37</v>
      </c>
      <c r="L42" s="19">
        <v>16</v>
      </c>
      <c r="M42" s="19">
        <v>20</v>
      </c>
      <c r="N42" s="19">
        <v>8</v>
      </c>
      <c r="O42" s="19">
        <v>15</v>
      </c>
      <c r="P42" s="19">
        <v>17</v>
      </c>
      <c r="Q42" s="19">
        <v>10</v>
      </c>
      <c r="R42" s="19">
        <v>8</v>
      </c>
      <c r="S42" s="188">
        <v>5</v>
      </c>
      <c r="T42" s="224"/>
      <c r="U42" s="523" t="s">
        <v>456</v>
      </c>
      <c r="V42" s="523"/>
      <c r="W42" s="523"/>
      <c r="X42" s="19">
        <v>5</v>
      </c>
      <c r="Y42" s="19">
        <v>3</v>
      </c>
      <c r="Z42" s="19">
        <v>3</v>
      </c>
      <c r="AA42" s="19">
        <v>4</v>
      </c>
      <c r="AB42" s="19">
        <v>3</v>
      </c>
      <c r="AC42" s="19">
        <v>3</v>
      </c>
      <c r="AD42" s="19">
        <v>5</v>
      </c>
      <c r="AE42" s="19">
        <v>2</v>
      </c>
      <c r="AF42" s="19">
        <v>9</v>
      </c>
      <c r="AG42" s="19">
        <v>6</v>
      </c>
      <c r="AH42" s="19">
        <v>5</v>
      </c>
      <c r="AI42" s="19">
        <v>2</v>
      </c>
      <c r="AJ42" s="19">
        <v>2</v>
      </c>
      <c r="AK42" s="188">
        <v>6</v>
      </c>
      <c r="AL42" s="224"/>
      <c r="AM42" s="523" t="s">
        <v>456</v>
      </c>
      <c r="AN42" s="523"/>
      <c r="AO42" s="523"/>
      <c r="AP42" s="19">
        <v>7</v>
      </c>
      <c r="AQ42" s="19">
        <v>7</v>
      </c>
      <c r="AR42" s="19">
        <v>2</v>
      </c>
      <c r="AS42" s="19">
        <v>4</v>
      </c>
      <c r="AT42" s="19">
        <v>4</v>
      </c>
      <c r="AU42" s="19">
        <v>3</v>
      </c>
      <c r="AV42" s="19">
        <v>7</v>
      </c>
      <c r="AW42" s="57">
        <f>SUM(AP42:AV42,X42:AK42,F42:S42)</f>
        <v>798</v>
      </c>
      <c r="AX42" s="19">
        <v>6</v>
      </c>
      <c r="AY42" s="19">
        <v>22</v>
      </c>
      <c r="AZ42" s="19">
        <v>12</v>
      </c>
      <c r="BA42" s="19">
        <v>29</v>
      </c>
      <c r="BB42" s="19">
        <v>26</v>
      </c>
      <c r="BC42" s="19">
        <v>4</v>
      </c>
      <c r="BD42" s="128">
        <f t="shared" si="1"/>
        <v>99</v>
      </c>
      <c r="BE42" s="152">
        <f t="shared" si="7"/>
        <v>897</v>
      </c>
      <c r="BF42" s="2">
        <f t="shared" si="0"/>
        <v>897</v>
      </c>
    </row>
    <row r="43" spans="1:58" ht="15" customHeight="1">
      <c r="A43" s="474" t="s">
        <v>767</v>
      </c>
      <c r="B43" s="518" t="s">
        <v>35</v>
      </c>
      <c r="C43" s="519"/>
      <c r="D43" s="519"/>
      <c r="E43" s="519"/>
      <c r="F43" s="84">
        <v>1</v>
      </c>
      <c r="G43" s="84">
        <v>1</v>
      </c>
      <c r="H43" s="84">
        <v>1</v>
      </c>
      <c r="I43" s="84">
        <v>1</v>
      </c>
      <c r="J43" s="84">
        <v>1</v>
      </c>
      <c r="K43" s="84">
        <v>1</v>
      </c>
      <c r="L43" s="84">
        <v>1</v>
      </c>
      <c r="M43" s="84">
        <v>1</v>
      </c>
      <c r="N43" s="84">
        <v>1</v>
      </c>
      <c r="O43" s="84">
        <v>1</v>
      </c>
      <c r="P43" s="84">
        <v>1</v>
      </c>
      <c r="Q43" s="84">
        <v>1</v>
      </c>
      <c r="R43" s="84">
        <v>1</v>
      </c>
      <c r="S43" s="187">
        <v>1</v>
      </c>
      <c r="T43" s="518" t="s">
        <v>35</v>
      </c>
      <c r="U43" s="519"/>
      <c r="V43" s="519"/>
      <c r="W43" s="519"/>
      <c r="X43" s="84">
        <v>1</v>
      </c>
      <c r="Y43" s="84">
        <v>1</v>
      </c>
      <c r="Z43" s="84">
        <v>1</v>
      </c>
      <c r="AA43" s="84">
        <v>1</v>
      </c>
      <c r="AB43" s="84">
        <v>1</v>
      </c>
      <c r="AC43" s="84">
        <v>1</v>
      </c>
      <c r="AD43" s="84">
        <v>1</v>
      </c>
      <c r="AE43" s="84">
        <v>1</v>
      </c>
      <c r="AF43" s="84">
        <v>1</v>
      </c>
      <c r="AG43" s="84">
        <v>1</v>
      </c>
      <c r="AH43" s="84">
        <v>1</v>
      </c>
      <c r="AI43" s="84">
        <v>1</v>
      </c>
      <c r="AJ43" s="84">
        <v>1</v>
      </c>
      <c r="AK43" s="187">
        <v>1</v>
      </c>
      <c r="AL43" s="518" t="s">
        <v>35</v>
      </c>
      <c r="AM43" s="519"/>
      <c r="AN43" s="519"/>
      <c r="AO43" s="519"/>
      <c r="AP43" s="84">
        <v>1</v>
      </c>
      <c r="AQ43" s="84">
        <v>1</v>
      </c>
      <c r="AR43" s="84">
        <v>1</v>
      </c>
      <c r="AS43" s="84">
        <v>1</v>
      </c>
      <c r="AT43" s="84">
        <v>1</v>
      </c>
      <c r="AU43" s="84">
        <v>1</v>
      </c>
      <c r="AV43" s="84">
        <v>1</v>
      </c>
      <c r="AW43" s="429" t="s">
        <v>724</v>
      </c>
      <c r="AX43" s="84">
        <v>3</v>
      </c>
      <c r="AY43" s="84">
        <v>3</v>
      </c>
      <c r="AZ43" s="84">
        <v>3</v>
      </c>
      <c r="BA43" s="84">
        <v>1</v>
      </c>
      <c r="BB43" s="84">
        <v>1</v>
      </c>
      <c r="BC43" s="84">
        <v>4</v>
      </c>
      <c r="BD43" s="140" t="s">
        <v>457</v>
      </c>
      <c r="BE43" s="153" t="s">
        <v>457</v>
      </c>
      <c r="BF43" s="2">
        <f t="shared" si="0"/>
        <v>50</v>
      </c>
    </row>
    <row r="44" spans="1:58" ht="15" customHeight="1">
      <c r="A44" s="474" t="s">
        <v>768</v>
      </c>
      <c r="B44" s="518" t="s">
        <v>36</v>
      </c>
      <c r="C44" s="519"/>
      <c r="D44" s="519"/>
      <c r="E44" s="519"/>
      <c r="F44" s="150" t="s">
        <v>457</v>
      </c>
      <c r="G44" s="150" t="s">
        <v>457</v>
      </c>
      <c r="H44" s="150" t="s">
        <v>457</v>
      </c>
      <c r="I44" s="150" t="s">
        <v>457</v>
      </c>
      <c r="J44" s="150" t="s">
        <v>457</v>
      </c>
      <c r="K44" s="150" t="s">
        <v>391</v>
      </c>
      <c r="L44" s="150" t="s">
        <v>391</v>
      </c>
      <c r="M44" s="150" t="s">
        <v>391</v>
      </c>
      <c r="N44" s="150" t="s">
        <v>724</v>
      </c>
      <c r="O44" s="150" t="s">
        <v>391</v>
      </c>
      <c r="P44" s="150" t="s">
        <v>391</v>
      </c>
      <c r="Q44" s="150" t="s">
        <v>391</v>
      </c>
      <c r="R44" s="150" t="s">
        <v>391</v>
      </c>
      <c r="S44" s="163" t="s">
        <v>457</v>
      </c>
      <c r="T44" s="518" t="s">
        <v>36</v>
      </c>
      <c r="U44" s="519"/>
      <c r="V44" s="519"/>
      <c r="W44" s="519"/>
      <c r="X44" s="150" t="s">
        <v>391</v>
      </c>
      <c r="Y44" s="150" t="s">
        <v>391</v>
      </c>
      <c r="Z44" s="150" t="s">
        <v>391</v>
      </c>
      <c r="AA44" s="150" t="s">
        <v>391</v>
      </c>
      <c r="AB44" s="150" t="s">
        <v>391</v>
      </c>
      <c r="AC44" s="150" t="s">
        <v>391</v>
      </c>
      <c r="AD44" s="150" t="s">
        <v>391</v>
      </c>
      <c r="AE44" s="150" t="s">
        <v>391</v>
      </c>
      <c r="AF44" s="150" t="s">
        <v>391</v>
      </c>
      <c r="AG44" s="150" t="s">
        <v>391</v>
      </c>
      <c r="AH44" s="150" t="s">
        <v>391</v>
      </c>
      <c r="AI44" s="150" t="s">
        <v>391</v>
      </c>
      <c r="AJ44" s="150" t="s">
        <v>391</v>
      </c>
      <c r="AK44" s="163" t="s">
        <v>391</v>
      </c>
      <c r="AL44" s="518" t="s">
        <v>36</v>
      </c>
      <c r="AM44" s="519"/>
      <c r="AN44" s="519"/>
      <c r="AO44" s="519"/>
      <c r="AP44" s="150" t="s">
        <v>391</v>
      </c>
      <c r="AQ44" s="150" t="s">
        <v>391</v>
      </c>
      <c r="AR44" s="150" t="s">
        <v>391</v>
      </c>
      <c r="AS44" s="150" t="s">
        <v>391</v>
      </c>
      <c r="AT44" s="150" t="s">
        <v>391</v>
      </c>
      <c r="AU44" s="150" t="s">
        <v>391</v>
      </c>
      <c r="AV44" s="150" t="s">
        <v>391</v>
      </c>
      <c r="AW44" s="150" t="s">
        <v>391</v>
      </c>
      <c r="AX44" s="150" t="s">
        <v>457</v>
      </c>
      <c r="AY44" s="150" t="s">
        <v>457</v>
      </c>
      <c r="AZ44" s="150" t="s">
        <v>457</v>
      </c>
      <c r="BA44" s="150" t="s">
        <v>457</v>
      </c>
      <c r="BB44" s="150" t="s">
        <v>457</v>
      </c>
      <c r="BC44" s="150" t="s">
        <v>457</v>
      </c>
      <c r="BD44" s="150" t="s">
        <v>457</v>
      </c>
      <c r="BE44" s="163" t="s">
        <v>457</v>
      </c>
      <c r="BF44" s="2">
        <f t="shared" si="0"/>
        <v>0</v>
      </c>
    </row>
    <row r="45" spans="1:58" ht="15" customHeight="1">
      <c r="A45" s="474" t="s">
        <v>769</v>
      </c>
      <c r="B45" s="518" t="s">
        <v>458</v>
      </c>
      <c r="C45" s="519"/>
      <c r="D45" s="519"/>
      <c r="E45" s="519"/>
      <c r="F45" s="150" t="s">
        <v>457</v>
      </c>
      <c r="G45" s="150" t="s">
        <v>457</v>
      </c>
      <c r="H45" s="150" t="s">
        <v>457</v>
      </c>
      <c r="I45" s="150" t="s">
        <v>457</v>
      </c>
      <c r="J45" s="150" t="s">
        <v>457</v>
      </c>
      <c r="K45" s="150" t="s">
        <v>391</v>
      </c>
      <c r="L45" s="150" t="s">
        <v>391</v>
      </c>
      <c r="M45" s="150" t="s">
        <v>391</v>
      </c>
      <c r="N45" s="150" t="s">
        <v>724</v>
      </c>
      <c r="O45" s="150" t="s">
        <v>391</v>
      </c>
      <c r="P45" s="150" t="s">
        <v>391</v>
      </c>
      <c r="Q45" s="150" t="s">
        <v>391</v>
      </c>
      <c r="R45" s="150" t="s">
        <v>391</v>
      </c>
      <c r="S45" s="163" t="s">
        <v>457</v>
      </c>
      <c r="T45" s="518" t="s">
        <v>458</v>
      </c>
      <c r="U45" s="519"/>
      <c r="V45" s="519"/>
      <c r="W45" s="519"/>
      <c r="X45" s="150" t="s">
        <v>391</v>
      </c>
      <c r="Y45" s="150" t="s">
        <v>391</v>
      </c>
      <c r="Z45" s="150" t="s">
        <v>391</v>
      </c>
      <c r="AA45" s="150" t="s">
        <v>391</v>
      </c>
      <c r="AB45" s="150" t="s">
        <v>391</v>
      </c>
      <c r="AC45" s="150" t="s">
        <v>391</v>
      </c>
      <c r="AD45" s="150" t="s">
        <v>391</v>
      </c>
      <c r="AE45" s="150" t="s">
        <v>391</v>
      </c>
      <c r="AF45" s="150" t="s">
        <v>391</v>
      </c>
      <c r="AG45" s="150" t="s">
        <v>391</v>
      </c>
      <c r="AH45" s="150" t="s">
        <v>391</v>
      </c>
      <c r="AI45" s="150" t="s">
        <v>391</v>
      </c>
      <c r="AJ45" s="150" t="s">
        <v>391</v>
      </c>
      <c r="AK45" s="163" t="s">
        <v>391</v>
      </c>
      <c r="AL45" s="518" t="s">
        <v>458</v>
      </c>
      <c r="AM45" s="519"/>
      <c r="AN45" s="519"/>
      <c r="AO45" s="519"/>
      <c r="AP45" s="150" t="s">
        <v>391</v>
      </c>
      <c r="AQ45" s="150" t="s">
        <v>391</v>
      </c>
      <c r="AR45" s="150" t="s">
        <v>391</v>
      </c>
      <c r="AS45" s="150" t="s">
        <v>391</v>
      </c>
      <c r="AT45" s="150" t="s">
        <v>391</v>
      </c>
      <c r="AU45" s="150" t="s">
        <v>391</v>
      </c>
      <c r="AV45" s="150" t="s">
        <v>391</v>
      </c>
      <c r="AW45" s="150" t="s">
        <v>391</v>
      </c>
      <c r="AX45" s="139">
        <v>2</v>
      </c>
      <c r="AY45" s="150">
        <v>2</v>
      </c>
      <c r="AZ45" s="139">
        <v>2</v>
      </c>
      <c r="BA45" s="150" t="s">
        <v>457</v>
      </c>
      <c r="BB45" s="150" t="s">
        <v>457</v>
      </c>
      <c r="BC45" s="150" t="s">
        <v>457</v>
      </c>
      <c r="BD45" s="140" t="s">
        <v>457</v>
      </c>
      <c r="BE45" s="153" t="s">
        <v>457</v>
      </c>
      <c r="BF45" s="2">
        <f t="shared" si="0"/>
        <v>6</v>
      </c>
    </row>
    <row r="46" spans="1:58" ht="15" customHeight="1" thickBot="1">
      <c r="A46" s="474" t="s">
        <v>770</v>
      </c>
      <c r="B46" s="520" t="s">
        <v>459</v>
      </c>
      <c r="C46" s="521"/>
      <c r="D46" s="521"/>
      <c r="E46" s="521"/>
      <c r="F46" s="155">
        <v>186197</v>
      </c>
      <c r="G46" s="155">
        <v>45927</v>
      </c>
      <c r="H46" s="155">
        <v>261638</v>
      </c>
      <c r="I46" s="155">
        <v>189096</v>
      </c>
      <c r="J46" s="155">
        <v>48329</v>
      </c>
      <c r="K46" s="155">
        <v>52722</v>
      </c>
      <c r="L46" s="155">
        <v>0</v>
      </c>
      <c r="M46" s="155">
        <v>14095</v>
      </c>
      <c r="N46" s="155">
        <v>13345</v>
      </c>
      <c r="O46" s="155">
        <v>21989</v>
      </c>
      <c r="P46" s="155">
        <v>34841</v>
      </c>
      <c r="Q46" s="155">
        <v>12915</v>
      </c>
      <c r="R46" s="155">
        <v>4568</v>
      </c>
      <c r="S46" s="440">
        <v>0</v>
      </c>
      <c r="T46" s="520" t="s">
        <v>459</v>
      </c>
      <c r="U46" s="521"/>
      <c r="V46" s="521"/>
      <c r="W46" s="521"/>
      <c r="X46" s="155">
        <v>0</v>
      </c>
      <c r="Y46" s="155">
        <v>0</v>
      </c>
      <c r="Z46" s="155">
        <v>5240</v>
      </c>
      <c r="AA46" s="155">
        <v>7191</v>
      </c>
      <c r="AB46" s="155">
        <v>126</v>
      </c>
      <c r="AC46" s="155">
        <v>440</v>
      </c>
      <c r="AD46" s="155">
        <v>0</v>
      </c>
      <c r="AE46" s="155">
        <v>0</v>
      </c>
      <c r="AF46" s="155">
        <v>1000</v>
      </c>
      <c r="AG46" s="155">
        <v>6290</v>
      </c>
      <c r="AH46" s="155">
        <v>1631</v>
      </c>
      <c r="AI46" s="155">
        <v>15860</v>
      </c>
      <c r="AJ46" s="155">
        <v>1796</v>
      </c>
      <c r="AK46" s="440">
        <v>8905</v>
      </c>
      <c r="AL46" s="520" t="s">
        <v>459</v>
      </c>
      <c r="AM46" s="521"/>
      <c r="AN46" s="521"/>
      <c r="AO46" s="521"/>
      <c r="AP46" s="155">
        <v>2390</v>
      </c>
      <c r="AQ46" s="155">
        <v>3142</v>
      </c>
      <c r="AR46" s="155">
        <v>0</v>
      </c>
      <c r="AS46" s="155">
        <v>2583</v>
      </c>
      <c r="AT46" s="155">
        <v>137</v>
      </c>
      <c r="AU46" s="155">
        <v>0</v>
      </c>
      <c r="AV46" s="155">
        <v>0</v>
      </c>
      <c r="AW46" s="366">
        <f>SUM(AP46:AV46,X46:AK46,F46:S46)</f>
        <v>942393</v>
      </c>
      <c r="AX46" s="155">
        <v>0</v>
      </c>
      <c r="AY46" s="155">
        <v>0</v>
      </c>
      <c r="AZ46" s="155">
        <v>0</v>
      </c>
      <c r="BA46" s="155">
        <v>19435</v>
      </c>
      <c r="BB46" s="155">
        <v>31915</v>
      </c>
      <c r="BC46" s="155">
        <v>0</v>
      </c>
      <c r="BD46" s="156">
        <f t="shared" si="1"/>
        <v>51350</v>
      </c>
      <c r="BE46" s="265">
        <f>SUM(BD46,AW46)</f>
        <v>993743</v>
      </c>
      <c r="BF46" s="2">
        <f t="shared" si="0"/>
        <v>993743</v>
      </c>
    </row>
    <row r="47" spans="2:57" ht="15" customHeight="1">
      <c r="B47" s="225" t="s">
        <v>861</v>
      </c>
      <c r="C47" s="3"/>
      <c r="D47" s="3"/>
      <c r="E47" s="3"/>
      <c r="T47" s="225" t="s">
        <v>861</v>
      </c>
      <c r="U47" s="3"/>
      <c r="V47" s="3"/>
      <c r="W47" s="3"/>
      <c r="Y47" s="225"/>
      <c r="AJ47" s="225"/>
      <c r="AL47" s="225" t="s">
        <v>861</v>
      </c>
      <c r="AM47" s="3"/>
      <c r="AN47" s="3"/>
      <c r="AO47" s="3"/>
      <c r="AX47" s="225"/>
      <c r="BD47" s="3"/>
      <c r="BE47" s="3"/>
    </row>
    <row r="48" spans="2:57" ht="15" customHeight="1">
      <c r="B48" s="225" t="s">
        <v>37</v>
      </c>
      <c r="C48" s="3"/>
      <c r="D48" s="3"/>
      <c r="E48" s="3"/>
      <c r="T48" s="225" t="s">
        <v>37</v>
      </c>
      <c r="U48" s="3"/>
      <c r="V48" s="3"/>
      <c r="W48" s="3"/>
      <c r="Y48" s="225"/>
      <c r="AJ48" s="225"/>
      <c r="AL48" s="225" t="s">
        <v>37</v>
      </c>
      <c r="AM48" s="3"/>
      <c r="AN48" s="3"/>
      <c r="AO48" s="3"/>
      <c r="AX48" s="225"/>
      <c r="BD48" s="3"/>
      <c r="BE48" s="3"/>
    </row>
    <row r="49" spans="2:57" ht="15" customHeight="1">
      <c r="B49" s="225" t="s">
        <v>862</v>
      </c>
      <c r="C49" s="3"/>
      <c r="D49" s="3"/>
      <c r="E49" s="3"/>
      <c r="T49" s="225" t="s">
        <v>862</v>
      </c>
      <c r="U49" s="3"/>
      <c r="V49" s="3"/>
      <c r="W49" s="3"/>
      <c r="Y49" s="225"/>
      <c r="AJ49" s="225"/>
      <c r="AL49" s="225" t="s">
        <v>862</v>
      </c>
      <c r="AM49" s="3"/>
      <c r="AN49" s="3"/>
      <c r="AO49" s="3"/>
      <c r="AX49" s="225"/>
      <c r="BD49" s="3"/>
      <c r="BE49" s="3"/>
    </row>
    <row r="50" spans="2:57" ht="15" customHeight="1">
      <c r="B50" s="225" t="s">
        <v>460</v>
      </c>
      <c r="C50" s="3"/>
      <c r="D50" s="3"/>
      <c r="E50" s="3"/>
      <c r="T50" s="225" t="s">
        <v>460</v>
      </c>
      <c r="U50" s="3"/>
      <c r="V50" s="3"/>
      <c r="W50" s="3"/>
      <c r="Y50" s="225"/>
      <c r="AJ50" s="225"/>
      <c r="AL50" s="225" t="s">
        <v>460</v>
      </c>
      <c r="AM50" s="3"/>
      <c r="AN50" s="3"/>
      <c r="AO50" s="3"/>
      <c r="AX50" s="225"/>
      <c r="BD50" s="3"/>
      <c r="BE50" s="3"/>
    </row>
    <row r="51" spans="2:57" ht="15" customHeight="1">
      <c r="B51" s="225" t="s">
        <v>461</v>
      </c>
      <c r="C51" s="3"/>
      <c r="D51" s="3"/>
      <c r="E51" s="3"/>
      <c r="T51" s="225" t="s">
        <v>461</v>
      </c>
      <c r="U51" s="3"/>
      <c r="V51" s="3"/>
      <c r="W51" s="3"/>
      <c r="Y51" s="225"/>
      <c r="AJ51" s="225"/>
      <c r="AL51" s="225" t="s">
        <v>461</v>
      </c>
      <c r="AM51" s="3"/>
      <c r="AN51" s="3"/>
      <c r="AO51" s="3"/>
      <c r="AX51" s="225"/>
      <c r="BD51" s="3"/>
      <c r="BE51" s="3"/>
    </row>
  </sheetData>
  <mergeCells count="129">
    <mergeCell ref="C11:E11"/>
    <mergeCell ref="C12:E12"/>
    <mergeCell ref="B3:E3"/>
    <mergeCell ref="B4:E4"/>
    <mergeCell ref="B5:E5"/>
    <mergeCell ref="B6:E6"/>
    <mergeCell ref="B7:E7"/>
    <mergeCell ref="C8:E8"/>
    <mergeCell ref="C9:E9"/>
    <mergeCell ref="C10:E10"/>
    <mergeCell ref="C13:E13"/>
    <mergeCell ref="C14:E14"/>
    <mergeCell ref="C15:E15"/>
    <mergeCell ref="C16:E16"/>
    <mergeCell ref="C17:E17"/>
    <mergeCell ref="C18:E18"/>
    <mergeCell ref="C19:E19"/>
    <mergeCell ref="C20:E20"/>
    <mergeCell ref="C23:E23"/>
    <mergeCell ref="C21:E21"/>
    <mergeCell ref="D24:E24"/>
    <mergeCell ref="D25:E25"/>
    <mergeCell ref="C22:E22"/>
    <mergeCell ref="D26:E26"/>
    <mergeCell ref="D27:E27"/>
    <mergeCell ref="D28:E28"/>
    <mergeCell ref="D29:E29"/>
    <mergeCell ref="C41:E41"/>
    <mergeCell ref="D36:E36"/>
    <mergeCell ref="D37:E37"/>
    <mergeCell ref="D38:E38"/>
    <mergeCell ref="D39:E39"/>
    <mergeCell ref="D40:E40"/>
    <mergeCell ref="B1:E1"/>
    <mergeCell ref="C35:E35"/>
    <mergeCell ref="B46:E46"/>
    <mergeCell ref="B44:E44"/>
    <mergeCell ref="B43:E43"/>
    <mergeCell ref="C42:E42"/>
    <mergeCell ref="C31:E31"/>
    <mergeCell ref="D30:E30"/>
    <mergeCell ref="C32:E32"/>
    <mergeCell ref="B45:E45"/>
    <mergeCell ref="T1:W1"/>
    <mergeCell ref="T3:W3"/>
    <mergeCell ref="T4:W4"/>
    <mergeCell ref="T5:W5"/>
    <mergeCell ref="T6:W6"/>
    <mergeCell ref="T7:W7"/>
    <mergeCell ref="U8:W8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U21:W21"/>
    <mergeCell ref="U23:W23"/>
    <mergeCell ref="V24:W24"/>
    <mergeCell ref="V25:W25"/>
    <mergeCell ref="V26:W26"/>
    <mergeCell ref="V27:W27"/>
    <mergeCell ref="V28:W28"/>
    <mergeCell ref="V29:W29"/>
    <mergeCell ref="V30:W30"/>
    <mergeCell ref="U31:W31"/>
    <mergeCell ref="U32:W32"/>
    <mergeCell ref="U35:W35"/>
    <mergeCell ref="V36:W36"/>
    <mergeCell ref="V37:W37"/>
    <mergeCell ref="V38:W38"/>
    <mergeCell ref="V39:W39"/>
    <mergeCell ref="V40:W40"/>
    <mergeCell ref="U41:W41"/>
    <mergeCell ref="U42:W42"/>
    <mergeCell ref="T43:W43"/>
    <mergeCell ref="T44:W44"/>
    <mergeCell ref="T45:W45"/>
    <mergeCell ref="T46:W46"/>
    <mergeCell ref="AL1:AO1"/>
    <mergeCell ref="AL3:AO3"/>
    <mergeCell ref="AL4:AO4"/>
    <mergeCell ref="AL5:AO5"/>
    <mergeCell ref="AL6:AO6"/>
    <mergeCell ref="AL7:AO7"/>
    <mergeCell ref="AM8:AO8"/>
    <mergeCell ref="AM9:AO9"/>
    <mergeCell ref="AM10:AO10"/>
    <mergeCell ref="AM11:AO11"/>
    <mergeCell ref="AM12:AO12"/>
    <mergeCell ref="AM13:AO13"/>
    <mergeCell ref="AM14:AO14"/>
    <mergeCell ref="AM15:AO15"/>
    <mergeCell ref="AM16:AO16"/>
    <mergeCell ref="AM17:AO17"/>
    <mergeCell ref="AM18:AO18"/>
    <mergeCell ref="AM19:AO19"/>
    <mergeCell ref="AM20:AO20"/>
    <mergeCell ref="AM21:AO21"/>
    <mergeCell ref="AM23:AO23"/>
    <mergeCell ref="AN24:AO24"/>
    <mergeCell ref="AN25:AO25"/>
    <mergeCell ref="AN26:AO26"/>
    <mergeCell ref="AN27:AO27"/>
    <mergeCell ref="AN28:AO28"/>
    <mergeCell ref="AN29:AO29"/>
    <mergeCell ref="AN30:AO30"/>
    <mergeCell ref="AN39:AO39"/>
    <mergeCell ref="AN40:AO40"/>
    <mergeCell ref="AM31:AO31"/>
    <mergeCell ref="AM32:AO32"/>
    <mergeCell ref="AM35:AO35"/>
    <mergeCell ref="AN36:AO36"/>
    <mergeCell ref="U22:W22"/>
    <mergeCell ref="AM22:AO22"/>
    <mergeCell ref="AL45:AO45"/>
    <mergeCell ref="AL46:AO46"/>
    <mergeCell ref="AM41:AO41"/>
    <mergeCell ref="AM42:AO42"/>
    <mergeCell ref="AL43:AO43"/>
    <mergeCell ref="AL44:AO44"/>
    <mergeCell ref="AN37:AO37"/>
    <mergeCell ref="AN38:AO38"/>
  </mergeCells>
  <printOptions/>
  <pageMargins left="0.7874015748031497" right="0.1968503937007874" top="0.5905511811023623" bottom="0.1968503937007874" header="0.3937007874015748" footer="0.1968503937007874"/>
  <pageSetup horizontalDpi="600" verticalDpi="600" orientation="landscape" paperSize="9" scale="63" r:id="rId1"/>
  <colBreaks count="2" manualBreakCount="2">
    <brk id="19" max="50" man="1"/>
    <brk id="37" max="5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F50"/>
  <sheetViews>
    <sheetView showGridLines="0" view="pageBreakPreview" zoomScaleSheetLayoutView="100" workbookViewId="0" topLeftCell="A1">
      <pane xSplit="1" topLeftCell="AG1" activePane="topRight" state="frozen"/>
      <selection pane="topLeft" activeCell="A17" sqref="A17"/>
      <selection pane="topRight" activeCell="AL2" sqref="AL2"/>
    </sheetView>
  </sheetViews>
  <sheetFormatPr defaultColWidth="8.796875" defaultRowHeight="15" customHeight="1"/>
  <cols>
    <col min="1" max="1" width="9" style="318" customWidth="1"/>
    <col min="2" max="3" width="3.59765625" style="348" customWidth="1"/>
    <col min="4" max="4" width="20.69921875" style="466" customWidth="1"/>
    <col min="5" max="5" width="7.3984375" style="318" customWidth="1"/>
    <col min="6" max="15" width="11.3984375" style="318" customWidth="1"/>
    <col min="16" max="17" width="11.3984375" style="322" customWidth="1"/>
    <col min="18" max="19" width="11.3984375" style="318" customWidth="1"/>
    <col min="20" max="21" width="3.59765625" style="348" customWidth="1"/>
    <col min="22" max="22" width="20.69921875" style="466" customWidth="1"/>
    <col min="23" max="23" width="7.3984375" style="318" customWidth="1"/>
    <col min="24" max="37" width="11.3984375" style="318" customWidth="1"/>
    <col min="38" max="39" width="3.59765625" style="348" customWidth="1"/>
    <col min="40" max="40" width="20.69921875" style="466" customWidth="1"/>
    <col min="41" max="41" width="7.3984375" style="318" customWidth="1"/>
    <col min="42" max="57" width="11.3984375" style="318" customWidth="1"/>
    <col min="58" max="16384" width="9" style="318" customWidth="1"/>
  </cols>
  <sheetData>
    <row r="1" spans="2:39" ht="15" customHeight="1" thickBot="1">
      <c r="B1" s="321" t="s">
        <v>859</v>
      </c>
      <c r="C1" s="321"/>
      <c r="T1" s="321" t="s">
        <v>859</v>
      </c>
      <c r="U1" s="321"/>
      <c r="AL1" s="321" t="s">
        <v>859</v>
      </c>
      <c r="AM1" s="321"/>
    </row>
    <row r="2" spans="2:57" ht="15" customHeight="1">
      <c r="B2" s="323"/>
      <c r="C2" s="324"/>
      <c r="D2" s="467"/>
      <c r="E2" s="326" t="s">
        <v>668</v>
      </c>
      <c r="F2" s="584" t="s">
        <v>0</v>
      </c>
      <c r="G2" s="584" t="s">
        <v>1</v>
      </c>
      <c r="H2" s="584" t="s">
        <v>2</v>
      </c>
      <c r="I2" s="584" t="s">
        <v>3</v>
      </c>
      <c r="J2" s="584" t="s">
        <v>4</v>
      </c>
      <c r="K2" s="584" t="s">
        <v>5</v>
      </c>
      <c r="L2" s="584" t="s">
        <v>6</v>
      </c>
      <c r="M2" s="584" t="s">
        <v>7</v>
      </c>
      <c r="N2" s="584" t="s">
        <v>386</v>
      </c>
      <c r="O2" s="584" t="s">
        <v>490</v>
      </c>
      <c r="P2" s="584" t="s">
        <v>491</v>
      </c>
      <c r="Q2" s="584" t="s">
        <v>710</v>
      </c>
      <c r="R2" s="584" t="s">
        <v>8</v>
      </c>
      <c r="S2" s="587" t="s">
        <v>9</v>
      </c>
      <c r="T2" s="323"/>
      <c r="U2" s="324"/>
      <c r="V2" s="467"/>
      <c r="W2" s="326" t="s">
        <v>668</v>
      </c>
      <c r="X2" s="584" t="s">
        <v>492</v>
      </c>
      <c r="Y2" s="584" t="s">
        <v>354</v>
      </c>
      <c r="Z2" s="584" t="s">
        <v>11</v>
      </c>
      <c r="AA2" s="584" t="s">
        <v>12</v>
      </c>
      <c r="AB2" s="584" t="s">
        <v>13</v>
      </c>
      <c r="AC2" s="584" t="s">
        <v>493</v>
      </c>
      <c r="AD2" s="584" t="s">
        <v>14</v>
      </c>
      <c r="AE2" s="584" t="s">
        <v>15</v>
      </c>
      <c r="AF2" s="584" t="s">
        <v>16</v>
      </c>
      <c r="AG2" s="584" t="s">
        <v>17</v>
      </c>
      <c r="AH2" s="584" t="s">
        <v>494</v>
      </c>
      <c r="AI2" s="584" t="s">
        <v>367</v>
      </c>
      <c r="AJ2" s="584" t="s">
        <v>19</v>
      </c>
      <c r="AK2" s="587" t="s">
        <v>20</v>
      </c>
      <c r="AL2" s="323"/>
      <c r="AM2" s="324"/>
      <c r="AN2" s="467"/>
      <c r="AO2" s="326" t="s">
        <v>668</v>
      </c>
      <c r="AP2" s="584" t="s">
        <v>21</v>
      </c>
      <c r="AQ2" s="584" t="s">
        <v>22</v>
      </c>
      <c r="AR2" s="584" t="s">
        <v>23</v>
      </c>
      <c r="AS2" s="584" t="s">
        <v>780</v>
      </c>
      <c r="AT2" s="584" t="s">
        <v>24</v>
      </c>
      <c r="AU2" s="584" t="s">
        <v>25</v>
      </c>
      <c r="AV2" s="584" t="s">
        <v>26</v>
      </c>
      <c r="AW2" s="584" t="s">
        <v>38</v>
      </c>
      <c r="AX2" s="589" t="s">
        <v>27</v>
      </c>
      <c r="AY2" s="591" t="s">
        <v>28</v>
      </c>
      <c r="AZ2" s="591" t="s">
        <v>29</v>
      </c>
      <c r="BA2" s="591" t="s">
        <v>30</v>
      </c>
      <c r="BB2" s="591" t="s">
        <v>31</v>
      </c>
      <c r="BC2" s="591" t="s">
        <v>32</v>
      </c>
      <c r="BD2" s="584" t="s">
        <v>39</v>
      </c>
      <c r="BE2" s="587" t="s">
        <v>40</v>
      </c>
    </row>
    <row r="3" spans="2:57" ht="15" customHeight="1">
      <c r="B3" s="327" t="s">
        <v>574</v>
      </c>
      <c r="C3" s="328"/>
      <c r="D3" s="468"/>
      <c r="E3" s="329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8"/>
      <c r="T3" s="327" t="s">
        <v>574</v>
      </c>
      <c r="U3" s="328"/>
      <c r="V3" s="468"/>
      <c r="W3" s="329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8"/>
      <c r="AL3" s="327" t="s">
        <v>574</v>
      </c>
      <c r="AM3" s="328"/>
      <c r="AN3" s="468"/>
      <c r="AO3" s="329"/>
      <c r="AP3" s="586"/>
      <c r="AQ3" s="586"/>
      <c r="AR3" s="586"/>
      <c r="AS3" s="586"/>
      <c r="AT3" s="586"/>
      <c r="AU3" s="586"/>
      <c r="AV3" s="586"/>
      <c r="AW3" s="586"/>
      <c r="AX3" s="590"/>
      <c r="AY3" s="592"/>
      <c r="AZ3" s="592"/>
      <c r="BA3" s="592"/>
      <c r="BB3" s="592"/>
      <c r="BC3" s="592"/>
      <c r="BD3" s="586"/>
      <c r="BE3" s="588"/>
    </row>
    <row r="4" spans="1:58" ht="15" customHeight="1">
      <c r="A4" s="423">
        <v>400101</v>
      </c>
      <c r="B4" s="330">
        <v>1</v>
      </c>
      <c r="C4" s="331">
        <v>1</v>
      </c>
      <c r="D4" s="465" t="s">
        <v>586</v>
      </c>
      <c r="E4" s="332" t="s">
        <v>572</v>
      </c>
      <c r="F4" s="55">
        <v>12570</v>
      </c>
      <c r="G4" s="55">
        <v>6033</v>
      </c>
      <c r="H4" s="55">
        <v>14992</v>
      </c>
      <c r="I4" s="55">
        <v>19079</v>
      </c>
      <c r="J4" s="55">
        <v>0</v>
      </c>
      <c r="K4" s="55">
        <v>2543</v>
      </c>
      <c r="L4" s="55">
        <v>1000</v>
      </c>
      <c r="M4" s="55">
        <v>233</v>
      </c>
      <c r="N4" s="55">
        <v>770</v>
      </c>
      <c r="O4" s="55">
        <v>3000</v>
      </c>
      <c r="P4" s="369">
        <v>387</v>
      </c>
      <c r="Q4" s="316">
        <v>45725</v>
      </c>
      <c r="R4" s="316">
        <v>1028</v>
      </c>
      <c r="S4" s="317">
        <v>0</v>
      </c>
      <c r="T4" s="330">
        <v>1</v>
      </c>
      <c r="U4" s="331">
        <v>1</v>
      </c>
      <c r="V4" s="465" t="s">
        <v>586</v>
      </c>
      <c r="W4" s="332" t="s">
        <v>572</v>
      </c>
      <c r="X4" s="316">
        <v>779</v>
      </c>
      <c r="Y4" s="316">
        <v>834</v>
      </c>
      <c r="Z4" s="316">
        <v>1788</v>
      </c>
      <c r="AA4" s="316">
        <v>956</v>
      </c>
      <c r="AB4" s="316">
        <v>945</v>
      </c>
      <c r="AC4" s="316">
        <v>836</v>
      </c>
      <c r="AD4" s="316">
        <v>0</v>
      </c>
      <c r="AE4" s="316">
        <v>0</v>
      </c>
      <c r="AF4" s="316">
        <v>1529</v>
      </c>
      <c r="AG4" s="316">
        <v>0</v>
      </c>
      <c r="AH4" s="316">
        <v>0</v>
      </c>
      <c r="AI4" s="316">
        <v>554</v>
      </c>
      <c r="AJ4" s="316">
        <v>0</v>
      </c>
      <c r="AK4" s="317">
        <v>558</v>
      </c>
      <c r="AL4" s="330">
        <v>1</v>
      </c>
      <c r="AM4" s="331">
        <v>1</v>
      </c>
      <c r="AN4" s="465" t="s">
        <v>586</v>
      </c>
      <c r="AO4" s="332" t="s">
        <v>572</v>
      </c>
      <c r="AP4" s="316">
        <v>0</v>
      </c>
      <c r="AQ4" s="316">
        <v>0</v>
      </c>
      <c r="AR4" s="316">
        <v>0</v>
      </c>
      <c r="AS4" s="316">
        <v>0</v>
      </c>
      <c r="AT4" s="316">
        <v>1138</v>
      </c>
      <c r="AU4" s="316">
        <v>582</v>
      </c>
      <c r="AV4" s="316">
        <v>362</v>
      </c>
      <c r="AW4" s="316">
        <f>SUM(AP4:AV4,X4:AK4,F4:S4)</f>
        <v>118221</v>
      </c>
      <c r="AX4" s="316">
        <v>0</v>
      </c>
      <c r="AY4" s="316">
        <v>0</v>
      </c>
      <c r="AZ4" s="316">
        <v>0</v>
      </c>
      <c r="BA4" s="316">
        <v>6105</v>
      </c>
      <c r="BB4" s="316">
        <v>32504</v>
      </c>
      <c r="BC4" s="316">
        <v>0</v>
      </c>
      <c r="BD4" s="316">
        <f>SUM(AX4:BC4)</f>
        <v>38609</v>
      </c>
      <c r="BE4" s="317">
        <f>SUM(BD4,AW4)</f>
        <v>156830</v>
      </c>
      <c r="BF4" s="505">
        <f>SUM(F4:S4,X4:AK4,AP4:AV4,AX4:BC4)</f>
        <v>156830</v>
      </c>
    </row>
    <row r="5" spans="1:58" ht="15" customHeight="1">
      <c r="A5" s="423">
        <v>400102</v>
      </c>
      <c r="B5" s="333"/>
      <c r="C5" s="334" t="s">
        <v>605</v>
      </c>
      <c r="D5" s="464"/>
      <c r="E5" s="335" t="s">
        <v>575</v>
      </c>
      <c r="F5" s="57">
        <v>12570</v>
      </c>
      <c r="G5" s="57">
        <v>21780</v>
      </c>
      <c r="H5" s="57">
        <v>144757</v>
      </c>
      <c r="I5" s="57">
        <v>146587</v>
      </c>
      <c r="J5" s="57">
        <v>0</v>
      </c>
      <c r="K5" s="57">
        <v>2543</v>
      </c>
      <c r="L5" s="57">
        <v>1000</v>
      </c>
      <c r="M5" s="57">
        <v>233</v>
      </c>
      <c r="N5" s="57">
        <v>2175</v>
      </c>
      <c r="O5" s="57">
        <v>3000</v>
      </c>
      <c r="P5" s="371">
        <v>387</v>
      </c>
      <c r="Q5" s="360">
        <v>4883</v>
      </c>
      <c r="R5" s="360">
        <v>1028</v>
      </c>
      <c r="S5" s="373">
        <v>0</v>
      </c>
      <c r="T5" s="333"/>
      <c r="U5" s="334" t="s">
        <v>605</v>
      </c>
      <c r="V5" s="464"/>
      <c r="W5" s="335" t="s">
        <v>575</v>
      </c>
      <c r="X5" s="360">
        <v>779</v>
      </c>
      <c r="Y5" s="360">
        <v>834</v>
      </c>
      <c r="Z5" s="360">
        <v>1788</v>
      </c>
      <c r="AA5" s="360">
        <v>0</v>
      </c>
      <c r="AB5" s="360">
        <v>945</v>
      </c>
      <c r="AC5" s="360">
        <v>836</v>
      </c>
      <c r="AD5" s="360">
        <v>0</v>
      </c>
      <c r="AE5" s="360">
        <v>0</v>
      </c>
      <c r="AF5" s="360">
        <v>25971</v>
      </c>
      <c r="AG5" s="360">
        <v>0</v>
      </c>
      <c r="AH5" s="360">
        <v>0</v>
      </c>
      <c r="AI5" s="360">
        <v>40522</v>
      </c>
      <c r="AJ5" s="360">
        <v>0</v>
      </c>
      <c r="AK5" s="373">
        <v>558</v>
      </c>
      <c r="AL5" s="333"/>
      <c r="AM5" s="334" t="s">
        <v>605</v>
      </c>
      <c r="AN5" s="464"/>
      <c r="AO5" s="335" t="s">
        <v>575</v>
      </c>
      <c r="AP5" s="360">
        <v>0</v>
      </c>
      <c r="AQ5" s="360">
        <v>0</v>
      </c>
      <c r="AR5" s="360">
        <v>0</v>
      </c>
      <c r="AS5" s="360">
        <v>0</v>
      </c>
      <c r="AT5" s="360">
        <v>1138</v>
      </c>
      <c r="AU5" s="360">
        <v>582</v>
      </c>
      <c r="AV5" s="360">
        <v>362</v>
      </c>
      <c r="AW5" s="360">
        <f aca="true" t="shared" si="0" ref="AW5:AW50">SUM(AP5:AV5,X5:AK5,F5:S5)</f>
        <v>415258</v>
      </c>
      <c r="AX5" s="360">
        <v>0</v>
      </c>
      <c r="AY5" s="360">
        <v>0</v>
      </c>
      <c r="AZ5" s="360">
        <v>0</v>
      </c>
      <c r="BA5" s="360">
        <v>6105</v>
      </c>
      <c r="BB5" s="360">
        <v>32504</v>
      </c>
      <c r="BC5" s="360">
        <v>0</v>
      </c>
      <c r="BD5" s="360">
        <f aca="true" t="shared" si="1" ref="BD5:BD50">SUM(AX5:BC5)</f>
        <v>38609</v>
      </c>
      <c r="BE5" s="373">
        <f aca="true" t="shared" si="2" ref="BE5:BE50">SUM(BD5,AW5)</f>
        <v>453867</v>
      </c>
      <c r="BF5" s="505">
        <f aca="true" t="shared" si="3" ref="BF5:BF50">SUM(F5:S5,X5:AK5,AP5:AV5,AX5:BC5)</f>
        <v>453867</v>
      </c>
    </row>
    <row r="6" spans="1:58" ht="15" customHeight="1">
      <c r="A6" s="423">
        <v>400103</v>
      </c>
      <c r="B6" s="333" t="s">
        <v>604</v>
      </c>
      <c r="C6" s="334" t="s">
        <v>338</v>
      </c>
      <c r="D6" s="465" t="s">
        <v>606</v>
      </c>
      <c r="E6" s="332" t="s">
        <v>572</v>
      </c>
      <c r="F6" s="55">
        <v>12570</v>
      </c>
      <c r="G6" s="55">
        <v>6033</v>
      </c>
      <c r="H6" s="55">
        <v>14992</v>
      </c>
      <c r="I6" s="55">
        <v>19079</v>
      </c>
      <c r="J6" s="55">
        <v>0</v>
      </c>
      <c r="K6" s="55">
        <v>2543</v>
      </c>
      <c r="L6" s="55">
        <v>1000</v>
      </c>
      <c r="M6" s="55">
        <v>233</v>
      </c>
      <c r="N6" s="55">
        <v>770</v>
      </c>
      <c r="O6" s="55">
        <v>3000</v>
      </c>
      <c r="P6" s="369">
        <v>387</v>
      </c>
      <c r="Q6" s="316">
        <v>45725</v>
      </c>
      <c r="R6" s="316">
        <v>1028</v>
      </c>
      <c r="S6" s="317">
        <v>0</v>
      </c>
      <c r="T6" s="333" t="s">
        <v>604</v>
      </c>
      <c r="U6" s="334" t="s">
        <v>338</v>
      </c>
      <c r="V6" s="465" t="s">
        <v>606</v>
      </c>
      <c r="W6" s="332" t="s">
        <v>572</v>
      </c>
      <c r="X6" s="316">
        <v>779</v>
      </c>
      <c r="Y6" s="316">
        <v>834</v>
      </c>
      <c r="Z6" s="316">
        <v>1788</v>
      </c>
      <c r="AA6" s="316">
        <v>956</v>
      </c>
      <c r="AB6" s="316">
        <v>945</v>
      </c>
      <c r="AC6" s="316">
        <v>836</v>
      </c>
      <c r="AD6" s="316">
        <v>0</v>
      </c>
      <c r="AE6" s="316">
        <v>0</v>
      </c>
      <c r="AF6" s="316">
        <v>1529</v>
      </c>
      <c r="AG6" s="316">
        <v>0</v>
      </c>
      <c r="AH6" s="316">
        <v>0</v>
      </c>
      <c r="AI6" s="316">
        <v>0</v>
      </c>
      <c r="AJ6" s="316">
        <v>0</v>
      </c>
      <c r="AK6" s="317">
        <v>558</v>
      </c>
      <c r="AL6" s="333" t="s">
        <v>604</v>
      </c>
      <c r="AM6" s="334" t="s">
        <v>338</v>
      </c>
      <c r="AN6" s="465" t="s">
        <v>606</v>
      </c>
      <c r="AO6" s="332" t="s">
        <v>572</v>
      </c>
      <c r="AP6" s="316">
        <v>0</v>
      </c>
      <c r="AQ6" s="316">
        <v>0</v>
      </c>
      <c r="AR6" s="316">
        <v>0</v>
      </c>
      <c r="AS6" s="316">
        <v>0</v>
      </c>
      <c r="AT6" s="316">
        <v>1138</v>
      </c>
      <c r="AU6" s="316">
        <v>582</v>
      </c>
      <c r="AV6" s="316">
        <v>362</v>
      </c>
      <c r="AW6" s="316">
        <f t="shared" si="0"/>
        <v>117667</v>
      </c>
      <c r="AX6" s="316">
        <v>0</v>
      </c>
      <c r="AY6" s="316">
        <v>0</v>
      </c>
      <c r="AZ6" s="316">
        <v>0</v>
      </c>
      <c r="BA6" s="316">
        <v>6105</v>
      </c>
      <c r="BB6" s="316">
        <v>30936</v>
      </c>
      <c r="BC6" s="316">
        <v>0</v>
      </c>
      <c r="BD6" s="316">
        <f t="shared" si="1"/>
        <v>37041</v>
      </c>
      <c r="BE6" s="317">
        <f t="shared" si="2"/>
        <v>154708</v>
      </c>
      <c r="BF6" s="505">
        <f t="shared" si="3"/>
        <v>154708</v>
      </c>
    </row>
    <row r="7" spans="1:58" ht="15" customHeight="1">
      <c r="A7" s="423">
        <v>400104</v>
      </c>
      <c r="B7" s="333"/>
      <c r="C7" s="334" t="s">
        <v>576</v>
      </c>
      <c r="D7" s="464"/>
      <c r="E7" s="335" t="s">
        <v>575</v>
      </c>
      <c r="F7" s="57">
        <v>12570</v>
      </c>
      <c r="G7" s="57">
        <v>6033</v>
      </c>
      <c r="H7" s="57">
        <v>14992</v>
      </c>
      <c r="I7" s="57">
        <v>19595</v>
      </c>
      <c r="J7" s="57">
        <v>0</v>
      </c>
      <c r="K7" s="57">
        <v>2543</v>
      </c>
      <c r="L7" s="57">
        <v>1000</v>
      </c>
      <c r="M7" s="57">
        <v>233</v>
      </c>
      <c r="N7" s="57">
        <v>770</v>
      </c>
      <c r="O7" s="57">
        <v>3000</v>
      </c>
      <c r="P7" s="371">
        <v>387</v>
      </c>
      <c r="Q7" s="360">
        <v>2749</v>
      </c>
      <c r="R7" s="360">
        <v>1028</v>
      </c>
      <c r="S7" s="373">
        <v>0</v>
      </c>
      <c r="T7" s="333"/>
      <c r="U7" s="334" t="s">
        <v>576</v>
      </c>
      <c r="V7" s="464"/>
      <c r="W7" s="335" t="s">
        <v>575</v>
      </c>
      <c r="X7" s="360">
        <v>779</v>
      </c>
      <c r="Y7" s="360">
        <v>834</v>
      </c>
      <c r="Z7" s="360">
        <v>1788</v>
      </c>
      <c r="AA7" s="360">
        <v>0</v>
      </c>
      <c r="AB7" s="360">
        <v>945</v>
      </c>
      <c r="AC7" s="360">
        <v>836</v>
      </c>
      <c r="AD7" s="360">
        <v>0</v>
      </c>
      <c r="AE7" s="360">
        <v>0</v>
      </c>
      <c r="AF7" s="360">
        <v>1529</v>
      </c>
      <c r="AG7" s="360">
        <v>0</v>
      </c>
      <c r="AH7" s="360">
        <v>0</v>
      </c>
      <c r="AI7" s="360">
        <v>0</v>
      </c>
      <c r="AJ7" s="360">
        <v>0</v>
      </c>
      <c r="AK7" s="373">
        <v>558</v>
      </c>
      <c r="AL7" s="333"/>
      <c r="AM7" s="334" t="s">
        <v>576</v>
      </c>
      <c r="AN7" s="464"/>
      <c r="AO7" s="335" t="s">
        <v>575</v>
      </c>
      <c r="AP7" s="360">
        <v>0</v>
      </c>
      <c r="AQ7" s="360">
        <v>0</v>
      </c>
      <c r="AR7" s="360">
        <v>0</v>
      </c>
      <c r="AS7" s="360">
        <v>0</v>
      </c>
      <c r="AT7" s="360">
        <v>1138</v>
      </c>
      <c r="AU7" s="360">
        <v>582</v>
      </c>
      <c r="AV7" s="360">
        <v>362</v>
      </c>
      <c r="AW7" s="360">
        <f t="shared" si="0"/>
        <v>74251</v>
      </c>
      <c r="AX7" s="360">
        <v>0</v>
      </c>
      <c r="AY7" s="360">
        <v>0</v>
      </c>
      <c r="AZ7" s="360">
        <v>0</v>
      </c>
      <c r="BA7" s="360">
        <v>6105</v>
      </c>
      <c r="BB7" s="360">
        <v>30936</v>
      </c>
      <c r="BC7" s="360">
        <v>0</v>
      </c>
      <c r="BD7" s="360">
        <f t="shared" si="1"/>
        <v>37041</v>
      </c>
      <c r="BE7" s="373">
        <f t="shared" si="2"/>
        <v>111292</v>
      </c>
      <c r="BF7" s="505">
        <f t="shared" si="3"/>
        <v>111292</v>
      </c>
    </row>
    <row r="8" spans="1:58" ht="15" customHeight="1">
      <c r="A8" s="423">
        <v>400105</v>
      </c>
      <c r="B8" s="333"/>
      <c r="C8" s="334" t="s">
        <v>577</v>
      </c>
      <c r="D8" s="465" t="s">
        <v>607</v>
      </c>
      <c r="E8" s="332" t="s">
        <v>572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372">
        <v>0</v>
      </c>
      <c r="Q8" s="355">
        <v>0</v>
      </c>
      <c r="R8" s="355">
        <v>0</v>
      </c>
      <c r="S8" s="370">
        <v>0</v>
      </c>
      <c r="T8" s="333"/>
      <c r="U8" s="334" t="s">
        <v>577</v>
      </c>
      <c r="V8" s="465" t="s">
        <v>607</v>
      </c>
      <c r="W8" s="332" t="s">
        <v>572</v>
      </c>
      <c r="X8" s="355">
        <v>0</v>
      </c>
      <c r="Y8" s="355">
        <v>0</v>
      </c>
      <c r="Z8" s="355">
        <v>0</v>
      </c>
      <c r="AA8" s="355">
        <v>0</v>
      </c>
      <c r="AB8" s="355">
        <v>0</v>
      </c>
      <c r="AC8" s="355">
        <v>0</v>
      </c>
      <c r="AD8" s="355">
        <v>0</v>
      </c>
      <c r="AE8" s="355">
        <v>0</v>
      </c>
      <c r="AF8" s="355">
        <v>0</v>
      </c>
      <c r="AG8" s="355">
        <v>0</v>
      </c>
      <c r="AH8" s="355">
        <v>0</v>
      </c>
      <c r="AI8" s="355">
        <v>554</v>
      </c>
      <c r="AJ8" s="355">
        <v>0</v>
      </c>
      <c r="AK8" s="370">
        <v>0</v>
      </c>
      <c r="AL8" s="333"/>
      <c r="AM8" s="334" t="s">
        <v>577</v>
      </c>
      <c r="AN8" s="465" t="s">
        <v>607</v>
      </c>
      <c r="AO8" s="332" t="s">
        <v>572</v>
      </c>
      <c r="AP8" s="355">
        <v>0</v>
      </c>
      <c r="AQ8" s="355">
        <v>0</v>
      </c>
      <c r="AR8" s="355">
        <v>0</v>
      </c>
      <c r="AS8" s="355">
        <v>0</v>
      </c>
      <c r="AT8" s="355">
        <v>0</v>
      </c>
      <c r="AU8" s="355">
        <v>0</v>
      </c>
      <c r="AV8" s="355">
        <v>0</v>
      </c>
      <c r="AW8" s="316">
        <f t="shared" si="0"/>
        <v>554</v>
      </c>
      <c r="AX8" s="355">
        <v>0</v>
      </c>
      <c r="AY8" s="355">
        <v>0</v>
      </c>
      <c r="AZ8" s="355">
        <v>0</v>
      </c>
      <c r="BA8" s="355">
        <v>0</v>
      </c>
      <c r="BB8" s="355">
        <v>1568</v>
      </c>
      <c r="BC8" s="355">
        <v>0</v>
      </c>
      <c r="BD8" s="316">
        <f t="shared" si="1"/>
        <v>1568</v>
      </c>
      <c r="BE8" s="317">
        <f t="shared" si="2"/>
        <v>2122</v>
      </c>
      <c r="BF8" s="505">
        <f t="shared" si="3"/>
        <v>2122</v>
      </c>
    </row>
    <row r="9" spans="1:58" ht="15" customHeight="1">
      <c r="A9" s="423">
        <v>400106</v>
      </c>
      <c r="B9" s="333"/>
      <c r="C9" s="336"/>
      <c r="D9" s="363" t="s">
        <v>608</v>
      </c>
      <c r="E9" s="335" t="s">
        <v>575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371">
        <v>0</v>
      </c>
      <c r="Q9" s="355">
        <v>0</v>
      </c>
      <c r="R9" s="355">
        <v>0</v>
      </c>
      <c r="S9" s="370">
        <v>0</v>
      </c>
      <c r="T9" s="333"/>
      <c r="U9" s="336"/>
      <c r="V9" s="363" t="s">
        <v>608</v>
      </c>
      <c r="W9" s="335" t="s">
        <v>575</v>
      </c>
      <c r="X9" s="355">
        <v>0</v>
      </c>
      <c r="Y9" s="355">
        <v>0</v>
      </c>
      <c r="Z9" s="355">
        <v>0</v>
      </c>
      <c r="AA9" s="355">
        <v>0</v>
      </c>
      <c r="AB9" s="355">
        <v>0</v>
      </c>
      <c r="AC9" s="355">
        <v>0</v>
      </c>
      <c r="AD9" s="355">
        <v>0</v>
      </c>
      <c r="AE9" s="355">
        <v>0</v>
      </c>
      <c r="AF9" s="355">
        <v>0</v>
      </c>
      <c r="AG9" s="355">
        <v>0</v>
      </c>
      <c r="AH9" s="355">
        <v>0</v>
      </c>
      <c r="AI9" s="355">
        <v>554</v>
      </c>
      <c r="AJ9" s="355">
        <v>0</v>
      </c>
      <c r="AK9" s="370">
        <v>0</v>
      </c>
      <c r="AL9" s="333"/>
      <c r="AM9" s="336"/>
      <c r="AN9" s="363" t="s">
        <v>608</v>
      </c>
      <c r="AO9" s="335" t="s">
        <v>575</v>
      </c>
      <c r="AP9" s="355">
        <v>0</v>
      </c>
      <c r="AQ9" s="355">
        <v>0</v>
      </c>
      <c r="AR9" s="355">
        <v>0</v>
      </c>
      <c r="AS9" s="355">
        <v>0</v>
      </c>
      <c r="AT9" s="355">
        <v>0</v>
      </c>
      <c r="AU9" s="355">
        <v>0</v>
      </c>
      <c r="AV9" s="355">
        <v>0</v>
      </c>
      <c r="AW9" s="355">
        <f t="shared" si="0"/>
        <v>554</v>
      </c>
      <c r="AX9" s="355">
        <v>0</v>
      </c>
      <c r="AY9" s="355">
        <v>0</v>
      </c>
      <c r="AZ9" s="355">
        <v>0</v>
      </c>
      <c r="BA9" s="355">
        <v>0</v>
      </c>
      <c r="BB9" s="355">
        <v>1568</v>
      </c>
      <c r="BC9" s="355">
        <v>0</v>
      </c>
      <c r="BD9" s="360">
        <f t="shared" si="1"/>
        <v>1568</v>
      </c>
      <c r="BE9" s="373">
        <f t="shared" si="2"/>
        <v>2122</v>
      </c>
      <c r="BF9" s="505">
        <f t="shared" si="3"/>
        <v>2122</v>
      </c>
    </row>
    <row r="10" spans="1:58" ht="15" customHeight="1">
      <c r="A10" s="423">
        <v>400108</v>
      </c>
      <c r="B10" s="337" t="s">
        <v>587</v>
      </c>
      <c r="C10" s="338"/>
      <c r="D10" s="469" t="s">
        <v>588</v>
      </c>
      <c r="E10" s="335" t="s">
        <v>575</v>
      </c>
      <c r="F10" s="56">
        <v>0</v>
      </c>
      <c r="G10" s="56">
        <v>15747</v>
      </c>
      <c r="H10" s="56">
        <v>129765</v>
      </c>
      <c r="I10" s="56">
        <v>126992</v>
      </c>
      <c r="J10" s="56">
        <v>0</v>
      </c>
      <c r="K10" s="56">
        <v>0</v>
      </c>
      <c r="L10" s="56">
        <v>0</v>
      </c>
      <c r="M10" s="56">
        <v>0</v>
      </c>
      <c r="N10" s="56">
        <v>1405</v>
      </c>
      <c r="O10" s="56">
        <v>0</v>
      </c>
      <c r="P10" s="372">
        <v>0</v>
      </c>
      <c r="Q10" s="362">
        <v>2134</v>
      </c>
      <c r="R10" s="362">
        <v>0</v>
      </c>
      <c r="S10" s="378">
        <v>0</v>
      </c>
      <c r="T10" s="337" t="s">
        <v>587</v>
      </c>
      <c r="U10" s="338"/>
      <c r="V10" s="469" t="s">
        <v>588</v>
      </c>
      <c r="W10" s="335" t="s">
        <v>575</v>
      </c>
      <c r="X10" s="362">
        <v>0</v>
      </c>
      <c r="Y10" s="362">
        <v>0</v>
      </c>
      <c r="Z10" s="362">
        <v>0</v>
      </c>
      <c r="AA10" s="362">
        <v>0</v>
      </c>
      <c r="AB10" s="362">
        <v>0</v>
      </c>
      <c r="AC10" s="362">
        <v>0</v>
      </c>
      <c r="AD10" s="362">
        <v>0</v>
      </c>
      <c r="AE10" s="362">
        <v>0</v>
      </c>
      <c r="AF10" s="362">
        <v>24442</v>
      </c>
      <c r="AG10" s="362">
        <v>0</v>
      </c>
      <c r="AH10" s="362">
        <v>0</v>
      </c>
      <c r="AI10" s="362">
        <v>39968</v>
      </c>
      <c r="AJ10" s="362">
        <v>0</v>
      </c>
      <c r="AK10" s="378">
        <v>0</v>
      </c>
      <c r="AL10" s="337" t="s">
        <v>587</v>
      </c>
      <c r="AM10" s="338"/>
      <c r="AN10" s="469" t="s">
        <v>588</v>
      </c>
      <c r="AO10" s="335" t="s">
        <v>575</v>
      </c>
      <c r="AP10" s="362">
        <v>0</v>
      </c>
      <c r="AQ10" s="362">
        <v>0</v>
      </c>
      <c r="AR10" s="362">
        <v>0</v>
      </c>
      <c r="AS10" s="362">
        <v>0</v>
      </c>
      <c r="AT10" s="362">
        <v>0</v>
      </c>
      <c r="AU10" s="362">
        <v>0</v>
      </c>
      <c r="AV10" s="362">
        <v>0</v>
      </c>
      <c r="AW10" s="362">
        <f t="shared" si="0"/>
        <v>340453</v>
      </c>
      <c r="AX10" s="362">
        <v>0</v>
      </c>
      <c r="AY10" s="362">
        <v>0</v>
      </c>
      <c r="AZ10" s="362">
        <v>0</v>
      </c>
      <c r="BA10" s="362">
        <v>0</v>
      </c>
      <c r="BB10" s="362">
        <v>0</v>
      </c>
      <c r="BC10" s="362">
        <v>0</v>
      </c>
      <c r="BD10" s="362">
        <f t="shared" si="1"/>
        <v>0</v>
      </c>
      <c r="BE10" s="378">
        <f t="shared" si="2"/>
        <v>340453</v>
      </c>
      <c r="BF10" s="505">
        <f t="shared" si="3"/>
        <v>340453</v>
      </c>
    </row>
    <row r="11" spans="1:58" ht="15" customHeight="1">
      <c r="A11" s="423">
        <v>400109</v>
      </c>
      <c r="B11" s="337"/>
      <c r="C11" s="334">
        <v>2</v>
      </c>
      <c r="D11" s="465" t="s">
        <v>589</v>
      </c>
      <c r="E11" s="332" t="s">
        <v>572</v>
      </c>
      <c r="F11" s="55">
        <v>0</v>
      </c>
      <c r="G11" s="55">
        <v>15794</v>
      </c>
      <c r="H11" s="55">
        <v>0</v>
      </c>
      <c r="I11" s="55">
        <v>51465</v>
      </c>
      <c r="J11" s="55">
        <v>520</v>
      </c>
      <c r="K11" s="55">
        <v>0</v>
      </c>
      <c r="L11" s="55">
        <v>38215</v>
      </c>
      <c r="M11" s="55">
        <v>24600</v>
      </c>
      <c r="N11" s="55">
        <v>10471</v>
      </c>
      <c r="O11" s="55">
        <v>18582</v>
      </c>
      <c r="P11" s="369">
        <v>23448</v>
      </c>
      <c r="Q11" s="355">
        <v>107306</v>
      </c>
      <c r="R11" s="355">
        <v>0</v>
      </c>
      <c r="S11" s="370">
        <v>0</v>
      </c>
      <c r="T11" s="337"/>
      <c r="U11" s="334">
        <v>2</v>
      </c>
      <c r="V11" s="465" t="s">
        <v>589</v>
      </c>
      <c r="W11" s="332" t="s">
        <v>572</v>
      </c>
      <c r="X11" s="355">
        <v>0</v>
      </c>
      <c r="Y11" s="355">
        <v>17842</v>
      </c>
      <c r="Z11" s="355">
        <v>0</v>
      </c>
      <c r="AA11" s="355">
        <v>0</v>
      </c>
      <c r="AB11" s="355">
        <v>22511</v>
      </c>
      <c r="AC11" s="355">
        <v>672</v>
      </c>
      <c r="AD11" s="355">
        <v>5719</v>
      </c>
      <c r="AE11" s="355">
        <v>0</v>
      </c>
      <c r="AF11" s="355">
        <v>480</v>
      </c>
      <c r="AG11" s="355">
        <v>74148</v>
      </c>
      <c r="AH11" s="355">
        <v>63102</v>
      </c>
      <c r="AI11" s="355">
        <v>0</v>
      </c>
      <c r="AJ11" s="355">
        <v>46166</v>
      </c>
      <c r="AK11" s="370">
        <v>91854</v>
      </c>
      <c r="AL11" s="337"/>
      <c r="AM11" s="334">
        <v>2</v>
      </c>
      <c r="AN11" s="465" t="s">
        <v>589</v>
      </c>
      <c r="AO11" s="332" t="s">
        <v>572</v>
      </c>
      <c r="AP11" s="355">
        <v>0</v>
      </c>
      <c r="AQ11" s="355">
        <v>0</v>
      </c>
      <c r="AR11" s="355">
        <v>14872</v>
      </c>
      <c r="AS11" s="355">
        <v>6477</v>
      </c>
      <c r="AT11" s="355">
        <v>3272</v>
      </c>
      <c r="AU11" s="355">
        <v>0</v>
      </c>
      <c r="AV11" s="355">
        <v>0</v>
      </c>
      <c r="AW11" s="316">
        <f t="shared" si="0"/>
        <v>637516</v>
      </c>
      <c r="AX11" s="355">
        <v>39455</v>
      </c>
      <c r="AY11" s="355">
        <v>58899</v>
      </c>
      <c r="AZ11" s="355">
        <v>4213</v>
      </c>
      <c r="BA11" s="355">
        <v>0</v>
      </c>
      <c r="BB11" s="355">
        <v>0</v>
      </c>
      <c r="BC11" s="355">
        <v>0</v>
      </c>
      <c r="BD11" s="316">
        <f t="shared" si="1"/>
        <v>102567</v>
      </c>
      <c r="BE11" s="317">
        <f t="shared" si="2"/>
        <v>740083</v>
      </c>
      <c r="BF11" s="505">
        <f t="shared" si="3"/>
        <v>740083</v>
      </c>
    </row>
    <row r="12" spans="1:58" ht="15" customHeight="1">
      <c r="A12" s="423">
        <v>400110</v>
      </c>
      <c r="B12" s="333"/>
      <c r="C12" s="334" t="s">
        <v>605</v>
      </c>
      <c r="D12" s="464"/>
      <c r="E12" s="335" t="s">
        <v>575</v>
      </c>
      <c r="F12" s="56">
        <v>65914</v>
      </c>
      <c r="G12" s="56">
        <v>0</v>
      </c>
      <c r="H12" s="56">
        <v>0</v>
      </c>
      <c r="I12" s="56">
        <v>204741</v>
      </c>
      <c r="J12" s="56">
        <v>29933</v>
      </c>
      <c r="K12" s="56">
        <v>39833</v>
      </c>
      <c r="L12" s="56">
        <v>38215</v>
      </c>
      <c r="M12" s="56">
        <v>19116</v>
      </c>
      <c r="N12" s="56">
        <v>60808</v>
      </c>
      <c r="O12" s="56">
        <v>50712</v>
      </c>
      <c r="P12" s="372">
        <v>281560</v>
      </c>
      <c r="Q12" s="355">
        <v>85000</v>
      </c>
      <c r="R12" s="355">
        <v>8499</v>
      </c>
      <c r="S12" s="370">
        <v>0</v>
      </c>
      <c r="T12" s="333"/>
      <c r="U12" s="334" t="s">
        <v>605</v>
      </c>
      <c r="V12" s="464"/>
      <c r="W12" s="335" t="s">
        <v>575</v>
      </c>
      <c r="X12" s="355">
        <v>10078</v>
      </c>
      <c r="Y12" s="355">
        <v>23811</v>
      </c>
      <c r="Z12" s="355">
        <v>45243</v>
      </c>
      <c r="AA12" s="355">
        <v>0</v>
      </c>
      <c r="AB12" s="355">
        <v>55934</v>
      </c>
      <c r="AC12" s="355">
        <v>8218</v>
      </c>
      <c r="AD12" s="355">
        <v>53768</v>
      </c>
      <c r="AE12" s="355">
        <v>0</v>
      </c>
      <c r="AF12" s="355">
        <v>480</v>
      </c>
      <c r="AG12" s="355">
        <v>74251</v>
      </c>
      <c r="AH12" s="355">
        <v>79530</v>
      </c>
      <c r="AI12" s="355">
        <v>0</v>
      </c>
      <c r="AJ12" s="355">
        <v>99157</v>
      </c>
      <c r="AK12" s="370">
        <v>91854</v>
      </c>
      <c r="AL12" s="333"/>
      <c r="AM12" s="334" t="s">
        <v>605</v>
      </c>
      <c r="AN12" s="464"/>
      <c r="AO12" s="335" t="s">
        <v>575</v>
      </c>
      <c r="AP12" s="355">
        <v>100146</v>
      </c>
      <c r="AQ12" s="355">
        <v>0</v>
      </c>
      <c r="AR12" s="355">
        <v>66728</v>
      </c>
      <c r="AS12" s="355">
        <v>14499</v>
      </c>
      <c r="AT12" s="355">
        <v>28291</v>
      </c>
      <c r="AU12" s="355">
        <v>26602</v>
      </c>
      <c r="AV12" s="355">
        <v>0</v>
      </c>
      <c r="AW12" s="360">
        <f t="shared" si="0"/>
        <v>1662921</v>
      </c>
      <c r="AX12" s="355">
        <v>39455</v>
      </c>
      <c r="AY12" s="355">
        <v>0</v>
      </c>
      <c r="AZ12" s="355">
        <v>4213</v>
      </c>
      <c r="BA12" s="355">
        <v>0</v>
      </c>
      <c r="BB12" s="355">
        <v>0</v>
      </c>
      <c r="BC12" s="355">
        <v>0</v>
      </c>
      <c r="BD12" s="360">
        <f t="shared" si="1"/>
        <v>43668</v>
      </c>
      <c r="BE12" s="373">
        <f t="shared" si="2"/>
        <v>1706589</v>
      </c>
      <c r="BF12" s="505">
        <f t="shared" si="3"/>
        <v>1706589</v>
      </c>
    </row>
    <row r="13" spans="1:58" ht="15" customHeight="1">
      <c r="A13" s="423">
        <v>400111</v>
      </c>
      <c r="B13" s="333"/>
      <c r="C13" s="334" t="s">
        <v>338</v>
      </c>
      <c r="D13" s="465" t="s">
        <v>609</v>
      </c>
      <c r="E13" s="332" t="s">
        <v>572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1754</v>
      </c>
      <c r="O13" s="55">
        <v>0</v>
      </c>
      <c r="P13" s="369">
        <v>0</v>
      </c>
      <c r="Q13" s="316">
        <v>0</v>
      </c>
      <c r="R13" s="316">
        <v>0</v>
      </c>
      <c r="S13" s="317">
        <v>0</v>
      </c>
      <c r="T13" s="333"/>
      <c r="U13" s="334" t="s">
        <v>338</v>
      </c>
      <c r="V13" s="465" t="s">
        <v>609</v>
      </c>
      <c r="W13" s="332" t="s">
        <v>572</v>
      </c>
      <c r="X13" s="316"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317">
        <v>0</v>
      </c>
      <c r="AL13" s="333"/>
      <c r="AM13" s="334" t="s">
        <v>338</v>
      </c>
      <c r="AN13" s="465" t="s">
        <v>609</v>
      </c>
      <c r="AO13" s="332" t="s">
        <v>572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f t="shared" si="0"/>
        <v>1754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1"/>
        <v>0</v>
      </c>
      <c r="BE13" s="317">
        <f t="shared" si="2"/>
        <v>1754</v>
      </c>
      <c r="BF13" s="505">
        <f t="shared" si="3"/>
        <v>1754</v>
      </c>
    </row>
    <row r="14" spans="1:58" ht="15" customHeight="1">
      <c r="A14" s="423">
        <v>400112</v>
      </c>
      <c r="B14" s="333" t="s">
        <v>590</v>
      </c>
      <c r="C14" s="334" t="s">
        <v>578</v>
      </c>
      <c r="D14" s="363" t="s">
        <v>610</v>
      </c>
      <c r="E14" s="335" t="s">
        <v>575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1754</v>
      </c>
      <c r="O14" s="57">
        <v>0</v>
      </c>
      <c r="P14" s="371">
        <v>0</v>
      </c>
      <c r="Q14" s="360">
        <v>0</v>
      </c>
      <c r="R14" s="360">
        <v>0</v>
      </c>
      <c r="S14" s="373">
        <v>0</v>
      </c>
      <c r="T14" s="333" t="s">
        <v>590</v>
      </c>
      <c r="U14" s="334" t="s">
        <v>578</v>
      </c>
      <c r="V14" s="363" t="s">
        <v>610</v>
      </c>
      <c r="W14" s="335" t="s">
        <v>575</v>
      </c>
      <c r="X14" s="360">
        <v>0</v>
      </c>
      <c r="Y14" s="360">
        <v>0</v>
      </c>
      <c r="Z14" s="360">
        <v>0</v>
      </c>
      <c r="AA14" s="360">
        <v>0</v>
      </c>
      <c r="AB14" s="360">
        <v>0</v>
      </c>
      <c r="AC14" s="360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360">
        <v>0</v>
      </c>
      <c r="AJ14" s="360">
        <v>0</v>
      </c>
      <c r="AK14" s="373">
        <v>0</v>
      </c>
      <c r="AL14" s="333" t="s">
        <v>590</v>
      </c>
      <c r="AM14" s="334" t="s">
        <v>578</v>
      </c>
      <c r="AN14" s="363" t="s">
        <v>610</v>
      </c>
      <c r="AO14" s="335" t="s">
        <v>575</v>
      </c>
      <c r="AP14" s="360">
        <v>0</v>
      </c>
      <c r="AQ14" s="360">
        <v>0</v>
      </c>
      <c r="AR14" s="360">
        <v>0</v>
      </c>
      <c r="AS14" s="360">
        <v>0</v>
      </c>
      <c r="AT14" s="360">
        <v>0</v>
      </c>
      <c r="AU14" s="360">
        <v>0</v>
      </c>
      <c r="AV14" s="360">
        <v>0</v>
      </c>
      <c r="AW14" s="360">
        <f t="shared" si="0"/>
        <v>1754</v>
      </c>
      <c r="AX14" s="360">
        <v>0</v>
      </c>
      <c r="AY14" s="360">
        <v>0</v>
      </c>
      <c r="AZ14" s="360">
        <v>0</v>
      </c>
      <c r="BA14" s="360">
        <v>0</v>
      </c>
      <c r="BB14" s="360">
        <v>0</v>
      </c>
      <c r="BC14" s="360">
        <v>0</v>
      </c>
      <c r="BD14" s="360">
        <f t="shared" si="1"/>
        <v>0</v>
      </c>
      <c r="BE14" s="373">
        <f t="shared" si="2"/>
        <v>1754</v>
      </c>
      <c r="BF14" s="505">
        <f t="shared" si="3"/>
        <v>1754</v>
      </c>
    </row>
    <row r="15" spans="1:58" ht="15" customHeight="1">
      <c r="A15" s="423">
        <v>400113</v>
      </c>
      <c r="B15" s="333"/>
      <c r="C15" s="334" t="s">
        <v>576</v>
      </c>
      <c r="D15" s="465" t="s">
        <v>611</v>
      </c>
      <c r="E15" s="332" t="s">
        <v>572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372">
        <v>66</v>
      </c>
      <c r="Q15" s="355">
        <v>0</v>
      </c>
      <c r="R15" s="355">
        <v>0</v>
      </c>
      <c r="S15" s="370">
        <v>0</v>
      </c>
      <c r="T15" s="333"/>
      <c r="U15" s="334" t="s">
        <v>576</v>
      </c>
      <c r="V15" s="465" t="s">
        <v>611</v>
      </c>
      <c r="W15" s="332" t="s">
        <v>572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355">
        <v>0</v>
      </c>
      <c r="AE15" s="355">
        <v>0</v>
      </c>
      <c r="AF15" s="355">
        <v>0</v>
      </c>
      <c r="AG15" s="355">
        <v>0</v>
      </c>
      <c r="AH15" s="355">
        <v>0</v>
      </c>
      <c r="AI15" s="355">
        <v>0</v>
      </c>
      <c r="AJ15" s="355">
        <v>0</v>
      </c>
      <c r="AK15" s="370">
        <v>0</v>
      </c>
      <c r="AL15" s="333"/>
      <c r="AM15" s="334" t="s">
        <v>576</v>
      </c>
      <c r="AN15" s="465" t="s">
        <v>611</v>
      </c>
      <c r="AO15" s="332" t="s">
        <v>572</v>
      </c>
      <c r="AP15" s="355">
        <v>0</v>
      </c>
      <c r="AQ15" s="355">
        <v>0</v>
      </c>
      <c r="AR15" s="355">
        <v>0</v>
      </c>
      <c r="AS15" s="355">
        <v>0</v>
      </c>
      <c r="AT15" s="355">
        <v>0</v>
      </c>
      <c r="AU15" s="355">
        <v>0</v>
      </c>
      <c r="AV15" s="355">
        <v>0</v>
      </c>
      <c r="AW15" s="316">
        <f t="shared" si="0"/>
        <v>66</v>
      </c>
      <c r="AX15" s="355">
        <v>0</v>
      </c>
      <c r="AY15" s="355">
        <v>0</v>
      </c>
      <c r="AZ15" s="355">
        <v>0</v>
      </c>
      <c r="BA15" s="355">
        <v>0</v>
      </c>
      <c r="BB15" s="355">
        <v>0</v>
      </c>
      <c r="BC15" s="355">
        <v>0</v>
      </c>
      <c r="BD15" s="316">
        <f t="shared" si="1"/>
        <v>0</v>
      </c>
      <c r="BE15" s="317">
        <f t="shared" si="2"/>
        <v>66</v>
      </c>
      <c r="BF15" s="505">
        <f t="shared" si="3"/>
        <v>66</v>
      </c>
    </row>
    <row r="16" spans="1:58" ht="15" customHeight="1">
      <c r="A16" s="423">
        <v>400114</v>
      </c>
      <c r="B16" s="333"/>
      <c r="C16" s="334" t="s">
        <v>577</v>
      </c>
      <c r="D16" s="363" t="s">
        <v>610</v>
      </c>
      <c r="E16" s="335" t="s">
        <v>575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372">
        <v>197</v>
      </c>
      <c r="Q16" s="355">
        <v>0</v>
      </c>
      <c r="R16" s="355">
        <v>0</v>
      </c>
      <c r="S16" s="370">
        <v>0</v>
      </c>
      <c r="T16" s="333"/>
      <c r="U16" s="334" t="s">
        <v>577</v>
      </c>
      <c r="V16" s="363" t="s">
        <v>610</v>
      </c>
      <c r="W16" s="335" t="s">
        <v>575</v>
      </c>
      <c r="X16" s="355">
        <v>0</v>
      </c>
      <c r="Y16" s="355">
        <v>0</v>
      </c>
      <c r="Z16" s="355">
        <v>0</v>
      </c>
      <c r="AA16" s="355">
        <v>0</v>
      </c>
      <c r="AB16" s="355">
        <v>0</v>
      </c>
      <c r="AC16" s="355">
        <v>0</v>
      </c>
      <c r="AD16" s="355">
        <v>0</v>
      </c>
      <c r="AE16" s="355">
        <v>0</v>
      </c>
      <c r="AF16" s="355">
        <v>0</v>
      </c>
      <c r="AG16" s="355">
        <v>0</v>
      </c>
      <c r="AH16" s="355">
        <v>0</v>
      </c>
      <c r="AI16" s="355">
        <v>0</v>
      </c>
      <c r="AJ16" s="355">
        <v>0</v>
      </c>
      <c r="AK16" s="370">
        <v>0</v>
      </c>
      <c r="AL16" s="333"/>
      <c r="AM16" s="334" t="s">
        <v>577</v>
      </c>
      <c r="AN16" s="363" t="s">
        <v>610</v>
      </c>
      <c r="AO16" s="335" t="s">
        <v>575</v>
      </c>
      <c r="AP16" s="355">
        <v>0</v>
      </c>
      <c r="AQ16" s="355">
        <v>0</v>
      </c>
      <c r="AR16" s="355">
        <v>0</v>
      </c>
      <c r="AS16" s="355">
        <v>0</v>
      </c>
      <c r="AT16" s="355">
        <v>0</v>
      </c>
      <c r="AU16" s="355">
        <v>0</v>
      </c>
      <c r="AV16" s="355">
        <v>0</v>
      </c>
      <c r="AW16" s="360">
        <f t="shared" si="0"/>
        <v>197</v>
      </c>
      <c r="AX16" s="355">
        <v>0</v>
      </c>
      <c r="AY16" s="355">
        <v>0</v>
      </c>
      <c r="AZ16" s="355">
        <v>0</v>
      </c>
      <c r="BA16" s="355">
        <v>0</v>
      </c>
      <c r="BB16" s="355">
        <v>0</v>
      </c>
      <c r="BC16" s="355">
        <v>0</v>
      </c>
      <c r="BD16" s="360">
        <f t="shared" si="1"/>
        <v>0</v>
      </c>
      <c r="BE16" s="373">
        <f t="shared" si="2"/>
        <v>197</v>
      </c>
      <c r="BF16" s="505">
        <f t="shared" si="3"/>
        <v>197</v>
      </c>
    </row>
    <row r="17" spans="1:58" ht="15" customHeight="1">
      <c r="A17" s="423">
        <v>400115</v>
      </c>
      <c r="B17" s="333"/>
      <c r="C17" s="336"/>
      <c r="D17" s="465" t="s">
        <v>612</v>
      </c>
      <c r="E17" s="332" t="s">
        <v>572</v>
      </c>
      <c r="F17" s="55">
        <v>0</v>
      </c>
      <c r="G17" s="55">
        <v>0</v>
      </c>
      <c r="H17" s="55">
        <v>0</v>
      </c>
      <c r="I17" s="55">
        <v>8154</v>
      </c>
      <c r="J17" s="55">
        <v>0</v>
      </c>
      <c r="K17" s="55">
        <v>0</v>
      </c>
      <c r="L17" s="55">
        <v>8087</v>
      </c>
      <c r="M17" s="55">
        <v>336</v>
      </c>
      <c r="N17" s="55">
        <v>0</v>
      </c>
      <c r="O17" s="55">
        <v>0</v>
      </c>
      <c r="P17" s="369">
        <v>0</v>
      </c>
      <c r="Q17" s="316">
        <v>0</v>
      </c>
      <c r="R17" s="316">
        <v>0</v>
      </c>
      <c r="S17" s="317">
        <v>0</v>
      </c>
      <c r="T17" s="333"/>
      <c r="U17" s="336"/>
      <c r="V17" s="465" t="s">
        <v>612</v>
      </c>
      <c r="W17" s="332" t="s">
        <v>572</v>
      </c>
      <c r="X17" s="316"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v>0</v>
      </c>
      <c r="AJ17" s="316">
        <v>0</v>
      </c>
      <c r="AK17" s="317">
        <v>0</v>
      </c>
      <c r="AL17" s="333"/>
      <c r="AM17" s="336"/>
      <c r="AN17" s="465" t="s">
        <v>612</v>
      </c>
      <c r="AO17" s="332" t="s">
        <v>572</v>
      </c>
      <c r="AP17" s="316">
        <v>0</v>
      </c>
      <c r="AQ17" s="316">
        <v>0</v>
      </c>
      <c r="AR17" s="316">
        <v>0</v>
      </c>
      <c r="AS17" s="316">
        <v>0</v>
      </c>
      <c r="AT17" s="316">
        <v>3272</v>
      </c>
      <c r="AU17" s="316">
        <v>0</v>
      </c>
      <c r="AV17" s="316">
        <v>0</v>
      </c>
      <c r="AW17" s="316">
        <f t="shared" si="0"/>
        <v>19849</v>
      </c>
      <c r="AX17" s="316">
        <v>2025</v>
      </c>
      <c r="AY17" s="316">
        <v>18183</v>
      </c>
      <c r="AZ17" s="316">
        <v>3971</v>
      </c>
      <c r="BA17" s="316">
        <v>0</v>
      </c>
      <c r="BB17" s="316">
        <v>0</v>
      </c>
      <c r="BC17" s="316">
        <v>0</v>
      </c>
      <c r="BD17" s="316">
        <f t="shared" si="1"/>
        <v>24179</v>
      </c>
      <c r="BE17" s="317">
        <f t="shared" si="2"/>
        <v>44028</v>
      </c>
      <c r="BF17" s="505">
        <f t="shared" si="3"/>
        <v>44028</v>
      </c>
    </row>
    <row r="18" spans="1:58" ht="15" customHeight="1">
      <c r="A18" s="423">
        <v>400116</v>
      </c>
      <c r="B18" s="333" t="s">
        <v>591</v>
      </c>
      <c r="C18" s="336"/>
      <c r="D18" s="363" t="s">
        <v>644</v>
      </c>
      <c r="E18" s="335" t="s">
        <v>575</v>
      </c>
      <c r="F18" s="57">
        <v>0</v>
      </c>
      <c r="G18" s="57">
        <v>0</v>
      </c>
      <c r="H18" s="57">
        <v>0</v>
      </c>
      <c r="I18" s="57">
        <v>8154</v>
      </c>
      <c r="J18" s="57">
        <v>0</v>
      </c>
      <c r="K18" s="57">
        <v>0</v>
      </c>
      <c r="L18" s="57">
        <v>8087</v>
      </c>
      <c r="M18" s="57">
        <v>0</v>
      </c>
      <c r="N18" s="57">
        <v>0</v>
      </c>
      <c r="O18" s="57">
        <v>0</v>
      </c>
      <c r="P18" s="371">
        <v>0</v>
      </c>
      <c r="Q18" s="360">
        <v>0</v>
      </c>
      <c r="R18" s="360">
        <v>0</v>
      </c>
      <c r="S18" s="373">
        <v>0</v>
      </c>
      <c r="T18" s="333" t="s">
        <v>591</v>
      </c>
      <c r="U18" s="336"/>
      <c r="V18" s="363" t="s">
        <v>644</v>
      </c>
      <c r="W18" s="335" t="s">
        <v>575</v>
      </c>
      <c r="X18" s="360">
        <v>0</v>
      </c>
      <c r="Y18" s="360">
        <v>0</v>
      </c>
      <c r="Z18" s="360">
        <v>0</v>
      </c>
      <c r="AA18" s="360">
        <v>0</v>
      </c>
      <c r="AB18" s="360">
        <v>0</v>
      </c>
      <c r="AC18" s="360">
        <v>0</v>
      </c>
      <c r="AD18" s="360">
        <v>0</v>
      </c>
      <c r="AE18" s="360">
        <v>0</v>
      </c>
      <c r="AF18" s="360">
        <v>0</v>
      </c>
      <c r="AG18" s="360">
        <v>0</v>
      </c>
      <c r="AH18" s="360">
        <v>0</v>
      </c>
      <c r="AI18" s="360">
        <v>0</v>
      </c>
      <c r="AJ18" s="360">
        <v>0</v>
      </c>
      <c r="AK18" s="373">
        <v>0</v>
      </c>
      <c r="AL18" s="333" t="s">
        <v>591</v>
      </c>
      <c r="AM18" s="336"/>
      <c r="AN18" s="363" t="s">
        <v>644</v>
      </c>
      <c r="AO18" s="335" t="s">
        <v>575</v>
      </c>
      <c r="AP18" s="360">
        <v>0</v>
      </c>
      <c r="AQ18" s="360">
        <v>0</v>
      </c>
      <c r="AR18" s="360">
        <v>0</v>
      </c>
      <c r="AS18" s="360">
        <v>0</v>
      </c>
      <c r="AT18" s="360">
        <v>14738</v>
      </c>
      <c r="AU18" s="360">
        <v>0</v>
      </c>
      <c r="AV18" s="360">
        <v>0</v>
      </c>
      <c r="AW18" s="360">
        <f t="shared" si="0"/>
        <v>30979</v>
      </c>
      <c r="AX18" s="360">
        <v>2025</v>
      </c>
      <c r="AY18" s="360">
        <v>0</v>
      </c>
      <c r="AZ18" s="360">
        <v>3971</v>
      </c>
      <c r="BA18" s="360">
        <v>0</v>
      </c>
      <c r="BB18" s="360">
        <v>0</v>
      </c>
      <c r="BC18" s="360">
        <v>0</v>
      </c>
      <c r="BD18" s="360">
        <f t="shared" si="1"/>
        <v>5996</v>
      </c>
      <c r="BE18" s="373">
        <f t="shared" si="2"/>
        <v>36975</v>
      </c>
      <c r="BF18" s="505">
        <f t="shared" si="3"/>
        <v>36975</v>
      </c>
    </row>
    <row r="19" spans="1:58" ht="15" customHeight="1">
      <c r="A19" s="423">
        <v>400117</v>
      </c>
      <c r="B19" s="333"/>
      <c r="C19" s="336"/>
      <c r="D19" s="465" t="s">
        <v>613</v>
      </c>
      <c r="E19" s="332" t="s">
        <v>572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30128</v>
      </c>
      <c r="M19" s="56">
        <v>753</v>
      </c>
      <c r="N19" s="56">
        <v>0</v>
      </c>
      <c r="O19" s="56">
        <v>0</v>
      </c>
      <c r="P19" s="372">
        <v>0</v>
      </c>
      <c r="Q19" s="355">
        <v>0</v>
      </c>
      <c r="R19" s="355">
        <v>0</v>
      </c>
      <c r="S19" s="370">
        <v>0</v>
      </c>
      <c r="T19" s="333"/>
      <c r="U19" s="336"/>
      <c r="V19" s="465" t="s">
        <v>613</v>
      </c>
      <c r="W19" s="332" t="s">
        <v>572</v>
      </c>
      <c r="X19" s="355">
        <v>0</v>
      </c>
      <c r="Y19" s="355">
        <v>0</v>
      </c>
      <c r="Z19" s="355">
        <v>0</v>
      </c>
      <c r="AA19" s="355">
        <v>0</v>
      </c>
      <c r="AB19" s="355">
        <v>0</v>
      </c>
      <c r="AC19" s="355">
        <v>0</v>
      </c>
      <c r="AD19" s="355">
        <v>0</v>
      </c>
      <c r="AE19" s="355">
        <v>0</v>
      </c>
      <c r="AF19" s="355">
        <v>0</v>
      </c>
      <c r="AG19" s="355">
        <v>15606</v>
      </c>
      <c r="AH19" s="355">
        <v>4800</v>
      </c>
      <c r="AI19" s="355">
        <v>0</v>
      </c>
      <c r="AJ19" s="355">
        <v>0</v>
      </c>
      <c r="AK19" s="370">
        <v>0</v>
      </c>
      <c r="AL19" s="333"/>
      <c r="AM19" s="336"/>
      <c r="AN19" s="465" t="s">
        <v>613</v>
      </c>
      <c r="AO19" s="332" t="s">
        <v>572</v>
      </c>
      <c r="AP19" s="355">
        <v>0</v>
      </c>
      <c r="AQ19" s="355">
        <v>0</v>
      </c>
      <c r="AR19" s="355">
        <v>0</v>
      </c>
      <c r="AS19" s="355">
        <v>0</v>
      </c>
      <c r="AT19" s="355">
        <v>0</v>
      </c>
      <c r="AU19" s="355">
        <v>0</v>
      </c>
      <c r="AV19" s="355">
        <v>0</v>
      </c>
      <c r="AW19" s="316">
        <f t="shared" si="0"/>
        <v>51287</v>
      </c>
      <c r="AX19" s="355">
        <v>37430</v>
      </c>
      <c r="AY19" s="355">
        <v>40716</v>
      </c>
      <c r="AZ19" s="355">
        <v>242</v>
      </c>
      <c r="BA19" s="355">
        <v>0</v>
      </c>
      <c r="BB19" s="355">
        <v>0</v>
      </c>
      <c r="BC19" s="355">
        <v>0</v>
      </c>
      <c r="BD19" s="316">
        <f t="shared" si="1"/>
        <v>78388</v>
      </c>
      <c r="BE19" s="317">
        <f t="shared" si="2"/>
        <v>129675</v>
      </c>
      <c r="BF19" s="505">
        <f t="shared" si="3"/>
        <v>129675</v>
      </c>
    </row>
    <row r="20" spans="1:58" ht="15" customHeight="1">
      <c r="A20" s="423">
        <v>400118</v>
      </c>
      <c r="B20" s="333"/>
      <c r="C20" s="336"/>
      <c r="D20" s="363" t="s">
        <v>644</v>
      </c>
      <c r="E20" s="335" t="s">
        <v>575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30128</v>
      </c>
      <c r="M20" s="56">
        <v>0</v>
      </c>
      <c r="N20" s="56">
        <v>0</v>
      </c>
      <c r="O20" s="56">
        <v>0</v>
      </c>
      <c r="P20" s="372">
        <v>0</v>
      </c>
      <c r="Q20" s="355">
        <v>0</v>
      </c>
      <c r="R20" s="355">
        <v>0</v>
      </c>
      <c r="S20" s="370">
        <v>0</v>
      </c>
      <c r="T20" s="333"/>
      <c r="U20" s="336"/>
      <c r="V20" s="363" t="s">
        <v>644</v>
      </c>
      <c r="W20" s="335" t="s">
        <v>575</v>
      </c>
      <c r="X20" s="355">
        <v>0</v>
      </c>
      <c r="Y20" s="355">
        <v>0</v>
      </c>
      <c r="Z20" s="355">
        <v>0</v>
      </c>
      <c r="AA20" s="355">
        <v>0</v>
      </c>
      <c r="AB20" s="355">
        <v>0</v>
      </c>
      <c r="AC20" s="355">
        <v>0</v>
      </c>
      <c r="AD20" s="355">
        <v>0</v>
      </c>
      <c r="AE20" s="355">
        <v>0</v>
      </c>
      <c r="AF20" s="355">
        <v>0</v>
      </c>
      <c r="AG20" s="355">
        <v>15606</v>
      </c>
      <c r="AH20" s="355">
        <v>4800</v>
      </c>
      <c r="AI20" s="355">
        <v>0</v>
      </c>
      <c r="AJ20" s="355">
        <v>0</v>
      </c>
      <c r="AK20" s="370">
        <v>0</v>
      </c>
      <c r="AL20" s="333"/>
      <c r="AM20" s="336"/>
      <c r="AN20" s="363" t="s">
        <v>644</v>
      </c>
      <c r="AO20" s="335" t="s">
        <v>575</v>
      </c>
      <c r="AP20" s="355">
        <v>0</v>
      </c>
      <c r="AQ20" s="355">
        <v>0</v>
      </c>
      <c r="AR20" s="355">
        <v>0</v>
      </c>
      <c r="AS20" s="355">
        <v>0</v>
      </c>
      <c r="AT20" s="355">
        <v>0</v>
      </c>
      <c r="AU20" s="355">
        <v>0</v>
      </c>
      <c r="AV20" s="355">
        <v>0</v>
      </c>
      <c r="AW20" s="360">
        <f t="shared" si="0"/>
        <v>50534</v>
      </c>
      <c r="AX20" s="355">
        <v>37430</v>
      </c>
      <c r="AY20" s="355">
        <v>0</v>
      </c>
      <c r="AZ20" s="355">
        <v>242</v>
      </c>
      <c r="BA20" s="355">
        <v>0</v>
      </c>
      <c r="BB20" s="355">
        <v>0</v>
      </c>
      <c r="BC20" s="355">
        <v>0</v>
      </c>
      <c r="BD20" s="360">
        <f t="shared" si="1"/>
        <v>37672</v>
      </c>
      <c r="BE20" s="373">
        <f t="shared" si="2"/>
        <v>88206</v>
      </c>
      <c r="BF20" s="505">
        <f t="shared" si="3"/>
        <v>88206</v>
      </c>
    </row>
    <row r="21" spans="1:58" ht="15" customHeight="1">
      <c r="A21" s="423">
        <v>400119</v>
      </c>
      <c r="B21" s="333"/>
      <c r="C21" s="336"/>
      <c r="D21" s="465" t="s">
        <v>614</v>
      </c>
      <c r="E21" s="332" t="s">
        <v>572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12722</v>
      </c>
      <c r="N21" s="55">
        <v>8717</v>
      </c>
      <c r="O21" s="55">
        <v>17468</v>
      </c>
      <c r="P21" s="369">
        <v>0</v>
      </c>
      <c r="Q21" s="316">
        <v>107306</v>
      </c>
      <c r="R21" s="316">
        <v>0</v>
      </c>
      <c r="S21" s="317">
        <v>0</v>
      </c>
      <c r="T21" s="333"/>
      <c r="U21" s="336"/>
      <c r="V21" s="465" t="s">
        <v>614</v>
      </c>
      <c r="W21" s="332" t="s">
        <v>572</v>
      </c>
      <c r="X21" s="316">
        <v>0</v>
      </c>
      <c r="Y21" s="316">
        <v>17842</v>
      </c>
      <c r="Z21" s="316">
        <v>0</v>
      </c>
      <c r="AA21" s="316">
        <v>0</v>
      </c>
      <c r="AB21" s="316">
        <v>22511</v>
      </c>
      <c r="AC21" s="316">
        <v>0</v>
      </c>
      <c r="AD21" s="316">
        <v>5719</v>
      </c>
      <c r="AE21" s="316">
        <v>0</v>
      </c>
      <c r="AF21" s="316">
        <v>0</v>
      </c>
      <c r="AG21" s="316">
        <v>58542</v>
      </c>
      <c r="AH21" s="316">
        <v>58302</v>
      </c>
      <c r="AI21" s="316">
        <v>0</v>
      </c>
      <c r="AJ21" s="316">
        <v>46166</v>
      </c>
      <c r="AK21" s="317">
        <v>76472</v>
      </c>
      <c r="AL21" s="333"/>
      <c r="AM21" s="336"/>
      <c r="AN21" s="465" t="s">
        <v>614</v>
      </c>
      <c r="AO21" s="332" t="s">
        <v>572</v>
      </c>
      <c r="AP21" s="316">
        <v>0</v>
      </c>
      <c r="AQ21" s="316">
        <v>0</v>
      </c>
      <c r="AR21" s="316">
        <v>14872</v>
      </c>
      <c r="AS21" s="316">
        <v>0</v>
      </c>
      <c r="AT21" s="316">
        <v>0</v>
      </c>
      <c r="AU21" s="316">
        <v>0</v>
      </c>
      <c r="AV21" s="316">
        <v>0</v>
      </c>
      <c r="AW21" s="316">
        <f t="shared" si="0"/>
        <v>446639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1"/>
        <v>0</v>
      </c>
      <c r="BE21" s="317">
        <f t="shared" si="2"/>
        <v>446639</v>
      </c>
      <c r="BF21" s="505">
        <f t="shared" si="3"/>
        <v>446639</v>
      </c>
    </row>
    <row r="22" spans="1:58" ht="15" customHeight="1">
      <c r="A22" s="423">
        <v>400120</v>
      </c>
      <c r="B22" s="333" t="s">
        <v>592</v>
      </c>
      <c r="C22" s="336"/>
      <c r="D22" s="464"/>
      <c r="E22" s="335" t="s">
        <v>575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8717</v>
      </c>
      <c r="O22" s="56">
        <v>17468</v>
      </c>
      <c r="P22" s="372">
        <v>0</v>
      </c>
      <c r="Q22" s="355">
        <v>85000</v>
      </c>
      <c r="R22" s="355">
        <v>0</v>
      </c>
      <c r="S22" s="370">
        <v>0</v>
      </c>
      <c r="T22" s="333" t="s">
        <v>592</v>
      </c>
      <c r="U22" s="336"/>
      <c r="V22" s="464"/>
      <c r="W22" s="335" t="s">
        <v>575</v>
      </c>
      <c r="X22" s="355">
        <v>0</v>
      </c>
      <c r="Y22" s="355">
        <v>17842</v>
      </c>
      <c r="Z22" s="355">
        <v>0</v>
      </c>
      <c r="AA22" s="355">
        <v>0</v>
      </c>
      <c r="AB22" s="355">
        <v>55934</v>
      </c>
      <c r="AC22" s="355">
        <v>0</v>
      </c>
      <c r="AD22" s="355">
        <v>5719</v>
      </c>
      <c r="AE22" s="355">
        <v>0</v>
      </c>
      <c r="AF22" s="355">
        <v>0</v>
      </c>
      <c r="AG22" s="355">
        <v>58542</v>
      </c>
      <c r="AH22" s="355">
        <v>58302</v>
      </c>
      <c r="AI22" s="355">
        <v>0</v>
      </c>
      <c r="AJ22" s="355">
        <v>99157</v>
      </c>
      <c r="AK22" s="370">
        <v>76472</v>
      </c>
      <c r="AL22" s="333" t="s">
        <v>592</v>
      </c>
      <c r="AM22" s="336"/>
      <c r="AN22" s="464"/>
      <c r="AO22" s="335" t="s">
        <v>575</v>
      </c>
      <c r="AP22" s="355">
        <v>0</v>
      </c>
      <c r="AQ22" s="355">
        <v>0</v>
      </c>
      <c r="AR22" s="355">
        <v>14872</v>
      </c>
      <c r="AS22" s="355">
        <v>0</v>
      </c>
      <c r="AT22" s="355">
        <v>0</v>
      </c>
      <c r="AU22" s="355">
        <v>0</v>
      </c>
      <c r="AV22" s="355">
        <v>0</v>
      </c>
      <c r="AW22" s="355">
        <f t="shared" si="0"/>
        <v>498025</v>
      </c>
      <c r="AX22" s="355">
        <v>0</v>
      </c>
      <c r="AY22" s="355">
        <v>0</v>
      </c>
      <c r="AZ22" s="355">
        <v>0</v>
      </c>
      <c r="BA22" s="355">
        <v>0</v>
      </c>
      <c r="BB22" s="355">
        <v>0</v>
      </c>
      <c r="BC22" s="355">
        <v>0</v>
      </c>
      <c r="BD22" s="355">
        <f t="shared" si="1"/>
        <v>0</v>
      </c>
      <c r="BE22" s="370">
        <f t="shared" si="2"/>
        <v>498025</v>
      </c>
      <c r="BF22" s="505">
        <f t="shared" si="3"/>
        <v>498025</v>
      </c>
    </row>
    <row r="23" spans="1:58" s="343" customFormat="1" ht="15" customHeight="1">
      <c r="A23" s="423">
        <v>400121</v>
      </c>
      <c r="B23" s="340"/>
      <c r="C23" s="341"/>
      <c r="D23" s="470" t="s">
        <v>615</v>
      </c>
      <c r="E23" s="342" t="s">
        <v>579</v>
      </c>
      <c r="F23" s="55">
        <v>0</v>
      </c>
      <c r="G23" s="55">
        <v>13428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1114</v>
      </c>
      <c r="P23" s="369">
        <v>23382</v>
      </c>
      <c r="Q23" s="379">
        <v>0</v>
      </c>
      <c r="R23" s="379">
        <v>0</v>
      </c>
      <c r="S23" s="462">
        <v>0</v>
      </c>
      <c r="T23" s="340"/>
      <c r="U23" s="341"/>
      <c r="V23" s="470" t="s">
        <v>615</v>
      </c>
      <c r="W23" s="342" t="s">
        <v>579</v>
      </c>
      <c r="X23" s="379">
        <v>0</v>
      </c>
      <c r="Y23" s="379">
        <v>0</v>
      </c>
      <c r="Z23" s="379">
        <v>0</v>
      </c>
      <c r="AA23" s="379">
        <v>0</v>
      </c>
      <c r="AB23" s="379">
        <v>0</v>
      </c>
      <c r="AC23" s="379">
        <v>672</v>
      </c>
      <c r="AD23" s="379">
        <v>0</v>
      </c>
      <c r="AE23" s="379">
        <v>0</v>
      </c>
      <c r="AF23" s="379">
        <v>0</v>
      </c>
      <c r="AG23" s="379">
        <v>0</v>
      </c>
      <c r="AH23" s="379">
        <v>0</v>
      </c>
      <c r="AI23" s="379">
        <v>0</v>
      </c>
      <c r="AJ23" s="379">
        <v>0</v>
      </c>
      <c r="AK23" s="462">
        <v>15382</v>
      </c>
      <c r="AL23" s="340"/>
      <c r="AM23" s="341"/>
      <c r="AN23" s="470" t="s">
        <v>615</v>
      </c>
      <c r="AO23" s="342" t="s">
        <v>579</v>
      </c>
      <c r="AP23" s="379">
        <v>0</v>
      </c>
      <c r="AQ23" s="379">
        <v>0</v>
      </c>
      <c r="AR23" s="379">
        <v>0</v>
      </c>
      <c r="AS23" s="379">
        <v>6477</v>
      </c>
      <c r="AT23" s="379">
        <v>0</v>
      </c>
      <c r="AU23" s="379">
        <v>0</v>
      </c>
      <c r="AV23" s="379">
        <v>0</v>
      </c>
      <c r="AW23" s="316">
        <f t="shared" si="0"/>
        <v>60455</v>
      </c>
      <c r="AX23" s="379">
        <v>0</v>
      </c>
      <c r="AY23" s="379">
        <v>0</v>
      </c>
      <c r="AZ23" s="379">
        <v>0</v>
      </c>
      <c r="BA23" s="379">
        <v>0</v>
      </c>
      <c r="BB23" s="379">
        <v>0</v>
      </c>
      <c r="BC23" s="379">
        <v>0</v>
      </c>
      <c r="BD23" s="316">
        <f t="shared" si="1"/>
        <v>0</v>
      </c>
      <c r="BE23" s="317">
        <f t="shared" si="2"/>
        <v>60455</v>
      </c>
      <c r="BF23" s="505">
        <f t="shared" si="3"/>
        <v>60455</v>
      </c>
    </row>
    <row r="24" spans="1:58" s="343" customFormat="1" ht="15" customHeight="1">
      <c r="A24" s="423">
        <v>400122</v>
      </c>
      <c r="B24" s="340"/>
      <c r="C24" s="341"/>
      <c r="D24" s="471" t="s">
        <v>616</v>
      </c>
      <c r="E24" s="344" t="s">
        <v>580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2228</v>
      </c>
      <c r="P24" s="371">
        <v>46763</v>
      </c>
      <c r="Q24" s="380">
        <v>0</v>
      </c>
      <c r="R24" s="380">
        <v>0</v>
      </c>
      <c r="S24" s="463">
        <v>0</v>
      </c>
      <c r="T24" s="340"/>
      <c r="U24" s="341"/>
      <c r="V24" s="471" t="s">
        <v>616</v>
      </c>
      <c r="W24" s="344" t="s">
        <v>580</v>
      </c>
      <c r="X24" s="380">
        <v>0</v>
      </c>
      <c r="Y24" s="380">
        <v>0</v>
      </c>
      <c r="Z24" s="380">
        <v>0</v>
      </c>
      <c r="AA24" s="380">
        <v>0</v>
      </c>
      <c r="AB24" s="380">
        <v>0</v>
      </c>
      <c r="AC24" s="380">
        <v>672</v>
      </c>
      <c r="AD24" s="380">
        <v>0</v>
      </c>
      <c r="AE24" s="380">
        <v>0</v>
      </c>
      <c r="AF24" s="380">
        <v>0</v>
      </c>
      <c r="AG24" s="380">
        <v>0</v>
      </c>
      <c r="AH24" s="380">
        <v>0</v>
      </c>
      <c r="AI24" s="380">
        <v>0</v>
      </c>
      <c r="AJ24" s="380">
        <v>0</v>
      </c>
      <c r="AK24" s="463">
        <v>15382</v>
      </c>
      <c r="AL24" s="340"/>
      <c r="AM24" s="341"/>
      <c r="AN24" s="471" t="s">
        <v>616</v>
      </c>
      <c r="AO24" s="344" t="s">
        <v>580</v>
      </c>
      <c r="AP24" s="380">
        <v>0</v>
      </c>
      <c r="AQ24" s="380">
        <v>0</v>
      </c>
      <c r="AR24" s="380">
        <v>0</v>
      </c>
      <c r="AS24" s="380">
        <v>10685</v>
      </c>
      <c r="AT24" s="380">
        <v>0</v>
      </c>
      <c r="AU24" s="380">
        <v>0</v>
      </c>
      <c r="AV24" s="380">
        <v>0</v>
      </c>
      <c r="AW24" s="360">
        <f t="shared" si="0"/>
        <v>75730</v>
      </c>
      <c r="AX24" s="380">
        <v>0</v>
      </c>
      <c r="AY24" s="380">
        <v>0</v>
      </c>
      <c r="AZ24" s="380">
        <v>0</v>
      </c>
      <c r="BA24" s="380">
        <v>0</v>
      </c>
      <c r="BB24" s="380">
        <v>0</v>
      </c>
      <c r="BC24" s="380">
        <v>0</v>
      </c>
      <c r="BD24" s="360">
        <f t="shared" si="1"/>
        <v>0</v>
      </c>
      <c r="BE24" s="373">
        <f t="shared" si="2"/>
        <v>75730</v>
      </c>
      <c r="BF24" s="505">
        <f t="shared" si="3"/>
        <v>75730</v>
      </c>
    </row>
    <row r="25" spans="1:58" ht="15" customHeight="1">
      <c r="A25" s="423">
        <v>400123</v>
      </c>
      <c r="B25" s="333"/>
      <c r="C25" s="336"/>
      <c r="D25" s="468" t="s">
        <v>645</v>
      </c>
      <c r="E25" s="342" t="s">
        <v>579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372">
        <v>0</v>
      </c>
      <c r="Q25" s="355">
        <v>0</v>
      </c>
      <c r="R25" s="355">
        <v>0</v>
      </c>
      <c r="S25" s="370">
        <v>0</v>
      </c>
      <c r="T25" s="333"/>
      <c r="U25" s="336"/>
      <c r="V25" s="468" t="s">
        <v>645</v>
      </c>
      <c r="W25" s="342" t="s">
        <v>579</v>
      </c>
      <c r="X25" s="355">
        <v>0</v>
      </c>
      <c r="Y25" s="355">
        <v>0</v>
      </c>
      <c r="Z25" s="355">
        <v>0</v>
      </c>
      <c r="AA25" s="355">
        <v>0</v>
      </c>
      <c r="AB25" s="355">
        <v>0</v>
      </c>
      <c r="AC25" s="355">
        <v>0</v>
      </c>
      <c r="AD25" s="355">
        <v>0</v>
      </c>
      <c r="AE25" s="355">
        <v>0</v>
      </c>
      <c r="AF25" s="355">
        <v>0</v>
      </c>
      <c r="AG25" s="355">
        <v>0</v>
      </c>
      <c r="AH25" s="355">
        <v>0</v>
      </c>
      <c r="AI25" s="355">
        <v>0</v>
      </c>
      <c r="AJ25" s="355">
        <v>0</v>
      </c>
      <c r="AK25" s="370">
        <v>0</v>
      </c>
      <c r="AL25" s="333"/>
      <c r="AM25" s="336"/>
      <c r="AN25" s="468" t="s">
        <v>645</v>
      </c>
      <c r="AO25" s="342" t="s">
        <v>579</v>
      </c>
      <c r="AP25" s="355">
        <v>0</v>
      </c>
      <c r="AQ25" s="355">
        <v>0</v>
      </c>
      <c r="AR25" s="355">
        <v>0</v>
      </c>
      <c r="AS25" s="355">
        <v>0</v>
      </c>
      <c r="AT25" s="355">
        <v>0</v>
      </c>
      <c r="AU25" s="355">
        <v>0</v>
      </c>
      <c r="AV25" s="355">
        <v>0</v>
      </c>
      <c r="AW25" s="316">
        <f t="shared" si="0"/>
        <v>0</v>
      </c>
      <c r="AX25" s="355">
        <v>0</v>
      </c>
      <c r="AY25" s="355">
        <v>0</v>
      </c>
      <c r="AZ25" s="355">
        <v>0</v>
      </c>
      <c r="BA25" s="355">
        <v>0</v>
      </c>
      <c r="BB25" s="355">
        <v>0</v>
      </c>
      <c r="BC25" s="355">
        <v>0</v>
      </c>
      <c r="BD25" s="316">
        <f t="shared" si="1"/>
        <v>0</v>
      </c>
      <c r="BE25" s="317">
        <f t="shared" si="2"/>
        <v>0</v>
      </c>
      <c r="BF25" s="505">
        <f t="shared" si="3"/>
        <v>0</v>
      </c>
    </row>
    <row r="26" spans="1:58" ht="15" customHeight="1">
      <c r="A26" s="423">
        <v>400124</v>
      </c>
      <c r="B26" s="333" t="s">
        <v>650</v>
      </c>
      <c r="C26" s="336"/>
      <c r="D26" s="468" t="s">
        <v>646</v>
      </c>
      <c r="E26" s="344" t="s">
        <v>580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372">
        <v>0</v>
      </c>
      <c r="Q26" s="355">
        <v>0</v>
      </c>
      <c r="R26" s="355">
        <v>0</v>
      </c>
      <c r="S26" s="370">
        <v>0</v>
      </c>
      <c r="T26" s="333" t="s">
        <v>650</v>
      </c>
      <c r="U26" s="336"/>
      <c r="V26" s="468" t="s">
        <v>646</v>
      </c>
      <c r="W26" s="344" t="s">
        <v>580</v>
      </c>
      <c r="X26" s="355">
        <v>0</v>
      </c>
      <c r="Y26" s="355">
        <v>0</v>
      </c>
      <c r="Z26" s="355">
        <v>0</v>
      </c>
      <c r="AA26" s="355">
        <v>0</v>
      </c>
      <c r="AB26" s="355">
        <v>0</v>
      </c>
      <c r="AC26" s="355">
        <v>0</v>
      </c>
      <c r="AD26" s="355">
        <v>0</v>
      </c>
      <c r="AE26" s="355">
        <v>0</v>
      </c>
      <c r="AF26" s="355">
        <v>0</v>
      </c>
      <c r="AG26" s="355">
        <v>0</v>
      </c>
      <c r="AH26" s="355">
        <v>0</v>
      </c>
      <c r="AI26" s="355">
        <v>0</v>
      </c>
      <c r="AJ26" s="355">
        <v>0</v>
      </c>
      <c r="AK26" s="370">
        <v>0</v>
      </c>
      <c r="AL26" s="333" t="s">
        <v>650</v>
      </c>
      <c r="AM26" s="336"/>
      <c r="AN26" s="468" t="s">
        <v>646</v>
      </c>
      <c r="AO26" s="344" t="s">
        <v>580</v>
      </c>
      <c r="AP26" s="355">
        <v>0</v>
      </c>
      <c r="AQ26" s="355">
        <v>0</v>
      </c>
      <c r="AR26" s="355">
        <v>0</v>
      </c>
      <c r="AS26" s="355">
        <v>0</v>
      </c>
      <c r="AT26" s="355">
        <v>0</v>
      </c>
      <c r="AU26" s="355">
        <v>0</v>
      </c>
      <c r="AV26" s="355">
        <v>0</v>
      </c>
      <c r="AW26" s="355">
        <f t="shared" si="0"/>
        <v>0</v>
      </c>
      <c r="AX26" s="355">
        <v>0</v>
      </c>
      <c r="AY26" s="355">
        <v>0</v>
      </c>
      <c r="AZ26" s="355">
        <v>0</v>
      </c>
      <c r="BA26" s="355">
        <v>0</v>
      </c>
      <c r="BB26" s="355">
        <v>0</v>
      </c>
      <c r="BC26" s="355">
        <v>0</v>
      </c>
      <c r="BD26" s="355">
        <f t="shared" si="1"/>
        <v>0</v>
      </c>
      <c r="BE26" s="370">
        <f t="shared" si="2"/>
        <v>0</v>
      </c>
      <c r="BF26" s="505">
        <f t="shared" si="3"/>
        <v>0</v>
      </c>
    </row>
    <row r="27" spans="1:58" ht="15" customHeight="1">
      <c r="A27" s="423">
        <v>400125</v>
      </c>
      <c r="B27" s="333"/>
      <c r="C27" s="336"/>
      <c r="D27" s="465" t="s">
        <v>717</v>
      </c>
      <c r="E27" s="332" t="s">
        <v>572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550</v>
      </c>
      <c r="N27" s="55">
        <v>0</v>
      </c>
      <c r="O27" s="55">
        <v>0</v>
      </c>
      <c r="P27" s="369">
        <v>0</v>
      </c>
      <c r="Q27" s="316">
        <v>0</v>
      </c>
      <c r="R27" s="316">
        <v>0</v>
      </c>
      <c r="S27" s="317">
        <v>0</v>
      </c>
      <c r="T27" s="333"/>
      <c r="U27" s="336"/>
      <c r="V27" s="465" t="s">
        <v>717</v>
      </c>
      <c r="W27" s="332" t="s">
        <v>572</v>
      </c>
      <c r="X27" s="316">
        <v>0</v>
      </c>
      <c r="Y27" s="316">
        <v>0</v>
      </c>
      <c r="Z27" s="316">
        <v>0</v>
      </c>
      <c r="AA27" s="316">
        <v>0</v>
      </c>
      <c r="AB27" s="316">
        <v>0</v>
      </c>
      <c r="AC27" s="316">
        <v>0</v>
      </c>
      <c r="AD27" s="316">
        <v>0</v>
      </c>
      <c r="AE27" s="316">
        <v>0</v>
      </c>
      <c r="AF27" s="316">
        <v>0</v>
      </c>
      <c r="AG27" s="316">
        <v>0</v>
      </c>
      <c r="AH27" s="316">
        <v>0</v>
      </c>
      <c r="AI27" s="316">
        <v>0</v>
      </c>
      <c r="AJ27" s="316">
        <v>0</v>
      </c>
      <c r="AK27" s="317">
        <v>0</v>
      </c>
      <c r="AL27" s="333"/>
      <c r="AM27" s="336"/>
      <c r="AN27" s="465" t="s">
        <v>717</v>
      </c>
      <c r="AO27" s="332" t="s">
        <v>572</v>
      </c>
      <c r="AP27" s="316">
        <v>0</v>
      </c>
      <c r="AQ27" s="316"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v>0</v>
      </c>
      <c r="AW27" s="316">
        <f t="shared" si="0"/>
        <v>550</v>
      </c>
      <c r="AX27" s="316">
        <v>0</v>
      </c>
      <c r="AY27" s="316"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f aca="true" t="shared" si="4" ref="BD27:BD34">SUM(AX27:BC27)</f>
        <v>0</v>
      </c>
      <c r="BE27" s="317">
        <f aca="true" t="shared" si="5" ref="BE27:BE34">SUM(BD27,AW27)</f>
        <v>550</v>
      </c>
      <c r="BF27" s="505">
        <f t="shared" si="3"/>
        <v>550</v>
      </c>
    </row>
    <row r="28" spans="1:58" ht="15" customHeight="1">
      <c r="A28" s="423">
        <v>400126</v>
      </c>
      <c r="B28" s="333"/>
      <c r="C28" s="336"/>
      <c r="D28" s="464" t="s">
        <v>718</v>
      </c>
      <c r="E28" s="335" t="s">
        <v>575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550</v>
      </c>
      <c r="N28" s="57">
        <v>0</v>
      </c>
      <c r="O28" s="57">
        <v>0</v>
      </c>
      <c r="P28" s="371">
        <v>0</v>
      </c>
      <c r="Q28" s="360">
        <v>0</v>
      </c>
      <c r="R28" s="360">
        <v>0</v>
      </c>
      <c r="S28" s="373">
        <v>0</v>
      </c>
      <c r="T28" s="333"/>
      <c r="U28" s="336"/>
      <c r="V28" s="464" t="s">
        <v>718</v>
      </c>
      <c r="W28" s="335" t="s">
        <v>575</v>
      </c>
      <c r="X28" s="360">
        <v>0</v>
      </c>
      <c r="Y28" s="360">
        <v>0</v>
      </c>
      <c r="Z28" s="360">
        <v>0</v>
      </c>
      <c r="AA28" s="360">
        <v>0</v>
      </c>
      <c r="AB28" s="360">
        <v>0</v>
      </c>
      <c r="AC28" s="360">
        <v>0</v>
      </c>
      <c r="AD28" s="360">
        <v>0</v>
      </c>
      <c r="AE28" s="360">
        <v>0</v>
      </c>
      <c r="AF28" s="360">
        <v>0</v>
      </c>
      <c r="AG28" s="360">
        <v>0</v>
      </c>
      <c r="AH28" s="360">
        <v>0</v>
      </c>
      <c r="AI28" s="360">
        <v>0</v>
      </c>
      <c r="AJ28" s="360">
        <v>0</v>
      </c>
      <c r="AK28" s="373">
        <v>0</v>
      </c>
      <c r="AL28" s="333"/>
      <c r="AM28" s="336"/>
      <c r="AN28" s="464" t="s">
        <v>718</v>
      </c>
      <c r="AO28" s="335" t="s">
        <v>575</v>
      </c>
      <c r="AP28" s="360">
        <v>0</v>
      </c>
      <c r="AQ28" s="360">
        <v>0</v>
      </c>
      <c r="AR28" s="360">
        <v>0</v>
      </c>
      <c r="AS28" s="360">
        <v>0</v>
      </c>
      <c r="AT28" s="360">
        <v>0</v>
      </c>
      <c r="AU28" s="360">
        <v>0</v>
      </c>
      <c r="AV28" s="360">
        <v>0</v>
      </c>
      <c r="AW28" s="360">
        <f t="shared" si="0"/>
        <v>550</v>
      </c>
      <c r="AX28" s="360">
        <v>0</v>
      </c>
      <c r="AY28" s="360">
        <v>0</v>
      </c>
      <c r="AZ28" s="360">
        <v>0</v>
      </c>
      <c r="BA28" s="360">
        <v>0</v>
      </c>
      <c r="BB28" s="360">
        <v>0</v>
      </c>
      <c r="BC28" s="360">
        <v>0</v>
      </c>
      <c r="BD28" s="360">
        <f t="shared" si="4"/>
        <v>0</v>
      </c>
      <c r="BE28" s="373">
        <f t="shared" si="5"/>
        <v>550</v>
      </c>
      <c r="BF28" s="505">
        <f t="shared" si="3"/>
        <v>550</v>
      </c>
    </row>
    <row r="29" spans="1:58" ht="15" customHeight="1">
      <c r="A29" s="423">
        <v>400127</v>
      </c>
      <c r="B29" s="333"/>
      <c r="C29" s="336"/>
      <c r="D29" s="465" t="s">
        <v>719</v>
      </c>
      <c r="E29" s="332" t="s">
        <v>572</v>
      </c>
      <c r="F29" s="55">
        <v>0</v>
      </c>
      <c r="G29" s="55">
        <v>0</v>
      </c>
      <c r="H29" s="55">
        <v>0</v>
      </c>
      <c r="I29" s="55">
        <v>25691</v>
      </c>
      <c r="J29" s="55">
        <v>0</v>
      </c>
      <c r="K29" s="55">
        <v>0</v>
      </c>
      <c r="L29" s="55">
        <v>0</v>
      </c>
      <c r="M29" s="55">
        <v>9559</v>
      </c>
      <c r="N29" s="55">
        <v>0</v>
      </c>
      <c r="O29" s="55">
        <v>0</v>
      </c>
      <c r="P29" s="369">
        <v>0</v>
      </c>
      <c r="Q29" s="316">
        <v>0</v>
      </c>
      <c r="R29" s="316">
        <v>0</v>
      </c>
      <c r="S29" s="317">
        <v>0</v>
      </c>
      <c r="T29" s="333"/>
      <c r="U29" s="336"/>
      <c r="V29" s="465" t="s">
        <v>719</v>
      </c>
      <c r="W29" s="332" t="s">
        <v>572</v>
      </c>
      <c r="X29" s="316">
        <v>0</v>
      </c>
      <c r="Y29" s="316">
        <v>0</v>
      </c>
      <c r="Z29" s="316">
        <v>0</v>
      </c>
      <c r="AA29" s="316">
        <v>0</v>
      </c>
      <c r="AB29" s="316">
        <v>0</v>
      </c>
      <c r="AC29" s="316">
        <v>0</v>
      </c>
      <c r="AD29" s="316">
        <v>0</v>
      </c>
      <c r="AE29" s="316">
        <v>0</v>
      </c>
      <c r="AF29" s="316">
        <v>0</v>
      </c>
      <c r="AG29" s="316">
        <v>0</v>
      </c>
      <c r="AH29" s="316">
        <v>0</v>
      </c>
      <c r="AI29" s="316">
        <v>0</v>
      </c>
      <c r="AJ29" s="316">
        <v>0</v>
      </c>
      <c r="AK29" s="317">
        <v>0</v>
      </c>
      <c r="AL29" s="333"/>
      <c r="AM29" s="336"/>
      <c r="AN29" s="465" t="s">
        <v>719</v>
      </c>
      <c r="AO29" s="332" t="s">
        <v>572</v>
      </c>
      <c r="AP29" s="316">
        <v>0</v>
      </c>
      <c r="AQ29" s="316"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v>0</v>
      </c>
      <c r="AW29" s="316">
        <f t="shared" si="0"/>
        <v>35250</v>
      </c>
      <c r="AX29" s="316">
        <v>0</v>
      </c>
      <c r="AY29" s="316"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f t="shared" si="4"/>
        <v>0</v>
      </c>
      <c r="BE29" s="317">
        <f t="shared" si="5"/>
        <v>35250</v>
      </c>
      <c r="BF29" s="505">
        <f t="shared" si="3"/>
        <v>35250</v>
      </c>
    </row>
    <row r="30" spans="1:58" ht="15" customHeight="1">
      <c r="A30" s="423">
        <v>400128</v>
      </c>
      <c r="B30" s="333" t="s">
        <v>853</v>
      </c>
      <c r="C30" s="336"/>
      <c r="D30" s="472" t="s">
        <v>720</v>
      </c>
      <c r="E30" s="335" t="s">
        <v>575</v>
      </c>
      <c r="F30" s="57">
        <v>0</v>
      </c>
      <c r="G30" s="57">
        <v>0</v>
      </c>
      <c r="H30" s="57">
        <v>0</v>
      </c>
      <c r="I30" s="57">
        <v>33762</v>
      </c>
      <c r="J30" s="57">
        <v>0</v>
      </c>
      <c r="K30" s="57">
        <v>0</v>
      </c>
      <c r="L30" s="57">
        <v>0</v>
      </c>
      <c r="M30" s="57">
        <v>9559</v>
      </c>
      <c r="N30" s="57">
        <v>0</v>
      </c>
      <c r="O30" s="57">
        <v>0</v>
      </c>
      <c r="P30" s="371">
        <v>0</v>
      </c>
      <c r="Q30" s="360">
        <v>0</v>
      </c>
      <c r="R30" s="360">
        <v>0</v>
      </c>
      <c r="S30" s="373">
        <v>0</v>
      </c>
      <c r="T30" s="333" t="s">
        <v>853</v>
      </c>
      <c r="U30" s="336"/>
      <c r="V30" s="472" t="s">
        <v>720</v>
      </c>
      <c r="W30" s="335" t="s">
        <v>575</v>
      </c>
      <c r="X30" s="360">
        <v>0</v>
      </c>
      <c r="Y30" s="360">
        <v>0</v>
      </c>
      <c r="Z30" s="360">
        <v>0</v>
      </c>
      <c r="AA30" s="360">
        <v>0</v>
      </c>
      <c r="AB30" s="360">
        <v>0</v>
      </c>
      <c r="AC30" s="360">
        <v>0</v>
      </c>
      <c r="AD30" s="360">
        <v>0</v>
      </c>
      <c r="AE30" s="360">
        <v>0</v>
      </c>
      <c r="AF30" s="360">
        <v>0</v>
      </c>
      <c r="AG30" s="360">
        <v>0</v>
      </c>
      <c r="AH30" s="360">
        <v>0</v>
      </c>
      <c r="AI30" s="360">
        <v>0</v>
      </c>
      <c r="AJ30" s="360">
        <v>0</v>
      </c>
      <c r="AK30" s="373">
        <v>0</v>
      </c>
      <c r="AL30" s="333" t="s">
        <v>853</v>
      </c>
      <c r="AM30" s="336"/>
      <c r="AN30" s="472" t="s">
        <v>720</v>
      </c>
      <c r="AO30" s="335" t="s">
        <v>575</v>
      </c>
      <c r="AP30" s="360">
        <v>0</v>
      </c>
      <c r="AQ30" s="360">
        <v>0</v>
      </c>
      <c r="AR30" s="360">
        <v>0</v>
      </c>
      <c r="AS30" s="360">
        <v>0</v>
      </c>
      <c r="AT30" s="360">
        <v>0</v>
      </c>
      <c r="AU30" s="360">
        <v>0</v>
      </c>
      <c r="AV30" s="360">
        <v>0</v>
      </c>
      <c r="AW30" s="360">
        <f t="shared" si="0"/>
        <v>43321</v>
      </c>
      <c r="AX30" s="360">
        <v>0</v>
      </c>
      <c r="AY30" s="360">
        <v>0</v>
      </c>
      <c r="AZ30" s="360">
        <v>0</v>
      </c>
      <c r="BA30" s="360">
        <v>0</v>
      </c>
      <c r="BB30" s="360">
        <v>0</v>
      </c>
      <c r="BC30" s="360">
        <v>0</v>
      </c>
      <c r="BD30" s="360">
        <f t="shared" si="4"/>
        <v>0</v>
      </c>
      <c r="BE30" s="373">
        <f t="shared" si="5"/>
        <v>43321</v>
      </c>
      <c r="BF30" s="505">
        <f t="shared" si="3"/>
        <v>43321</v>
      </c>
    </row>
    <row r="31" spans="1:58" ht="15" customHeight="1">
      <c r="A31" s="423">
        <v>400129</v>
      </c>
      <c r="B31" s="333"/>
      <c r="C31" s="336"/>
      <c r="D31" s="465" t="s">
        <v>711</v>
      </c>
      <c r="E31" s="332" t="s">
        <v>572</v>
      </c>
      <c r="F31" s="55">
        <v>0</v>
      </c>
      <c r="G31" s="55">
        <v>0</v>
      </c>
      <c r="H31" s="55">
        <v>0</v>
      </c>
      <c r="I31" s="55">
        <v>17620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369">
        <v>0</v>
      </c>
      <c r="Q31" s="316">
        <v>0</v>
      </c>
      <c r="R31" s="316">
        <v>0</v>
      </c>
      <c r="S31" s="317">
        <v>0</v>
      </c>
      <c r="T31" s="333"/>
      <c r="U31" s="336"/>
      <c r="V31" s="465" t="s">
        <v>711</v>
      </c>
      <c r="W31" s="332" t="s">
        <v>572</v>
      </c>
      <c r="X31" s="316">
        <v>0</v>
      </c>
      <c r="Y31" s="316">
        <v>0</v>
      </c>
      <c r="Z31" s="316">
        <v>0</v>
      </c>
      <c r="AA31" s="316">
        <v>0</v>
      </c>
      <c r="AB31" s="316">
        <v>0</v>
      </c>
      <c r="AC31" s="316">
        <v>0</v>
      </c>
      <c r="AD31" s="316">
        <v>0</v>
      </c>
      <c r="AE31" s="316">
        <v>0</v>
      </c>
      <c r="AF31" s="316">
        <v>0</v>
      </c>
      <c r="AG31" s="316">
        <v>0</v>
      </c>
      <c r="AH31" s="316">
        <v>0</v>
      </c>
      <c r="AI31" s="316">
        <v>0</v>
      </c>
      <c r="AJ31" s="316">
        <v>0</v>
      </c>
      <c r="AK31" s="317">
        <v>0</v>
      </c>
      <c r="AL31" s="333"/>
      <c r="AM31" s="336"/>
      <c r="AN31" s="465" t="s">
        <v>711</v>
      </c>
      <c r="AO31" s="332" t="s">
        <v>572</v>
      </c>
      <c r="AP31" s="316">
        <v>0</v>
      </c>
      <c r="AQ31" s="316"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v>0</v>
      </c>
      <c r="AW31" s="316">
        <f t="shared" si="0"/>
        <v>17620</v>
      </c>
      <c r="AX31" s="316">
        <v>0</v>
      </c>
      <c r="AY31" s="316"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f t="shared" si="4"/>
        <v>0</v>
      </c>
      <c r="BE31" s="317">
        <f t="shared" si="5"/>
        <v>17620</v>
      </c>
      <c r="BF31" s="505">
        <f t="shared" si="3"/>
        <v>17620</v>
      </c>
    </row>
    <row r="32" spans="1:58" ht="15" customHeight="1">
      <c r="A32" s="423">
        <v>400130</v>
      </c>
      <c r="B32" s="333"/>
      <c r="C32" s="336"/>
      <c r="D32" s="472"/>
      <c r="E32" s="335" t="s">
        <v>575</v>
      </c>
      <c r="F32" s="57">
        <v>0</v>
      </c>
      <c r="G32" s="57">
        <v>0</v>
      </c>
      <c r="H32" s="57">
        <v>0</v>
      </c>
      <c r="I32" s="57">
        <v>17620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371">
        <v>0</v>
      </c>
      <c r="Q32" s="360">
        <v>0</v>
      </c>
      <c r="R32" s="360">
        <v>0</v>
      </c>
      <c r="S32" s="373">
        <v>0</v>
      </c>
      <c r="T32" s="333"/>
      <c r="U32" s="336"/>
      <c r="V32" s="472"/>
      <c r="W32" s="335" t="s">
        <v>575</v>
      </c>
      <c r="X32" s="360">
        <v>0</v>
      </c>
      <c r="Y32" s="360">
        <v>0</v>
      </c>
      <c r="Z32" s="360">
        <v>0</v>
      </c>
      <c r="AA32" s="360">
        <v>0</v>
      </c>
      <c r="AB32" s="360">
        <v>0</v>
      </c>
      <c r="AC32" s="360">
        <v>0</v>
      </c>
      <c r="AD32" s="360">
        <v>0</v>
      </c>
      <c r="AE32" s="360">
        <v>0</v>
      </c>
      <c r="AF32" s="360">
        <v>0</v>
      </c>
      <c r="AG32" s="360">
        <v>0</v>
      </c>
      <c r="AH32" s="360">
        <v>0</v>
      </c>
      <c r="AI32" s="360">
        <v>0</v>
      </c>
      <c r="AJ32" s="360">
        <v>0</v>
      </c>
      <c r="AK32" s="373">
        <v>0</v>
      </c>
      <c r="AL32" s="333"/>
      <c r="AM32" s="336"/>
      <c r="AN32" s="472"/>
      <c r="AO32" s="335" t="s">
        <v>575</v>
      </c>
      <c r="AP32" s="360">
        <v>0</v>
      </c>
      <c r="AQ32" s="360">
        <v>0</v>
      </c>
      <c r="AR32" s="360">
        <v>0</v>
      </c>
      <c r="AS32" s="360">
        <v>0</v>
      </c>
      <c r="AT32" s="360">
        <v>0</v>
      </c>
      <c r="AU32" s="360">
        <v>0</v>
      </c>
      <c r="AV32" s="360">
        <v>0</v>
      </c>
      <c r="AW32" s="360">
        <f t="shared" si="0"/>
        <v>17620</v>
      </c>
      <c r="AX32" s="360">
        <v>0</v>
      </c>
      <c r="AY32" s="360">
        <v>0</v>
      </c>
      <c r="AZ32" s="360">
        <v>0</v>
      </c>
      <c r="BA32" s="360">
        <v>0</v>
      </c>
      <c r="BB32" s="360">
        <v>0</v>
      </c>
      <c r="BC32" s="360">
        <v>0</v>
      </c>
      <c r="BD32" s="360">
        <f t="shared" si="4"/>
        <v>0</v>
      </c>
      <c r="BE32" s="373">
        <f t="shared" si="5"/>
        <v>17620</v>
      </c>
      <c r="BF32" s="505">
        <f t="shared" si="3"/>
        <v>17620</v>
      </c>
    </row>
    <row r="33" spans="1:58" ht="15" customHeight="1">
      <c r="A33" s="423">
        <v>400131</v>
      </c>
      <c r="B33" s="333"/>
      <c r="C33" s="336"/>
      <c r="D33" s="465" t="s">
        <v>712</v>
      </c>
      <c r="E33" s="332" t="s">
        <v>572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369">
        <v>0</v>
      </c>
      <c r="Q33" s="316">
        <v>0</v>
      </c>
      <c r="R33" s="316">
        <v>0</v>
      </c>
      <c r="S33" s="317">
        <v>0</v>
      </c>
      <c r="T33" s="333"/>
      <c r="U33" s="336"/>
      <c r="V33" s="465" t="s">
        <v>712</v>
      </c>
      <c r="W33" s="332" t="s">
        <v>572</v>
      </c>
      <c r="X33" s="316">
        <v>0</v>
      </c>
      <c r="Y33" s="316">
        <v>0</v>
      </c>
      <c r="Z33" s="316">
        <v>0</v>
      </c>
      <c r="AA33" s="316">
        <v>0</v>
      </c>
      <c r="AB33" s="316">
        <v>0</v>
      </c>
      <c r="AC33" s="316">
        <v>0</v>
      </c>
      <c r="AD33" s="316">
        <v>0</v>
      </c>
      <c r="AE33" s="316">
        <v>0</v>
      </c>
      <c r="AF33" s="316">
        <v>0</v>
      </c>
      <c r="AG33" s="316">
        <v>0</v>
      </c>
      <c r="AH33" s="316">
        <v>0</v>
      </c>
      <c r="AI33" s="316">
        <v>0</v>
      </c>
      <c r="AJ33" s="316">
        <v>0</v>
      </c>
      <c r="AK33" s="317">
        <v>0</v>
      </c>
      <c r="AL33" s="333"/>
      <c r="AM33" s="336"/>
      <c r="AN33" s="465" t="s">
        <v>712</v>
      </c>
      <c r="AO33" s="332" t="s">
        <v>572</v>
      </c>
      <c r="AP33" s="316">
        <v>0</v>
      </c>
      <c r="AQ33" s="316">
        <v>0</v>
      </c>
      <c r="AR33" s="316">
        <v>0</v>
      </c>
      <c r="AS33" s="316">
        <v>0</v>
      </c>
      <c r="AT33" s="316">
        <v>0</v>
      </c>
      <c r="AU33" s="316">
        <v>0</v>
      </c>
      <c r="AV33" s="316">
        <v>0</v>
      </c>
      <c r="AW33" s="316">
        <f t="shared" si="0"/>
        <v>0</v>
      </c>
      <c r="AX33" s="316">
        <v>0</v>
      </c>
      <c r="AY33" s="316">
        <v>0</v>
      </c>
      <c r="AZ33" s="316">
        <v>0</v>
      </c>
      <c r="BA33" s="316">
        <v>0</v>
      </c>
      <c r="BB33" s="316">
        <v>0</v>
      </c>
      <c r="BC33" s="316">
        <v>0</v>
      </c>
      <c r="BD33" s="316">
        <f t="shared" si="4"/>
        <v>0</v>
      </c>
      <c r="BE33" s="317">
        <f t="shared" si="5"/>
        <v>0</v>
      </c>
      <c r="BF33" s="505">
        <f t="shared" si="3"/>
        <v>0</v>
      </c>
    </row>
    <row r="34" spans="1:58" ht="15" customHeight="1">
      <c r="A34" s="423">
        <v>400132</v>
      </c>
      <c r="B34" s="333"/>
      <c r="C34" s="336"/>
      <c r="D34" s="472" t="s">
        <v>713</v>
      </c>
      <c r="E34" s="335" t="s">
        <v>575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371">
        <v>0</v>
      </c>
      <c r="Q34" s="360">
        <v>0</v>
      </c>
      <c r="R34" s="360">
        <v>0</v>
      </c>
      <c r="S34" s="373">
        <v>0</v>
      </c>
      <c r="T34" s="333"/>
      <c r="U34" s="336"/>
      <c r="V34" s="472" t="s">
        <v>713</v>
      </c>
      <c r="W34" s="335" t="s">
        <v>575</v>
      </c>
      <c r="X34" s="360">
        <v>0</v>
      </c>
      <c r="Y34" s="360">
        <v>0</v>
      </c>
      <c r="Z34" s="360">
        <v>0</v>
      </c>
      <c r="AA34" s="360">
        <v>0</v>
      </c>
      <c r="AB34" s="360">
        <v>0</v>
      </c>
      <c r="AC34" s="360">
        <v>0</v>
      </c>
      <c r="AD34" s="360">
        <v>0</v>
      </c>
      <c r="AE34" s="360">
        <v>0</v>
      </c>
      <c r="AF34" s="360">
        <v>0</v>
      </c>
      <c r="AG34" s="360">
        <v>0</v>
      </c>
      <c r="AH34" s="360">
        <v>0</v>
      </c>
      <c r="AI34" s="360">
        <v>0</v>
      </c>
      <c r="AJ34" s="360">
        <v>0</v>
      </c>
      <c r="AK34" s="373">
        <v>0</v>
      </c>
      <c r="AL34" s="333"/>
      <c r="AM34" s="336"/>
      <c r="AN34" s="472" t="s">
        <v>713</v>
      </c>
      <c r="AO34" s="335" t="s">
        <v>575</v>
      </c>
      <c r="AP34" s="360">
        <v>0</v>
      </c>
      <c r="AQ34" s="360">
        <v>0</v>
      </c>
      <c r="AR34" s="360">
        <v>0</v>
      </c>
      <c r="AS34" s="360">
        <v>0</v>
      </c>
      <c r="AT34" s="360">
        <v>0</v>
      </c>
      <c r="AU34" s="360">
        <v>0</v>
      </c>
      <c r="AV34" s="360">
        <v>0</v>
      </c>
      <c r="AW34" s="360">
        <f t="shared" si="0"/>
        <v>0</v>
      </c>
      <c r="AX34" s="360">
        <v>0</v>
      </c>
      <c r="AY34" s="360">
        <v>0</v>
      </c>
      <c r="AZ34" s="360">
        <v>0</v>
      </c>
      <c r="BA34" s="360">
        <v>0</v>
      </c>
      <c r="BB34" s="360">
        <v>0</v>
      </c>
      <c r="BC34" s="360">
        <v>0</v>
      </c>
      <c r="BD34" s="360">
        <f t="shared" si="4"/>
        <v>0</v>
      </c>
      <c r="BE34" s="373">
        <f t="shared" si="5"/>
        <v>0</v>
      </c>
      <c r="BF34" s="505">
        <f t="shared" si="3"/>
        <v>0</v>
      </c>
    </row>
    <row r="35" spans="1:58" ht="15" customHeight="1">
      <c r="A35" s="423">
        <v>400133</v>
      </c>
      <c r="B35" s="333"/>
      <c r="C35" s="336"/>
      <c r="D35" s="465" t="s">
        <v>714</v>
      </c>
      <c r="E35" s="332" t="s">
        <v>572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369">
        <v>0</v>
      </c>
      <c r="Q35" s="316">
        <v>0</v>
      </c>
      <c r="R35" s="316">
        <v>0</v>
      </c>
      <c r="S35" s="317">
        <v>0</v>
      </c>
      <c r="T35" s="333"/>
      <c r="U35" s="336"/>
      <c r="V35" s="465" t="s">
        <v>714</v>
      </c>
      <c r="W35" s="332" t="s">
        <v>572</v>
      </c>
      <c r="X35" s="316">
        <v>0</v>
      </c>
      <c r="Y35" s="316">
        <v>0</v>
      </c>
      <c r="Z35" s="316">
        <v>0</v>
      </c>
      <c r="AA35" s="316">
        <v>0</v>
      </c>
      <c r="AB35" s="316">
        <v>0</v>
      </c>
      <c r="AC35" s="316">
        <v>0</v>
      </c>
      <c r="AD35" s="316">
        <v>0</v>
      </c>
      <c r="AE35" s="316">
        <v>0</v>
      </c>
      <c r="AF35" s="316">
        <v>0</v>
      </c>
      <c r="AG35" s="316">
        <v>0</v>
      </c>
      <c r="AH35" s="316">
        <v>0</v>
      </c>
      <c r="AI35" s="316">
        <v>0</v>
      </c>
      <c r="AJ35" s="316">
        <v>0</v>
      </c>
      <c r="AK35" s="317">
        <v>0</v>
      </c>
      <c r="AL35" s="333"/>
      <c r="AM35" s="336"/>
      <c r="AN35" s="465" t="s">
        <v>714</v>
      </c>
      <c r="AO35" s="332" t="s">
        <v>572</v>
      </c>
      <c r="AP35" s="316">
        <v>0</v>
      </c>
      <c r="AQ35" s="316">
        <v>0</v>
      </c>
      <c r="AR35" s="316">
        <v>0</v>
      </c>
      <c r="AS35" s="316">
        <v>0</v>
      </c>
      <c r="AT35" s="316">
        <v>0</v>
      </c>
      <c r="AU35" s="316">
        <v>0</v>
      </c>
      <c r="AV35" s="316">
        <v>0</v>
      </c>
      <c r="AW35" s="316">
        <f t="shared" si="0"/>
        <v>0</v>
      </c>
      <c r="AX35" s="316">
        <v>0</v>
      </c>
      <c r="AY35" s="316">
        <v>0</v>
      </c>
      <c r="AZ35" s="316">
        <v>0</v>
      </c>
      <c r="BA35" s="316">
        <v>0</v>
      </c>
      <c r="BB35" s="316">
        <v>0</v>
      </c>
      <c r="BC35" s="316">
        <v>0</v>
      </c>
      <c r="BD35" s="316">
        <f t="shared" si="1"/>
        <v>0</v>
      </c>
      <c r="BE35" s="317">
        <f t="shared" si="2"/>
        <v>0</v>
      </c>
      <c r="BF35" s="505">
        <f t="shared" si="3"/>
        <v>0</v>
      </c>
    </row>
    <row r="36" spans="1:58" ht="15" customHeight="1">
      <c r="A36" s="423">
        <v>400134</v>
      </c>
      <c r="B36" s="333"/>
      <c r="C36" s="336"/>
      <c r="D36" s="472" t="s">
        <v>715</v>
      </c>
      <c r="E36" s="335" t="s">
        <v>575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371">
        <v>0</v>
      </c>
      <c r="Q36" s="360">
        <v>0</v>
      </c>
      <c r="R36" s="360">
        <v>0</v>
      </c>
      <c r="S36" s="373">
        <v>0</v>
      </c>
      <c r="T36" s="333"/>
      <c r="U36" s="336"/>
      <c r="V36" s="472" t="s">
        <v>715</v>
      </c>
      <c r="W36" s="335" t="s">
        <v>575</v>
      </c>
      <c r="X36" s="360">
        <v>0</v>
      </c>
      <c r="Y36" s="360">
        <v>0</v>
      </c>
      <c r="Z36" s="360">
        <v>0</v>
      </c>
      <c r="AA36" s="360">
        <v>0</v>
      </c>
      <c r="AB36" s="360">
        <v>0</v>
      </c>
      <c r="AC36" s="360">
        <v>0</v>
      </c>
      <c r="AD36" s="360">
        <v>0</v>
      </c>
      <c r="AE36" s="360">
        <v>0</v>
      </c>
      <c r="AF36" s="360">
        <v>0</v>
      </c>
      <c r="AG36" s="360">
        <v>0</v>
      </c>
      <c r="AH36" s="360">
        <v>0</v>
      </c>
      <c r="AI36" s="360">
        <v>0</v>
      </c>
      <c r="AJ36" s="360">
        <v>0</v>
      </c>
      <c r="AK36" s="373">
        <v>0</v>
      </c>
      <c r="AL36" s="333"/>
      <c r="AM36" s="336"/>
      <c r="AN36" s="472" t="s">
        <v>715</v>
      </c>
      <c r="AO36" s="335" t="s">
        <v>575</v>
      </c>
      <c r="AP36" s="360">
        <v>0</v>
      </c>
      <c r="AQ36" s="360">
        <v>0</v>
      </c>
      <c r="AR36" s="360">
        <v>0</v>
      </c>
      <c r="AS36" s="360">
        <v>0</v>
      </c>
      <c r="AT36" s="360">
        <v>0</v>
      </c>
      <c r="AU36" s="360">
        <v>0</v>
      </c>
      <c r="AV36" s="360">
        <v>0</v>
      </c>
      <c r="AW36" s="360">
        <f t="shared" si="0"/>
        <v>0</v>
      </c>
      <c r="AX36" s="360">
        <v>0</v>
      </c>
      <c r="AY36" s="360">
        <v>0</v>
      </c>
      <c r="AZ36" s="360">
        <v>0</v>
      </c>
      <c r="BA36" s="360">
        <v>0</v>
      </c>
      <c r="BB36" s="360">
        <v>0</v>
      </c>
      <c r="BC36" s="360">
        <v>0</v>
      </c>
      <c r="BD36" s="360">
        <f t="shared" si="1"/>
        <v>0</v>
      </c>
      <c r="BE36" s="373">
        <f t="shared" si="2"/>
        <v>0</v>
      </c>
      <c r="BF36" s="505">
        <f t="shared" si="3"/>
        <v>0</v>
      </c>
    </row>
    <row r="37" spans="1:58" ht="15" customHeight="1">
      <c r="A37" s="423">
        <v>400135</v>
      </c>
      <c r="B37" s="333"/>
      <c r="C37" s="336"/>
      <c r="D37" s="465" t="s">
        <v>829</v>
      </c>
      <c r="E37" s="332" t="s">
        <v>572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372">
        <v>0</v>
      </c>
      <c r="Q37" s="355">
        <v>0</v>
      </c>
      <c r="R37" s="355">
        <v>0</v>
      </c>
      <c r="S37" s="370">
        <v>0</v>
      </c>
      <c r="T37" s="333"/>
      <c r="U37" s="336"/>
      <c r="V37" s="465" t="s">
        <v>829</v>
      </c>
      <c r="W37" s="332" t="s">
        <v>572</v>
      </c>
      <c r="X37" s="355">
        <v>0</v>
      </c>
      <c r="Y37" s="355">
        <v>0</v>
      </c>
      <c r="Z37" s="355">
        <v>0</v>
      </c>
      <c r="AA37" s="355">
        <v>0</v>
      </c>
      <c r="AB37" s="355">
        <v>0</v>
      </c>
      <c r="AC37" s="355">
        <v>0</v>
      </c>
      <c r="AD37" s="355">
        <v>0</v>
      </c>
      <c r="AE37" s="355">
        <v>0</v>
      </c>
      <c r="AF37" s="355">
        <v>0</v>
      </c>
      <c r="AG37" s="355">
        <v>0</v>
      </c>
      <c r="AH37" s="355">
        <v>0</v>
      </c>
      <c r="AI37" s="355">
        <v>0</v>
      </c>
      <c r="AJ37" s="355">
        <v>0</v>
      </c>
      <c r="AK37" s="370">
        <v>0</v>
      </c>
      <c r="AL37" s="333"/>
      <c r="AM37" s="336"/>
      <c r="AN37" s="465" t="s">
        <v>829</v>
      </c>
      <c r="AO37" s="332" t="s">
        <v>572</v>
      </c>
      <c r="AP37" s="355">
        <v>0</v>
      </c>
      <c r="AQ37" s="355">
        <v>0</v>
      </c>
      <c r="AR37" s="355">
        <v>0</v>
      </c>
      <c r="AS37" s="355">
        <v>0</v>
      </c>
      <c r="AT37" s="355">
        <v>0</v>
      </c>
      <c r="AU37" s="355">
        <v>0</v>
      </c>
      <c r="AV37" s="355">
        <v>0</v>
      </c>
      <c r="AW37" s="355">
        <f t="shared" si="0"/>
        <v>0</v>
      </c>
      <c r="AX37" s="355">
        <v>0</v>
      </c>
      <c r="AY37" s="355">
        <v>0</v>
      </c>
      <c r="AZ37" s="355">
        <v>0</v>
      </c>
      <c r="BA37" s="355">
        <v>0</v>
      </c>
      <c r="BB37" s="355">
        <v>0</v>
      </c>
      <c r="BC37" s="355">
        <v>0</v>
      </c>
      <c r="BD37" s="355">
        <f>SUM(AX37:BC37)</f>
        <v>0</v>
      </c>
      <c r="BE37" s="370">
        <f>SUM(BD37,AW37)</f>
        <v>0</v>
      </c>
      <c r="BF37" s="505">
        <f t="shared" si="3"/>
        <v>0</v>
      </c>
    </row>
    <row r="38" spans="1:58" ht="15" customHeight="1">
      <c r="A38" s="423">
        <v>400136</v>
      </c>
      <c r="B38" s="333"/>
      <c r="C38" s="336"/>
      <c r="D38" s="464" t="s">
        <v>830</v>
      </c>
      <c r="E38" s="335" t="s">
        <v>575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372">
        <v>0</v>
      </c>
      <c r="Q38" s="355">
        <v>0</v>
      </c>
      <c r="R38" s="355">
        <v>0</v>
      </c>
      <c r="S38" s="370">
        <v>0</v>
      </c>
      <c r="T38" s="333"/>
      <c r="U38" s="336"/>
      <c r="V38" s="464" t="s">
        <v>830</v>
      </c>
      <c r="W38" s="335" t="s">
        <v>575</v>
      </c>
      <c r="X38" s="355">
        <v>0</v>
      </c>
      <c r="Y38" s="355">
        <v>0</v>
      </c>
      <c r="Z38" s="355">
        <v>0</v>
      </c>
      <c r="AA38" s="355">
        <v>0</v>
      </c>
      <c r="AB38" s="355">
        <v>0</v>
      </c>
      <c r="AC38" s="355">
        <v>0</v>
      </c>
      <c r="AD38" s="355">
        <v>0</v>
      </c>
      <c r="AE38" s="355">
        <v>0</v>
      </c>
      <c r="AF38" s="355">
        <v>0</v>
      </c>
      <c r="AG38" s="355">
        <v>0</v>
      </c>
      <c r="AH38" s="355">
        <v>0</v>
      </c>
      <c r="AI38" s="355">
        <v>0</v>
      </c>
      <c r="AJ38" s="355">
        <v>0</v>
      </c>
      <c r="AK38" s="370">
        <v>0</v>
      </c>
      <c r="AL38" s="333"/>
      <c r="AM38" s="336"/>
      <c r="AN38" s="464" t="s">
        <v>830</v>
      </c>
      <c r="AO38" s="335" t="s">
        <v>575</v>
      </c>
      <c r="AP38" s="355">
        <v>0</v>
      </c>
      <c r="AQ38" s="355">
        <v>0</v>
      </c>
      <c r="AR38" s="355">
        <v>0</v>
      </c>
      <c r="AS38" s="355">
        <v>0</v>
      </c>
      <c r="AT38" s="355">
        <v>0</v>
      </c>
      <c r="AU38" s="355">
        <v>0</v>
      </c>
      <c r="AV38" s="355">
        <v>0</v>
      </c>
      <c r="AW38" s="355">
        <f t="shared" si="0"/>
        <v>0</v>
      </c>
      <c r="AX38" s="355">
        <v>0</v>
      </c>
      <c r="AY38" s="355">
        <v>0</v>
      </c>
      <c r="AZ38" s="355">
        <v>0</v>
      </c>
      <c r="BA38" s="355">
        <v>0</v>
      </c>
      <c r="BB38" s="355">
        <v>0</v>
      </c>
      <c r="BC38" s="355">
        <v>0</v>
      </c>
      <c r="BD38" s="355">
        <f>SUM(AX38:BC38)</f>
        <v>0</v>
      </c>
      <c r="BE38" s="370">
        <f>SUM(BD38,AW38)</f>
        <v>0</v>
      </c>
      <c r="BF38" s="505">
        <f t="shared" si="3"/>
        <v>0</v>
      </c>
    </row>
    <row r="39" spans="1:58" ht="15" customHeight="1">
      <c r="A39" s="423">
        <v>400137</v>
      </c>
      <c r="B39" s="333"/>
      <c r="C39" s="336"/>
      <c r="D39" s="465" t="s">
        <v>831</v>
      </c>
      <c r="E39" s="332" t="s">
        <v>572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369">
        <v>0</v>
      </c>
      <c r="Q39" s="316">
        <v>0</v>
      </c>
      <c r="R39" s="316">
        <v>0</v>
      </c>
      <c r="S39" s="317">
        <v>0</v>
      </c>
      <c r="T39" s="333"/>
      <c r="U39" s="336"/>
      <c r="V39" s="465" t="s">
        <v>831</v>
      </c>
      <c r="W39" s="332" t="s">
        <v>572</v>
      </c>
      <c r="X39" s="316">
        <v>0</v>
      </c>
      <c r="Y39" s="316">
        <v>0</v>
      </c>
      <c r="Z39" s="316">
        <v>0</v>
      </c>
      <c r="AA39" s="316">
        <v>0</v>
      </c>
      <c r="AB39" s="316">
        <v>0</v>
      </c>
      <c r="AC39" s="316">
        <v>0</v>
      </c>
      <c r="AD39" s="316">
        <v>0</v>
      </c>
      <c r="AE39" s="316">
        <v>0</v>
      </c>
      <c r="AF39" s="316">
        <v>0</v>
      </c>
      <c r="AG39" s="316">
        <v>0</v>
      </c>
      <c r="AH39" s="316">
        <v>0</v>
      </c>
      <c r="AI39" s="316">
        <v>0</v>
      </c>
      <c r="AJ39" s="316">
        <v>0</v>
      </c>
      <c r="AK39" s="317">
        <v>0</v>
      </c>
      <c r="AL39" s="333"/>
      <c r="AM39" s="336"/>
      <c r="AN39" s="465" t="s">
        <v>831</v>
      </c>
      <c r="AO39" s="332" t="s">
        <v>572</v>
      </c>
      <c r="AP39" s="316">
        <v>0</v>
      </c>
      <c r="AQ39" s="316">
        <v>0</v>
      </c>
      <c r="AR39" s="316">
        <v>0</v>
      </c>
      <c r="AS39" s="316">
        <v>0</v>
      </c>
      <c r="AT39" s="316">
        <v>0</v>
      </c>
      <c r="AU39" s="316">
        <v>0</v>
      </c>
      <c r="AV39" s="316">
        <v>0</v>
      </c>
      <c r="AW39" s="316">
        <f t="shared" si="0"/>
        <v>0</v>
      </c>
      <c r="AX39" s="316">
        <v>0</v>
      </c>
      <c r="AY39" s="316">
        <v>0</v>
      </c>
      <c r="AZ39" s="316">
        <v>0</v>
      </c>
      <c r="BA39" s="316">
        <v>0</v>
      </c>
      <c r="BB39" s="316">
        <v>0</v>
      </c>
      <c r="BC39" s="316">
        <v>0</v>
      </c>
      <c r="BD39" s="316">
        <f>SUM(AX39:BC39)</f>
        <v>0</v>
      </c>
      <c r="BE39" s="317">
        <f>SUM(BD39,AW39)</f>
        <v>0</v>
      </c>
      <c r="BF39" s="505">
        <f t="shared" si="3"/>
        <v>0</v>
      </c>
    </row>
    <row r="40" spans="1:58" ht="15" customHeight="1">
      <c r="A40" s="423">
        <v>400138</v>
      </c>
      <c r="B40" s="333"/>
      <c r="C40" s="336"/>
      <c r="D40" s="472" t="s">
        <v>716</v>
      </c>
      <c r="E40" s="335" t="s">
        <v>575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371">
        <v>0</v>
      </c>
      <c r="Q40" s="360">
        <v>0</v>
      </c>
      <c r="R40" s="360">
        <v>0</v>
      </c>
      <c r="S40" s="373">
        <v>0</v>
      </c>
      <c r="T40" s="333"/>
      <c r="U40" s="336"/>
      <c r="V40" s="472" t="s">
        <v>716</v>
      </c>
      <c r="W40" s="335" t="s">
        <v>575</v>
      </c>
      <c r="X40" s="360">
        <v>0</v>
      </c>
      <c r="Y40" s="360">
        <v>0</v>
      </c>
      <c r="Z40" s="360">
        <v>0</v>
      </c>
      <c r="AA40" s="360">
        <v>0</v>
      </c>
      <c r="AB40" s="360">
        <v>0</v>
      </c>
      <c r="AC40" s="360">
        <v>0</v>
      </c>
      <c r="AD40" s="360">
        <v>0</v>
      </c>
      <c r="AE40" s="360">
        <v>0</v>
      </c>
      <c r="AF40" s="360">
        <v>0</v>
      </c>
      <c r="AG40" s="360">
        <v>0</v>
      </c>
      <c r="AH40" s="360">
        <v>0</v>
      </c>
      <c r="AI40" s="360">
        <v>0</v>
      </c>
      <c r="AJ40" s="360">
        <v>0</v>
      </c>
      <c r="AK40" s="373">
        <v>0</v>
      </c>
      <c r="AL40" s="333"/>
      <c r="AM40" s="336"/>
      <c r="AN40" s="472" t="s">
        <v>716</v>
      </c>
      <c r="AO40" s="335" t="s">
        <v>575</v>
      </c>
      <c r="AP40" s="360">
        <v>0</v>
      </c>
      <c r="AQ40" s="360">
        <v>0</v>
      </c>
      <c r="AR40" s="360">
        <v>0</v>
      </c>
      <c r="AS40" s="360">
        <v>0</v>
      </c>
      <c r="AT40" s="360">
        <v>0</v>
      </c>
      <c r="AU40" s="360">
        <v>0</v>
      </c>
      <c r="AV40" s="360">
        <v>0</v>
      </c>
      <c r="AW40" s="360">
        <f t="shared" si="0"/>
        <v>0</v>
      </c>
      <c r="AX40" s="360">
        <v>0</v>
      </c>
      <c r="AY40" s="360">
        <v>0</v>
      </c>
      <c r="AZ40" s="360">
        <v>0</v>
      </c>
      <c r="BA40" s="360">
        <v>0</v>
      </c>
      <c r="BB40" s="360">
        <v>0</v>
      </c>
      <c r="BC40" s="360">
        <v>0</v>
      </c>
      <c r="BD40" s="360">
        <f>SUM(AX40:BC40)</f>
        <v>0</v>
      </c>
      <c r="BE40" s="373">
        <f>SUM(BD40,AW40)</f>
        <v>0</v>
      </c>
      <c r="BF40" s="505">
        <f t="shared" si="3"/>
        <v>0</v>
      </c>
    </row>
    <row r="41" spans="1:58" ht="15" customHeight="1">
      <c r="A41" s="423">
        <v>400139</v>
      </c>
      <c r="B41" s="333"/>
      <c r="C41" s="336"/>
      <c r="D41" s="465" t="s">
        <v>832</v>
      </c>
      <c r="E41" s="332" t="s">
        <v>572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372">
        <v>0</v>
      </c>
      <c r="Q41" s="355">
        <v>0</v>
      </c>
      <c r="R41" s="355">
        <v>0</v>
      </c>
      <c r="S41" s="370">
        <v>0</v>
      </c>
      <c r="T41" s="333"/>
      <c r="U41" s="336"/>
      <c r="V41" s="465" t="s">
        <v>832</v>
      </c>
      <c r="W41" s="332" t="s">
        <v>572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5">
        <v>0</v>
      </c>
      <c r="AH41" s="355">
        <v>0</v>
      </c>
      <c r="AI41" s="355">
        <v>0</v>
      </c>
      <c r="AJ41" s="355">
        <v>0</v>
      </c>
      <c r="AK41" s="370">
        <v>0</v>
      </c>
      <c r="AL41" s="333"/>
      <c r="AM41" s="336"/>
      <c r="AN41" s="465" t="s">
        <v>832</v>
      </c>
      <c r="AO41" s="332" t="s">
        <v>572</v>
      </c>
      <c r="AP41" s="355">
        <v>0</v>
      </c>
      <c r="AQ41" s="355">
        <v>0</v>
      </c>
      <c r="AR41" s="355">
        <v>0</v>
      </c>
      <c r="AS41" s="355">
        <v>0</v>
      </c>
      <c r="AT41" s="355">
        <v>0</v>
      </c>
      <c r="AU41" s="355">
        <v>0</v>
      </c>
      <c r="AV41" s="355">
        <v>0</v>
      </c>
      <c r="AW41" s="316">
        <f t="shared" si="0"/>
        <v>0</v>
      </c>
      <c r="AX41" s="355">
        <v>0</v>
      </c>
      <c r="AY41" s="355">
        <v>0</v>
      </c>
      <c r="AZ41" s="355">
        <v>0</v>
      </c>
      <c r="BA41" s="355">
        <v>0</v>
      </c>
      <c r="BB41" s="355">
        <v>0</v>
      </c>
      <c r="BC41" s="355">
        <v>0</v>
      </c>
      <c r="BD41" s="316">
        <f t="shared" si="1"/>
        <v>0</v>
      </c>
      <c r="BE41" s="317">
        <f t="shared" si="2"/>
        <v>0</v>
      </c>
      <c r="BF41" s="505">
        <f t="shared" si="3"/>
        <v>0</v>
      </c>
    </row>
    <row r="42" spans="1:58" ht="15" customHeight="1">
      <c r="A42" s="423">
        <v>400140</v>
      </c>
      <c r="B42" s="333"/>
      <c r="C42" s="336"/>
      <c r="D42" s="464" t="s">
        <v>647</v>
      </c>
      <c r="E42" s="335" t="s">
        <v>575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372">
        <v>0</v>
      </c>
      <c r="Q42" s="355">
        <v>0</v>
      </c>
      <c r="R42" s="355">
        <v>0</v>
      </c>
      <c r="S42" s="370">
        <v>0</v>
      </c>
      <c r="T42" s="333"/>
      <c r="U42" s="336"/>
      <c r="V42" s="464" t="s">
        <v>647</v>
      </c>
      <c r="W42" s="335" t="s">
        <v>575</v>
      </c>
      <c r="X42" s="355">
        <v>0</v>
      </c>
      <c r="Y42" s="355">
        <v>0</v>
      </c>
      <c r="Z42" s="355">
        <v>0</v>
      </c>
      <c r="AA42" s="355">
        <v>0</v>
      </c>
      <c r="AB42" s="355">
        <v>0</v>
      </c>
      <c r="AC42" s="355">
        <v>0</v>
      </c>
      <c r="AD42" s="355">
        <v>0</v>
      </c>
      <c r="AE42" s="355">
        <v>0</v>
      </c>
      <c r="AF42" s="355">
        <v>0</v>
      </c>
      <c r="AG42" s="355">
        <v>0</v>
      </c>
      <c r="AH42" s="355">
        <v>0</v>
      </c>
      <c r="AI42" s="355">
        <v>0</v>
      </c>
      <c r="AJ42" s="355">
        <v>0</v>
      </c>
      <c r="AK42" s="370">
        <v>0</v>
      </c>
      <c r="AL42" s="333"/>
      <c r="AM42" s="336"/>
      <c r="AN42" s="464" t="s">
        <v>647</v>
      </c>
      <c r="AO42" s="335" t="s">
        <v>575</v>
      </c>
      <c r="AP42" s="355">
        <v>0</v>
      </c>
      <c r="AQ42" s="355">
        <v>0</v>
      </c>
      <c r="AR42" s="355">
        <v>0</v>
      </c>
      <c r="AS42" s="355">
        <v>0</v>
      </c>
      <c r="AT42" s="355">
        <v>0</v>
      </c>
      <c r="AU42" s="355">
        <v>0</v>
      </c>
      <c r="AV42" s="355">
        <v>0</v>
      </c>
      <c r="AW42" s="355">
        <f t="shared" si="0"/>
        <v>0</v>
      </c>
      <c r="AX42" s="355">
        <v>0</v>
      </c>
      <c r="AY42" s="355">
        <v>0</v>
      </c>
      <c r="AZ42" s="355">
        <v>0</v>
      </c>
      <c r="BA42" s="355">
        <v>0</v>
      </c>
      <c r="BB42" s="355">
        <v>0</v>
      </c>
      <c r="BC42" s="355">
        <v>0</v>
      </c>
      <c r="BD42" s="355">
        <f t="shared" si="1"/>
        <v>0</v>
      </c>
      <c r="BE42" s="370">
        <f t="shared" si="2"/>
        <v>0</v>
      </c>
      <c r="BF42" s="505">
        <f t="shared" si="3"/>
        <v>0</v>
      </c>
    </row>
    <row r="43" spans="1:58" ht="15" customHeight="1">
      <c r="A43" s="423">
        <v>400141</v>
      </c>
      <c r="B43" s="346"/>
      <c r="C43" s="336"/>
      <c r="D43" s="465" t="s">
        <v>833</v>
      </c>
      <c r="E43" s="332" t="s">
        <v>572</v>
      </c>
      <c r="F43" s="55">
        <v>0</v>
      </c>
      <c r="G43" s="55">
        <v>2366</v>
      </c>
      <c r="H43" s="55">
        <v>0</v>
      </c>
      <c r="I43" s="55">
        <v>0</v>
      </c>
      <c r="J43" s="55">
        <v>520</v>
      </c>
      <c r="K43" s="55">
        <v>0</v>
      </c>
      <c r="L43" s="55">
        <v>0</v>
      </c>
      <c r="M43" s="55">
        <v>680</v>
      </c>
      <c r="N43" s="55">
        <v>0</v>
      </c>
      <c r="O43" s="55">
        <v>0</v>
      </c>
      <c r="P43" s="369">
        <v>0</v>
      </c>
      <c r="Q43" s="316">
        <v>0</v>
      </c>
      <c r="R43" s="316">
        <v>0</v>
      </c>
      <c r="S43" s="317">
        <v>0</v>
      </c>
      <c r="T43" s="346"/>
      <c r="U43" s="336"/>
      <c r="V43" s="465" t="s">
        <v>833</v>
      </c>
      <c r="W43" s="332" t="s">
        <v>572</v>
      </c>
      <c r="X43" s="316">
        <v>0</v>
      </c>
      <c r="Y43" s="316">
        <v>0</v>
      </c>
      <c r="Z43" s="316">
        <v>0</v>
      </c>
      <c r="AA43" s="316">
        <v>0</v>
      </c>
      <c r="AB43" s="316">
        <v>0</v>
      </c>
      <c r="AC43" s="316">
        <v>0</v>
      </c>
      <c r="AD43" s="316">
        <v>0</v>
      </c>
      <c r="AE43" s="316">
        <v>0</v>
      </c>
      <c r="AF43" s="316">
        <v>480</v>
      </c>
      <c r="AG43" s="316">
        <v>0</v>
      </c>
      <c r="AH43" s="316">
        <v>0</v>
      </c>
      <c r="AI43" s="316">
        <v>0</v>
      </c>
      <c r="AJ43" s="316">
        <v>0</v>
      </c>
      <c r="AK43" s="317">
        <v>0</v>
      </c>
      <c r="AL43" s="346"/>
      <c r="AM43" s="336"/>
      <c r="AN43" s="465" t="s">
        <v>833</v>
      </c>
      <c r="AO43" s="332" t="s">
        <v>572</v>
      </c>
      <c r="AP43" s="316">
        <v>0</v>
      </c>
      <c r="AQ43" s="316">
        <v>0</v>
      </c>
      <c r="AR43" s="316">
        <v>0</v>
      </c>
      <c r="AS43" s="316">
        <v>0</v>
      </c>
      <c r="AT43" s="316">
        <v>0</v>
      </c>
      <c r="AU43" s="316">
        <v>0</v>
      </c>
      <c r="AV43" s="316">
        <v>0</v>
      </c>
      <c r="AW43" s="316">
        <f t="shared" si="0"/>
        <v>4046</v>
      </c>
      <c r="AX43" s="316">
        <v>0</v>
      </c>
      <c r="AY43" s="316">
        <v>0</v>
      </c>
      <c r="AZ43" s="316">
        <v>0</v>
      </c>
      <c r="BA43" s="316">
        <v>0</v>
      </c>
      <c r="BB43" s="316">
        <v>0</v>
      </c>
      <c r="BC43" s="316">
        <v>0</v>
      </c>
      <c r="BD43" s="316">
        <f t="shared" si="1"/>
        <v>0</v>
      </c>
      <c r="BE43" s="317">
        <f t="shared" si="2"/>
        <v>4046</v>
      </c>
      <c r="BF43" s="505">
        <f t="shared" si="3"/>
        <v>4046</v>
      </c>
    </row>
    <row r="44" spans="1:58" ht="15" customHeight="1">
      <c r="A44" s="423">
        <v>400142</v>
      </c>
      <c r="B44" s="346"/>
      <c r="C44" s="336"/>
      <c r="D44" s="464" t="s">
        <v>617</v>
      </c>
      <c r="E44" s="335" t="s">
        <v>575</v>
      </c>
      <c r="F44" s="57">
        <v>0</v>
      </c>
      <c r="G44" s="57">
        <v>0</v>
      </c>
      <c r="H44" s="57">
        <v>0</v>
      </c>
      <c r="I44" s="57">
        <v>0</v>
      </c>
      <c r="J44" s="57">
        <v>480</v>
      </c>
      <c r="K44" s="57">
        <v>0</v>
      </c>
      <c r="L44" s="57">
        <v>0</v>
      </c>
      <c r="M44" s="57">
        <v>680</v>
      </c>
      <c r="N44" s="57">
        <v>0</v>
      </c>
      <c r="O44" s="57">
        <v>0</v>
      </c>
      <c r="P44" s="371">
        <v>0</v>
      </c>
      <c r="Q44" s="360">
        <v>0</v>
      </c>
      <c r="R44" s="360">
        <v>0</v>
      </c>
      <c r="S44" s="373">
        <v>0</v>
      </c>
      <c r="T44" s="346"/>
      <c r="U44" s="336"/>
      <c r="V44" s="464" t="s">
        <v>617</v>
      </c>
      <c r="W44" s="335" t="s">
        <v>575</v>
      </c>
      <c r="X44" s="360">
        <v>0</v>
      </c>
      <c r="Y44" s="360">
        <v>0</v>
      </c>
      <c r="Z44" s="360">
        <v>0</v>
      </c>
      <c r="AA44" s="360">
        <v>0</v>
      </c>
      <c r="AB44" s="360">
        <v>0</v>
      </c>
      <c r="AC44" s="360">
        <v>0</v>
      </c>
      <c r="AD44" s="360">
        <v>0</v>
      </c>
      <c r="AE44" s="360">
        <v>0</v>
      </c>
      <c r="AF44" s="360">
        <v>480</v>
      </c>
      <c r="AG44" s="360">
        <v>0</v>
      </c>
      <c r="AH44" s="360">
        <v>0</v>
      </c>
      <c r="AI44" s="360">
        <v>0</v>
      </c>
      <c r="AJ44" s="360">
        <v>0</v>
      </c>
      <c r="AK44" s="373">
        <v>0</v>
      </c>
      <c r="AL44" s="346"/>
      <c r="AM44" s="336"/>
      <c r="AN44" s="464" t="s">
        <v>617</v>
      </c>
      <c r="AO44" s="335" t="s">
        <v>575</v>
      </c>
      <c r="AP44" s="360">
        <v>0</v>
      </c>
      <c r="AQ44" s="360">
        <v>0</v>
      </c>
      <c r="AR44" s="360">
        <v>0</v>
      </c>
      <c r="AS44" s="360">
        <v>0</v>
      </c>
      <c r="AT44" s="360">
        <v>0</v>
      </c>
      <c r="AU44" s="360">
        <v>0</v>
      </c>
      <c r="AV44" s="360">
        <v>0</v>
      </c>
      <c r="AW44" s="360">
        <f t="shared" si="0"/>
        <v>1640</v>
      </c>
      <c r="AX44" s="360">
        <v>0</v>
      </c>
      <c r="AY44" s="360">
        <v>0</v>
      </c>
      <c r="AZ44" s="360">
        <v>0</v>
      </c>
      <c r="BA44" s="360">
        <v>0</v>
      </c>
      <c r="BB44" s="360">
        <v>0</v>
      </c>
      <c r="BC44" s="360">
        <v>0</v>
      </c>
      <c r="BD44" s="360">
        <f t="shared" si="1"/>
        <v>0</v>
      </c>
      <c r="BE44" s="373">
        <f t="shared" si="2"/>
        <v>1640</v>
      </c>
      <c r="BF44" s="505">
        <f t="shared" si="3"/>
        <v>1640</v>
      </c>
    </row>
    <row r="45" spans="1:58" ht="15" customHeight="1">
      <c r="A45" s="423">
        <v>400143</v>
      </c>
      <c r="B45" s="346"/>
      <c r="C45" s="336"/>
      <c r="D45" s="465" t="s">
        <v>834</v>
      </c>
      <c r="E45" s="332" t="s">
        <v>572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372">
        <v>0</v>
      </c>
      <c r="Q45" s="355">
        <v>0</v>
      </c>
      <c r="R45" s="355">
        <v>0</v>
      </c>
      <c r="S45" s="370">
        <v>0</v>
      </c>
      <c r="T45" s="346"/>
      <c r="U45" s="336"/>
      <c r="V45" s="465" t="s">
        <v>834</v>
      </c>
      <c r="W45" s="332" t="s">
        <v>572</v>
      </c>
      <c r="X45" s="355">
        <v>0</v>
      </c>
      <c r="Y45" s="355">
        <v>0</v>
      </c>
      <c r="Z45" s="355">
        <v>0</v>
      </c>
      <c r="AA45" s="355">
        <v>0</v>
      </c>
      <c r="AB45" s="355">
        <v>0</v>
      </c>
      <c r="AC45" s="355">
        <v>0</v>
      </c>
      <c r="AD45" s="355">
        <v>0</v>
      </c>
      <c r="AE45" s="355">
        <v>0</v>
      </c>
      <c r="AF45" s="355">
        <v>0</v>
      </c>
      <c r="AG45" s="355">
        <v>0</v>
      </c>
      <c r="AH45" s="355">
        <v>0</v>
      </c>
      <c r="AI45" s="355">
        <v>0</v>
      </c>
      <c r="AJ45" s="355">
        <v>0</v>
      </c>
      <c r="AK45" s="370">
        <v>0</v>
      </c>
      <c r="AL45" s="346"/>
      <c r="AM45" s="336"/>
      <c r="AN45" s="465" t="s">
        <v>834</v>
      </c>
      <c r="AO45" s="332" t="s">
        <v>572</v>
      </c>
      <c r="AP45" s="355">
        <v>0</v>
      </c>
      <c r="AQ45" s="355">
        <v>0</v>
      </c>
      <c r="AR45" s="355">
        <v>0</v>
      </c>
      <c r="AS45" s="355">
        <v>0</v>
      </c>
      <c r="AT45" s="355">
        <v>0</v>
      </c>
      <c r="AU45" s="355">
        <v>0</v>
      </c>
      <c r="AV45" s="355">
        <v>0</v>
      </c>
      <c r="AW45" s="316">
        <f t="shared" si="0"/>
        <v>0</v>
      </c>
      <c r="AX45" s="355">
        <v>0</v>
      </c>
      <c r="AY45" s="355">
        <v>0</v>
      </c>
      <c r="AZ45" s="355">
        <v>0</v>
      </c>
      <c r="BA45" s="355">
        <v>0</v>
      </c>
      <c r="BB45" s="355">
        <v>0</v>
      </c>
      <c r="BC45" s="355">
        <v>0</v>
      </c>
      <c r="BD45" s="316">
        <f t="shared" si="1"/>
        <v>0</v>
      </c>
      <c r="BE45" s="317">
        <f t="shared" si="2"/>
        <v>0</v>
      </c>
      <c r="BF45" s="505">
        <f t="shared" si="3"/>
        <v>0</v>
      </c>
    </row>
    <row r="46" spans="1:58" ht="15" customHeight="1">
      <c r="A46" s="423">
        <v>400144</v>
      </c>
      <c r="B46" s="346"/>
      <c r="C46" s="336"/>
      <c r="D46" s="472" t="s">
        <v>648</v>
      </c>
      <c r="E46" s="335" t="s">
        <v>575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372">
        <v>0</v>
      </c>
      <c r="Q46" s="355">
        <v>0</v>
      </c>
      <c r="R46" s="355">
        <v>0</v>
      </c>
      <c r="S46" s="370">
        <v>0</v>
      </c>
      <c r="T46" s="346"/>
      <c r="U46" s="336"/>
      <c r="V46" s="472" t="s">
        <v>648</v>
      </c>
      <c r="W46" s="335" t="s">
        <v>575</v>
      </c>
      <c r="X46" s="355">
        <v>0</v>
      </c>
      <c r="Y46" s="355">
        <v>0</v>
      </c>
      <c r="Z46" s="355">
        <v>0</v>
      </c>
      <c r="AA46" s="355">
        <v>0</v>
      </c>
      <c r="AB46" s="355">
        <v>0</v>
      </c>
      <c r="AC46" s="355">
        <v>0</v>
      </c>
      <c r="AD46" s="355">
        <v>0</v>
      </c>
      <c r="AE46" s="355">
        <v>0</v>
      </c>
      <c r="AF46" s="355">
        <v>0</v>
      </c>
      <c r="AG46" s="355">
        <v>0</v>
      </c>
      <c r="AH46" s="355">
        <v>0</v>
      </c>
      <c r="AI46" s="355">
        <v>0</v>
      </c>
      <c r="AJ46" s="355">
        <v>0</v>
      </c>
      <c r="AK46" s="370">
        <v>0</v>
      </c>
      <c r="AL46" s="346"/>
      <c r="AM46" s="336"/>
      <c r="AN46" s="472" t="s">
        <v>648</v>
      </c>
      <c r="AO46" s="335" t="s">
        <v>575</v>
      </c>
      <c r="AP46" s="355">
        <v>0</v>
      </c>
      <c r="AQ46" s="355">
        <v>0</v>
      </c>
      <c r="AR46" s="355">
        <v>0</v>
      </c>
      <c r="AS46" s="355">
        <v>0</v>
      </c>
      <c r="AT46" s="355">
        <v>0</v>
      </c>
      <c r="AU46" s="355">
        <v>0</v>
      </c>
      <c r="AV46" s="355">
        <v>0</v>
      </c>
      <c r="AW46" s="355">
        <f t="shared" si="0"/>
        <v>0</v>
      </c>
      <c r="AX46" s="355">
        <v>0</v>
      </c>
      <c r="AY46" s="355">
        <v>0</v>
      </c>
      <c r="AZ46" s="355">
        <v>0</v>
      </c>
      <c r="BA46" s="355">
        <v>0</v>
      </c>
      <c r="BB46" s="355">
        <v>0</v>
      </c>
      <c r="BC46" s="355">
        <v>0</v>
      </c>
      <c r="BD46" s="355">
        <f t="shared" si="1"/>
        <v>0</v>
      </c>
      <c r="BE46" s="370">
        <f t="shared" si="2"/>
        <v>0</v>
      </c>
      <c r="BF46" s="505">
        <f t="shared" si="3"/>
        <v>0</v>
      </c>
    </row>
    <row r="47" spans="1:58" ht="15" customHeight="1">
      <c r="A47" s="423">
        <v>400145</v>
      </c>
      <c r="B47" s="346"/>
      <c r="C47" s="336"/>
      <c r="D47" s="465" t="s">
        <v>835</v>
      </c>
      <c r="E47" s="332" t="s">
        <v>572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369">
        <v>0</v>
      </c>
      <c r="Q47" s="316">
        <v>0</v>
      </c>
      <c r="R47" s="316">
        <v>0</v>
      </c>
      <c r="S47" s="317">
        <v>0</v>
      </c>
      <c r="T47" s="346"/>
      <c r="U47" s="336"/>
      <c r="V47" s="465" t="s">
        <v>835</v>
      </c>
      <c r="W47" s="332" t="s">
        <v>572</v>
      </c>
      <c r="X47" s="316">
        <v>0</v>
      </c>
      <c r="Y47" s="316">
        <v>0</v>
      </c>
      <c r="Z47" s="316">
        <v>0</v>
      </c>
      <c r="AA47" s="316">
        <v>0</v>
      </c>
      <c r="AB47" s="316">
        <v>0</v>
      </c>
      <c r="AC47" s="316">
        <v>0</v>
      </c>
      <c r="AD47" s="316">
        <v>0</v>
      </c>
      <c r="AE47" s="316">
        <v>0</v>
      </c>
      <c r="AF47" s="316">
        <v>0</v>
      </c>
      <c r="AG47" s="316">
        <v>0</v>
      </c>
      <c r="AH47" s="316">
        <v>0</v>
      </c>
      <c r="AI47" s="316">
        <v>0</v>
      </c>
      <c r="AJ47" s="316">
        <v>0</v>
      </c>
      <c r="AK47" s="317">
        <v>0</v>
      </c>
      <c r="AL47" s="346"/>
      <c r="AM47" s="336"/>
      <c r="AN47" s="465" t="s">
        <v>835</v>
      </c>
      <c r="AO47" s="332" t="s">
        <v>572</v>
      </c>
      <c r="AP47" s="316">
        <v>0</v>
      </c>
      <c r="AQ47" s="316">
        <v>0</v>
      </c>
      <c r="AR47" s="316">
        <v>0</v>
      </c>
      <c r="AS47" s="316">
        <v>0</v>
      </c>
      <c r="AT47" s="316">
        <v>0</v>
      </c>
      <c r="AU47" s="316">
        <v>0</v>
      </c>
      <c r="AV47" s="316">
        <v>0</v>
      </c>
      <c r="AW47" s="316">
        <f t="shared" si="0"/>
        <v>0</v>
      </c>
      <c r="AX47" s="316">
        <v>0</v>
      </c>
      <c r="AY47" s="316">
        <v>0</v>
      </c>
      <c r="AZ47" s="316">
        <v>0</v>
      </c>
      <c r="BA47" s="316">
        <v>0</v>
      </c>
      <c r="BB47" s="316">
        <v>0</v>
      </c>
      <c r="BC47" s="316">
        <v>0</v>
      </c>
      <c r="BD47" s="316">
        <f t="shared" si="1"/>
        <v>0</v>
      </c>
      <c r="BE47" s="317">
        <f t="shared" si="2"/>
        <v>0</v>
      </c>
      <c r="BF47" s="505">
        <f t="shared" si="3"/>
        <v>0</v>
      </c>
    </row>
    <row r="48" spans="1:58" ht="15" customHeight="1">
      <c r="A48" s="423">
        <v>400146</v>
      </c>
      <c r="B48" s="346"/>
      <c r="C48" s="336"/>
      <c r="D48" s="464" t="s">
        <v>649</v>
      </c>
      <c r="E48" s="335" t="s">
        <v>575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371">
        <v>0</v>
      </c>
      <c r="Q48" s="360">
        <v>0</v>
      </c>
      <c r="R48" s="360">
        <v>0</v>
      </c>
      <c r="S48" s="373">
        <v>0</v>
      </c>
      <c r="T48" s="346"/>
      <c r="U48" s="336"/>
      <c r="V48" s="464" t="s">
        <v>649</v>
      </c>
      <c r="W48" s="335" t="s">
        <v>575</v>
      </c>
      <c r="X48" s="360">
        <v>0</v>
      </c>
      <c r="Y48" s="360">
        <v>0</v>
      </c>
      <c r="Z48" s="360">
        <v>0</v>
      </c>
      <c r="AA48" s="360">
        <v>0</v>
      </c>
      <c r="AB48" s="360">
        <v>0</v>
      </c>
      <c r="AC48" s="360">
        <v>0</v>
      </c>
      <c r="AD48" s="360">
        <v>0</v>
      </c>
      <c r="AE48" s="360">
        <v>0</v>
      </c>
      <c r="AF48" s="360">
        <v>0</v>
      </c>
      <c r="AG48" s="360">
        <v>0</v>
      </c>
      <c r="AH48" s="360">
        <v>0</v>
      </c>
      <c r="AI48" s="360">
        <v>0</v>
      </c>
      <c r="AJ48" s="360">
        <v>0</v>
      </c>
      <c r="AK48" s="373">
        <v>0</v>
      </c>
      <c r="AL48" s="346"/>
      <c r="AM48" s="336"/>
      <c r="AN48" s="464" t="s">
        <v>649</v>
      </c>
      <c r="AO48" s="335" t="s">
        <v>575</v>
      </c>
      <c r="AP48" s="360">
        <v>0</v>
      </c>
      <c r="AQ48" s="360">
        <v>0</v>
      </c>
      <c r="AR48" s="360">
        <v>0</v>
      </c>
      <c r="AS48" s="360">
        <v>0</v>
      </c>
      <c r="AT48" s="360">
        <v>0</v>
      </c>
      <c r="AU48" s="360">
        <v>0</v>
      </c>
      <c r="AV48" s="360">
        <v>0</v>
      </c>
      <c r="AW48" s="360">
        <f t="shared" si="0"/>
        <v>0</v>
      </c>
      <c r="AX48" s="360">
        <v>0</v>
      </c>
      <c r="AY48" s="360">
        <v>0</v>
      </c>
      <c r="AZ48" s="360">
        <v>0</v>
      </c>
      <c r="BA48" s="360">
        <v>0</v>
      </c>
      <c r="BB48" s="360">
        <v>0</v>
      </c>
      <c r="BC48" s="360">
        <v>0</v>
      </c>
      <c r="BD48" s="360">
        <f t="shared" si="1"/>
        <v>0</v>
      </c>
      <c r="BE48" s="373">
        <f t="shared" si="2"/>
        <v>0</v>
      </c>
      <c r="BF48" s="505">
        <f t="shared" si="3"/>
        <v>0</v>
      </c>
    </row>
    <row r="49" spans="1:58" ht="15" customHeight="1">
      <c r="A49" s="423">
        <v>400148</v>
      </c>
      <c r="B49" s="346"/>
      <c r="C49" s="336"/>
      <c r="D49" s="465" t="s">
        <v>836</v>
      </c>
      <c r="E49" s="332" t="s">
        <v>618</v>
      </c>
      <c r="F49" s="56">
        <v>65914</v>
      </c>
      <c r="G49" s="56">
        <v>0</v>
      </c>
      <c r="H49" s="58">
        <v>0</v>
      </c>
      <c r="I49" s="58">
        <v>145205</v>
      </c>
      <c r="J49" s="58">
        <v>29453</v>
      </c>
      <c r="K49" s="58">
        <v>39833</v>
      </c>
      <c r="L49" s="58">
        <v>0</v>
      </c>
      <c r="M49" s="58">
        <v>8327</v>
      </c>
      <c r="N49" s="58">
        <v>50337</v>
      </c>
      <c r="O49" s="58">
        <v>31016</v>
      </c>
      <c r="P49" s="382">
        <v>234600</v>
      </c>
      <c r="Q49" s="362">
        <v>0</v>
      </c>
      <c r="R49" s="362">
        <v>8499</v>
      </c>
      <c r="S49" s="378">
        <v>0</v>
      </c>
      <c r="T49" s="346"/>
      <c r="U49" s="336"/>
      <c r="V49" s="465" t="s">
        <v>836</v>
      </c>
      <c r="W49" s="332" t="s">
        <v>618</v>
      </c>
      <c r="X49" s="362">
        <v>10078</v>
      </c>
      <c r="Y49" s="362">
        <v>5969</v>
      </c>
      <c r="Z49" s="362">
        <v>45243</v>
      </c>
      <c r="AA49" s="362">
        <v>0</v>
      </c>
      <c r="AB49" s="362">
        <v>0</v>
      </c>
      <c r="AC49" s="362">
        <v>7546</v>
      </c>
      <c r="AD49" s="362">
        <v>48049</v>
      </c>
      <c r="AE49" s="362">
        <v>0</v>
      </c>
      <c r="AF49" s="362">
        <v>0</v>
      </c>
      <c r="AG49" s="362">
        <v>103</v>
      </c>
      <c r="AH49" s="362">
        <v>16428</v>
      </c>
      <c r="AI49" s="362">
        <v>0</v>
      </c>
      <c r="AJ49" s="362">
        <v>0</v>
      </c>
      <c r="AK49" s="378">
        <v>0</v>
      </c>
      <c r="AL49" s="346"/>
      <c r="AM49" s="336"/>
      <c r="AN49" s="465" t="s">
        <v>836</v>
      </c>
      <c r="AO49" s="332" t="s">
        <v>618</v>
      </c>
      <c r="AP49" s="362">
        <v>100146</v>
      </c>
      <c r="AQ49" s="362">
        <v>0</v>
      </c>
      <c r="AR49" s="362">
        <v>51856</v>
      </c>
      <c r="AS49" s="362">
        <v>3814</v>
      </c>
      <c r="AT49" s="362">
        <v>13553</v>
      </c>
      <c r="AU49" s="362">
        <v>26602</v>
      </c>
      <c r="AV49" s="362">
        <v>0</v>
      </c>
      <c r="AW49" s="362">
        <f t="shared" si="0"/>
        <v>942571</v>
      </c>
      <c r="AX49" s="362">
        <v>0</v>
      </c>
      <c r="AY49" s="362">
        <v>0</v>
      </c>
      <c r="AZ49" s="362">
        <v>0</v>
      </c>
      <c r="BA49" s="362">
        <v>0</v>
      </c>
      <c r="BB49" s="362">
        <v>0</v>
      </c>
      <c r="BC49" s="362">
        <v>0</v>
      </c>
      <c r="BD49" s="362">
        <f t="shared" si="1"/>
        <v>0</v>
      </c>
      <c r="BE49" s="378">
        <f t="shared" si="2"/>
        <v>942571</v>
      </c>
      <c r="BF49" s="505">
        <f t="shared" si="3"/>
        <v>942571</v>
      </c>
    </row>
    <row r="50" spans="1:58" ht="15" customHeight="1" thickBot="1">
      <c r="A50" s="423">
        <v>400150</v>
      </c>
      <c r="B50" s="347"/>
      <c r="C50" s="364">
        <v>3</v>
      </c>
      <c r="D50" s="473" t="s">
        <v>619</v>
      </c>
      <c r="E50" s="365" t="s">
        <v>618</v>
      </c>
      <c r="F50" s="366">
        <v>0</v>
      </c>
      <c r="G50" s="366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381">
        <v>0</v>
      </c>
      <c r="Q50" s="319">
        <v>0</v>
      </c>
      <c r="R50" s="319">
        <v>0</v>
      </c>
      <c r="S50" s="320">
        <v>0</v>
      </c>
      <c r="T50" s="347"/>
      <c r="U50" s="364">
        <v>3</v>
      </c>
      <c r="V50" s="473" t="s">
        <v>619</v>
      </c>
      <c r="W50" s="365" t="s">
        <v>618</v>
      </c>
      <c r="X50" s="319">
        <v>0</v>
      </c>
      <c r="Y50" s="319">
        <v>0</v>
      </c>
      <c r="Z50" s="319">
        <v>0</v>
      </c>
      <c r="AA50" s="319">
        <v>0</v>
      </c>
      <c r="AB50" s="319">
        <v>0</v>
      </c>
      <c r="AC50" s="319">
        <v>0</v>
      </c>
      <c r="AD50" s="319">
        <v>0</v>
      </c>
      <c r="AE50" s="319">
        <v>0</v>
      </c>
      <c r="AF50" s="319">
        <v>0</v>
      </c>
      <c r="AG50" s="319">
        <v>0</v>
      </c>
      <c r="AH50" s="319">
        <v>0</v>
      </c>
      <c r="AI50" s="319">
        <v>0</v>
      </c>
      <c r="AJ50" s="319">
        <v>0</v>
      </c>
      <c r="AK50" s="320">
        <v>0</v>
      </c>
      <c r="AL50" s="347"/>
      <c r="AM50" s="364">
        <v>3</v>
      </c>
      <c r="AN50" s="473" t="s">
        <v>619</v>
      </c>
      <c r="AO50" s="365" t="s">
        <v>618</v>
      </c>
      <c r="AP50" s="319">
        <v>0</v>
      </c>
      <c r="AQ50" s="319">
        <v>0</v>
      </c>
      <c r="AR50" s="319">
        <v>0</v>
      </c>
      <c r="AS50" s="319">
        <v>0</v>
      </c>
      <c r="AT50" s="319">
        <v>0</v>
      </c>
      <c r="AU50" s="319">
        <v>0</v>
      </c>
      <c r="AV50" s="319">
        <v>0</v>
      </c>
      <c r="AW50" s="319">
        <f t="shared" si="0"/>
        <v>0</v>
      </c>
      <c r="AX50" s="319">
        <v>0</v>
      </c>
      <c r="AY50" s="319">
        <v>0</v>
      </c>
      <c r="AZ50" s="319">
        <v>0</v>
      </c>
      <c r="BA50" s="319">
        <v>0</v>
      </c>
      <c r="BB50" s="319">
        <v>0</v>
      </c>
      <c r="BC50" s="319">
        <v>0</v>
      </c>
      <c r="BD50" s="319">
        <f t="shared" si="1"/>
        <v>0</v>
      </c>
      <c r="BE50" s="320">
        <f t="shared" si="2"/>
        <v>0</v>
      </c>
      <c r="BF50" s="505">
        <f t="shared" si="3"/>
        <v>0</v>
      </c>
    </row>
  </sheetData>
  <mergeCells count="44">
    <mergeCell ref="N2:N3"/>
    <mergeCell ref="O2:O3"/>
    <mergeCell ref="P2:P3"/>
    <mergeCell ref="Z2:Z3"/>
    <mergeCell ref="Q2:Q3"/>
    <mergeCell ref="X2:X3"/>
    <mergeCell ref="S2:S3"/>
    <mergeCell ref="R2:R3"/>
    <mergeCell ref="Y2:Y3"/>
    <mergeCell ref="F2:F3"/>
    <mergeCell ref="G2:G3"/>
    <mergeCell ref="H2:H3"/>
    <mergeCell ref="I2:I3"/>
    <mergeCell ref="J2:J3"/>
    <mergeCell ref="K2:K3"/>
    <mergeCell ref="L2:L3"/>
    <mergeCell ref="M2:M3"/>
    <mergeCell ref="AI2:AI3"/>
    <mergeCell ref="AG2:AG3"/>
    <mergeCell ref="AK2:AK3"/>
    <mergeCell ref="AW2:AW3"/>
    <mergeCell ref="AV2:AV3"/>
    <mergeCell ref="AU2:AU3"/>
    <mergeCell ref="AT2:AT3"/>
    <mergeCell ref="AH2:AH3"/>
    <mergeCell ref="AQ2:AQ3"/>
    <mergeCell ref="AB2:AB3"/>
    <mergeCell ref="AA2:AA3"/>
    <mergeCell ref="AD2:AD3"/>
    <mergeCell ref="AC2:AC3"/>
    <mergeCell ref="AF2:AF3"/>
    <mergeCell ref="AE2:AE3"/>
    <mergeCell ref="BE2:BE3"/>
    <mergeCell ref="BD2:BD3"/>
    <mergeCell ref="BC2:BC3"/>
    <mergeCell ref="BB2:BB3"/>
    <mergeCell ref="BA2:BA3"/>
    <mergeCell ref="AZ2:AZ3"/>
    <mergeCell ref="AP2:AP3"/>
    <mergeCell ref="AJ2:AJ3"/>
    <mergeCell ref="AX2:AX3"/>
    <mergeCell ref="AS2:AS3"/>
    <mergeCell ref="AY2:AY3"/>
    <mergeCell ref="AR2:AR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1" r:id="rId2"/>
  <colBreaks count="2" manualBreakCount="2">
    <brk id="19" max="49" man="1"/>
    <brk id="37" max="49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BF64"/>
  <sheetViews>
    <sheetView showGridLines="0" tabSelected="1" view="pageBreakPreview" zoomScaleSheetLayoutView="100" workbookViewId="0" topLeftCell="A1">
      <pane xSplit="1" topLeftCell="AH1" activePane="topRight" state="frozen"/>
      <selection pane="topLeft" activeCell="A17" sqref="A17"/>
      <selection pane="topRight" activeCell="AN4" sqref="AN4"/>
    </sheetView>
  </sheetViews>
  <sheetFormatPr defaultColWidth="8.796875" defaultRowHeight="15" customHeight="1"/>
  <cols>
    <col min="1" max="1" width="9" style="318" customWidth="1"/>
    <col min="2" max="2" width="7.09765625" style="318" customWidth="1"/>
    <col min="3" max="3" width="7.3984375" style="318" customWidth="1"/>
    <col min="4" max="4" width="13.3984375" style="318" customWidth="1"/>
    <col min="5" max="6" width="11.59765625" style="318" customWidth="1"/>
    <col min="7" max="19" width="11.3984375" style="318" customWidth="1"/>
    <col min="20" max="20" width="7.09765625" style="318" customWidth="1"/>
    <col min="21" max="21" width="7.3984375" style="318" customWidth="1"/>
    <col min="22" max="22" width="13.3984375" style="318" customWidth="1"/>
    <col min="23" max="23" width="11.59765625" style="318" customWidth="1"/>
    <col min="24" max="37" width="11.3984375" style="318" customWidth="1"/>
    <col min="38" max="38" width="7.09765625" style="318" customWidth="1"/>
    <col min="39" max="39" width="7.3984375" style="318" customWidth="1"/>
    <col min="40" max="40" width="13.3984375" style="318" customWidth="1"/>
    <col min="41" max="41" width="11.59765625" style="318" customWidth="1"/>
    <col min="42" max="57" width="11.3984375" style="318" customWidth="1"/>
    <col min="58" max="16384" width="9" style="318" customWidth="1"/>
  </cols>
  <sheetData>
    <row r="1" spans="2:38" ht="13.5" customHeight="1" thickBot="1">
      <c r="B1" s="318" t="s">
        <v>858</v>
      </c>
      <c r="T1" s="318" t="s">
        <v>863</v>
      </c>
      <c r="AL1" s="318" t="s">
        <v>863</v>
      </c>
    </row>
    <row r="2" spans="2:57" ht="13.5" customHeight="1">
      <c r="B2" s="349"/>
      <c r="C2" s="325"/>
      <c r="D2" s="325"/>
      <c r="E2" s="326" t="s">
        <v>325</v>
      </c>
      <c r="F2" s="584" t="s">
        <v>0</v>
      </c>
      <c r="G2" s="584" t="s">
        <v>1</v>
      </c>
      <c r="H2" s="584" t="s">
        <v>2</v>
      </c>
      <c r="I2" s="584" t="s">
        <v>3</v>
      </c>
      <c r="J2" s="584" t="s">
        <v>4</v>
      </c>
      <c r="K2" s="584" t="s">
        <v>5</v>
      </c>
      <c r="L2" s="584" t="s">
        <v>6</v>
      </c>
      <c r="M2" s="584" t="s">
        <v>7</v>
      </c>
      <c r="N2" s="584" t="s">
        <v>386</v>
      </c>
      <c r="O2" s="584" t="s">
        <v>490</v>
      </c>
      <c r="P2" s="584" t="s">
        <v>491</v>
      </c>
      <c r="Q2" s="584" t="s">
        <v>707</v>
      </c>
      <c r="R2" s="584" t="s">
        <v>8</v>
      </c>
      <c r="S2" s="587" t="s">
        <v>9</v>
      </c>
      <c r="T2" s="349"/>
      <c r="U2" s="325"/>
      <c r="V2" s="325"/>
      <c r="W2" s="326" t="s">
        <v>325</v>
      </c>
      <c r="X2" s="584" t="s">
        <v>492</v>
      </c>
      <c r="Y2" s="584" t="s">
        <v>354</v>
      </c>
      <c r="Z2" s="584" t="s">
        <v>11</v>
      </c>
      <c r="AA2" s="584" t="s">
        <v>12</v>
      </c>
      <c r="AB2" s="584" t="s">
        <v>13</v>
      </c>
      <c r="AC2" s="584" t="s">
        <v>493</v>
      </c>
      <c r="AD2" s="584" t="s">
        <v>14</v>
      </c>
      <c r="AE2" s="584" t="s">
        <v>15</v>
      </c>
      <c r="AF2" s="584" t="s">
        <v>16</v>
      </c>
      <c r="AG2" s="584" t="s">
        <v>17</v>
      </c>
      <c r="AH2" s="584" t="s">
        <v>494</v>
      </c>
      <c r="AI2" s="584" t="s">
        <v>367</v>
      </c>
      <c r="AJ2" s="584" t="s">
        <v>19</v>
      </c>
      <c r="AK2" s="587" t="s">
        <v>20</v>
      </c>
      <c r="AL2" s="349"/>
      <c r="AM2" s="325"/>
      <c r="AN2" s="325"/>
      <c r="AO2" s="326" t="s">
        <v>325</v>
      </c>
      <c r="AP2" s="584" t="s">
        <v>21</v>
      </c>
      <c r="AQ2" s="584" t="s">
        <v>22</v>
      </c>
      <c r="AR2" s="584" t="s">
        <v>23</v>
      </c>
      <c r="AS2" s="584" t="s">
        <v>780</v>
      </c>
      <c r="AT2" s="584" t="s">
        <v>24</v>
      </c>
      <c r="AU2" s="584" t="s">
        <v>25</v>
      </c>
      <c r="AV2" s="584" t="s">
        <v>26</v>
      </c>
      <c r="AW2" s="584" t="s">
        <v>38</v>
      </c>
      <c r="AX2" s="589" t="s">
        <v>27</v>
      </c>
      <c r="AY2" s="591" t="s">
        <v>28</v>
      </c>
      <c r="AZ2" s="591" t="s">
        <v>29</v>
      </c>
      <c r="BA2" s="591" t="s">
        <v>30</v>
      </c>
      <c r="BB2" s="591" t="s">
        <v>31</v>
      </c>
      <c r="BC2" s="591" t="s">
        <v>32</v>
      </c>
      <c r="BD2" s="584" t="s">
        <v>39</v>
      </c>
      <c r="BE2" s="587" t="s">
        <v>40</v>
      </c>
    </row>
    <row r="3" spans="2:57" ht="13.5" customHeight="1">
      <c r="B3" s="350" t="s">
        <v>574</v>
      </c>
      <c r="C3" s="329"/>
      <c r="D3" s="329"/>
      <c r="E3" s="235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8"/>
      <c r="T3" s="350" t="s">
        <v>574</v>
      </c>
      <c r="U3" s="329"/>
      <c r="V3" s="329"/>
      <c r="W3" s="235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8"/>
      <c r="AL3" s="350" t="s">
        <v>574</v>
      </c>
      <c r="AM3" s="329"/>
      <c r="AN3" s="329"/>
      <c r="AO3" s="235"/>
      <c r="AP3" s="586"/>
      <c r="AQ3" s="586"/>
      <c r="AR3" s="586"/>
      <c r="AS3" s="586"/>
      <c r="AT3" s="586"/>
      <c r="AU3" s="586"/>
      <c r="AV3" s="586"/>
      <c r="AW3" s="586"/>
      <c r="AX3" s="590"/>
      <c r="AY3" s="592"/>
      <c r="AZ3" s="592"/>
      <c r="BA3" s="592"/>
      <c r="BB3" s="592"/>
      <c r="BC3" s="592"/>
      <c r="BD3" s="586"/>
      <c r="BE3" s="588"/>
    </row>
    <row r="4" spans="1:58" ht="13.5" customHeight="1">
      <c r="A4" s="423">
        <v>400151</v>
      </c>
      <c r="B4" s="351">
        <v>2</v>
      </c>
      <c r="C4" s="352" t="s">
        <v>651</v>
      </c>
      <c r="D4" s="352"/>
      <c r="E4" s="332" t="s">
        <v>572</v>
      </c>
      <c r="F4" s="55">
        <v>0</v>
      </c>
      <c r="G4" s="55">
        <v>34307</v>
      </c>
      <c r="H4" s="55">
        <v>99879</v>
      </c>
      <c r="I4" s="55">
        <v>54342</v>
      </c>
      <c r="J4" s="55">
        <v>0</v>
      </c>
      <c r="K4" s="55">
        <v>13450</v>
      </c>
      <c r="L4" s="55">
        <v>95940</v>
      </c>
      <c r="M4" s="55">
        <v>55376</v>
      </c>
      <c r="N4" s="55">
        <v>2324</v>
      </c>
      <c r="O4" s="55">
        <v>1660</v>
      </c>
      <c r="P4" s="374">
        <v>52837</v>
      </c>
      <c r="Q4" s="316">
        <v>0</v>
      </c>
      <c r="R4" s="316">
        <v>0</v>
      </c>
      <c r="S4" s="317">
        <v>3900</v>
      </c>
      <c r="T4" s="351">
        <v>2</v>
      </c>
      <c r="U4" s="352" t="s">
        <v>651</v>
      </c>
      <c r="V4" s="352"/>
      <c r="W4" s="332" t="s">
        <v>572</v>
      </c>
      <c r="X4" s="316">
        <v>0</v>
      </c>
      <c r="Y4" s="316">
        <v>0</v>
      </c>
      <c r="Z4" s="316">
        <v>0</v>
      </c>
      <c r="AA4" s="316">
        <v>0</v>
      </c>
      <c r="AB4" s="316">
        <v>0</v>
      </c>
      <c r="AC4" s="316">
        <v>2930</v>
      </c>
      <c r="AD4" s="316">
        <v>0</v>
      </c>
      <c r="AE4" s="316">
        <v>0</v>
      </c>
      <c r="AF4" s="316">
        <v>0</v>
      </c>
      <c r="AG4" s="316">
        <v>8568</v>
      </c>
      <c r="AH4" s="316">
        <v>12448</v>
      </c>
      <c r="AI4" s="316">
        <v>0</v>
      </c>
      <c r="AJ4" s="316">
        <v>0</v>
      </c>
      <c r="AK4" s="317">
        <v>22305</v>
      </c>
      <c r="AL4" s="351">
        <v>2</v>
      </c>
      <c r="AM4" s="352" t="s">
        <v>651</v>
      </c>
      <c r="AN4" s="352"/>
      <c r="AO4" s="332" t="s">
        <v>572</v>
      </c>
      <c r="AP4" s="316">
        <v>0</v>
      </c>
      <c r="AQ4" s="316">
        <v>0</v>
      </c>
      <c r="AR4" s="316">
        <v>0</v>
      </c>
      <c r="AS4" s="316">
        <v>13631</v>
      </c>
      <c r="AT4" s="316">
        <v>4599</v>
      </c>
      <c r="AU4" s="316">
        <v>0</v>
      </c>
      <c r="AV4" s="316">
        <v>0</v>
      </c>
      <c r="AW4" s="316">
        <f aca="true" t="shared" si="0" ref="AW4:AW35">SUM(AP4:AV4,X4:AK4,F4:S4)</f>
        <v>478496</v>
      </c>
      <c r="AX4" s="316">
        <v>58952</v>
      </c>
      <c r="AY4" s="316">
        <v>69123</v>
      </c>
      <c r="AZ4" s="316">
        <v>3851</v>
      </c>
      <c r="BA4" s="316">
        <v>146791</v>
      </c>
      <c r="BB4" s="316">
        <v>0</v>
      </c>
      <c r="BC4" s="316">
        <v>1549</v>
      </c>
      <c r="BD4" s="316">
        <f>SUM(AX4:BC4)</f>
        <v>280266</v>
      </c>
      <c r="BE4" s="317">
        <f>SUM(BD4,AW4)</f>
        <v>758762</v>
      </c>
      <c r="BF4" s="505">
        <f>SUM(F4:S4,X4:AK4,AP4:AV4,AX4:BC4)</f>
        <v>758762</v>
      </c>
    </row>
    <row r="5" spans="1:58" ht="13.5" customHeight="1">
      <c r="A5" s="423">
        <v>400152</v>
      </c>
      <c r="B5" s="337"/>
      <c r="C5" s="339"/>
      <c r="D5" s="339"/>
      <c r="E5" s="335" t="s">
        <v>575</v>
      </c>
      <c r="F5" s="57">
        <v>10414</v>
      </c>
      <c r="G5" s="57">
        <v>41460</v>
      </c>
      <c r="H5" s="57">
        <v>261105</v>
      </c>
      <c r="I5" s="57">
        <v>93395</v>
      </c>
      <c r="J5" s="57">
        <v>2883</v>
      </c>
      <c r="K5" s="57">
        <v>13450</v>
      </c>
      <c r="L5" s="57">
        <v>95940</v>
      </c>
      <c r="M5" s="57">
        <v>56645</v>
      </c>
      <c r="N5" s="57">
        <v>17324</v>
      </c>
      <c r="O5" s="57">
        <v>22068</v>
      </c>
      <c r="P5" s="376">
        <v>54293</v>
      </c>
      <c r="Q5" s="360">
        <v>0</v>
      </c>
      <c r="R5" s="360">
        <v>0</v>
      </c>
      <c r="S5" s="373">
        <v>3900</v>
      </c>
      <c r="T5" s="337"/>
      <c r="U5" s="339"/>
      <c r="V5" s="339"/>
      <c r="W5" s="335" t="s">
        <v>575</v>
      </c>
      <c r="X5" s="360">
        <v>0</v>
      </c>
      <c r="Y5" s="360">
        <v>26500</v>
      </c>
      <c r="Z5" s="360">
        <v>0</v>
      </c>
      <c r="AA5" s="360">
        <v>0</v>
      </c>
      <c r="AB5" s="360">
        <v>0</v>
      </c>
      <c r="AC5" s="360">
        <v>2930</v>
      </c>
      <c r="AD5" s="360">
        <v>0</v>
      </c>
      <c r="AE5" s="360">
        <v>0</v>
      </c>
      <c r="AF5" s="360">
        <v>0</v>
      </c>
      <c r="AG5" s="360">
        <v>8568</v>
      </c>
      <c r="AH5" s="360">
        <v>23765</v>
      </c>
      <c r="AI5" s="360">
        <v>0</v>
      </c>
      <c r="AJ5" s="360">
        <v>0</v>
      </c>
      <c r="AK5" s="373">
        <v>22305</v>
      </c>
      <c r="AL5" s="337"/>
      <c r="AM5" s="339"/>
      <c r="AN5" s="339"/>
      <c r="AO5" s="335" t="s">
        <v>575</v>
      </c>
      <c r="AP5" s="360">
        <v>0</v>
      </c>
      <c r="AQ5" s="360">
        <v>0</v>
      </c>
      <c r="AR5" s="360">
        <v>0</v>
      </c>
      <c r="AS5" s="360">
        <v>49578</v>
      </c>
      <c r="AT5" s="360">
        <v>35858</v>
      </c>
      <c r="AU5" s="360">
        <v>0</v>
      </c>
      <c r="AV5" s="360">
        <v>0</v>
      </c>
      <c r="AW5" s="360">
        <f t="shared" si="0"/>
        <v>842381</v>
      </c>
      <c r="AX5" s="360">
        <v>58952</v>
      </c>
      <c r="AY5" s="360">
        <v>0</v>
      </c>
      <c r="AZ5" s="360">
        <v>57580</v>
      </c>
      <c r="BA5" s="360">
        <v>146791</v>
      </c>
      <c r="BB5" s="360">
        <v>0</v>
      </c>
      <c r="BC5" s="360">
        <v>87645</v>
      </c>
      <c r="BD5" s="360">
        <f aca="true" t="shared" si="1" ref="BD5:BD64">SUM(AX5:BC5)</f>
        <v>350968</v>
      </c>
      <c r="BE5" s="373">
        <f aca="true" t="shared" si="2" ref="BE5:BE64">SUM(BD5,AW5)</f>
        <v>1193349</v>
      </c>
      <c r="BF5" s="505">
        <f aca="true" t="shared" si="3" ref="BF5:BF64">SUM(F5:S5,X5:AK5,AP5:AV5,AX5:BC5)</f>
        <v>1193349</v>
      </c>
    </row>
    <row r="6" spans="1:58" ht="13.5" customHeight="1">
      <c r="A6" s="423">
        <v>400153</v>
      </c>
      <c r="B6" s="337"/>
      <c r="C6" s="352" t="s">
        <v>652</v>
      </c>
      <c r="D6" s="352"/>
      <c r="E6" s="332" t="s">
        <v>572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374">
        <v>0</v>
      </c>
      <c r="Q6" s="316">
        <v>0</v>
      </c>
      <c r="R6" s="316">
        <v>0</v>
      </c>
      <c r="S6" s="317">
        <v>0</v>
      </c>
      <c r="T6" s="337"/>
      <c r="U6" s="352" t="s">
        <v>652</v>
      </c>
      <c r="V6" s="352"/>
      <c r="W6" s="332" t="s">
        <v>572</v>
      </c>
      <c r="X6" s="316">
        <v>0</v>
      </c>
      <c r="Y6" s="316">
        <v>0</v>
      </c>
      <c r="Z6" s="316">
        <v>0</v>
      </c>
      <c r="AA6" s="316">
        <v>0</v>
      </c>
      <c r="AB6" s="316">
        <v>0</v>
      </c>
      <c r="AC6" s="316">
        <v>0</v>
      </c>
      <c r="AD6" s="316">
        <v>0</v>
      </c>
      <c r="AE6" s="316">
        <v>0</v>
      </c>
      <c r="AF6" s="316">
        <v>0</v>
      </c>
      <c r="AG6" s="316">
        <v>0</v>
      </c>
      <c r="AH6" s="316">
        <v>0</v>
      </c>
      <c r="AI6" s="316">
        <v>0</v>
      </c>
      <c r="AJ6" s="316">
        <v>0</v>
      </c>
      <c r="AK6" s="317">
        <v>0</v>
      </c>
      <c r="AL6" s="337"/>
      <c r="AM6" s="352" t="s">
        <v>652</v>
      </c>
      <c r="AN6" s="352"/>
      <c r="AO6" s="332" t="s">
        <v>572</v>
      </c>
      <c r="AP6" s="316">
        <v>0</v>
      </c>
      <c r="AQ6" s="316">
        <v>0</v>
      </c>
      <c r="AR6" s="316">
        <v>0</v>
      </c>
      <c r="AS6" s="316">
        <v>0</v>
      </c>
      <c r="AT6" s="316">
        <v>0</v>
      </c>
      <c r="AU6" s="316">
        <v>0</v>
      </c>
      <c r="AV6" s="316">
        <v>0</v>
      </c>
      <c r="AW6" s="316">
        <f t="shared" si="0"/>
        <v>0</v>
      </c>
      <c r="AX6" s="316">
        <v>0</v>
      </c>
      <c r="AY6" s="316">
        <v>0</v>
      </c>
      <c r="AZ6" s="316">
        <v>0</v>
      </c>
      <c r="BA6" s="316">
        <v>43545</v>
      </c>
      <c r="BB6" s="316">
        <v>0</v>
      </c>
      <c r="BC6" s="316">
        <v>1549</v>
      </c>
      <c r="BD6" s="316">
        <f t="shared" si="1"/>
        <v>45094</v>
      </c>
      <c r="BE6" s="317">
        <f t="shared" si="2"/>
        <v>45094</v>
      </c>
      <c r="BF6" s="505">
        <f t="shared" si="3"/>
        <v>45094</v>
      </c>
    </row>
    <row r="7" spans="1:58" ht="13.5" customHeight="1">
      <c r="A7" s="423">
        <v>400154</v>
      </c>
      <c r="B7" s="337" t="s">
        <v>854</v>
      </c>
      <c r="C7" s="339" t="s">
        <v>620</v>
      </c>
      <c r="D7" s="339"/>
      <c r="E7" s="335" t="s">
        <v>575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376">
        <v>0</v>
      </c>
      <c r="Q7" s="360">
        <v>0</v>
      </c>
      <c r="R7" s="360">
        <v>0</v>
      </c>
      <c r="S7" s="373">
        <v>0</v>
      </c>
      <c r="T7" s="337" t="s">
        <v>854</v>
      </c>
      <c r="U7" s="339" t="s">
        <v>620</v>
      </c>
      <c r="V7" s="339"/>
      <c r="W7" s="335" t="s">
        <v>575</v>
      </c>
      <c r="X7" s="360">
        <v>0</v>
      </c>
      <c r="Y7" s="360">
        <v>0</v>
      </c>
      <c r="Z7" s="360">
        <v>0</v>
      </c>
      <c r="AA7" s="360">
        <v>0</v>
      </c>
      <c r="AB7" s="360">
        <v>0</v>
      </c>
      <c r="AC7" s="360">
        <v>0</v>
      </c>
      <c r="AD7" s="360">
        <v>0</v>
      </c>
      <c r="AE7" s="360">
        <v>0</v>
      </c>
      <c r="AF7" s="360">
        <v>0</v>
      </c>
      <c r="AG7" s="360">
        <v>0</v>
      </c>
      <c r="AH7" s="360">
        <v>0</v>
      </c>
      <c r="AI7" s="360">
        <v>0</v>
      </c>
      <c r="AJ7" s="360">
        <v>0</v>
      </c>
      <c r="AK7" s="373">
        <v>0</v>
      </c>
      <c r="AL7" s="337" t="s">
        <v>854</v>
      </c>
      <c r="AM7" s="339" t="s">
        <v>620</v>
      </c>
      <c r="AN7" s="339"/>
      <c r="AO7" s="335" t="s">
        <v>575</v>
      </c>
      <c r="AP7" s="360">
        <v>0</v>
      </c>
      <c r="AQ7" s="360">
        <v>0</v>
      </c>
      <c r="AR7" s="360">
        <v>0</v>
      </c>
      <c r="AS7" s="360">
        <v>0</v>
      </c>
      <c r="AT7" s="360">
        <v>0</v>
      </c>
      <c r="AU7" s="360">
        <v>0</v>
      </c>
      <c r="AV7" s="360">
        <v>0</v>
      </c>
      <c r="AW7" s="360">
        <f t="shared" si="0"/>
        <v>0</v>
      </c>
      <c r="AX7" s="360">
        <v>0</v>
      </c>
      <c r="AY7" s="360">
        <v>0</v>
      </c>
      <c r="AZ7" s="360">
        <v>0</v>
      </c>
      <c r="BA7" s="360">
        <v>43545</v>
      </c>
      <c r="BB7" s="360">
        <v>0</v>
      </c>
      <c r="BC7" s="360">
        <v>1549</v>
      </c>
      <c r="BD7" s="360">
        <f t="shared" si="1"/>
        <v>45094</v>
      </c>
      <c r="BE7" s="373">
        <f t="shared" si="2"/>
        <v>45094</v>
      </c>
      <c r="BF7" s="505">
        <f t="shared" si="3"/>
        <v>45094</v>
      </c>
    </row>
    <row r="8" spans="1:58" ht="13.5" customHeight="1">
      <c r="A8" s="423">
        <v>400155</v>
      </c>
      <c r="B8" s="337"/>
      <c r="C8" s="352" t="s">
        <v>621</v>
      </c>
      <c r="D8" s="352"/>
      <c r="E8" s="332" t="s">
        <v>572</v>
      </c>
      <c r="F8" s="56">
        <v>0</v>
      </c>
      <c r="G8" s="56">
        <v>0</v>
      </c>
      <c r="H8" s="56">
        <v>385</v>
      </c>
      <c r="I8" s="56">
        <v>0</v>
      </c>
      <c r="J8" s="56">
        <v>0</v>
      </c>
      <c r="K8" s="56">
        <v>0</v>
      </c>
      <c r="L8" s="56">
        <v>3300</v>
      </c>
      <c r="M8" s="56">
        <v>42000</v>
      </c>
      <c r="N8" s="56">
        <v>0</v>
      </c>
      <c r="O8" s="56">
        <v>0</v>
      </c>
      <c r="P8" s="375">
        <v>52300</v>
      </c>
      <c r="Q8" s="355">
        <v>0</v>
      </c>
      <c r="R8" s="355">
        <v>0</v>
      </c>
      <c r="S8" s="370">
        <v>3900</v>
      </c>
      <c r="T8" s="337"/>
      <c r="U8" s="352" t="s">
        <v>621</v>
      </c>
      <c r="V8" s="352"/>
      <c r="W8" s="332" t="s">
        <v>572</v>
      </c>
      <c r="X8" s="355">
        <v>0</v>
      </c>
      <c r="Y8" s="355">
        <v>0</v>
      </c>
      <c r="Z8" s="355">
        <v>0</v>
      </c>
      <c r="AA8" s="355">
        <v>0</v>
      </c>
      <c r="AB8" s="355">
        <v>0</v>
      </c>
      <c r="AC8" s="355">
        <v>0</v>
      </c>
      <c r="AD8" s="355">
        <v>0</v>
      </c>
      <c r="AE8" s="355">
        <v>0</v>
      </c>
      <c r="AF8" s="355">
        <v>0</v>
      </c>
      <c r="AG8" s="355">
        <v>0</v>
      </c>
      <c r="AH8" s="355">
        <v>0</v>
      </c>
      <c r="AI8" s="355">
        <v>0</v>
      </c>
      <c r="AJ8" s="355">
        <v>0</v>
      </c>
      <c r="AK8" s="370">
        <v>0</v>
      </c>
      <c r="AL8" s="337"/>
      <c r="AM8" s="352" t="s">
        <v>621</v>
      </c>
      <c r="AN8" s="352"/>
      <c r="AO8" s="332" t="s">
        <v>572</v>
      </c>
      <c r="AP8" s="355">
        <v>0</v>
      </c>
      <c r="AQ8" s="355">
        <v>0</v>
      </c>
      <c r="AR8" s="355">
        <v>0</v>
      </c>
      <c r="AS8" s="355">
        <v>0</v>
      </c>
      <c r="AT8" s="355">
        <v>0</v>
      </c>
      <c r="AU8" s="355">
        <v>0</v>
      </c>
      <c r="AV8" s="355">
        <v>0</v>
      </c>
      <c r="AW8" s="355">
        <f t="shared" si="0"/>
        <v>101885</v>
      </c>
      <c r="AX8" s="355">
        <v>0</v>
      </c>
      <c r="AY8" s="355">
        <v>0</v>
      </c>
      <c r="AZ8" s="355">
        <v>0</v>
      </c>
      <c r="BA8" s="355">
        <v>103246</v>
      </c>
      <c r="BB8" s="355">
        <v>0</v>
      </c>
      <c r="BC8" s="355">
        <v>0</v>
      </c>
      <c r="BD8" s="355">
        <f t="shared" si="1"/>
        <v>103246</v>
      </c>
      <c r="BE8" s="370">
        <f t="shared" si="2"/>
        <v>205131</v>
      </c>
      <c r="BF8" s="505">
        <f t="shared" si="3"/>
        <v>205131</v>
      </c>
    </row>
    <row r="9" spans="1:58" ht="13.5" customHeight="1">
      <c r="A9" s="423">
        <v>400156</v>
      </c>
      <c r="B9" s="337"/>
      <c r="C9" s="339" t="s">
        <v>653</v>
      </c>
      <c r="D9" s="339"/>
      <c r="E9" s="335" t="s">
        <v>575</v>
      </c>
      <c r="F9" s="56">
        <v>0</v>
      </c>
      <c r="G9" s="56">
        <v>0</v>
      </c>
      <c r="H9" s="56">
        <v>385</v>
      </c>
      <c r="I9" s="56">
        <v>0</v>
      </c>
      <c r="J9" s="56">
        <v>0</v>
      </c>
      <c r="K9" s="56">
        <v>0</v>
      </c>
      <c r="L9" s="56">
        <v>3300</v>
      </c>
      <c r="M9" s="56">
        <v>42000</v>
      </c>
      <c r="N9" s="56">
        <v>0</v>
      </c>
      <c r="O9" s="56">
        <v>0</v>
      </c>
      <c r="P9" s="375">
        <v>52300</v>
      </c>
      <c r="Q9" s="355">
        <v>0</v>
      </c>
      <c r="R9" s="355">
        <v>0</v>
      </c>
      <c r="S9" s="370">
        <v>3900</v>
      </c>
      <c r="T9" s="337"/>
      <c r="U9" s="339" t="s">
        <v>653</v>
      </c>
      <c r="V9" s="339"/>
      <c r="W9" s="335" t="s">
        <v>575</v>
      </c>
      <c r="X9" s="355">
        <v>0</v>
      </c>
      <c r="Y9" s="355">
        <v>0</v>
      </c>
      <c r="Z9" s="355">
        <v>0</v>
      </c>
      <c r="AA9" s="355">
        <v>0</v>
      </c>
      <c r="AB9" s="355">
        <v>0</v>
      </c>
      <c r="AC9" s="355">
        <v>0</v>
      </c>
      <c r="AD9" s="355">
        <v>0</v>
      </c>
      <c r="AE9" s="355">
        <v>0</v>
      </c>
      <c r="AF9" s="355">
        <v>0</v>
      </c>
      <c r="AG9" s="355">
        <v>0</v>
      </c>
      <c r="AH9" s="355">
        <v>0</v>
      </c>
      <c r="AI9" s="355">
        <v>0</v>
      </c>
      <c r="AJ9" s="355">
        <v>0</v>
      </c>
      <c r="AK9" s="370">
        <v>0</v>
      </c>
      <c r="AL9" s="337"/>
      <c r="AM9" s="339" t="s">
        <v>653</v>
      </c>
      <c r="AN9" s="339"/>
      <c r="AO9" s="335" t="s">
        <v>575</v>
      </c>
      <c r="AP9" s="355">
        <v>0</v>
      </c>
      <c r="AQ9" s="355">
        <v>0</v>
      </c>
      <c r="AR9" s="355">
        <v>0</v>
      </c>
      <c r="AS9" s="355">
        <v>0</v>
      </c>
      <c r="AT9" s="355">
        <v>0</v>
      </c>
      <c r="AU9" s="355">
        <v>0</v>
      </c>
      <c r="AV9" s="355">
        <v>0</v>
      </c>
      <c r="AW9" s="355">
        <f t="shared" si="0"/>
        <v>101885</v>
      </c>
      <c r="AX9" s="355">
        <v>0</v>
      </c>
      <c r="AY9" s="355">
        <v>0</v>
      </c>
      <c r="AZ9" s="355">
        <v>0</v>
      </c>
      <c r="BA9" s="355">
        <v>103246</v>
      </c>
      <c r="BB9" s="355">
        <v>0</v>
      </c>
      <c r="BC9" s="355">
        <v>0</v>
      </c>
      <c r="BD9" s="355">
        <f t="shared" si="1"/>
        <v>103246</v>
      </c>
      <c r="BE9" s="370">
        <f t="shared" si="2"/>
        <v>205131</v>
      </c>
      <c r="BF9" s="505">
        <f t="shared" si="3"/>
        <v>205131</v>
      </c>
    </row>
    <row r="10" spans="1:58" ht="13.5" customHeight="1">
      <c r="A10" s="423">
        <v>400157</v>
      </c>
      <c r="B10" s="337" t="s">
        <v>581</v>
      </c>
      <c r="C10" s="329" t="s">
        <v>622</v>
      </c>
      <c r="D10" s="329"/>
      <c r="E10" s="345" t="s">
        <v>579</v>
      </c>
      <c r="F10" s="55">
        <v>0</v>
      </c>
      <c r="G10" s="55">
        <v>0</v>
      </c>
      <c r="H10" s="55">
        <v>57268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2324</v>
      </c>
      <c r="O10" s="55">
        <v>0</v>
      </c>
      <c r="P10" s="374">
        <v>0</v>
      </c>
      <c r="Q10" s="316">
        <v>0</v>
      </c>
      <c r="R10" s="316">
        <v>0</v>
      </c>
      <c r="S10" s="317">
        <v>0</v>
      </c>
      <c r="T10" s="337" t="s">
        <v>581</v>
      </c>
      <c r="U10" s="329" t="s">
        <v>622</v>
      </c>
      <c r="V10" s="329"/>
      <c r="W10" s="345" t="s">
        <v>579</v>
      </c>
      <c r="X10" s="316">
        <v>0</v>
      </c>
      <c r="Y10" s="316">
        <v>0</v>
      </c>
      <c r="Z10" s="316">
        <v>0</v>
      </c>
      <c r="AA10" s="316">
        <v>0</v>
      </c>
      <c r="AB10" s="316">
        <v>0</v>
      </c>
      <c r="AC10" s="316">
        <v>0</v>
      </c>
      <c r="AD10" s="316">
        <v>0</v>
      </c>
      <c r="AE10" s="316">
        <v>0</v>
      </c>
      <c r="AF10" s="316">
        <v>0</v>
      </c>
      <c r="AG10" s="316">
        <v>0</v>
      </c>
      <c r="AH10" s="316">
        <v>0</v>
      </c>
      <c r="AI10" s="316">
        <v>0</v>
      </c>
      <c r="AJ10" s="316">
        <v>0</v>
      </c>
      <c r="AK10" s="317">
        <v>0</v>
      </c>
      <c r="AL10" s="337" t="s">
        <v>581</v>
      </c>
      <c r="AM10" s="329" t="s">
        <v>622</v>
      </c>
      <c r="AN10" s="329"/>
      <c r="AO10" s="345" t="s">
        <v>579</v>
      </c>
      <c r="AP10" s="316">
        <v>0</v>
      </c>
      <c r="AQ10" s="316">
        <v>0</v>
      </c>
      <c r="AR10" s="316">
        <v>0</v>
      </c>
      <c r="AS10" s="316">
        <v>0</v>
      </c>
      <c r="AT10" s="316">
        <v>0</v>
      </c>
      <c r="AU10" s="316">
        <v>0</v>
      </c>
      <c r="AV10" s="316">
        <v>0</v>
      </c>
      <c r="AW10" s="316">
        <f t="shared" si="0"/>
        <v>59592</v>
      </c>
      <c r="AX10" s="316">
        <v>0</v>
      </c>
      <c r="AY10" s="316">
        <v>0</v>
      </c>
      <c r="AZ10" s="316">
        <v>0</v>
      </c>
      <c r="BA10" s="316">
        <v>0</v>
      </c>
      <c r="BB10" s="316">
        <v>0</v>
      </c>
      <c r="BC10" s="316">
        <v>0</v>
      </c>
      <c r="BD10" s="316">
        <f t="shared" si="1"/>
        <v>0</v>
      </c>
      <c r="BE10" s="317">
        <f t="shared" si="2"/>
        <v>59592</v>
      </c>
      <c r="BF10" s="505">
        <f t="shared" si="3"/>
        <v>59592</v>
      </c>
    </row>
    <row r="11" spans="1:58" ht="13.5" customHeight="1">
      <c r="A11" s="423">
        <v>400158</v>
      </c>
      <c r="B11" s="337"/>
      <c r="C11" s="599" t="s">
        <v>639</v>
      </c>
      <c r="D11" s="600"/>
      <c r="E11" s="335" t="s">
        <v>582</v>
      </c>
      <c r="F11" s="57">
        <v>0</v>
      </c>
      <c r="G11" s="57">
        <v>0</v>
      </c>
      <c r="H11" s="57">
        <v>57268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2324</v>
      </c>
      <c r="O11" s="57">
        <v>0</v>
      </c>
      <c r="P11" s="376">
        <v>0</v>
      </c>
      <c r="Q11" s="360">
        <v>0</v>
      </c>
      <c r="R11" s="360">
        <v>0</v>
      </c>
      <c r="S11" s="373">
        <v>0</v>
      </c>
      <c r="T11" s="337"/>
      <c r="U11" s="599" t="s">
        <v>639</v>
      </c>
      <c r="V11" s="600"/>
      <c r="W11" s="335" t="s">
        <v>582</v>
      </c>
      <c r="X11" s="360">
        <v>0</v>
      </c>
      <c r="Y11" s="360">
        <v>0</v>
      </c>
      <c r="Z11" s="360">
        <v>0</v>
      </c>
      <c r="AA11" s="360">
        <v>0</v>
      </c>
      <c r="AB11" s="360">
        <v>0</v>
      </c>
      <c r="AC11" s="360">
        <v>0</v>
      </c>
      <c r="AD11" s="360">
        <v>0</v>
      </c>
      <c r="AE11" s="360">
        <v>0</v>
      </c>
      <c r="AF11" s="360">
        <v>0</v>
      </c>
      <c r="AG11" s="360">
        <v>0</v>
      </c>
      <c r="AH11" s="360">
        <v>0</v>
      </c>
      <c r="AI11" s="360">
        <v>0</v>
      </c>
      <c r="AJ11" s="360">
        <v>0</v>
      </c>
      <c r="AK11" s="373">
        <v>0</v>
      </c>
      <c r="AL11" s="337"/>
      <c r="AM11" s="599" t="s">
        <v>639</v>
      </c>
      <c r="AN11" s="600"/>
      <c r="AO11" s="335" t="s">
        <v>582</v>
      </c>
      <c r="AP11" s="360">
        <v>0</v>
      </c>
      <c r="AQ11" s="360">
        <v>0</v>
      </c>
      <c r="AR11" s="360">
        <v>0</v>
      </c>
      <c r="AS11" s="360">
        <v>0</v>
      </c>
      <c r="AT11" s="360">
        <v>0</v>
      </c>
      <c r="AU11" s="360">
        <v>0</v>
      </c>
      <c r="AV11" s="360">
        <v>0</v>
      </c>
      <c r="AW11" s="360">
        <f t="shared" si="0"/>
        <v>59592</v>
      </c>
      <c r="AX11" s="360">
        <v>0</v>
      </c>
      <c r="AY11" s="360">
        <v>0</v>
      </c>
      <c r="AZ11" s="360">
        <v>0</v>
      </c>
      <c r="BA11" s="360">
        <v>0</v>
      </c>
      <c r="BB11" s="360">
        <v>0</v>
      </c>
      <c r="BC11" s="360">
        <v>0</v>
      </c>
      <c r="BD11" s="360">
        <f t="shared" si="1"/>
        <v>0</v>
      </c>
      <c r="BE11" s="373">
        <f t="shared" si="2"/>
        <v>59592</v>
      </c>
      <c r="BF11" s="505">
        <f t="shared" si="3"/>
        <v>59592</v>
      </c>
    </row>
    <row r="12" spans="1:58" ht="13.5" customHeight="1">
      <c r="A12" s="423">
        <v>400159</v>
      </c>
      <c r="B12" s="337"/>
      <c r="C12" s="329" t="s">
        <v>623</v>
      </c>
      <c r="D12" s="329"/>
      <c r="E12" s="345" t="s">
        <v>579</v>
      </c>
      <c r="F12" s="56">
        <v>0</v>
      </c>
      <c r="G12" s="56">
        <v>0</v>
      </c>
      <c r="H12" s="56">
        <v>42226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375">
        <v>0</v>
      </c>
      <c r="Q12" s="355">
        <v>0</v>
      </c>
      <c r="R12" s="355">
        <v>0</v>
      </c>
      <c r="S12" s="370">
        <v>0</v>
      </c>
      <c r="T12" s="337"/>
      <c r="U12" s="329" t="s">
        <v>623</v>
      </c>
      <c r="V12" s="329"/>
      <c r="W12" s="345" t="s">
        <v>579</v>
      </c>
      <c r="X12" s="355">
        <v>0</v>
      </c>
      <c r="Y12" s="355">
        <v>0</v>
      </c>
      <c r="Z12" s="355">
        <v>0</v>
      </c>
      <c r="AA12" s="355">
        <v>0</v>
      </c>
      <c r="AB12" s="355">
        <v>0</v>
      </c>
      <c r="AC12" s="355">
        <v>0</v>
      </c>
      <c r="AD12" s="355">
        <v>0</v>
      </c>
      <c r="AE12" s="355">
        <v>0</v>
      </c>
      <c r="AF12" s="355">
        <v>0</v>
      </c>
      <c r="AG12" s="355">
        <v>0</v>
      </c>
      <c r="AH12" s="355">
        <v>0</v>
      </c>
      <c r="AI12" s="355">
        <v>0</v>
      </c>
      <c r="AJ12" s="355">
        <v>0</v>
      </c>
      <c r="AK12" s="370">
        <v>0</v>
      </c>
      <c r="AL12" s="337"/>
      <c r="AM12" s="329" t="s">
        <v>623</v>
      </c>
      <c r="AN12" s="329"/>
      <c r="AO12" s="345" t="s">
        <v>579</v>
      </c>
      <c r="AP12" s="355">
        <v>0</v>
      </c>
      <c r="AQ12" s="355">
        <v>0</v>
      </c>
      <c r="AR12" s="355">
        <v>0</v>
      </c>
      <c r="AS12" s="355">
        <v>0</v>
      </c>
      <c r="AT12" s="355">
        <v>0</v>
      </c>
      <c r="AU12" s="355">
        <v>0</v>
      </c>
      <c r="AV12" s="355">
        <v>0</v>
      </c>
      <c r="AW12" s="355">
        <f t="shared" si="0"/>
        <v>42226</v>
      </c>
      <c r="AX12" s="355">
        <v>0</v>
      </c>
      <c r="AY12" s="355">
        <v>0</v>
      </c>
      <c r="AZ12" s="355">
        <v>0</v>
      </c>
      <c r="BA12" s="355">
        <v>0</v>
      </c>
      <c r="BB12" s="355">
        <v>0</v>
      </c>
      <c r="BC12" s="355">
        <v>0</v>
      </c>
      <c r="BD12" s="355">
        <f t="shared" si="1"/>
        <v>0</v>
      </c>
      <c r="BE12" s="370">
        <f t="shared" si="2"/>
        <v>42226</v>
      </c>
      <c r="BF12" s="505">
        <f t="shared" si="3"/>
        <v>42226</v>
      </c>
    </row>
    <row r="13" spans="1:58" ht="13.5" customHeight="1">
      <c r="A13" s="423">
        <v>400160</v>
      </c>
      <c r="B13" s="337" t="s">
        <v>855</v>
      </c>
      <c r="C13" s="597" t="s">
        <v>640</v>
      </c>
      <c r="D13" s="598"/>
      <c r="E13" s="335" t="s">
        <v>582</v>
      </c>
      <c r="F13" s="56">
        <v>0</v>
      </c>
      <c r="G13" s="56">
        <v>0</v>
      </c>
      <c r="H13" s="56">
        <v>42226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375">
        <v>0</v>
      </c>
      <c r="Q13" s="355">
        <v>0</v>
      </c>
      <c r="R13" s="355">
        <v>0</v>
      </c>
      <c r="S13" s="370">
        <v>0</v>
      </c>
      <c r="T13" s="337" t="s">
        <v>855</v>
      </c>
      <c r="U13" s="597" t="s">
        <v>640</v>
      </c>
      <c r="V13" s="598"/>
      <c r="W13" s="335" t="s">
        <v>582</v>
      </c>
      <c r="X13" s="355">
        <v>0</v>
      </c>
      <c r="Y13" s="355">
        <v>0</v>
      </c>
      <c r="Z13" s="355">
        <v>0</v>
      </c>
      <c r="AA13" s="355">
        <v>0</v>
      </c>
      <c r="AB13" s="355">
        <v>0</v>
      </c>
      <c r="AC13" s="355">
        <v>0</v>
      </c>
      <c r="AD13" s="355">
        <v>0</v>
      </c>
      <c r="AE13" s="355">
        <v>0</v>
      </c>
      <c r="AF13" s="355">
        <v>0</v>
      </c>
      <c r="AG13" s="355">
        <v>0</v>
      </c>
      <c r="AH13" s="355">
        <v>0</v>
      </c>
      <c r="AI13" s="355">
        <v>0</v>
      </c>
      <c r="AJ13" s="355">
        <v>0</v>
      </c>
      <c r="AK13" s="370">
        <v>0</v>
      </c>
      <c r="AL13" s="337" t="s">
        <v>855</v>
      </c>
      <c r="AM13" s="597" t="s">
        <v>640</v>
      </c>
      <c r="AN13" s="598"/>
      <c r="AO13" s="335" t="s">
        <v>582</v>
      </c>
      <c r="AP13" s="355">
        <v>0</v>
      </c>
      <c r="AQ13" s="355">
        <v>0</v>
      </c>
      <c r="AR13" s="355">
        <v>0</v>
      </c>
      <c r="AS13" s="355">
        <v>0</v>
      </c>
      <c r="AT13" s="355">
        <v>0</v>
      </c>
      <c r="AU13" s="355">
        <v>0</v>
      </c>
      <c r="AV13" s="355">
        <v>0</v>
      </c>
      <c r="AW13" s="355">
        <f t="shared" si="0"/>
        <v>42226</v>
      </c>
      <c r="AX13" s="355">
        <v>0</v>
      </c>
      <c r="AY13" s="355">
        <v>0</v>
      </c>
      <c r="AZ13" s="355">
        <v>0</v>
      </c>
      <c r="BA13" s="355">
        <v>0</v>
      </c>
      <c r="BB13" s="355">
        <v>0</v>
      </c>
      <c r="BC13" s="355">
        <v>0</v>
      </c>
      <c r="BD13" s="355">
        <f t="shared" si="1"/>
        <v>0</v>
      </c>
      <c r="BE13" s="370">
        <f t="shared" si="2"/>
        <v>42226</v>
      </c>
      <c r="BF13" s="505">
        <f t="shared" si="3"/>
        <v>42226</v>
      </c>
    </row>
    <row r="14" spans="1:58" ht="13.5" customHeight="1">
      <c r="A14" s="423">
        <v>400201</v>
      </c>
      <c r="B14" s="337"/>
      <c r="C14" s="332" t="s">
        <v>624</v>
      </c>
      <c r="D14" s="352"/>
      <c r="E14" s="345" t="s">
        <v>579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374">
        <v>0</v>
      </c>
      <c r="Q14" s="316">
        <v>0</v>
      </c>
      <c r="R14" s="316">
        <v>0</v>
      </c>
      <c r="S14" s="317">
        <v>0</v>
      </c>
      <c r="T14" s="337"/>
      <c r="U14" s="332" t="s">
        <v>624</v>
      </c>
      <c r="V14" s="352"/>
      <c r="W14" s="345" t="s">
        <v>579</v>
      </c>
      <c r="X14" s="316"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v>0</v>
      </c>
      <c r="AG14" s="316">
        <v>0</v>
      </c>
      <c r="AH14" s="316">
        <v>0</v>
      </c>
      <c r="AI14" s="316">
        <v>0</v>
      </c>
      <c r="AJ14" s="316">
        <v>0</v>
      </c>
      <c r="AK14" s="317">
        <v>0</v>
      </c>
      <c r="AL14" s="337"/>
      <c r="AM14" s="332" t="s">
        <v>624</v>
      </c>
      <c r="AN14" s="352"/>
      <c r="AO14" s="345" t="s">
        <v>579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f t="shared" si="0"/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1"/>
        <v>0</v>
      </c>
      <c r="BE14" s="317">
        <f t="shared" si="2"/>
        <v>0</v>
      </c>
      <c r="BF14" s="505">
        <f t="shared" si="3"/>
        <v>0</v>
      </c>
    </row>
    <row r="15" spans="1:58" ht="13.5" customHeight="1">
      <c r="A15" s="423">
        <v>400202</v>
      </c>
      <c r="B15" s="337"/>
      <c r="C15" s="595" t="s">
        <v>654</v>
      </c>
      <c r="D15" s="596"/>
      <c r="E15" s="335" t="s">
        <v>582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376">
        <v>0</v>
      </c>
      <c r="Q15" s="360">
        <v>0</v>
      </c>
      <c r="R15" s="360">
        <v>0</v>
      </c>
      <c r="S15" s="373">
        <v>0</v>
      </c>
      <c r="T15" s="337"/>
      <c r="U15" s="595" t="s">
        <v>654</v>
      </c>
      <c r="V15" s="596"/>
      <c r="W15" s="335" t="s">
        <v>582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360">
        <v>0</v>
      </c>
      <c r="AE15" s="360">
        <v>0</v>
      </c>
      <c r="AF15" s="360">
        <v>0</v>
      </c>
      <c r="AG15" s="360">
        <v>0</v>
      </c>
      <c r="AH15" s="360">
        <v>0</v>
      </c>
      <c r="AI15" s="360">
        <v>0</v>
      </c>
      <c r="AJ15" s="360">
        <v>0</v>
      </c>
      <c r="AK15" s="373">
        <v>0</v>
      </c>
      <c r="AL15" s="337"/>
      <c r="AM15" s="595" t="s">
        <v>654</v>
      </c>
      <c r="AN15" s="596"/>
      <c r="AO15" s="335" t="s">
        <v>582</v>
      </c>
      <c r="AP15" s="360">
        <v>0</v>
      </c>
      <c r="AQ15" s="360">
        <v>0</v>
      </c>
      <c r="AR15" s="360">
        <v>0</v>
      </c>
      <c r="AS15" s="360">
        <v>0</v>
      </c>
      <c r="AT15" s="360">
        <v>0</v>
      </c>
      <c r="AU15" s="360">
        <v>0</v>
      </c>
      <c r="AV15" s="360">
        <v>0</v>
      </c>
      <c r="AW15" s="360">
        <f t="shared" si="0"/>
        <v>0</v>
      </c>
      <c r="AX15" s="360">
        <v>0</v>
      </c>
      <c r="AY15" s="360">
        <v>0</v>
      </c>
      <c r="AZ15" s="360">
        <v>0</v>
      </c>
      <c r="BA15" s="360">
        <v>0</v>
      </c>
      <c r="BB15" s="360">
        <v>0</v>
      </c>
      <c r="BC15" s="360">
        <v>0</v>
      </c>
      <c r="BD15" s="360">
        <f t="shared" si="1"/>
        <v>0</v>
      </c>
      <c r="BE15" s="373">
        <f t="shared" si="2"/>
        <v>0</v>
      </c>
      <c r="BF15" s="505">
        <f t="shared" si="3"/>
        <v>0</v>
      </c>
    </row>
    <row r="16" spans="1:58" ht="13.5" customHeight="1">
      <c r="A16" s="423">
        <v>400203</v>
      </c>
      <c r="B16" s="337" t="s">
        <v>856</v>
      </c>
      <c r="C16" s="332" t="s">
        <v>625</v>
      </c>
      <c r="D16" s="352"/>
      <c r="E16" s="345" t="s">
        <v>579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375">
        <v>0</v>
      </c>
      <c r="Q16" s="355">
        <v>0</v>
      </c>
      <c r="R16" s="355">
        <v>0</v>
      </c>
      <c r="S16" s="370">
        <v>0</v>
      </c>
      <c r="T16" s="337" t="s">
        <v>856</v>
      </c>
      <c r="U16" s="332" t="s">
        <v>625</v>
      </c>
      <c r="V16" s="352"/>
      <c r="W16" s="345" t="s">
        <v>579</v>
      </c>
      <c r="X16" s="355">
        <v>0</v>
      </c>
      <c r="Y16" s="355">
        <v>0</v>
      </c>
      <c r="Z16" s="355">
        <v>0</v>
      </c>
      <c r="AA16" s="355">
        <v>0</v>
      </c>
      <c r="AB16" s="355">
        <v>0</v>
      </c>
      <c r="AC16" s="355">
        <v>0</v>
      </c>
      <c r="AD16" s="355">
        <v>0</v>
      </c>
      <c r="AE16" s="355">
        <v>0</v>
      </c>
      <c r="AF16" s="355">
        <v>0</v>
      </c>
      <c r="AG16" s="355">
        <v>0</v>
      </c>
      <c r="AH16" s="355">
        <v>0</v>
      </c>
      <c r="AI16" s="355">
        <v>0</v>
      </c>
      <c r="AJ16" s="355">
        <v>0</v>
      </c>
      <c r="AK16" s="370">
        <v>0</v>
      </c>
      <c r="AL16" s="337" t="s">
        <v>856</v>
      </c>
      <c r="AM16" s="332" t="s">
        <v>625</v>
      </c>
      <c r="AN16" s="352"/>
      <c r="AO16" s="345" t="s">
        <v>579</v>
      </c>
      <c r="AP16" s="355">
        <v>0</v>
      </c>
      <c r="AQ16" s="355">
        <v>0</v>
      </c>
      <c r="AR16" s="355">
        <v>0</v>
      </c>
      <c r="AS16" s="355">
        <v>0</v>
      </c>
      <c r="AT16" s="355">
        <v>0</v>
      </c>
      <c r="AU16" s="355">
        <v>0</v>
      </c>
      <c r="AV16" s="355">
        <v>0</v>
      </c>
      <c r="AW16" s="355">
        <f t="shared" si="0"/>
        <v>0</v>
      </c>
      <c r="AX16" s="355">
        <v>0</v>
      </c>
      <c r="AY16" s="355">
        <v>0</v>
      </c>
      <c r="AZ16" s="355">
        <v>0</v>
      </c>
      <c r="BA16" s="355">
        <v>0</v>
      </c>
      <c r="BB16" s="355">
        <v>0</v>
      </c>
      <c r="BC16" s="355">
        <v>0</v>
      </c>
      <c r="BD16" s="355">
        <f t="shared" si="1"/>
        <v>0</v>
      </c>
      <c r="BE16" s="370">
        <f t="shared" si="2"/>
        <v>0</v>
      </c>
      <c r="BF16" s="505">
        <f t="shared" si="3"/>
        <v>0</v>
      </c>
    </row>
    <row r="17" spans="1:58" ht="13.5" customHeight="1">
      <c r="A17" s="423">
        <v>400204</v>
      </c>
      <c r="B17" s="337"/>
      <c r="C17" s="595" t="s">
        <v>655</v>
      </c>
      <c r="D17" s="596"/>
      <c r="E17" s="335" t="s">
        <v>582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375">
        <v>0</v>
      </c>
      <c r="Q17" s="355">
        <v>0</v>
      </c>
      <c r="R17" s="355">
        <v>0</v>
      </c>
      <c r="S17" s="370">
        <v>0</v>
      </c>
      <c r="T17" s="337"/>
      <c r="U17" s="595" t="s">
        <v>655</v>
      </c>
      <c r="V17" s="596"/>
      <c r="W17" s="335" t="s">
        <v>582</v>
      </c>
      <c r="X17" s="355">
        <v>0</v>
      </c>
      <c r="Y17" s="355">
        <v>0</v>
      </c>
      <c r="Z17" s="355">
        <v>0</v>
      </c>
      <c r="AA17" s="355">
        <v>0</v>
      </c>
      <c r="AB17" s="355">
        <v>0</v>
      </c>
      <c r="AC17" s="355">
        <v>0</v>
      </c>
      <c r="AD17" s="355">
        <v>0</v>
      </c>
      <c r="AE17" s="355">
        <v>0</v>
      </c>
      <c r="AF17" s="355">
        <v>0</v>
      </c>
      <c r="AG17" s="355">
        <v>0</v>
      </c>
      <c r="AH17" s="355">
        <v>0</v>
      </c>
      <c r="AI17" s="355">
        <v>0</v>
      </c>
      <c r="AJ17" s="355">
        <v>0</v>
      </c>
      <c r="AK17" s="370">
        <v>0</v>
      </c>
      <c r="AL17" s="337"/>
      <c r="AM17" s="595" t="s">
        <v>655</v>
      </c>
      <c r="AN17" s="596"/>
      <c r="AO17" s="335" t="s">
        <v>582</v>
      </c>
      <c r="AP17" s="355">
        <v>0</v>
      </c>
      <c r="AQ17" s="355">
        <v>0</v>
      </c>
      <c r="AR17" s="355">
        <v>0</v>
      </c>
      <c r="AS17" s="355">
        <v>0</v>
      </c>
      <c r="AT17" s="355">
        <v>0</v>
      </c>
      <c r="AU17" s="355">
        <v>0</v>
      </c>
      <c r="AV17" s="355">
        <v>0</v>
      </c>
      <c r="AW17" s="355">
        <f t="shared" si="0"/>
        <v>0</v>
      </c>
      <c r="AX17" s="355">
        <v>0</v>
      </c>
      <c r="AY17" s="355">
        <v>0</v>
      </c>
      <c r="AZ17" s="355">
        <v>0</v>
      </c>
      <c r="BA17" s="355">
        <v>0</v>
      </c>
      <c r="BB17" s="355">
        <v>0</v>
      </c>
      <c r="BC17" s="355">
        <v>0</v>
      </c>
      <c r="BD17" s="355">
        <f t="shared" si="1"/>
        <v>0</v>
      </c>
      <c r="BE17" s="370">
        <f t="shared" si="2"/>
        <v>0</v>
      </c>
      <c r="BF17" s="505">
        <f t="shared" si="3"/>
        <v>0</v>
      </c>
    </row>
    <row r="18" spans="1:58" ht="13.5" customHeight="1">
      <c r="A18" s="423">
        <v>400207</v>
      </c>
      <c r="B18" s="337"/>
      <c r="C18" s="332" t="s">
        <v>837</v>
      </c>
      <c r="D18" s="352"/>
      <c r="E18" s="345" t="s">
        <v>579</v>
      </c>
      <c r="F18" s="56">
        <v>0</v>
      </c>
      <c r="G18" s="56">
        <v>20406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375">
        <v>0</v>
      </c>
      <c r="Q18" s="355">
        <v>0</v>
      </c>
      <c r="R18" s="355">
        <v>0</v>
      </c>
      <c r="S18" s="370">
        <v>0</v>
      </c>
      <c r="T18" s="337"/>
      <c r="U18" s="332" t="s">
        <v>837</v>
      </c>
      <c r="V18" s="352"/>
      <c r="W18" s="345" t="s">
        <v>579</v>
      </c>
      <c r="X18" s="355">
        <v>0</v>
      </c>
      <c r="Y18" s="355">
        <v>0</v>
      </c>
      <c r="Z18" s="355">
        <v>0</v>
      </c>
      <c r="AA18" s="355">
        <v>0</v>
      </c>
      <c r="AB18" s="355">
        <v>0</v>
      </c>
      <c r="AC18" s="355">
        <v>0</v>
      </c>
      <c r="AD18" s="355">
        <v>0</v>
      </c>
      <c r="AE18" s="355">
        <v>0</v>
      </c>
      <c r="AF18" s="355">
        <v>0</v>
      </c>
      <c r="AG18" s="355">
        <v>0</v>
      </c>
      <c r="AH18" s="355">
        <v>0</v>
      </c>
      <c r="AI18" s="355">
        <v>0</v>
      </c>
      <c r="AJ18" s="355">
        <v>0</v>
      </c>
      <c r="AK18" s="370">
        <v>0</v>
      </c>
      <c r="AL18" s="337"/>
      <c r="AM18" s="332" t="s">
        <v>837</v>
      </c>
      <c r="AN18" s="352"/>
      <c r="AO18" s="345" t="s">
        <v>579</v>
      </c>
      <c r="AP18" s="355">
        <v>0</v>
      </c>
      <c r="AQ18" s="355">
        <v>0</v>
      </c>
      <c r="AR18" s="355">
        <v>0</v>
      </c>
      <c r="AS18" s="355">
        <v>0</v>
      </c>
      <c r="AT18" s="355">
        <v>0</v>
      </c>
      <c r="AU18" s="355">
        <v>0</v>
      </c>
      <c r="AV18" s="355">
        <v>0</v>
      </c>
      <c r="AW18" s="355">
        <f t="shared" si="0"/>
        <v>20406</v>
      </c>
      <c r="AX18" s="355">
        <v>0</v>
      </c>
      <c r="AY18" s="355">
        <v>0</v>
      </c>
      <c r="AZ18" s="355">
        <v>0</v>
      </c>
      <c r="BA18" s="355">
        <v>0</v>
      </c>
      <c r="BB18" s="355">
        <v>0</v>
      </c>
      <c r="BC18" s="355">
        <v>0</v>
      </c>
      <c r="BD18" s="355">
        <f t="shared" si="1"/>
        <v>0</v>
      </c>
      <c r="BE18" s="370">
        <f t="shared" si="2"/>
        <v>20406</v>
      </c>
      <c r="BF18" s="505">
        <f t="shared" si="3"/>
        <v>20406</v>
      </c>
    </row>
    <row r="19" spans="1:58" ht="13.5" customHeight="1">
      <c r="A19" s="423">
        <v>400208</v>
      </c>
      <c r="B19" s="337" t="s">
        <v>857</v>
      </c>
      <c r="C19" s="335"/>
      <c r="D19" s="339"/>
      <c r="E19" s="335" t="s">
        <v>582</v>
      </c>
      <c r="F19" s="56">
        <v>0</v>
      </c>
      <c r="G19" s="56">
        <v>41460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375">
        <v>0</v>
      </c>
      <c r="Q19" s="355">
        <v>0</v>
      </c>
      <c r="R19" s="355">
        <v>0</v>
      </c>
      <c r="S19" s="370">
        <v>0</v>
      </c>
      <c r="T19" s="337" t="s">
        <v>857</v>
      </c>
      <c r="U19" s="335"/>
      <c r="V19" s="339"/>
      <c r="W19" s="335" t="s">
        <v>582</v>
      </c>
      <c r="X19" s="355">
        <v>0</v>
      </c>
      <c r="Y19" s="355">
        <v>0</v>
      </c>
      <c r="Z19" s="355">
        <v>0</v>
      </c>
      <c r="AA19" s="355">
        <v>0</v>
      </c>
      <c r="AB19" s="355">
        <v>0</v>
      </c>
      <c r="AC19" s="355">
        <v>0</v>
      </c>
      <c r="AD19" s="355">
        <v>0</v>
      </c>
      <c r="AE19" s="355">
        <v>0</v>
      </c>
      <c r="AF19" s="355">
        <v>0</v>
      </c>
      <c r="AG19" s="355">
        <v>0</v>
      </c>
      <c r="AH19" s="355">
        <v>0</v>
      </c>
      <c r="AI19" s="355">
        <v>0</v>
      </c>
      <c r="AJ19" s="355">
        <v>0</v>
      </c>
      <c r="AK19" s="370">
        <v>0</v>
      </c>
      <c r="AL19" s="337" t="s">
        <v>857</v>
      </c>
      <c r="AM19" s="335"/>
      <c r="AN19" s="339"/>
      <c r="AO19" s="335" t="s">
        <v>582</v>
      </c>
      <c r="AP19" s="355">
        <v>0</v>
      </c>
      <c r="AQ19" s="355">
        <v>0</v>
      </c>
      <c r="AR19" s="355">
        <v>0</v>
      </c>
      <c r="AS19" s="355">
        <v>0</v>
      </c>
      <c r="AT19" s="355">
        <v>0</v>
      </c>
      <c r="AU19" s="355">
        <v>0</v>
      </c>
      <c r="AV19" s="355">
        <v>0</v>
      </c>
      <c r="AW19" s="355">
        <f t="shared" si="0"/>
        <v>41460</v>
      </c>
      <c r="AX19" s="355">
        <v>0</v>
      </c>
      <c r="AY19" s="355">
        <v>0</v>
      </c>
      <c r="AZ19" s="355">
        <v>0</v>
      </c>
      <c r="BA19" s="355">
        <v>0</v>
      </c>
      <c r="BB19" s="355">
        <v>0</v>
      </c>
      <c r="BC19" s="355">
        <v>0</v>
      </c>
      <c r="BD19" s="355">
        <f t="shared" si="1"/>
        <v>0</v>
      </c>
      <c r="BE19" s="370">
        <f t="shared" si="2"/>
        <v>41460</v>
      </c>
      <c r="BF19" s="505">
        <f t="shared" si="3"/>
        <v>41460</v>
      </c>
    </row>
    <row r="20" spans="1:58" ht="13.5" customHeight="1">
      <c r="A20" s="423">
        <v>400209</v>
      </c>
      <c r="B20" s="337"/>
      <c r="C20" s="332" t="s">
        <v>838</v>
      </c>
      <c r="D20" s="352"/>
      <c r="E20" s="345" t="s">
        <v>579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40313</v>
      </c>
      <c r="M20" s="55">
        <v>0</v>
      </c>
      <c r="N20" s="55">
        <v>0</v>
      </c>
      <c r="O20" s="55">
        <v>0</v>
      </c>
      <c r="P20" s="374">
        <v>0</v>
      </c>
      <c r="Q20" s="316">
        <v>0</v>
      </c>
      <c r="R20" s="316">
        <v>0</v>
      </c>
      <c r="S20" s="317">
        <v>0</v>
      </c>
      <c r="T20" s="337"/>
      <c r="U20" s="332" t="s">
        <v>838</v>
      </c>
      <c r="V20" s="352"/>
      <c r="W20" s="345" t="s">
        <v>579</v>
      </c>
      <c r="X20" s="316"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v>0</v>
      </c>
      <c r="AG20" s="316">
        <v>0</v>
      </c>
      <c r="AH20" s="316">
        <v>0</v>
      </c>
      <c r="AI20" s="316">
        <v>0</v>
      </c>
      <c r="AJ20" s="316">
        <v>0</v>
      </c>
      <c r="AK20" s="317">
        <v>0</v>
      </c>
      <c r="AL20" s="337"/>
      <c r="AM20" s="332" t="s">
        <v>838</v>
      </c>
      <c r="AN20" s="352"/>
      <c r="AO20" s="345" t="s">
        <v>579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v>0</v>
      </c>
      <c r="AW20" s="316">
        <f t="shared" si="0"/>
        <v>40313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1"/>
        <v>0</v>
      </c>
      <c r="BE20" s="317">
        <f t="shared" si="2"/>
        <v>40313</v>
      </c>
      <c r="BF20" s="505">
        <f t="shared" si="3"/>
        <v>40313</v>
      </c>
    </row>
    <row r="21" spans="1:58" ht="13.5" customHeight="1">
      <c r="A21" s="423">
        <v>400210</v>
      </c>
      <c r="B21" s="337"/>
      <c r="C21" s="335"/>
      <c r="D21" s="339"/>
      <c r="E21" s="335" t="s">
        <v>582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40313</v>
      </c>
      <c r="M21" s="57">
        <v>0</v>
      </c>
      <c r="N21" s="57">
        <v>0</v>
      </c>
      <c r="O21" s="57">
        <v>0</v>
      </c>
      <c r="P21" s="376">
        <v>0</v>
      </c>
      <c r="Q21" s="360">
        <v>0</v>
      </c>
      <c r="R21" s="360">
        <v>0</v>
      </c>
      <c r="S21" s="373">
        <v>0</v>
      </c>
      <c r="T21" s="337"/>
      <c r="U21" s="335"/>
      <c r="V21" s="339"/>
      <c r="W21" s="335" t="s">
        <v>582</v>
      </c>
      <c r="X21" s="360">
        <v>0</v>
      </c>
      <c r="Y21" s="360">
        <v>0</v>
      </c>
      <c r="Z21" s="360">
        <v>0</v>
      </c>
      <c r="AA21" s="360">
        <v>0</v>
      </c>
      <c r="AB21" s="360">
        <v>0</v>
      </c>
      <c r="AC21" s="360">
        <v>0</v>
      </c>
      <c r="AD21" s="360">
        <v>0</v>
      </c>
      <c r="AE21" s="360">
        <v>0</v>
      </c>
      <c r="AF21" s="360">
        <v>0</v>
      </c>
      <c r="AG21" s="360">
        <v>0</v>
      </c>
      <c r="AH21" s="360">
        <v>0</v>
      </c>
      <c r="AI21" s="360">
        <v>0</v>
      </c>
      <c r="AJ21" s="360">
        <v>0</v>
      </c>
      <c r="AK21" s="373">
        <v>0</v>
      </c>
      <c r="AL21" s="337"/>
      <c r="AM21" s="335"/>
      <c r="AN21" s="339"/>
      <c r="AO21" s="335" t="s">
        <v>582</v>
      </c>
      <c r="AP21" s="360">
        <v>0</v>
      </c>
      <c r="AQ21" s="360">
        <v>0</v>
      </c>
      <c r="AR21" s="360">
        <v>0</v>
      </c>
      <c r="AS21" s="360">
        <v>0</v>
      </c>
      <c r="AT21" s="360">
        <v>0</v>
      </c>
      <c r="AU21" s="360">
        <v>0</v>
      </c>
      <c r="AV21" s="360">
        <v>0</v>
      </c>
      <c r="AW21" s="360">
        <f t="shared" si="0"/>
        <v>40313</v>
      </c>
      <c r="AX21" s="360">
        <v>0</v>
      </c>
      <c r="AY21" s="360">
        <v>0</v>
      </c>
      <c r="AZ21" s="360">
        <v>0</v>
      </c>
      <c r="BA21" s="360">
        <v>0</v>
      </c>
      <c r="BB21" s="360">
        <v>0</v>
      </c>
      <c r="BC21" s="360">
        <v>0</v>
      </c>
      <c r="BD21" s="360">
        <f t="shared" si="1"/>
        <v>0</v>
      </c>
      <c r="BE21" s="373">
        <f t="shared" si="2"/>
        <v>40313</v>
      </c>
      <c r="BF21" s="505">
        <f t="shared" si="3"/>
        <v>40313</v>
      </c>
    </row>
    <row r="22" spans="1:58" ht="13.5" customHeight="1">
      <c r="A22" s="423">
        <v>400211</v>
      </c>
      <c r="B22" s="337" t="s">
        <v>852</v>
      </c>
      <c r="C22" s="332" t="s">
        <v>839</v>
      </c>
      <c r="D22" s="352"/>
      <c r="E22" s="345" t="s">
        <v>579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375">
        <v>0</v>
      </c>
      <c r="Q22" s="355">
        <v>0</v>
      </c>
      <c r="R22" s="355">
        <v>0</v>
      </c>
      <c r="S22" s="370">
        <v>0</v>
      </c>
      <c r="T22" s="337" t="s">
        <v>852</v>
      </c>
      <c r="U22" s="332" t="s">
        <v>839</v>
      </c>
      <c r="V22" s="352"/>
      <c r="W22" s="345" t="s">
        <v>579</v>
      </c>
      <c r="X22" s="355">
        <v>0</v>
      </c>
      <c r="Y22" s="355">
        <v>0</v>
      </c>
      <c r="Z22" s="355">
        <v>0</v>
      </c>
      <c r="AA22" s="355">
        <v>0</v>
      </c>
      <c r="AB22" s="355">
        <v>0</v>
      </c>
      <c r="AC22" s="355">
        <v>0</v>
      </c>
      <c r="AD22" s="355">
        <v>0</v>
      </c>
      <c r="AE22" s="355">
        <v>0</v>
      </c>
      <c r="AF22" s="355">
        <v>0</v>
      </c>
      <c r="AG22" s="355">
        <v>0</v>
      </c>
      <c r="AH22" s="355">
        <v>5000</v>
      </c>
      <c r="AI22" s="355">
        <v>0</v>
      </c>
      <c r="AJ22" s="355">
        <v>0</v>
      </c>
      <c r="AK22" s="370">
        <v>0</v>
      </c>
      <c r="AL22" s="337" t="s">
        <v>852</v>
      </c>
      <c r="AM22" s="332" t="s">
        <v>839</v>
      </c>
      <c r="AN22" s="352"/>
      <c r="AO22" s="345" t="s">
        <v>579</v>
      </c>
      <c r="AP22" s="355">
        <v>0</v>
      </c>
      <c r="AQ22" s="355">
        <v>0</v>
      </c>
      <c r="AR22" s="355">
        <v>0</v>
      </c>
      <c r="AS22" s="355">
        <v>0</v>
      </c>
      <c r="AT22" s="355">
        <v>0</v>
      </c>
      <c r="AU22" s="355">
        <v>0</v>
      </c>
      <c r="AV22" s="355">
        <v>0</v>
      </c>
      <c r="AW22" s="355">
        <f t="shared" si="0"/>
        <v>5000</v>
      </c>
      <c r="AX22" s="355">
        <v>0</v>
      </c>
      <c r="AY22" s="355">
        <v>0</v>
      </c>
      <c r="AZ22" s="355">
        <v>0</v>
      </c>
      <c r="BA22" s="355">
        <v>0</v>
      </c>
      <c r="BB22" s="355">
        <v>0</v>
      </c>
      <c r="BC22" s="355">
        <v>0</v>
      </c>
      <c r="BD22" s="355">
        <f t="shared" si="1"/>
        <v>0</v>
      </c>
      <c r="BE22" s="370">
        <f t="shared" si="2"/>
        <v>5000</v>
      </c>
      <c r="BF22" s="505">
        <f t="shared" si="3"/>
        <v>5000</v>
      </c>
    </row>
    <row r="23" spans="1:58" ht="13.5" customHeight="1">
      <c r="A23" s="423">
        <v>400212</v>
      </c>
      <c r="B23" s="337"/>
      <c r="C23" s="335" t="s">
        <v>641</v>
      </c>
      <c r="D23" s="339"/>
      <c r="E23" s="335" t="s">
        <v>582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375">
        <v>0</v>
      </c>
      <c r="Q23" s="355">
        <v>0</v>
      </c>
      <c r="R23" s="355">
        <v>0</v>
      </c>
      <c r="S23" s="370">
        <v>0</v>
      </c>
      <c r="T23" s="337"/>
      <c r="U23" s="335" t="s">
        <v>641</v>
      </c>
      <c r="V23" s="339"/>
      <c r="W23" s="335" t="s">
        <v>582</v>
      </c>
      <c r="X23" s="355">
        <v>0</v>
      </c>
      <c r="Y23" s="355">
        <v>0</v>
      </c>
      <c r="Z23" s="355">
        <v>0</v>
      </c>
      <c r="AA23" s="355">
        <v>0</v>
      </c>
      <c r="AB23" s="355">
        <v>0</v>
      </c>
      <c r="AC23" s="355">
        <v>0</v>
      </c>
      <c r="AD23" s="355">
        <v>0</v>
      </c>
      <c r="AE23" s="355">
        <v>0</v>
      </c>
      <c r="AF23" s="355">
        <v>0</v>
      </c>
      <c r="AG23" s="355">
        <v>0</v>
      </c>
      <c r="AH23" s="355">
        <v>5000</v>
      </c>
      <c r="AI23" s="355">
        <v>0</v>
      </c>
      <c r="AJ23" s="355">
        <v>0</v>
      </c>
      <c r="AK23" s="370">
        <v>0</v>
      </c>
      <c r="AL23" s="337"/>
      <c r="AM23" s="335" t="s">
        <v>641</v>
      </c>
      <c r="AN23" s="339"/>
      <c r="AO23" s="335" t="s">
        <v>582</v>
      </c>
      <c r="AP23" s="355">
        <v>0</v>
      </c>
      <c r="AQ23" s="355">
        <v>0</v>
      </c>
      <c r="AR23" s="355">
        <v>0</v>
      </c>
      <c r="AS23" s="355">
        <v>0</v>
      </c>
      <c r="AT23" s="355">
        <v>0</v>
      </c>
      <c r="AU23" s="355">
        <v>0</v>
      </c>
      <c r="AV23" s="355">
        <v>0</v>
      </c>
      <c r="AW23" s="355">
        <f t="shared" si="0"/>
        <v>5000</v>
      </c>
      <c r="AX23" s="355">
        <v>0</v>
      </c>
      <c r="AY23" s="355">
        <v>0</v>
      </c>
      <c r="AZ23" s="355">
        <v>0</v>
      </c>
      <c r="BA23" s="355">
        <v>0</v>
      </c>
      <c r="BB23" s="355">
        <v>0</v>
      </c>
      <c r="BC23" s="355">
        <v>0</v>
      </c>
      <c r="BD23" s="355">
        <f t="shared" si="1"/>
        <v>0</v>
      </c>
      <c r="BE23" s="370">
        <f t="shared" si="2"/>
        <v>5000</v>
      </c>
      <c r="BF23" s="505">
        <f t="shared" si="3"/>
        <v>5000</v>
      </c>
    </row>
    <row r="24" spans="1:58" ht="13.5" customHeight="1">
      <c r="A24" s="423">
        <v>400213</v>
      </c>
      <c r="B24" s="337"/>
      <c r="C24" s="332" t="s">
        <v>840</v>
      </c>
      <c r="D24" s="352"/>
      <c r="E24" s="345" t="s">
        <v>579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374">
        <v>0</v>
      </c>
      <c r="Q24" s="316">
        <v>0</v>
      </c>
      <c r="R24" s="316">
        <v>0</v>
      </c>
      <c r="S24" s="317">
        <v>0</v>
      </c>
      <c r="T24" s="337"/>
      <c r="U24" s="332" t="s">
        <v>840</v>
      </c>
      <c r="V24" s="352"/>
      <c r="W24" s="345" t="s">
        <v>579</v>
      </c>
      <c r="X24" s="316">
        <v>0</v>
      </c>
      <c r="Y24" s="316">
        <v>0</v>
      </c>
      <c r="Z24" s="316">
        <v>0</v>
      </c>
      <c r="AA24" s="316">
        <v>0</v>
      </c>
      <c r="AB24" s="316">
        <v>0</v>
      </c>
      <c r="AC24" s="316"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v>0</v>
      </c>
      <c r="AJ24" s="316">
        <v>0</v>
      </c>
      <c r="AK24" s="317">
        <v>0</v>
      </c>
      <c r="AL24" s="337"/>
      <c r="AM24" s="332" t="s">
        <v>840</v>
      </c>
      <c r="AN24" s="352"/>
      <c r="AO24" s="345" t="s">
        <v>579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v>0</v>
      </c>
      <c r="AW24" s="316">
        <f t="shared" si="0"/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f t="shared" si="1"/>
        <v>0</v>
      </c>
      <c r="BE24" s="317">
        <f t="shared" si="2"/>
        <v>0</v>
      </c>
      <c r="BF24" s="505">
        <f t="shared" si="3"/>
        <v>0</v>
      </c>
    </row>
    <row r="25" spans="1:58" ht="13.5" customHeight="1">
      <c r="A25" s="423">
        <v>400214</v>
      </c>
      <c r="B25" s="337" t="s">
        <v>341</v>
      </c>
      <c r="C25" s="345" t="s">
        <v>642</v>
      </c>
      <c r="D25" s="329"/>
      <c r="E25" s="335" t="s">
        <v>582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376">
        <v>0</v>
      </c>
      <c r="Q25" s="360">
        <v>0</v>
      </c>
      <c r="R25" s="360">
        <v>0</v>
      </c>
      <c r="S25" s="373">
        <v>0</v>
      </c>
      <c r="T25" s="337" t="s">
        <v>341</v>
      </c>
      <c r="U25" s="345" t="s">
        <v>642</v>
      </c>
      <c r="V25" s="329"/>
      <c r="W25" s="335" t="s">
        <v>582</v>
      </c>
      <c r="X25" s="360">
        <v>0</v>
      </c>
      <c r="Y25" s="360">
        <v>0</v>
      </c>
      <c r="Z25" s="360">
        <v>0</v>
      </c>
      <c r="AA25" s="360">
        <v>0</v>
      </c>
      <c r="AB25" s="360">
        <v>0</v>
      </c>
      <c r="AC25" s="360">
        <v>0</v>
      </c>
      <c r="AD25" s="360">
        <v>0</v>
      </c>
      <c r="AE25" s="360">
        <v>0</v>
      </c>
      <c r="AF25" s="360">
        <v>0</v>
      </c>
      <c r="AG25" s="360">
        <v>0</v>
      </c>
      <c r="AH25" s="360">
        <v>0</v>
      </c>
      <c r="AI25" s="360">
        <v>0</v>
      </c>
      <c r="AJ25" s="360">
        <v>0</v>
      </c>
      <c r="AK25" s="373">
        <v>0</v>
      </c>
      <c r="AL25" s="337" t="s">
        <v>341</v>
      </c>
      <c r="AM25" s="345" t="s">
        <v>642</v>
      </c>
      <c r="AN25" s="329"/>
      <c r="AO25" s="335" t="s">
        <v>582</v>
      </c>
      <c r="AP25" s="360">
        <v>0</v>
      </c>
      <c r="AQ25" s="360">
        <v>0</v>
      </c>
      <c r="AR25" s="360">
        <v>0</v>
      </c>
      <c r="AS25" s="360">
        <v>0</v>
      </c>
      <c r="AT25" s="360">
        <v>0</v>
      </c>
      <c r="AU25" s="360">
        <v>0</v>
      </c>
      <c r="AV25" s="360">
        <v>0</v>
      </c>
      <c r="AW25" s="360">
        <f t="shared" si="0"/>
        <v>0</v>
      </c>
      <c r="AX25" s="360">
        <v>0</v>
      </c>
      <c r="AY25" s="360">
        <v>0</v>
      </c>
      <c r="AZ25" s="360">
        <v>0</v>
      </c>
      <c r="BA25" s="360">
        <v>0</v>
      </c>
      <c r="BB25" s="360">
        <v>0</v>
      </c>
      <c r="BC25" s="360">
        <v>0</v>
      </c>
      <c r="BD25" s="360">
        <f t="shared" si="1"/>
        <v>0</v>
      </c>
      <c r="BE25" s="373">
        <f t="shared" si="2"/>
        <v>0</v>
      </c>
      <c r="BF25" s="505">
        <f t="shared" si="3"/>
        <v>0</v>
      </c>
    </row>
    <row r="26" spans="1:58" ht="13.5" customHeight="1">
      <c r="A26" s="423">
        <v>400215</v>
      </c>
      <c r="B26" s="337"/>
      <c r="C26" s="332" t="s">
        <v>841</v>
      </c>
      <c r="D26" s="352"/>
      <c r="E26" s="345" t="s">
        <v>579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375">
        <v>0</v>
      </c>
      <c r="Q26" s="355">
        <v>0</v>
      </c>
      <c r="R26" s="355">
        <v>0</v>
      </c>
      <c r="S26" s="370">
        <v>0</v>
      </c>
      <c r="T26" s="337"/>
      <c r="U26" s="332" t="s">
        <v>841</v>
      </c>
      <c r="V26" s="352"/>
      <c r="W26" s="345" t="s">
        <v>579</v>
      </c>
      <c r="X26" s="355">
        <v>0</v>
      </c>
      <c r="Y26" s="355">
        <v>0</v>
      </c>
      <c r="Z26" s="355">
        <v>0</v>
      </c>
      <c r="AA26" s="355">
        <v>0</v>
      </c>
      <c r="AB26" s="355">
        <v>0</v>
      </c>
      <c r="AC26" s="355">
        <v>0</v>
      </c>
      <c r="AD26" s="355">
        <v>0</v>
      </c>
      <c r="AE26" s="355">
        <v>0</v>
      </c>
      <c r="AF26" s="355">
        <v>0</v>
      </c>
      <c r="AG26" s="355">
        <v>0</v>
      </c>
      <c r="AH26" s="355">
        <v>0</v>
      </c>
      <c r="AI26" s="355">
        <v>0</v>
      </c>
      <c r="AJ26" s="355">
        <v>0</v>
      </c>
      <c r="AK26" s="370">
        <v>0</v>
      </c>
      <c r="AL26" s="337"/>
      <c r="AM26" s="332" t="s">
        <v>841</v>
      </c>
      <c r="AN26" s="352"/>
      <c r="AO26" s="345" t="s">
        <v>579</v>
      </c>
      <c r="AP26" s="355">
        <v>0</v>
      </c>
      <c r="AQ26" s="355">
        <v>0</v>
      </c>
      <c r="AR26" s="355">
        <v>0</v>
      </c>
      <c r="AS26" s="355">
        <v>0</v>
      </c>
      <c r="AT26" s="355">
        <v>0</v>
      </c>
      <c r="AU26" s="355">
        <v>0</v>
      </c>
      <c r="AV26" s="355">
        <v>0</v>
      </c>
      <c r="AW26" s="355">
        <f t="shared" si="0"/>
        <v>0</v>
      </c>
      <c r="AX26" s="355">
        <v>0</v>
      </c>
      <c r="AY26" s="355">
        <v>0</v>
      </c>
      <c r="AZ26" s="355">
        <v>0</v>
      </c>
      <c r="BA26" s="355">
        <v>0</v>
      </c>
      <c r="BB26" s="355">
        <v>0</v>
      </c>
      <c r="BC26" s="355">
        <v>0</v>
      </c>
      <c r="BD26" s="355">
        <f t="shared" si="1"/>
        <v>0</v>
      </c>
      <c r="BE26" s="370">
        <f t="shared" si="2"/>
        <v>0</v>
      </c>
      <c r="BF26" s="505">
        <f t="shared" si="3"/>
        <v>0</v>
      </c>
    </row>
    <row r="27" spans="1:58" ht="13.5" customHeight="1">
      <c r="A27" s="423">
        <v>400216</v>
      </c>
      <c r="B27" s="337"/>
      <c r="C27" s="335" t="s">
        <v>643</v>
      </c>
      <c r="D27" s="339"/>
      <c r="E27" s="335" t="s">
        <v>582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375">
        <v>0</v>
      </c>
      <c r="Q27" s="355">
        <v>0</v>
      </c>
      <c r="R27" s="355">
        <v>0</v>
      </c>
      <c r="S27" s="370">
        <v>0</v>
      </c>
      <c r="T27" s="337"/>
      <c r="U27" s="335" t="s">
        <v>643</v>
      </c>
      <c r="V27" s="339"/>
      <c r="W27" s="335" t="s">
        <v>582</v>
      </c>
      <c r="X27" s="355">
        <v>0</v>
      </c>
      <c r="Y27" s="355">
        <v>0</v>
      </c>
      <c r="Z27" s="355">
        <v>0</v>
      </c>
      <c r="AA27" s="355">
        <v>0</v>
      </c>
      <c r="AB27" s="355">
        <v>0</v>
      </c>
      <c r="AC27" s="355">
        <v>0</v>
      </c>
      <c r="AD27" s="355">
        <v>0</v>
      </c>
      <c r="AE27" s="355">
        <v>0</v>
      </c>
      <c r="AF27" s="355">
        <v>0</v>
      </c>
      <c r="AG27" s="355">
        <v>0</v>
      </c>
      <c r="AH27" s="355">
        <v>0</v>
      </c>
      <c r="AI27" s="355">
        <v>0</v>
      </c>
      <c r="AJ27" s="355">
        <v>0</v>
      </c>
      <c r="AK27" s="370">
        <v>0</v>
      </c>
      <c r="AL27" s="337"/>
      <c r="AM27" s="335" t="s">
        <v>643</v>
      </c>
      <c r="AN27" s="339"/>
      <c r="AO27" s="335" t="s">
        <v>582</v>
      </c>
      <c r="AP27" s="355">
        <v>0</v>
      </c>
      <c r="AQ27" s="355">
        <v>0</v>
      </c>
      <c r="AR27" s="355">
        <v>0</v>
      </c>
      <c r="AS27" s="355">
        <v>0</v>
      </c>
      <c r="AT27" s="355">
        <v>0</v>
      </c>
      <c r="AU27" s="355">
        <v>0</v>
      </c>
      <c r="AV27" s="355">
        <v>0</v>
      </c>
      <c r="AW27" s="355">
        <f t="shared" si="0"/>
        <v>0</v>
      </c>
      <c r="AX27" s="355">
        <v>0</v>
      </c>
      <c r="AY27" s="355">
        <v>0</v>
      </c>
      <c r="AZ27" s="355">
        <v>0</v>
      </c>
      <c r="BA27" s="355">
        <v>0</v>
      </c>
      <c r="BB27" s="355">
        <v>0</v>
      </c>
      <c r="BC27" s="355">
        <v>0</v>
      </c>
      <c r="BD27" s="355">
        <f t="shared" si="1"/>
        <v>0</v>
      </c>
      <c r="BE27" s="370">
        <f t="shared" si="2"/>
        <v>0</v>
      </c>
      <c r="BF27" s="505">
        <f t="shared" si="3"/>
        <v>0</v>
      </c>
    </row>
    <row r="28" spans="1:58" ht="13.5" customHeight="1">
      <c r="A28" s="423">
        <v>400217</v>
      </c>
      <c r="B28" s="337"/>
      <c r="C28" s="332" t="s">
        <v>842</v>
      </c>
      <c r="D28" s="352"/>
      <c r="E28" s="345" t="s">
        <v>579</v>
      </c>
      <c r="F28" s="55">
        <v>0</v>
      </c>
      <c r="G28" s="55">
        <v>0</v>
      </c>
      <c r="H28" s="55">
        <v>0</v>
      </c>
      <c r="I28" s="55">
        <v>18851</v>
      </c>
      <c r="J28" s="55">
        <v>0</v>
      </c>
      <c r="K28" s="55">
        <v>0</v>
      </c>
      <c r="L28" s="55">
        <v>16082</v>
      </c>
      <c r="M28" s="55">
        <v>433</v>
      </c>
      <c r="N28" s="55">
        <v>0</v>
      </c>
      <c r="O28" s="55">
        <v>0</v>
      </c>
      <c r="P28" s="374">
        <v>0</v>
      </c>
      <c r="Q28" s="316">
        <v>0</v>
      </c>
      <c r="R28" s="316">
        <v>0</v>
      </c>
      <c r="S28" s="317">
        <v>0</v>
      </c>
      <c r="T28" s="337"/>
      <c r="U28" s="332" t="s">
        <v>842</v>
      </c>
      <c r="V28" s="352"/>
      <c r="W28" s="345" t="s">
        <v>579</v>
      </c>
      <c r="X28" s="316">
        <v>0</v>
      </c>
      <c r="Y28" s="316">
        <v>0</v>
      </c>
      <c r="Z28" s="316">
        <v>0</v>
      </c>
      <c r="AA28" s="316">
        <v>0</v>
      </c>
      <c r="AB28" s="316">
        <v>0</v>
      </c>
      <c r="AC28" s="316">
        <v>0</v>
      </c>
      <c r="AD28" s="316">
        <v>0</v>
      </c>
      <c r="AE28" s="316">
        <v>0</v>
      </c>
      <c r="AF28" s="316">
        <v>0</v>
      </c>
      <c r="AG28" s="316">
        <v>0</v>
      </c>
      <c r="AH28" s="316">
        <v>0</v>
      </c>
      <c r="AI28" s="316">
        <v>0</v>
      </c>
      <c r="AJ28" s="316">
        <v>0</v>
      </c>
      <c r="AK28" s="317">
        <v>0</v>
      </c>
      <c r="AL28" s="337"/>
      <c r="AM28" s="332" t="s">
        <v>842</v>
      </c>
      <c r="AN28" s="352"/>
      <c r="AO28" s="345" t="s">
        <v>579</v>
      </c>
      <c r="AP28" s="316">
        <v>0</v>
      </c>
      <c r="AQ28" s="316">
        <v>0</v>
      </c>
      <c r="AR28" s="316">
        <v>0</v>
      </c>
      <c r="AS28" s="316">
        <v>0</v>
      </c>
      <c r="AT28" s="316">
        <v>4599</v>
      </c>
      <c r="AU28" s="316">
        <v>0</v>
      </c>
      <c r="AV28" s="316">
        <v>0</v>
      </c>
      <c r="AW28" s="316">
        <f t="shared" si="0"/>
        <v>39965</v>
      </c>
      <c r="AX28" s="316">
        <v>5889</v>
      </c>
      <c r="AY28" s="316">
        <v>23393</v>
      </c>
      <c r="AZ28" s="316">
        <v>3645</v>
      </c>
      <c r="BA28" s="316">
        <v>0</v>
      </c>
      <c r="BB28" s="316">
        <v>0</v>
      </c>
      <c r="BC28" s="316">
        <v>0</v>
      </c>
      <c r="BD28" s="316">
        <f t="shared" si="1"/>
        <v>32927</v>
      </c>
      <c r="BE28" s="317">
        <f t="shared" si="2"/>
        <v>72892</v>
      </c>
      <c r="BF28" s="505">
        <f t="shared" si="3"/>
        <v>72892</v>
      </c>
    </row>
    <row r="29" spans="1:58" ht="13.5" customHeight="1">
      <c r="A29" s="423">
        <v>400218</v>
      </c>
      <c r="B29" s="337"/>
      <c r="C29" s="595" t="s">
        <v>635</v>
      </c>
      <c r="D29" s="596"/>
      <c r="E29" s="335" t="s">
        <v>582</v>
      </c>
      <c r="F29" s="57">
        <v>0</v>
      </c>
      <c r="G29" s="57">
        <v>0</v>
      </c>
      <c r="H29" s="57">
        <v>0</v>
      </c>
      <c r="I29" s="57">
        <v>18851</v>
      </c>
      <c r="J29" s="57">
        <v>0</v>
      </c>
      <c r="K29" s="57">
        <v>0</v>
      </c>
      <c r="L29" s="57">
        <v>16082</v>
      </c>
      <c r="M29" s="57">
        <v>0</v>
      </c>
      <c r="N29" s="57">
        <v>0</v>
      </c>
      <c r="O29" s="57">
        <v>0</v>
      </c>
      <c r="P29" s="376">
        <v>0</v>
      </c>
      <c r="Q29" s="360">
        <v>0</v>
      </c>
      <c r="R29" s="360">
        <v>0</v>
      </c>
      <c r="S29" s="373">
        <v>0</v>
      </c>
      <c r="T29" s="337"/>
      <c r="U29" s="595" t="s">
        <v>635</v>
      </c>
      <c r="V29" s="596"/>
      <c r="W29" s="335" t="s">
        <v>582</v>
      </c>
      <c r="X29" s="360">
        <v>0</v>
      </c>
      <c r="Y29" s="360">
        <v>0</v>
      </c>
      <c r="Z29" s="360">
        <v>0</v>
      </c>
      <c r="AA29" s="360">
        <v>0</v>
      </c>
      <c r="AB29" s="360">
        <v>0</v>
      </c>
      <c r="AC29" s="360">
        <v>0</v>
      </c>
      <c r="AD29" s="360">
        <v>0</v>
      </c>
      <c r="AE29" s="360">
        <v>0</v>
      </c>
      <c r="AF29" s="360">
        <v>0</v>
      </c>
      <c r="AG29" s="360">
        <v>0</v>
      </c>
      <c r="AH29" s="360">
        <v>0</v>
      </c>
      <c r="AI29" s="360">
        <v>0</v>
      </c>
      <c r="AJ29" s="360">
        <v>0</v>
      </c>
      <c r="AK29" s="373">
        <v>0</v>
      </c>
      <c r="AL29" s="337"/>
      <c r="AM29" s="595" t="s">
        <v>635</v>
      </c>
      <c r="AN29" s="596"/>
      <c r="AO29" s="335" t="s">
        <v>582</v>
      </c>
      <c r="AP29" s="360">
        <v>0</v>
      </c>
      <c r="AQ29" s="360">
        <v>0</v>
      </c>
      <c r="AR29" s="360">
        <v>0</v>
      </c>
      <c r="AS29" s="360">
        <v>0</v>
      </c>
      <c r="AT29" s="360">
        <v>17787</v>
      </c>
      <c r="AU29" s="360">
        <v>0</v>
      </c>
      <c r="AV29" s="360">
        <v>0</v>
      </c>
      <c r="AW29" s="360">
        <f t="shared" si="0"/>
        <v>52720</v>
      </c>
      <c r="AX29" s="360">
        <v>5889</v>
      </c>
      <c r="AY29" s="360">
        <v>0</v>
      </c>
      <c r="AZ29" s="360">
        <v>3645</v>
      </c>
      <c r="BA29" s="360">
        <v>0</v>
      </c>
      <c r="BB29" s="360">
        <v>0</v>
      </c>
      <c r="BC29" s="360">
        <v>0</v>
      </c>
      <c r="BD29" s="360">
        <f t="shared" si="1"/>
        <v>9534</v>
      </c>
      <c r="BE29" s="373">
        <f t="shared" si="2"/>
        <v>62254</v>
      </c>
      <c r="BF29" s="505">
        <f t="shared" si="3"/>
        <v>62254</v>
      </c>
    </row>
    <row r="30" spans="1:58" ht="13.5" customHeight="1">
      <c r="A30" s="423">
        <v>400219</v>
      </c>
      <c r="B30" s="337"/>
      <c r="C30" s="332" t="s">
        <v>843</v>
      </c>
      <c r="D30" s="352"/>
      <c r="E30" s="332" t="s">
        <v>579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36245</v>
      </c>
      <c r="M30" s="55">
        <v>846</v>
      </c>
      <c r="N30" s="55">
        <v>0</v>
      </c>
      <c r="O30" s="55">
        <v>0</v>
      </c>
      <c r="P30" s="374">
        <v>0</v>
      </c>
      <c r="Q30" s="316">
        <v>0</v>
      </c>
      <c r="R30" s="316">
        <v>0</v>
      </c>
      <c r="S30" s="317">
        <v>0</v>
      </c>
      <c r="T30" s="337"/>
      <c r="U30" s="332" t="s">
        <v>843</v>
      </c>
      <c r="V30" s="352"/>
      <c r="W30" s="332" t="s">
        <v>579</v>
      </c>
      <c r="X30" s="316">
        <v>0</v>
      </c>
      <c r="Y30" s="316">
        <v>0</v>
      </c>
      <c r="Z30" s="316">
        <v>0</v>
      </c>
      <c r="AA30" s="316">
        <v>0</v>
      </c>
      <c r="AB30" s="316">
        <v>0</v>
      </c>
      <c r="AC30" s="316">
        <v>0</v>
      </c>
      <c r="AD30" s="316">
        <v>0</v>
      </c>
      <c r="AE30" s="316">
        <v>0</v>
      </c>
      <c r="AF30" s="316">
        <v>0</v>
      </c>
      <c r="AG30" s="316">
        <v>8568</v>
      </c>
      <c r="AH30" s="316">
        <v>7448</v>
      </c>
      <c r="AI30" s="316">
        <v>0</v>
      </c>
      <c r="AJ30" s="316">
        <v>0</v>
      </c>
      <c r="AK30" s="317">
        <v>0</v>
      </c>
      <c r="AL30" s="337"/>
      <c r="AM30" s="332" t="s">
        <v>843</v>
      </c>
      <c r="AN30" s="352"/>
      <c r="AO30" s="332" t="s">
        <v>579</v>
      </c>
      <c r="AP30" s="316">
        <v>0</v>
      </c>
      <c r="AQ30" s="316"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v>0</v>
      </c>
      <c r="AW30" s="316">
        <f t="shared" si="0"/>
        <v>53107</v>
      </c>
      <c r="AX30" s="316">
        <v>53063</v>
      </c>
      <c r="AY30" s="316">
        <v>45730</v>
      </c>
      <c r="AZ30" s="316">
        <v>206</v>
      </c>
      <c r="BA30" s="316">
        <v>0</v>
      </c>
      <c r="BB30" s="316">
        <v>0</v>
      </c>
      <c r="BC30" s="316">
        <v>0</v>
      </c>
      <c r="BD30" s="316">
        <f t="shared" si="1"/>
        <v>98999</v>
      </c>
      <c r="BE30" s="317">
        <f t="shared" si="2"/>
        <v>152106</v>
      </c>
      <c r="BF30" s="505">
        <f t="shared" si="3"/>
        <v>152106</v>
      </c>
    </row>
    <row r="31" spans="1:58" ht="13.5" customHeight="1">
      <c r="A31" s="423">
        <v>400220</v>
      </c>
      <c r="B31" s="337"/>
      <c r="C31" s="595" t="s">
        <v>656</v>
      </c>
      <c r="D31" s="596"/>
      <c r="E31" s="335" t="s">
        <v>582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36245</v>
      </c>
      <c r="M31" s="57">
        <v>0</v>
      </c>
      <c r="N31" s="57">
        <v>0</v>
      </c>
      <c r="O31" s="57">
        <v>0</v>
      </c>
      <c r="P31" s="376">
        <v>0</v>
      </c>
      <c r="Q31" s="360">
        <v>0</v>
      </c>
      <c r="R31" s="360">
        <v>0</v>
      </c>
      <c r="S31" s="373">
        <v>0</v>
      </c>
      <c r="T31" s="337"/>
      <c r="U31" s="595" t="s">
        <v>656</v>
      </c>
      <c r="V31" s="596"/>
      <c r="W31" s="335" t="s">
        <v>582</v>
      </c>
      <c r="X31" s="360">
        <v>0</v>
      </c>
      <c r="Y31" s="360">
        <v>0</v>
      </c>
      <c r="Z31" s="360">
        <v>0</v>
      </c>
      <c r="AA31" s="360">
        <v>0</v>
      </c>
      <c r="AB31" s="360">
        <v>0</v>
      </c>
      <c r="AC31" s="360">
        <v>0</v>
      </c>
      <c r="AD31" s="360">
        <v>0</v>
      </c>
      <c r="AE31" s="360">
        <v>0</v>
      </c>
      <c r="AF31" s="360">
        <v>0</v>
      </c>
      <c r="AG31" s="360">
        <v>8568</v>
      </c>
      <c r="AH31" s="360">
        <v>7448</v>
      </c>
      <c r="AI31" s="360">
        <v>0</v>
      </c>
      <c r="AJ31" s="360">
        <v>0</v>
      </c>
      <c r="AK31" s="373">
        <v>0</v>
      </c>
      <c r="AL31" s="337"/>
      <c r="AM31" s="595" t="s">
        <v>656</v>
      </c>
      <c r="AN31" s="596"/>
      <c r="AO31" s="335" t="s">
        <v>582</v>
      </c>
      <c r="AP31" s="360">
        <v>0</v>
      </c>
      <c r="AQ31" s="360">
        <v>0</v>
      </c>
      <c r="AR31" s="360">
        <v>0</v>
      </c>
      <c r="AS31" s="360">
        <v>0</v>
      </c>
      <c r="AT31" s="360">
        <v>0</v>
      </c>
      <c r="AU31" s="360">
        <v>0</v>
      </c>
      <c r="AV31" s="360">
        <v>0</v>
      </c>
      <c r="AW31" s="360">
        <f t="shared" si="0"/>
        <v>52261</v>
      </c>
      <c r="AX31" s="360">
        <v>53063</v>
      </c>
      <c r="AY31" s="360">
        <v>0</v>
      </c>
      <c r="AZ31" s="360">
        <v>206</v>
      </c>
      <c r="BA31" s="360">
        <v>0</v>
      </c>
      <c r="BB31" s="360">
        <v>0</v>
      </c>
      <c r="BC31" s="360">
        <v>0</v>
      </c>
      <c r="BD31" s="360">
        <f t="shared" si="1"/>
        <v>53269</v>
      </c>
      <c r="BE31" s="373">
        <f t="shared" si="2"/>
        <v>105530</v>
      </c>
      <c r="BF31" s="505">
        <f t="shared" si="3"/>
        <v>105530</v>
      </c>
    </row>
    <row r="32" spans="1:58" ht="13.5" customHeight="1">
      <c r="A32" s="423">
        <v>400221</v>
      </c>
      <c r="B32" s="337"/>
      <c r="C32" s="332" t="s">
        <v>844</v>
      </c>
      <c r="D32" s="352"/>
      <c r="E32" s="332" t="s">
        <v>579</v>
      </c>
      <c r="F32" s="55">
        <v>0</v>
      </c>
      <c r="G32" s="55">
        <v>13901</v>
      </c>
      <c r="H32" s="55">
        <v>0</v>
      </c>
      <c r="I32" s="55">
        <v>0</v>
      </c>
      <c r="J32" s="55">
        <v>0</v>
      </c>
      <c r="K32" s="55">
        <v>13450</v>
      </c>
      <c r="L32" s="55">
        <v>0</v>
      </c>
      <c r="M32" s="55">
        <v>0</v>
      </c>
      <c r="N32" s="55">
        <v>0</v>
      </c>
      <c r="O32" s="55">
        <v>1660</v>
      </c>
      <c r="P32" s="374">
        <v>537</v>
      </c>
      <c r="Q32" s="316">
        <v>0</v>
      </c>
      <c r="R32" s="316">
        <v>0</v>
      </c>
      <c r="S32" s="317">
        <v>0</v>
      </c>
      <c r="T32" s="337"/>
      <c r="U32" s="332" t="s">
        <v>844</v>
      </c>
      <c r="V32" s="352"/>
      <c r="W32" s="332" t="s">
        <v>579</v>
      </c>
      <c r="X32" s="316">
        <v>0</v>
      </c>
      <c r="Y32" s="316">
        <v>0</v>
      </c>
      <c r="Z32" s="316">
        <v>0</v>
      </c>
      <c r="AA32" s="316">
        <v>0</v>
      </c>
      <c r="AB32" s="316">
        <v>0</v>
      </c>
      <c r="AC32" s="316">
        <v>2930</v>
      </c>
      <c r="AD32" s="316">
        <v>0</v>
      </c>
      <c r="AE32" s="316">
        <v>0</v>
      </c>
      <c r="AF32" s="316">
        <v>0</v>
      </c>
      <c r="AG32" s="316">
        <v>0</v>
      </c>
      <c r="AH32" s="316">
        <v>0</v>
      </c>
      <c r="AI32" s="316">
        <v>0</v>
      </c>
      <c r="AJ32" s="316">
        <v>0</v>
      </c>
      <c r="AK32" s="317">
        <v>22305</v>
      </c>
      <c r="AL32" s="337"/>
      <c r="AM32" s="332" t="s">
        <v>844</v>
      </c>
      <c r="AN32" s="352"/>
      <c r="AO32" s="332" t="s">
        <v>579</v>
      </c>
      <c r="AP32" s="316">
        <v>0</v>
      </c>
      <c r="AQ32" s="316">
        <v>0</v>
      </c>
      <c r="AR32" s="316">
        <v>0</v>
      </c>
      <c r="AS32" s="316">
        <v>13631</v>
      </c>
      <c r="AT32" s="316">
        <v>0</v>
      </c>
      <c r="AU32" s="316">
        <v>0</v>
      </c>
      <c r="AV32" s="316">
        <v>0</v>
      </c>
      <c r="AW32" s="316">
        <f t="shared" si="0"/>
        <v>68414</v>
      </c>
      <c r="AX32" s="316">
        <v>0</v>
      </c>
      <c r="AY32" s="316">
        <v>0</v>
      </c>
      <c r="AZ32" s="316">
        <v>0</v>
      </c>
      <c r="BA32" s="316">
        <v>0</v>
      </c>
      <c r="BB32" s="316">
        <v>0</v>
      </c>
      <c r="BC32" s="316">
        <v>0</v>
      </c>
      <c r="BD32" s="316">
        <f>SUM(AX32:BC32)</f>
        <v>0</v>
      </c>
      <c r="BE32" s="317">
        <f>SUM(BD32,AW32)</f>
        <v>68414</v>
      </c>
      <c r="BF32" s="505">
        <f t="shared" si="3"/>
        <v>68414</v>
      </c>
    </row>
    <row r="33" spans="1:58" ht="13.5" customHeight="1">
      <c r="A33" s="423">
        <v>400222</v>
      </c>
      <c r="B33" s="337"/>
      <c r="C33" s="595" t="s">
        <v>721</v>
      </c>
      <c r="D33" s="596"/>
      <c r="E33" s="335" t="s">
        <v>582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13450</v>
      </c>
      <c r="L33" s="57">
        <v>0</v>
      </c>
      <c r="M33" s="57">
        <v>0</v>
      </c>
      <c r="N33" s="57">
        <v>0</v>
      </c>
      <c r="O33" s="57">
        <v>1660</v>
      </c>
      <c r="P33" s="376">
        <v>1073</v>
      </c>
      <c r="Q33" s="360">
        <v>0</v>
      </c>
      <c r="R33" s="360">
        <v>0</v>
      </c>
      <c r="S33" s="373">
        <v>0</v>
      </c>
      <c r="T33" s="337"/>
      <c r="U33" s="595" t="s">
        <v>721</v>
      </c>
      <c r="V33" s="596"/>
      <c r="W33" s="335" t="s">
        <v>582</v>
      </c>
      <c r="X33" s="360">
        <v>0</v>
      </c>
      <c r="Y33" s="360">
        <v>0</v>
      </c>
      <c r="Z33" s="360">
        <v>0</v>
      </c>
      <c r="AA33" s="360">
        <v>0</v>
      </c>
      <c r="AB33" s="360">
        <v>0</v>
      </c>
      <c r="AC33" s="360">
        <v>2930</v>
      </c>
      <c r="AD33" s="360">
        <v>0</v>
      </c>
      <c r="AE33" s="360">
        <v>0</v>
      </c>
      <c r="AF33" s="360">
        <v>0</v>
      </c>
      <c r="AG33" s="360">
        <v>0</v>
      </c>
      <c r="AH33" s="360">
        <v>0</v>
      </c>
      <c r="AI33" s="360">
        <v>0</v>
      </c>
      <c r="AJ33" s="360">
        <v>0</v>
      </c>
      <c r="AK33" s="373">
        <v>22305</v>
      </c>
      <c r="AL33" s="337"/>
      <c r="AM33" s="595" t="s">
        <v>721</v>
      </c>
      <c r="AN33" s="596"/>
      <c r="AO33" s="335" t="s">
        <v>582</v>
      </c>
      <c r="AP33" s="360">
        <v>0</v>
      </c>
      <c r="AQ33" s="360">
        <v>0</v>
      </c>
      <c r="AR33" s="360">
        <v>0</v>
      </c>
      <c r="AS33" s="360">
        <v>21578</v>
      </c>
      <c r="AT33" s="360">
        <v>0</v>
      </c>
      <c r="AU33" s="360">
        <v>0</v>
      </c>
      <c r="AV33" s="360">
        <v>0</v>
      </c>
      <c r="AW33" s="360">
        <f t="shared" si="0"/>
        <v>62996</v>
      </c>
      <c r="AX33" s="360">
        <v>0</v>
      </c>
      <c r="AY33" s="360">
        <v>0</v>
      </c>
      <c r="AZ33" s="360">
        <v>0</v>
      </c>
      <c r="BA33" s="360">
        <v>0</v>
      </c>
      <c r="BB33" s="360">
        <v>0</v>
      </c>
      <c r="BC33" s="360">
        <v>0</v>
      </c>
      <c r="BD33" s="360">
        <f>SUM(AX33:BC33)</f>
        <v>0</v>
      </c>
      <c r="BE33" s="373">
        <f>SUM(BD33,AW33)</f>
        <v>62996</v>
      </c>
      <c r="BF33" s="505">
        <f t="shared" si="3"/>
        <v>62996</v>
      </c>
    </row>
    <row r="34" spans="1:58" ht="13.5" customHeight="1">
      <c r="A34" s="423">
        <v>400223</v>
      </c>
      <c r="B34" s="337"/>
      <c r="C34" s="405" t="s">
        <v>845</v>
      </c>
      <c r="D34" s="329"/>
      <c r="E34" s="345" t="s">
        <v>579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374">
        <v>0</v>
      </c>
      <c r="Q34" s="316">
        <v>0</v>
      </c>
      <c r="R34" s="316">
        <v>0</v>
      </c>
      <c r="S34" s="317">
        <v>0</v>
      </c>
      <c r="T34" s="337"/>
      <c r="U34" s="405" t="s">
        <v>845</v>
      </c>
      <c r="V34" s="329"/>
      <c r="W34" s="345" t="s">
        <v>579</v>
      </c>
      <c r="X34" s="316">
        <v>0</v>
      </c>
      <c r="Y34" s="316">
        <v>0</v>
      </c>
      <c r="Z34" s="316">
        <v>0</v>
      </c>
      <c r="AA34" s="316">
        <v>0</v>
      </c>
      <c r="AB34" s="316">
        <v>0</v>
      </c>
      <c r="AC34" s="316">
        <v>0</v>
      </c>
      <c r="AD34" s="316">
        <v>0</v>
      </c>
      <c r="AE34" s="316">
        <v>0</v>
      </c>
      <c r="AF34" s="316">
        <v>0</v>
      </c>
      <c r="AG34" s="316">
        <v>0</v>
      </c>
      <c r="AH34" s="316">
        <v>0</v>
      </c>
      <c r="AI34" s="316">
        <v>0</v>
      </c>
      <c r="AJ34" s="316">
        <v>0</v>
      </c>
      <c r="AK34" s="317">
        <v>0</v>
      </c>
      <c r="AL34" s="337"/>
      <c r="AM34" s="405" t="s">
        <v>845</v>
      </c>
      <c r="AN34" s="329"/>
      <c r="AO34" s="345" t="s">
        <v>579</v>
      </c>
      <c r="AP34" s="316">
        <v>0</v>
      </c>
      <c r="AQ34" s="316">
        <v>0</v>
      </c>
      <c r="AR34" s="316">
        <v>0</v>
      </c>
      <c r="AS34" s="316">
        <v>0</v>
      </c>
      <c r="AT34" s="316">
        <v>0</v>
      </c>
      <c r="AU34" s="316">
        <v>0</v>
      </c>
      <c r="AV34" s="316">
        <v>0</v>
      </c>
      <c r="AW34" s="316">
        <f t="shared" si="0"/>
        <v>0</v>
      </c>
      <c r="AX34" s="316">
        <v>0</v>
      </c>
      <c r="AY34" s="316">
        <v>0</v>
      </c>
      <c r="AZ34" s="316">
        <v>0</v>
      </c>
      <c r="BA34" s="316">
        <v>0</v>
      </c>
      <c r="BB34" s="316">
        <v>0</v>
      </c>
      <c r="BC34" s="316">
        <v>0</v>
      </c>
      <c r="BD34" s="316">
        <f t="shared" si="1"/>
        <v>0</v>
      </c>
      <c r="BE34" s="317">
        <f t="shared" si="2"/>
        <v>0</v>
      </c>
      <c r="BF34" s="505">
        <f t="shared" si="3"/>
        <v>0</v>
      </c>
    </row>
    <row r="35" spans="1:58" ht="13.5" customHeight="1">
      <c r="A35" s="423">
        <v>400224</v>
      </c>
      <c r="B35" s="337"/>
      <c r="C35" s="329" t="s">
        <v>718</v>
      </c>
      <c r="D35" s="329"/>
      <c r="E35" s="335" t="s">
        <v>582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376">
        <v>0</v>
      </c>
      <c r="Q35" s="360">
        <v>0</v>
      </c>
      <c r="R35" s="360">
        <v>0</v>
      </c>
      <c r="S35" s="373">
        <v>0</v>
      </c>
      <c r="T35" s="337"/>
      <c r="U35" s="329" t="s">
        <v>718</v>
      </c>
      <c r="V35" s="329"/>
      <c r="W35" s="335" t="s">
        <v>582</v>
      </c>
      <c r="X35" s="360">
        <v>0</v>
      </c>
      <c r="Y35" s="360">
        <v>0</v>
      </c>
      <c r="Z35" s="360">
        <v>0</v>
      </c>
      <c r="AA35" s="360">
        <v>0</v>
      </c>
      <c r="AB35" s="360">
        <v>0</v>
      </c>
      <c r="AC35" s="360">
        <v>0</v>
      </c>
      <c r="AD35" s="360">
        <v>0</v>
      </c>
      <c r="AE35" s="360">
        <v>0</v>
      </c>
      <c r="AF35" s="360">
        <v>0</v>
      </c>
      <c r="AG35" s="360">
        <v>0</v>
      </c>
      <c r="AH35" s="360">
        <v>0</v>
      </c>
      <c r="AI35" s="360">
        <v>0</v>
      </c>
      <c r="AJ35" s="360">
        <v>0</v>
      </c>
      <c r="AK35" s="373">
        <v>0</v>
      </c>
      <c r="AL35" s="337"/>
      <c r="AM35" s="329" t="s">
        <v>718</v>
      </c>
      <c r="AN35" s="329"/>
      <c r="AO35" s="335" t="s">
        <v>582</v>
      </c>
      <c r="AP35" s="360">
        <v>0</v>
      </c>
      <c r="AQ35" s="360">
        <v>0</v>
      </c>
      <c r="AR35" s="360">
        <v>0</v>
      </c>
      <c r="AS35" s="360">
        <v>0</v>
      </c>
      <c r="AT35" s="360">
        <v>0</v>
      </c>
      <c r="AU35" s="360">
        <v>0</v>
      </c>
      <c r="AV35" s="360">
        <v>0</v>
      </c>
      <c r="AW35" s="360">
        <f t="shared" si="0"/>
        <v>0</v>
      </c>
      <c r="AX35" s="360">
        <v>0</v>
      </c>
      <c r="AY35" s="360">
        <v>0</v>
      </c>
      <c r="AZ35" s="360">
        <v>0</v>
      </c>
      <c r="BA35" s="360">
        <v>0</v>
      </c>
      <c r="BB35" s="360">
        <v>0</v>
      </c>
      <c r="BC35" s="360">
        <v>0</v>
      </c>
      <c r="BD35" s="360">
        <f t="shared" si="1"/>
        <v>0</v>
      </c>
      <c r="BE35" s="373">
        <f t="shared" si="2"/>
        <v>0</v>
      </c>
      <c r="BF35" s="505">
        <f t="shared" si="3"/>
        <v>0</v>
      </c>
    </row>
    <row r="36" spans="1:58" ht="13.5" customHeight="1">
      <c r="A36" s="423">
        <v>400225</v>
      </c>
      <c r="B36" s="337"/>
      <c r="C36" s="332" t="s">
        <v>846</v>
      </c>
      <c r="D36" s="356"/>
      <c r="E36" s="345" t="s">
        <v>579</v>
      </c>
      <c r="F36" s="55">
        <v>0</v>
      </c>
      <c r="G36" s="55">
        <v>0</v>
      </c>
      <c r="H36" s="55">
        <v>0</v>
      </c>
      <c r="I36" s="55">
        <v>35491</v>
      </c>
      <c r="J36" s="55">
        <v>0</v>
      </c>
      <c r="K36" s="55">
        <v>0</v>
      </c>
      <c r="L36" s="55">
        <v>0</v>
      </c>
      <c r="M36" s="55">
        <v>12097</v>
      </c>
      <c r="N36" s="55">
        <v>0</v>
      </c>
      <c r="O36" s="55">
        <v>0</v>
      </c>
      <c r="P36" s="374">
        <v>0</v>
      </c>
      <c r="Q36" s="316">
        <v>0</v>
      </c>
      <c r="R36" s="316">
        <v>0</v>
      </c>
      <c r="S36" s="317">
        <v>0</v>
      </c>
      <c r="T36" s="337"/>
      <c r="U36" s="332" t="s">
        <v>846</v>
      </c>
      <c r="V36" s="356"/>
      <c r="W36" s="345" t="s">
        <v>579</v>
      </c>
      <c r="X36" s="316">
        <v>0</v>
      </c>
      <c r="Y36" s="316">
        <v>0</v>
      </c>
      <c r="Z36" s="316">
        <v>0</v>
      </c>
      <c r="AA36" s="316">
        <v>0</v>
      </c>
      <c r="AB36" s="316">
        <v>0</v>
      </c>
      <c r="AC36" s="316">
        <v>0</v>
      </c>
      <c r="AD36" s="316">
        <v>0</v>
      </c>
      <c r="AE36" s="316">
        <v>0</v>
      </c>
      <c r="AF36" s="316">
        <v>0</v>
      </c>
      <c r="AG36" s="316">
        <v>0</v>
      </c>
      <c r="AH36" s="316">
        <v>0</v>
      </c>
      <c r="AI36" s="316">
        <v>0</v>
      </c>
      <c r="AJ36" s="316">
        <v>0</v>
      </c>
      <c r="AK36" s="317">
        <v>0</v>
      </c>
      <c r="AL36" s="337"/>
      <c r="AM36" s="332" t="s">
        <v>846</v>
      </c>
      <c r="AN36" s="356"/>
      <c r="AO36" s="345" t="s">
        <v>579</v>
      </c>
      <c r="AP36" s="316">
        <v>0</v>
      </c>
      <c r="AQ36" s="316">
        <v>0</v>
      </c>
      <c r="AR36" s="316">
        <v>0</v>
      </c>
      <c r="AS36" s="316">
        <v>0</v>
      </c>
      <c r="AT36" s="316">
        <v>0</v>
      </c>
      <c r="AU36" s="316">
        <v>0</v>
      </c>
      <c r="AV36" s="316">
        <v>0</v>
      </c>
      <c r="AW36" s="316">
        <f aca="true" t="shared" si="4" ref="AW36:AW64">SUM(AP36:AV36,X36:AK36,F36:S36)</f>
        <v>47588</v>
      </c>
      <c r="AX36" s="316">
        <v>0</v>
      </c>
      <c r="AY36" s="316">
        <v>0</v>
      </c>
      <c r="AZ36" s="316">
        <v>0</v>
      </c>
      <c r="BA36" s="316">
        <v>0</v>
      </c>
      <c r="BB36" s="316">
        <v>0</v>
      </c>
      <c r="BC36" s="316">
        <v>0</v>
      </c>
      <c r="BD36" s="316">
        <f>SUM(AX36:BC36)</f>
        <v>0</v>
      </c>
      <c r="BE36" s="317">
        <f>SUM(BD36,AW36)</f>
        <v>47588</v>
      </c>
      <c r="BF36" s="505">
        <f t="shared" si="3"/>
        <v>47588</v>
      </c>
    </row>
    <row r="37" spans="1:58" ht="13.5" customHeight="1">
      <c r="A37" s="423">
        <v>400226</v>
      </c>
      <c r="B37" s="337"/>
      <c r="C37" s="335" t="s">
        <v>720</v>
      </c>
      <c r="D37" s="357"/>
      <c r="E37" s="335" t="s">
        <v>582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12097</v>
      </c>
      <c r="N37" s="57">
        <v>0</v>
      </c>
      <c r="O37" s="57">
        <v>0</v>
      </c>
      <c r="P37" s="376">
        <v>0</v>
      </c>
      <c r="Q37" s="360">
        <v>0</v>
      </c>
      <c r="R37" s="360">
        <v>0</v>
      </c>
      <c r="S37" s="373">
        <v>0</v>
      </c>
      <c r="T37" s="337"/>
      <c r="U37" s="335" t="s">
        <v>720</v>
      </c>
      <c r="V37" s="357"/>
      <c r="W37" s="335" t="s">
        <v>582</v>
      </c>
      <c r="X37" s="360">
        <v>0</v>
      </c>
      <c r="Y37" s="360">
        <v>0</v>
      </c>
      <c r="Z37" s="360">
        <v>0</v>
      </c>
      <c r="AA37" s="360">
        <v>0</v>
      </c>
      <c r="AB37" s="360">
        <v>0</v>
      </c>
      <c r="AC37" s="360">
        <v>0</v>
      </c>
      <c r="AD37" s="360">
        <v>0</v>
      </c>
      <c r="AE37" s="360">
        <v>0</v>
      </c>
      <c r="AF37" s="360">
        <v>0</v>
      </c>
      <c r="AG37" s="360">
        <v>0</v>
      </c>
      <c r="AH37" s="360">
        <v>0</v>
      </c>
      <c r="AI37" s="360">
        <v>0</v>
      </c>
      <c r="AJ37" s="360">
        <v>0</v>
      </c>
      <c r="AK37" s="373">
        <v>0</v>
      </c>
      <c r="AL37" s="337"/>
      <c r="AM37" s="335" t="s">
        <v>720</v>
      </c>
      <c r="AN37" s="357"/>
      <c r="AO37" s="335" t="s">
        <v>582</v>
      </c>
      <c r="AP37" s="360">
        <v>0</v>
      </c>
      <c r="AQ37" s="360">
        <v>0</v>
      </c>
      <c r="AR37" s="360">
        <v>0</v>
      </c>
      <c r="AS37" s="360">
        <v>0</v>
      </c>
      <c r="AT37" s="360">
        <v>0</v>
      </c>
      <c r="AU37" s="360">
        <v>0</v>
      </c>
      <c r="AV37" s="360">
        <v>0</v>
      </c>
      <c r="AW37" s="360">
        <f t="shared" si="4"/>
        <v>12097</v>
      </c>
      <c r="AX37" s="360">
        <v>0</v>
      </c>
      <c r="AY37" s="360">
        <v>0</v>
      </c>
      <c r="AZ37" s="360">
        <v>0</v>
      </c>
      <c r="BA37" s="360">
        <v>0</v>
      </c>
      <c r="BB37" s="360">
        <v>0</v>
      </c>
      <c r="BC37" s="360">
        <v>0</v>
      </c>
      <c r="BD37" s="360">
        <f>SUM(AX37:BC37)</f>
        <v>0</v>
      </c>
      <c r="BE37" s="373">
        <f>SUM(BD37,AW37)</f>
        <v>12097</v>
      </c>
      <c r="BF37" s="505">
        <f t="shared" si="3"/>
        <v>12097</v>
      </c>
    </row>
    <row r="38" spans="1:58" ht="13.5" customHeight="1">
      <c r="A38" s="423">
        <v>400227</v>
      </c>
      <c r="B38" s="337"/>
      <c r="C38" s="332" t="s">
        <v>847</v>
      </c>
      <c r="D38" s="356"/>
      <c r="E38" s="345" t="s">
        <v>579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374">
        <v>0</v>
      </c>
      <c r="Q38" s="316">
        <v>0</v>
      </c>
      <c r="R38" s="316">
        <v>0</v>
      </c>
      <c r="S38" s="317">
        <v>0</v>
      </c>
      <c r="T38" s="337"/>
      <c r="U38" s="332" t="s">
        <v>847</v>
      </c>
      <c r="V38" s="356"/>
      <c r="W38" s="345" t="s">
        <v>579</v>
      </c>
      <c r="X38" s="316">
        <v>0</v>
      </c>
      <c r="Y38" s="316">
        <v>0</v>
      </c>
      <c r="Z38" s="316">
        <v>0</v>
      </c>
      <c r="AA38" s="316">
        <v>0</v>
      </c>
      <c r="AB38" s="316">
        <v>0</v>
      </c>
      <c r="AC38" s="316">
        <v>0</v>
      </c>
      <c r="AD38" s="316">
        <v>0</v>
      </c>
      <c r="AE38" s="316">
        <v>0</v>
      </c>
      <c r="AF38" s="316">
        <v>0</v>
      </c>
      <c r="AG38" s="316">
        <v>0</v>
      </c>
      <c r="AH38" s="316">
        <v>0</v>
      </c>
      <c r="AI38" s="316">
        <v>0</v>
      </c>
      <c r="AJ38" s="316">
        <v>0</v>
      </c>
      <c r="AK38" s="317">
        <v>0</v>
      </c>
      <c r="AL38" s="337"/>
      <c r="AM38" s="332" t="s">
        <v>847</v>
      </c>
      <c r="AN38" s="356"/>
      <c r="AO38" s="345" t="s">
        <v>579</v>
      </c>
      <c r="AP38" s="316">
        <v>0</v>
      </c>
      <c r="AQ38" s="316">
        <v>0</v>
      </c>
      <c r="AR38" s="316">
        <v>0</v>
      </c>
      <c r="AS38" s="316">
        <v>0</v>
      </c>
      <c r="AT38" s="316">
        <v>0</v>
      </c>
      <c r="AU38" s="316">
        <v>0</v>
      </c>
      <c r="AV38" s="316">
        <v>0</v>
      </c>
      <c r="AW38" s="316">
        <f t="shared" si="4"/>
        <v>0</v>
      </c>
      <c r="AX38" s="316">
        <v>0</v>
      </c>
      <c r="AY38" s="316">
        <v>0</v>
      </c>
      <c r="AZ38" s="316">
        <v>0</v>
      </c>
      <c r="BA38" s="316">
        <v>0</v>
      </c>
      <c r="BB38" s="316">
        <v>0</v>
      </c>
      <c r="BC38" s="316">
        <v>0</v>
      </c>
      <c r="BD38" s="316">
        <f>SUM(AX38:BC38)</f>
        <v>0</v>
      </c>
      <c r="BE38" s="317">
        <f>SUM(BD38,AW38)</f>
        <v>0</v>
      </c>
      <c r="BF38" s="505">
        <f t="shared" si="3"/>
        <v>0</v>
      </c>
    </row>
    <row r="39" spans="1:58" ht="13.5" customHeight="1">
      <c r="A39" s="423">
        <v>400228</v>
      </c>
      <c r="B39" s="337"/>
      <c r="C39" s="335" t="s">
        <v>722</v>
      </c>
      <c r="D39" s="357"/>
      <c r="E39" s="335" t="s">
        <v>582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376">
        <v>0</v>
      </c>
      <c r="Q39" s="360">
        <v>0</v>
      </c>
      <c r="R39" s="360">
        <v>0</v>
      </c>
      <c r="S39" s="373">
        <v>0</v>
      </c>
      <c r="T39" s="337"/>
      <c r="U39" s="335" t="s">
        <v>722</v>
      </c>
      <c r="V39" s="357"/>
      <c r="W39" s="335" t="s">
        <v>582</v>
      </c>
      <c r="X39" s="360">
        <v>0</v>
      </c>
      <c r="Y39" s="360">
        <v>0</v>
      </c>
      <c r="Z39" s="360">
        <v>0</v>
      </c>
      <c r="AA39" s="360">
        <v>0</v>
      </c>
      <c r="AB39" s="360">
        <v>0</v>
      </c>
      <c r="AC39" s="360">
        <v>0</v>
      </c>
      <c r="AD39" s="360">
        <v>0</v>
      </c>
      <c r="AE39" s="360">
        <v>0</v>
      </c>
      <c r="AF39" s="360">
        <v>0</v>
      </c>
      <c r="AG39" s="360">
        <v>0</v>
      </c>
      <c r="AH39" s="360">
        <v>0</v>
      </c>
      <c r="AI39" s="360">
        <v>0</v>
      </c>
      <c r="AJ39" s="360">
        <v>0</v>
      </c>
      <c r="AK39" s="373">
        <v>0</v>
      </c>
      <c r="AL39" s="337"/>
      <c r="AM39" s="335" t="s">
        <v>722</v>
      </c>
      <c r="AN39" s="357"/>
      <c r="AO39" s="335" t="s">
        <v>582</v>
      </c>
      <c r="AP39" s="360">
        <v>0</v>
      </c>
      <c r="AQ39" s="360">
        <v>0</v>
      </c>
      <c r="AR39" s="360">
        <v>0</v>
      </c>
      <c r="AS39" s="360">
        <v>0</v>
      </c>
      <c r="AT39" s="360">
        <v>0</v>
      </c>
      <c r="AU39" s="360">
        <v>0</v>
      </c>
      <c r="AV39" s="360">
        <v>0</v>
      </c>
      <c r="AW39" s="360">
        <f t="shared" si="4"/>
        <v>0</v>
      </c>
      <c r="AX39" s="360">
        <v>0</v>
      </c>
      <c r="AY39" s="360">
        <v>0</v>
      </c>
      <c r="AZ39" s="360">
        <v>0</v>
      </c>
      <c r="BA39" s="360">
        <v>0</v>
      </c>
      <c r="BB39" s="360">
        <v>0</v>
      </c>
      <c r="BC39" s="360">
        <v>0</v>
      </c>
      <c r="BD39" s="360">
        <f>SUM(AX39:BC39)</f>
        <v>0</v>
      </c>
      <c r="BE39" s="373">
        <f>SUM(BD39,AW39)</f>
        <v>0</v>
      </c>
      <c r="BF39" s="505">
        <f t="shared" si="3"/>
        <v>0</v>
      </c>
    </row>
    <row r="40" spans="1:58" ht="13.5" customHeight="1">
      <c r="A40" s="423">
        <v>400231</v>
      </c>
      <c r="B40" s="337"/>
      <c r="C40" s="332" t="s">
        <v>848</v>
      </c>
      <c r="D40" s="352"/>
      <c r="E40" s="345" t="s">
        <v>579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375">
        <v>0</v>
      </c>
      <c r="Q40" s="355">
        <v>0</v>
      </c>
      <c r="R40" s="355">
        <v>0</v>
      </c>
      <c r="S40" s="370">
        <v>0</v>
      </c>
      <c r="T40" s="337"/>
      <c r="U40" s="332" t="s">
        <v>848</v>
      </c>
      <c r="V40" s="352"/>
      <c r="W40" s="345" t="s">
        <v>579</v>
      </c>
      <c r="X40" s="355">
        <v>0</v>
      </c>
      <c r="Y40" s="355">
        <v>0</v>
      </c>
      <c r="Z40" s="355">
        <v>0</v>
      </c>
      <c r="AA40" s="355">
        <v>0</v>
      </c>
      <c r="AB40" s="355">
        <v>0</v>
      </c>
      <c r="AC40" s="355">
        <v>0</v>
      </c>
      <c r="AD40" s="355">
        <v>0</v>
      </c>
      <c r="AE40" s="355">
        <v>0</v>
      </c>
      <c r="AF40" s="355">
        <v>0</v>
      </c>
      <c r="AG40" s="355">
        <v>0</v>
      </c>
      <c r="AH40" s="355">
        <v>0</v>
      </c>
      <c r="AI40" s="355">
        <v>0</v>
      </c>
      <c r="AJ40" s="355">
        <v>0</v>
      </c>
      <c r="AK40" s="370">
        <v>0</v>
      </c>
      <c r="AL40" s="337"/>
      <c r="AM40" s="332" t="s">
        <v>848</v>
      </c>
      <c r="AN40" s="352"/>
      <c r="AO40" s="345" t="s">
        <v>579</v>
      </c>
      <c r="AP40" s="355">
        <v>0</v>
      </c>
      <c r="AQ40" s="355">
        <v>0</v>
      </c>
      <c r="AR40" s="355">
        <v>0</v>
      </c>
      <c r="AS40" s="355">
        <v>0</v>
      </c>
      <c r="AT40" s="355">
        <v>0</v>
      </c>
      <c r="AU40" s="355">
        <v>0</v>
      </c>
      <c r="AV40" s="355">
        <v>0</v>
      </c>
      <c r="AW40" s="355">
        <f t="shared" si="4"/>
        <v>0</v>
      </c>
      <c r="AX40" s="355">
        <v>0</v>
      </c>
      <c r="AY40" s="355">
        <v>0</v>
      </c>
      <c r="AZ40" s="355">
        <v>0</v>
      </c>
      <c r="BA40" s="355">
        <v>0</v>
      </c>
      <c r="BB40" s="355">
        <v>0</v>
      </c>
      <c r="BC40" s="355">
        <v>0</v>
      </c>
      <c r="BD40" s="355">
        <f t="shared" si="1"/>
        <v>0</v>
      </c>
      <c r="BE40" s="370">
        <f t="shared" si="2"/>
        <v>0</v>
      </c>
      <c r="BF40" s="505">
        <f t="shared" si="3"/>
        <v>0</v>
      </c>
    </row>
    <row r="41" spans="1:58" ht="13.5" customHeight="1">
      <c r="A41" s="423">
        <v>400232</v>
      </c>
      <c r="B41" s="337"/>
      <c r="C41" s="359" t="s">
        <v>636</v>
      </c>
      <c r="D41" s="339"/>
      <c r="E41" s="335" t="s">
        <v>582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375">
        <v>0</v>
      </c>
      <c r="Q41" s="355">
        <v>0</v>
      </c>
      <c r="R41" s="355">
        <v>0</v>
      </c>
      <c r="S41" s="370">
        <v>0</v>
      </c>
      <c r="T41" s="337"/>
      <c r="U41" s="359" t="s">
        <v>636</v>
      </c>
      <c r="V41" s="339"/>
      <c r="W41" s="335" t="s">
        <v>582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5">
        <v>0</v>
      </c>
      <c r="AH41" s="355">
        <v>0</v>
      </c>
      <c r="AI41" s="355">
        <v>0</v>
      </c>
      <c r="AJ41" s="355">
        <v>0</v>
      </c>
      <c r="AK41" s="370">
        <v>0</v>
      </c>
      <c r="AL41" s="337"/>
      <c r="AM41" s="359" t="s">
        <v>636</v>
      </c>
      <c r="AN41" s="339"/>
      <c r="AO41" s="335" t="s">
        <v>582</v>
      </c>
      <c r="AP41" s="355">
        <v>0</v>
      </c>
      <c r="AQ41" s="355">
        <v>0</v>
      </c>
      <c r="AR41" s="355">
        <v>0</v>
      </c>
      <c r="AS41" s="355">
        <v>0</v>
      </c>
      <c r="AT41" s="355">
        <v>0</v>
      </c>
      <c r="AU41" s="355">
        <v>0</v>
      </c>
      <c r="AV41" s="355">
        <v>0</v>
      </c>
      <c r="AW41" s="355">
        <f t="shared" si="4"/>
        <v>0</v>
      </c>
      <c r="AX41" s="355">
        <v>0</v>
      </c>
      <c r="AY41" s="355">
        <v>0</v>
      </c>
      <c r="AZ41" s="355">
        <v>0</v>
      </c>
      <c r="BA41" s="355">
        <v>0</v>
      </c>
      <c r="BB41" s="355">
        <v>0</v>
      </c>
      <c r="BC41" s="355">
        <v>0</v>
      </c>
      <c r="BD41" s="355">
        <f t="shared" si="1"/>
        <v>0</v>
      </c>
      <c r="BE41" s="370">
        <f t="shared" si="2"/>
        <v>0</v>
      </c>
      <c r="BF41" s="505">
        <f t="shared" si="3"/>
        <v>0</v>
      </c>
    </row>
    <row r="42" spans="1:58" ht="13.5" customHeight="1">
      <c r="A42" s="423">
        <v>400233</v>
      </c>
      <c r="B42" s="337"/>
      <c r="C42" s="345" t="s">
        <v>849</v>
      </c>
      <c r="D42" s="329"/>
      <c r="E42" s="345" t="s">
        <v>637</v>
      </c>
      <c r="F42" s="58">
        <v>10414</v>
      </c>
      <c r="G42" s="58">
        <v>0</v>
      </c>
      <c r="H42" s="58">
        <v>161226</v>
      </c>
      <c r="I42" s="58">
        <v>74544</v>
      </c>
      <c r="J42" s="58">
        <v>2883</v>
      </c>
      <c r="K42" s="58">
        <v>0</v>
      </c>
      <c r="L42" s="58">
        <v>0</v>
      </c>
      <c r="M42" s="58">
        <v>2548</v>
      </c>
      <c r="N42" s="58">
        <v>15000</v>
      </c>
      <c r="O42" s="58">
        <v>20408</v>
      </c>
      <c r="P42" s="383">
        <v>920</v>
      </c>
      <c r="Q42" s="362">
        <v>0</v>
      </c>
      <c r="R42" s="362">
        <v>0</v>
      </c>
      <c r="S42" s="378">
        <v>0</v>
      </c>
      <c r="T42" s="337"/>
      <c r="U42" s="345" t="s">
        <v>849</v>
      </c>
      <c r="V42" s="329"/>
      <c r="W42" s="345" t="s">
        <v>637</v>
      </c>
      <c r="X42" s="362">
        <v>0</v>
      </c>
      <c r="Y42" s="362">
        <v>26500</v>
      </c>
      <c r="Z42" s="362">
        <v>0</v>
      </c>
      <c r="AA42" s="362">
        <v>0</v>
      </c>
      <c r="AB42" s="362">
        <v>0</v>
      </c>
      <c r="AC42" s="362">
        <v>0</v>
      </c>
      <c r="AD42" s="362">
        <v>0</v>
      </c>
      <c r="AE42" s="362">
        <v>0</v>
      </c>
      <c r="AF42" s="362">
        <v>0</v>
      </c>
      <c r="AG42" s="362">
        <v>0</v>
      </c>
      <c r="AH42" s="362">
        <v>11317</v>
      </c>
      <c r="AI42" s="362">
        <v>0</v>
      </c>
      <c r="AJ42" s="362">
        <v>0</v>
      </c>
      <c r="AK42" s="378">
        <v>0</v>
      </c>
      <c r="AL42" s="337"/>
      <c r="AM42" s="345" t="s">
        <v>849</v>
      </c>
      <c r="AN42" s="329"/>
      <c r="AO42" s="345" t="s">
        <v>637</v>
      </c>
      <c r="AP42" s="362">
        <v>0</v>
      </c>
      <c r="AQ42" s="362">
        <v>0</v>
      </c>
      <c r="AR42" s="362">
        <v>0</v>
      </c>
      <c r="AS42" s="362">
        <v>28000</v>
      </c>
      <c r="AT42" s="362">
        <v>18071</v>
      </c>
      <c r="AU42" s="362">
        <v>0</v>
      </c>
      <c r="AV42" s="362">
        <v>0</v>
      </c>
      <c r="AW42" s="362">
        <f t="shared" si="4"/>
        <v>371831</v>
      </c>
      <c r="AX42" s="362">
        <v>0</v>
      </c>
      <c r="AY42" s="362">
        <v>0</v>
      </c>
      <c r="AZ42" s="362">
        <v>53729</v>
      </c>
      <c r="BA42" s="362">
        <v>0</v>
      </c>
      <c r="BB42" s="362">
        <v>0</v>
      </c>
      <c r="BC42" s="362">
        <v>86096</v>
      </c>
      <c r="BD42" s="362">
        <f t="shared" si="1"/>
        <v>139825</v>
      </c>
      <c r="BE42" s="378">
        <f t="shared" si="2"/>
        <v>511656</v>
      </c>
      <c r="BF42" s="505">
        <f t="shared" si="3"/>
        <v>511656</v>
      </c>
    </row>
    <row r="43" spans="1:58" ht="13.5" customHeight="1">
      <c r="A43" s="423">
        <v>400234</v>
      </c>
      <c r="B43" s="337"/>
      <c r="C43" s="352" t="s">
        <v>583</v>
      </c>
      <c r="D43" s="352"/>
      <c r="E43" s="332" t="s">
        <v>657</v>
      </c>
      <c r="F43" s="56">
        <v>20485</v>
      </c>
      <c r="G43" s="56">
        <v>8259</v>
      </c>
      <c r="H43" s="56">
        <v>43392</v>
      </c>
      <c r="I43" s="56">
        <v>24967</v>
      </c>
      <c r="J43" s="56">
        <v>526</v>
      </c>
      <c r="K43" s="56">
        <v>0</v>
      </c>
      <c r="L43" s="56">
        <v>0</v>
      </c>
      <c r="M43" s="56">
        <v>0</v>
      </c>
      <c r="N43" s="56">
        <v>3968</v>
      </c>
      <c r="O43" s="56">
        <v>11697</v>
      </c>
      <c r="P43" s="375">
        <v>14273</v>
      </c>
      <c r="Q43" s="355">
        <v>0</v>
      </c>
      <c r="R43" s="355">
        <v>1641</v>
      </c>
      <c r="S43" s="370">
        <v>0</v>
      </c>
      <c r="T43" s="337"/>
      <c r="U43" s="352" t="s">
        <v>583</v>
      </c>
      <c r="V43" s="352"/>
      <c r="W43" s="332" t="s">
        <v>657</v>
      </c>
      <c r="X43" s="355">
        <v>0</v>
      </c>
      <c r="Y43" s="355">
        <v>1138</v>
      </c>
      <c r="Z43" s="355">
        <v>0</v>
      </c>
      <c r="AA43" s="355">
        <v>0</v>
      </c>
      <c r="AB43" s="355">
        <v>0</v>
      </c>
      <c r="AC43" s="355">
        <v>0</v>
      </c>
      <c r="AD43" s="355">
        <v>0</v>
      </c>
      <c r="AE43" s="355">
        <v>0</v>
      </c>
      <c r="AF43" s="355">
        <v>2269</v>
      </c>
      <c r="AG43" s="355">
        <v>1523</v>
      </c>
      <c r="AH43" s="355">
        <v>0</v>
      </c>
      <c r="AI43" s="355">
        <v>0</v>
      </c>
      <c r="AJ43" s="355">
        <v>0</v>
      </c>
      <c r="AK43" s="370">
        <v>0</v>
      </c>
      <c r="AL43" s="337"/>
      <c r="AM43" s="352" t="s">
        <v>583</v>
      </c>
      <c r="AN43" s="352"/>
      <c r="AO43" s="332" t="s">
        <v>657</v>
      </c>
      <c r="AP43" s="355">
        <v>0</v>
      </c>
      <c r="AQ43" s="355">
        <v>0</v>
      </c>
      <c r="AR43" s="355">
        <v>0</v>
      </c>
      <c r="AS43" s="355">
        <v>1082</v>
      </c>
      <c r="AT43" s="355">
        <v>0</v>
      </c>
      <c r="AU43" s="355">
        <v>0</v>
      </c>
      <c r="AV43" s="355">
        <v>0</v>
      </c>
      <c r="AW43" s="355">
        <f t="shared" si="4"/>
        <v>135220</v>
      </c>
      <c r="AX43" s="355">
        <v>0</v>
      </c>
      <c r="AY43" s="355">
        <v>0</v>
      </c>
      <c r="AZ43" s="355">
        <v>0</v>
      </c>
      <c r="BA43" s="355">
        <v>0</v>
      </c>
      <c r="BB43" s="355">
        <v>5565</v>
      </c>
      <c r="BC43" s="355">
        <v>0</v>
      </c>
      <c r="BD43" s="355">
        <f t="shared" si="1"/>
        <v>5565</v>
      </c>
      <c r="BE43" s="370">
        <f t="shared" si="2"/>
        <v>140785</v>
      </c>
      <c r="BF43" s="505">
        <f t="shared" si="3"/>
        <v>140785</v>
      </c>
    </row>
    <row r="44" spans="1:58" ht="13.5" customHeight="1">
      <c r="A44" s="423">
        <v>400235</v>
      </c>
      <c r="B44" s="337"/>
      <c r="C44" s="339"/>
      <c r="D44" s="339"/>
      <c r="E44" s="335" t="s">
        <v>575</v>
      </c>
      <c r="F44" s="56">
        <v>20485</v>
      </c>
      <c r="G44" s="56">
        <v>8259</v>
      </c>
      <c r="H44" s="56">
        <v>43392</v>
      </c>
      <c r="I44" s="56">
        <v>25395</v>
      </c>
      <c r="J44" s="56">
        <v>526</v>
      </c>
      <c r="K44" s="56">
        <v>0</v>
      </c>
      <c r="L44" s="56">
        <v>0</v>
      </c>
      <c r="M44" s="56">
        <v>0</v>
      </c>
      <c r="N44" s="56">
        <v>8174</v>
      </c>
      <c r="O44" s="56">
        <v>11697</v>
      </c>
      <c r="P44" s="375">
        <v>14273</v>
      </c>
      <c r="Q44" s="355">
        <v>0</v>
      </c>
      <c r="R44" s="355">
        <v>1641</v>
      </c>
      <c r="S44" s="370">
        <v>0</v>
      </c>
      <c r="T44" s="337"/>
      <c r="U44" s="339"/>
      <c r="V44" s="339"/>
      <c r="W44" s="335" t="s">
        <v>575</v>
      </c>
      <c r="X44" s="355">
        <v>0</v>
      </c>
      <c r="Y44" s="355">
        <v>1138</v>
      </c>
      <c r="Z44" s="355">
        <v>0</v>
      </c>
      <c r="AA44" s="355">
        <v>0</v>
      </c>
      <c r="AB44" s="355">
        <v>0</v>
      </c>
      <c r="AC44" s="355">
        <v>0</v>
      </c>
      <c r="AD44" s="355">
        <v>3892</v>
      </c>
      <c r="AE44" s="355">
        <v>0</v>
      </c>
      <c r="AF44" s="355">
        <v>2269</v>
      </c>
      <c r="AG44" s="355">
        <v>1523</v>
      </c>
      <c r="AH44" s="355">
        <v>0</v>
      </c>
      <c r="AI44" s="355">
        <v>0</v>
      </c>
      <c r="AJ44" s="355">
        <v>0</v>
      </c>
      <c r="AK44" s="370">
        <v>0</v>
      </c>
      <c r="AL44" s="337"/>
      <c r="AM44" s="339"/>
      <c r="AN44" s="339"/>
      <c r="AO44" s="335" t="s">
        <v>575</v>
      </c>
      <c r="AP44" s="355">
        <v>0</v>
      </c>
      <c r="AQ44" s="355">
        <v>0</v>
      </c>
      <c r="AR44" s="355">
        <v>0</v>
      </c>
      <c r="AS44" s="355">
        <v>1082</v>
      </c>
      <c r="AT44" s="355">
        <v>0</v>
      </c>
      <c r="AU44" s="355">
        <v>0</v>
      </c>
      <c r="AV44" s="355">
        <v>0</v>
      </c>
      <c r="AW44" s="355">
        <f t="shared" si="4"/>
        <v>143746</v>
      </c>
      <c r="AX44" s="355">
        <v>0</v>
      </c>
      <c r="AY44" s="355">
        <v>0</v>
      </c>
      <c r="AZ44" s="355">
        <v>0</v>
      </c>
      <c r="BA44" s="355">
        <v>0</v>
      </c>
      <c r="BB44" s="355">
        <v>5565</v>
      </c>
      <c r="BC44" s="355">
        <v>0</v>
      </c>
      <c r="BD44" s="355">
        <f t="shared" si="1"/>
        <v>5565</v>
      </c>
      <c r="BE44" s="370">
        <f t="shared" si="2"/>
        <v>149311</v>
      </c>
      <c r="BF44" s="505">
        <f t="shared" si="3"/>
        <v>149311</v>
      </c>
    </row>
    <row r="45" spans="1:58" ht="13.5" customHeight="1">
      <c r="A45" s="423">
        <v>400236</v>
      </c>
      <c r="B45" s="337"/>
      <c r="C45" s="352" t="s">
        <v>626</v>
      </c>
      <c r="D45" s="352"/>
      <c r="E45" s="332" t="s">
        <v>572</v>
      </c>
      <c r="F45" s="55">
        <v>20485</v>
      </c>
      <c r="G45" s="55">
        <v>8259</v>
      </c>
      <c r="H45" s="55">
        <v>43392</v>
      </c>
      <c r="I45" s="55">
        <v>24967</v>
      </c>
      <c r="J45" s="55">
        <v>526</v>
      </c>
      <c r="K45" s="55">
        <v>0</v>
      </c>
      <c r="L45" s="55">
        <v>0</v>
      </c>
      <c r="M45" s="55">
        <v>0</v>
      </c>
      <c r="N45" s="55">
        <v>3968</v>
      </c>
      <c r="O45" s="55">
        <v>11697</v>
      </c>
      <c r="P45" s="374">
        <v>14273</v>
      </c>
      <c r="Q45" s="316">
        <v>0</v>
      </c>
      <c r="R45" s="316">
        <v>1641</v>
      </c>
      <c r="S45" s="317">
        <v>0</v>
      </c>
      <c r="T45" s="337"/>
      <c r="U45" s="352" t="s">
        <v>626</v>
      </c>
      <c r="V45" s="352"/>
      <c r="W45" s="332" t="s">
        <v>572</v>
      </c>
      <c r="X45" s="316">
        <v>0</v>
      </c>
      <c r="Y45" s="316">
        <v>1138</v>
      </c>
      <c r="Z45" s="316">
        <v>0</v>
      </c>
      <c r="AA45" s="316">
        <v>0</v>
      </c>
      <c r="AB45" s="316">
        <v>0</v>
      </c>
      <c r="AC45" s="316">
        <v>0</v>
      </c>
      <c r="AD45" s="316">
        <v>0</v>
      </c>
      <c r="AE45" s="316">
        <v>0</v>
      </c>
      <c r="AF45" s="316">
        <v>2269</v>
      </c>
      <c r="AG45" s="316">
        <v>1523</v>
      </c>
      <c r="AH45" s="316">
        <v>0</v>
      </c>
      <c r="AI45" s="316">
        <v>0</v>
      </c>
      <c r="AJ45" s="316">
        <v>0</v>
      </c>
      <c r="AK45" s="317">
        <v>0</v>
      </c>
      <c r="AL45" s="337"/>
      <c r="AM45" s="352" t="s">
        <v>626</v>
      </c>
      <c r="AN45" s="352"/>
      <c r="AO45" s="332" t="s">
        <v>572</v>
      </c>
      <c r="AP45" s="316">
        <v>0</v>
      </c>
      <c r="AQ45" s="316">
        <v>0</v>
      </c>
      <c r="AR45" s="316">
        <v>0</v>
      </c>
      <c r="AS45" s="316">
        <v>1082</v>
      </c>
      <c r="AT45" s="316">
        <v>0</v>
      </c>
      <c r="AU45" s="316">
        <v>0</v>
      </c>
      <c r="AV45" s="316">
        <v>0</v>
      </c>
      <c r="AW45" s="316">
        <f t="shared" si="4"/>
        <v>135220</v>
      </c>
      <c r="AX45" s="316">
        <v>0</v>
      </c>
      <c r="AY45" s="316">
        <v>0</v>
      </c>
      <c r="AZ45" s="316">
        <v>0</v>
      </c>
      <c r="BA45" s="316">
        <v>0</v>
      </c>
      <c r="BB45" s="316">
        <v>5565</v>
      </c>
      <c r="BC45" s="316">
        <v>0</v>
      </c>
      <c r="BD45" s="316">
        <f t="shared" si="1"/>
        <v>5565</v>
      </c>
      <c r="BE45" s="317">
        <f t="shared" si="2"/>
        <v>140785</v>
      </c>
      <c r="BF45" s="505">
        <f t="shared" si="3"/>
        <v>140785</v>
      </c>
    </row>
    <row r="46" spans="1:58" ht="13.5" customHeight="1">
      <c r="A46" s="423">
        <v>400237</v>
      </c>
      <c r="B46" s="337"/>
      <c r="C46" s="339"/>
      <c r="D46" s="339"/>
      <c r="E46" s="335" t="s">
        <v>575</v>
      </c>
      <c r="F46" s="57">
        <v>20485</v>
      </c>
      <c r="G46" s="57">
        <v>8259</v>
      </c>
      <c r="H46" s="57">
        <v>43392</v>
      </c>
      <c r="I46" s="57">
        <v>25395</v>
      </c>
      <c r="J46" s="57">
        <v>526</v>
      </c>
      <c r="K46" s="57">
        <v>0</v>
      </c>
      <c r="L46" s="57">
        <v>0</v>
      </c>
      <c r="M46" s="57">
        <v>0</v>
      </c>
      <c r="N46" s="57">
        <v>3968</v>
      </c>
      <c r="O46" s="57">
        <v>11697</v>
      </c>
      <c r="P46" s="376">
        <v>14273</v>
      </c>
      <c r="Q46" s="360">
        <v>0</v>
      </c>
      <c r="R46" s="360">
        <v>1641</v>
      </c>
      <c r="S46" s="373">
        <v>0</v>
      </c>
      <c r="T46" s="337"/>
      <c r="U46" s="339"/>
      <c r="V46" s="339"/>
      <c r="W46" s="335" t="s">
        <v>575</v>
      </c>
      <c r="X46" s="360">
        <v>0</v>
      </c>
      <c r="Y46" s="360">
        <v>1138</v>
      </c>
      <c r="Z46" s="360">
        <v>0</v>
      </c>
      <c r="AA46" s="360">
        <v>0</v>
      </c>
      <c r="AB46" s="360">
        <v>0</v>
      </c>
      <c r="AC46" s="360">
        <v>0</v>
      </c>
      <c r="AD46" s="360">
        <v>0</v>
      </c>
      <c r="AE46" s="360">
        <v>0</v>
      </c>
      <c r="AF46" s="360">
        <v>2269</v>
      </c>
      <c r="AG46" s="360">
        <v>1523</v>
      </c>
      <c r="AH46" s="360">
        <v>0</v>
      </c>
      <c r="AI46" s="360">
        <v>0</v>
      </c>
      <c r="AJ46" s="360">
        <v>0</v>
      </c>
      <c r="AK46" s="373">
        <v>0</v>
      </c>
      <c r="AL46" s="337"/>
      <c r="AM46" s="339"/>
      <c r="AN46" s="339"/>
      <c r="AO46" s="335" t="s">
        <v>575</v>
      </c>
      <c r="AP46" s="360">
        <v>0</v>
      </c>
      <c r="AQ46" s="360">
        <v>0</v>
      </c>
      <c r="AR46" s="360">
        <v>0</v>
      </c>
      <c r="AS46" s="360">
        <v>1082</v>
      </c>
      <c r="AT46" s="360">
        <v>0</v>
      </c>
      <c r="AU46" s="360">
        <v>0</v>
      </c>
      <c r="AV46" s="360">
        <v>0</v>
      </c>
      <c r="AW46" s="360">
        <f t="shared" si="4"/>
        <v>135648</v>
      </c>
      <c r="AX46" s="360">
        <v>0</v>
      </c>
      <c r="AY46" s="360">
        <v>0</v>
      </c>
      <c r="AZ46" s="360">
        <v>0</v>
      </c>
      <c r="BA46" s="360">
        <v>0</v>
      </c>
      <c r="BB46" s="360">
        <v>5565</v>
      </c>
      <c r="BC46" s="360">
        <v>0</v>
      </c>
      <c r="BD46" s="360">
        <f t="shared" si="1"/>
        <v>5565</v>
      </c>
      <c r="BE46" s="373">
        <f t="shared" si="2"/>
        <v>141213</v>
      </c>
      <c r="BF46" s="505">
        <f t="shared" si="3"/>
        <v>141213</v>
      </c>
    </row>
    <row r="47" spans="1:58" ht="13.5" customHeight="1">
      <c r="A47" s="423">
        <v>400238</v>
      </c>
      <c r="B47" s="337"/>
      <c r="C47" s="352" t="s">
        <v>638</v>
      </c>
      <c r="D47" s="352"/>
      <c r="E47" s="332" t="s">
        <v>658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375">
        <v>0</v>
      </c>
      <c r="Q47" s="355">
        <v>0</v>
      </c>
      <c r="R47" s="355">
        <v>0</v>
      </c>
      <c r="S47" s="370">
        <v>0</v>
      </c>
      <c r="T47" s="337"/>
      <c r="U47" s="352" t="s">
        <v>638</v>
      </c>
      <c r="V47" s="352"/>
      <c r="W47" s="332" t="s">
        <v>658</v>
      </c>
      <c r="X47" s="355">
        <v>0</v>
      </c>
      <c r="Y47" s="355">
        <v>0</v>
      </c>
      <c r="Z47" s="355">
        <v>0</v>
      </c>
      <c r="AA47" s="355">
        <v>0</v>
      </c>
      <c r="AB47" s="355">
        <v>0</v>
      </c>
      <c r="AC47" s="355">
        <v>0</v>
      </c>
      <c r="AD47" s="355">
        <v>0</v>
      </c>
      <c r="AE47" s="355">
        <v>0</v>
      </c>
      <c r="AF47" s="355">
        <v>0</v>
      </c>
      <c r="AG47" s="355">
        <v>0</v>
      </c>
      <c r="AH47" s="355">
        <v>0</v>
      </c>
      <c r="AI47" s="355">
        <v>0</v>
      </c>
      <c r="AJ47" s="355">
        <v>0</v>
      </c>
      <c r="AK47" s="370">
        <v>0</v>
      </c>
      <c r="AL47" s="337"/>
      <c r="AM47" s="352" t="s">
        <v>638</v>
      </c>
      <c r="AN47" s="352"/>
      <c r="AO47" s="332" t="s">
        <v>658</v>
      </c>
      <c r="AP47" s="355">
        <v>0</v>
      </c>
      <c r="AQ47" s="355">
        <v>0</v>
      </c>
      <c r="AR47" s="355">
        <v>0</v>
      </c>
      <c r="AS47" s="355">
        <v>0</v>
      </c>
      <c r="AT47" s="355">
        <v>0</v>
      </c>
      <c r="AU47" s="355">
        <v>0</v>
      </c>
      <c r="AV47" s="355">
        <v>0</v>
      </c>
      <c r="AW47" s="355">
        <f t="shared" si="4"/>
        <v>0</v>
      </c>
      <c r="AX47" s="355">
        <v>0</v>
      </c>
      <c r="AY47" s="355">
        <v>0</v>
      </c>
      <c r="AZ47" s="355">
        <v>0</v>
      </c>
      <c r="BA47" s="355">
        <v>0</v>
      </c>
      <c r="BB47" s="355">
        <v>0</v>
      </c>
      <c r="BC47" s="355">
        <v>0</v>
      </c>
      <c r="BD47" s="355">
        <f t="shared" si="1"/>
        <v>0</v>
      </c>
      <c r="BE47" s="370">
        <f t="shared" si="2"/>
        <v>0</v>
      </c>
      <c r="BF47" s="505">
        <f t="shared" si="3"/>
        <v>0</v>
      </c>
    </row>
    <row r="48" spans="1:58" ht="13.5" customHeight="1">
      <c r="A48" s="423">
        <v>400239</v>
      </c>
      <c r="B48" s="337"/>
      <c r="C48" s="339" t="s">
        <v>659</v>
      </c>
      <c r="D48" s="339"/>
      <c r="E48" s="335" t="s">
        <v>575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375">
        <v>0</v>
      </c>
      <c r="Q48" s="355">
        <v>0</v>
      </c>
      <c r="R48" s="355">
        <v>0</v>
      </c>
      <c r="S48" s="370">
        <v>0</v>
      </c>
      <c r="T48" s="337"/>
      <c r="U48" s="339" t="s">
        <v>659</v>
      </c>
      <c r="V48" s="339"/>
      <c r="W48" s="335" t="s">
        <v>575</v>
      </c>
      <c r="X48" s="355">
        <v>0</v>
      </c>
      <c r="Y48" s="355">
        <v>0</v>
      </c>
      <c r="Z48" s="355">
        <v>0</v>
      </c>
      <c r="AA48" s="355">
        <v>0</v>
      </c>
      <c r="AB48" s="355">
        <v>0</v>
      </c>
      <c r="AC48" s="355">
        <v>0</v>
      </c>
      <c r="AD48" s="355">
        <v>0</v>
      </c>
      <c r="AE48" s="355">
        <v>0</v>
      </c>
      <c r="AF48" s="355">
        <v>0</v>
      </c>
      <c r="AG48" s="355">
        <v>0</v>
      </c>
      <c r="AH48" s="355">
        <v>0</v>
      </c>
      <c r="AI48" s="355">
        <v>0</v>
      </c>
      <c r="AJ48" s="355">
        <v>0</v>
      </c>
      <c r="AK48" s="370">
        <v>0</v>
      </c>
      <c r="AL48" s="337"/>
      <c r="AM48" s="339" t="s">
        <v>659</v>
      </c>
      <c r="AN48" s="339"/>
      <c r="AO48" s="335" t="s">
        <v>575</v>
      </c>
      <c r="AP48" s="355">
        <v>0</v>
      </c>
      <c r="AQ48" s="355">
        <v>0</v>
      </c>
      <c r="AR48" s="355">
        <v>0</v>
      </c>
      <c r="AS48" s="355">
        <v>0</v>
      </c>
      <c r="AT48" s="355">
        <v>0</v>
      </c>
      <c r="AU48" s="355">
        <v>0</v>
      </c>
      <c r="AV48" s="355">
        <v>0</v>
      </c>
      <c r="AW48" s="355">
        <f t="shared" si="4"/>
        <v>0</v>
      </c>
      <c r="AX48" s="355">
        <v>0</v>
      </c>
      <c r="AY48" s="355">
        <v>0</v>
      </c>
      <c r="AZ48" s="355">
        <v>0</v>
      </c>
      <c r="BA48" s="355">
        <v>0</v>
      </c>
      <c r="BB48" s="355">
        <v>0</v>
      </c>
      <c r="BC48" s="355">
        <v>0</v>
      </c>
      <c r="BD48" s="355">
        <f t="shared" si="1"/>
        <v>0</v>
      </c>
      <c r="BE48" s="370">
        <f t="shared" si="2"/>
        <v>0</v>
      </c>
      <c r="BF48" s="505">
        <f t="shared" si="3"/>
        <v>0</v>
      </c>
    </row>
    <row r="49" spans="1:58" ht="13.5" customHeight="1">
      <c r="A49" s="423">
        <v>400240</v>
      </c>
      <c r="B49" s="337"/>
      <c r="C49" s="329" t="s">
        <v>660</v>
      </c>
      <c r="D49" s="329"/>
      <c r="E49" s="345" t="s">
        <v>575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4206</v>
      </c>
      <c r="O49" s="58">
        <v>0</v>
      </c>
      <c r="P49" s="383">
        <v>0</v>
      </c>
      <c r="Q49" s="362">
        <v>0</v>
      </c>
      <c r="R49" s="362">
        <v>0</v>
      </c>
      <c r="S49" s="378">
        <v>0</v>
      </c>
      <c r="T49" s="337"/>
      <c r="U49" s="329" t="s">
        <v>660</v>
      </c>
      <c r="V49" s="329"/>
      <c r="W49" s="345" t="s">
        <v>575</v>
      </c>
      <c r="X49" s="362">
        <v>0</v>
      </c>
      <c r="Y49" s="362">
        <v>0</v>
      </c>
      <c r="Z49" s="362">
        <v>0</v>
      </c>
      <c r="AA49" s="362">
        <v>0</v>
      </c>
      <c r="AB49" s="362">
        <v>0</v>
      </c>
      <c r="AC49" s="362">
        <v>0</v>
      </c>
      <c r="AD49" s="362">
        <v>3892</v>
      </c>
      <c r="AE49" s="362">
        <v>0</v>
      </c>
      <c r="AF49" s="362">
        <v>0</v>
      </c>
      <c r="AG49" s="362">
        <v>0</v>
      </c>
      <c r="AH49" s="362">
        <v>0</v>
      </c>
      <c r="AI49" s="362">
        <v>0</v>
      </c>
      <c r="AJ49" s="362">
        <v>0</v>
      </c>
      <c r="AK49" s="378">
        <v>0</v>
      </c>
      <c r="AL49" s="337"/>
      <c r="AM49" s="329" t="s">
        <v>660</v>
      </c>
      <c r="AN49" s="329"/>
      <c r="AO49" s="345" t="s">
        <v>575</v>
      </c>
      <c r="AP49" s="362">
        <v>0</v>
      </c>
      <c r="AQ49" s="362">
        <v>0</v>
      </c>
      <c r="AR49" s="362">
        <v>0</v>
      </c>
      <c r="AS49" s="362">
        <v>0</v>
      </c>
      <c r="AT49" s="362">
        <v>0</v>
      </c>
      <c r="AU49" s="362">
        <v>0</v>
      </c>
      <c r="AV49" s="362">
        <v>0</v>
      </c>
      <c r="AW49" s="362">
        <f t="shared" si="4"/>
        <v>8098</v>
      </c>
      <c r="AX49" s="362">
        <v>0</v>
      </c>
      <c r="AY49" s="362">
        <v>0</v>
      </c>
      <c r="AZ49" s="362">
        <v>0</v>
      </c>
      <c r="BA49" s="362">
        <v>0</v>
      </c>
      <c r="BB49" s="362">
        <v>0</v>
      </c>
      <c r="BC49" s="362">
        <v>0</v>
      </c>
      <c r="BD49" s="362">
        <f t="shared" si="1"/>
        <v>0</v>
      </c>
      <c r="BE49" s="378">
        <f t="shared" si="2"/>
        <v>8098</v>
      </c>
      <c r="BF49" s="505">
        <f t="shared" si="3"/>
        <v>8098</v>
      </c>
    </row>
    <row r="50" spans="1:58" ht="13.5" customHeight="1">
      <c r="A50" s="423">
        <v>400241</v>
      </c>
      <c r="B50" s="337"/>
      <c r="C50" s="352" t="s">
        <v>627</v>
      </c>
      <c r="D50" s="352"/>
      <c r="E50" s="332" t="s">
        <v>661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375">
        <v>0</v>
      </c>
      <c r="Q50" s="355">
        <v>0</v>
      </c>
      <c r="R50" s="355">
        <v>0</v>
      </c>
      <c r="S50" s="370">
        <v>0</v>
      </c>
      <c r="T50" s="337"/>
      <c r="U50" s="352" t="s">
        <v>627</v>
      </c>
      <c r="V50" s="352"/>
      <c r="W50" s="332" t="s">
        <v>661</v>
      </c>
      <c r="X50" s="355">
        <v>0</v>
      </c>
      <c r="Y50" s="355">
        <v>0</v>
      </c>
      <c r="Z50" s="355">
        <v>0</v>
      </c>
      <c r="AA50" s="355">
        <v>0</v>
      </c>
      <c r="AB50" s="355">
        <v>0</v>
      </c>
      <c r="AC50" s="355">
        <v>0</v>
      </c>
      <c r="AD50" s="355">
        <v>0</v>
      </c>
      <c r="AE50" s="355">
        <v>0</v>
      </c>
      <c r="AF50" s="355">
        <v>0</v>
      </c>
      <c r="AG50" s="355">
        <v>0</v>
      </c>
      <c r="AH50" s="355">
        <v>0</v>
      </c>
      <c r="AI50" s="355">
        <v>0</v>
      </c>
      <c r="AJ50" s="355">
        <v>0</v>
      </c>
      <c r="AK50" s="370">
        <v>0</v>
      </c>
      <c r="AL50" s="337"/>
      <c r="AM50" s="352" t="s">
        <v>627</v>
      </c>
      <c r="AN50" s="352"/>
      <c r="AO50" s="332" t="s">
        <v>661</v>
      </c>
      <c r="AP50" s="355">
        <v>0</v>
      </c>
      <c r="AQ50" s="355">
        <v>0</v>
      </c>
      <c r="AR50" s="355">
        <v>0</v>
      </c>
      <c r="AS50" s="355">
        <v>0</v>
      </c>
      <c r="AT50" s="355">
        <v>0</v>
      </c>
      <c r="AU50" s="355">
        <v>0</v>
      </c>
      <c r="AV50" s="355">
        <v>0</v>
      </c>
      <c r="AW50" s="355">
        <f t="shared" si="4"/>
        <v>0</v>
      </c>
      <c r="AX50" s="355">
        <v>0</v>
      </c>
      <c r="AY50" s="355">
        <v>0</v>
      </c>
      <c r="AZ50" s="355">
        <v>0</v>
      </c>
      <c r="BA50" s="355">
        <v>0</v>
      </c>
      <c r="BB50" s="355">
        <v>0</v>
      </c>
      <c r="BC50" s="355">
        <v>0</v>
      </c>
      <c r="BD50" s="355">
        <f t="shared" si="1"/>
        <v>0</v>
      </c>
      <c r="BE50" s="370">
        <f t="shared" si="2"/>
        <v>0</v>
      </c>
      <c r="BF50" s="505">
        <f t="shared" si="3"/>
        <v>0</v>
      </c>
    </row>
    <row r="51" spans="1:58" ht="13.5" customHeight="1">
      <c r="A51" s="423">
        <v>400242</v>
      </c>
      <c r="B51" s="353" t="s">
        <v>593</v>
      </c>
      <c r="C51" s="352"/>
      <c r="D51" s="352"/>
      <c r="E51" s="332" t="s">
        <v>662</v>
      </c>
      <c r="F51" s="55">
        <v>33055</v>
      </c>
      <c r="G51" s="55">
        <v>64393</v>
      </c>
      <c r="H51" s="55">
        <v>158263</v>
      </c>
      <c r="I51" s="55">
        <v>149853</v>
      </c>
      <c r="J51" s="55">
        <v>1046</v>
      </c>
      <c r="K51" s="55">
        <v>15993</v>
      </c>
      <c r="L51" s="55">
        <v>135155</v>
      </c>
      <c r="M51" s="55">
        <v>80209</v>
      </c>
      <c r="N51" s="55">
        <v>17533</v>
      </c>
      <c r="O51" s="55">
        <v>34939</v>
      </c>
      <c r="P51" s="374">
        <v>90945</v>
      </c>
      <c r="Q51" s="316">
        <v>153031</v>
      </c>
      <c r="R51" s="316">
        <v>2669</v>
      </c>
      <c r="S51" s="317">
        <v>3900</v>
      </c>
      <c r="T51" s="353" t="s">
        <v>593</v>
      </c>
      <c r="U51" s="352"/>
      <c r="V51" s="352"/>
      <c r="W51" s="332" t="s">
        <v>662</v>
      </c>
      <c r="X51" s="316">
        <v>779</v>
      </c>
      <c r="Y51" s="316">
        <v>19814</v>
      </c>
      <c r="Z51" s="316">
        <v>1788</v>
      </c>
      <c r="AA51" s="316">
        <v>956</v>
      </c>
      <c r="AB51" s="316">
        <v>23456</v>
      </c>
      <c r="AC51" s="316">
        <v>4438</v>
      </c>
      <c r="AD51" s="316">
        <v>5719</v>
      </c>
      <c r="AE51" s="316">
        <v>0</v>
      </c>
      <c r="AF51" s="316">
        <v>4278</v>
      </c>
      <c r="AG51" s="316">
        <v>84239</v>
      </c>
      <c r="AH51" s="316">
        <v>75550</v>
      </c>
      <c r="AI51" s="316">
        <v>554</v>
      </c>
      <c r="AJ51" s="316">
        <v>46166</v>
      </c>
      <c r="AK51" s="317">
        <v>114717</v>
      </c>
      <c r="AL51" s="353" t="s">
        <v>593</v>
      </c>
      <c r="AM51" s="352"/>
      <c r="AN51" s="352"/>
      <c r="AO51" s="332" t="s">
        <v>662</v>
      </c>
      <c r="AP51" s="316">
        <v>0</v>
      </c>
      <c r="AQ51" s="316">
        <v>0</v>
      </c>
      <c r="AR51" s="316">
        <v>14872</v>
      </c>
      <c r="AS51" s="316">
        <v>21190</v>
      </c>
      <c r="AT51" s="316">
        <v>9009</v>
      </c>
      <c r="AU51" s="316">
        <v>582</v>
      </c>
      <c r="AV51" s="316">
        <v>362</v>
      </c>
      <c r="AW51" s="316">
        <f t="shared" si="4"/>
        <v>1369453</v>
      </c>
      <c r="AX51" s="316">
        <v>98407</v>
      </c>
      <c r="AY51" s="316">
        <v>128022</v>
      </c>
      <c r="AZ51" s="316">
        <v>8064</v>
      </c>
      <c r="BA51" s="316">
        <v>152896</v>
      </c>
      <c r="BB51" s="316">
        <v>38069</v>
      </c>
      <c r="BC51" s="316">
        <v>1549</v>
      </c>
      <c r="BD51" s="316">
        <f t="shared" si="1"/>
        <v>427007</v>
      </c>
      <c r="BE51" s="317">
        <f t="shared" si="2"/>
        <v>1796460</v>
      </c>
      <c r="BF51" s="505">
        <f t="shared" si="3"/>
        <v>1796460</v>
      </c>
    </row>
    <row r="52" spans="1:58" ht="13.5" customHeight="1">
      <c r="A52" s="423">
        <v>400243</v>
      </c>
      <c r="B52" s="354"/>
      <c r="C52" s="339"/>
      <c r="D52" s="339"/>
      <c r="E52" s="335" t="s">
        <v>575</v>
      </c>
      <c r="F52" s="57">
        <v>109383</v>
      </c>
      <c r="G52" s="57">
        <v>71499</v>
      </c>
      <c r="H52" s="57">
        <v>449254</v>
      </c>
      <c r="I52" s="57">
        <v>470118</v>
      </c>
      <c r="J52" s="57">
        <v>33342</v>
      </c>
      <c r="K52" s="57">
        <v>55826</v>
      </c>
      <c r="L52" s="57">
        <v>135155</v>
      </c>
      <c r="M52" s="57">
        <v>75994</v>
      </c>
      <c r="N52" s="57">
        <v>88481</v>
      </c>
      <c r="O52" s="57">
        <v>87477</v>
      </c>
      <c r="P52" s="376">
        <v>350513</v>
      </c>
      <c r="Q52" s="360">
        <v>89883</v>
      </c>
      <c r="R52" s="360">
        <v>11168</v>
      </c>
      <c r="S52" s="373">
        <v>3900</v>
      </c>
      <c r="T52" s="354"/>
      <c r="U52" s="339"/>
      <c r="V52" s="339"/>
      <c r="W52" s="335" t="s">
        <v>575</v>
      </c>
      <c r="X52" s="360">
        <v>10857</v>
      </c>
      <c r="Y52" s="360">
        <v>52283</v>
      </c>
      <c r="Z52" s="360">
        <v>47031</v>
      </c>
      <c r="AA52" s="360">
        <v>0</v>
      </c>
      <c r="AB52" s="360">
        <v>56879</v>
      </c>
      <c r="AC52" s="360">
        <v>11984</v>
      </c>
      <c r="AD52" s="360">
        <v>57660</v>
      </c>
      <c r="AE52" s="360">
        <v>0</v>
      </c>
      <c r="AF52" s="360">
        <v>28720</v>
      </c>
      <c r="AG52" s="360">
        <v>84342</v>
      </c>
      <c r="AH52" s="360">
        <v>103295</v>
      </c>
      <c r="AI52" s="360">
        <v>40522</v>
      </c>
      <c r="AJ52" s="360">
        <v>99157</v>
      </c>
      <c r="AK52" s="373">
        <v>114717</v>
      </c>
      <c r="AL52" s="354"/>
      <c r="AM52" s="339"/>
      <c r="AN52" s="339"/>
      <c r="AO52" s="335" t="s">
        <v>575</v>
      </c>
      <c r="AP52" s="360">
        <v>100146</v>
      </c>
      <c r="AQ52" s="360">
        <v>0</v>
      </c>
      <c r="AR52" s="360">
        <v>66728</v>
      </c>
      <c r="AS52" s="360">
        <v>65159</v>
      </c>
      <c r="AT52" s="360">
        <v>65287</v>
      </c>
      <c r="AU52" s="360">
        <v>27184</v>
      </c>
      <c r="AV52" s="360">
        <v>362</v>
      </c>
      <c r="AW52" s="360">
        <f t="shared" si="4"/>
        <v>3064306</v>
      </c>
      <c r="AX52" s="360">
        <v>98407</v>
      </c>
      <c r="AY52" s="360">
        <v>0</v>
      </c>
      <c r="AZ52" s="360">
        <v>61793</v>
      </c>
      <c r="BA52" s="360">
        <v>152896</v>
      </c>
      <c r="BB52" s="360">
        <v>38069</v>
      </c>
      <c r="BC52" s="360">
        <v>87645</v>
      </c>
      <c r="BD52" s="360">
        <f t="shared" si="1"/>
        <v>438810</v>
      </c>
      <c r="BE52" s="373">
        <f t="shared" si="2"/>
        <v>3503116</v>
      </c>
      <c r="BF52" s="505">
        <f t="shared" si="3"/>
        <v>3503116</v>
      </c>
    </row>
    <row r="53" spans="1:58" ht="13.5" customHeight="1">
      <c r="A53" s="423">
        <v>400244</v>
      </c>
      <c r="B53" s="337" t="s">
        <v>663</v>
      </c>
      <c r="C53" s="355" t="s">
        <v>664</v>
      </c>
      <c r="D53" s="329" t="s">
        <v>628</v>
      </c>
      <c r="E53" s="345" t="s">
        <v>594</v>
      </c>
      <c r="F53" s="56">
        <v>0</v>
      </c>
      <c r="G53" s="56">
        <v>15747</v>
      </c>
      <c r="H53" s="56">
        <v>129765</v>
      </c>
      <c r="I53" s="56">
        <v>127508</v>
      </c>
      <c r="J53" s="56">
        <v>0</v>
      </c>
      <c r="K53" s="56">
        <v>0</v>
      </c>
      <c r="L53" s="56">
        <v>0</v>
      </c>
      <c r="M53" s="56">
        <v>0</v>
      </c>
      <c r="N53" s="56">
        <v>1405</v>
      </c>
      <c r="O53" s="56">
        <v>0</v>
      </c>
      <c r="P53" s="375">
        <v>0</v>
      </c>
      <c r="Q53" s="355">
        <v>2134</v>
      </c>
      <c r="R53" s="355">
        <v>0</v>
      </c>
      <c r="S53" s="370">
        <v>0</v>
      </c>
      <c r="T53" s="337" t="s">
        <v>663</v>
      </c>
      <c r="U53" s="355" t="s">
        <v>664</v>
      </c>
      <c r="V53" s="329" t="s">
        <v>628</v>
      </c>
      <c r="W53" s="345" t="s">
        <v>594</v>
      </c>
      <c r="X53" s="355">
        <v>0</v>
      </c>
      <c r="Y53" s="355">
        <v>0</v>
      </c>
      <c r="Z53" s="355">
        <v>0</v>
      </c>
      <c r="AA53" s="355">
        <v>0</v>
      </c>
      <c r="AB53" s="355">
        <v>0</v>
      </c>
      <c r="AC53" s="355">
        <v>0</v>
      </c>
      <c r="AD53" s="355">
        <v>0</v>
      </c>
      <c r="AE53" s="355">
        <v>0</v>
      </c>
      <c r="AF53" s="355">
        <v>24442</v>
      </c>
      <c r="AG53" s="355">
        <v>0</v>
      </c>
      <c r="AH53" s="355">
        <v>0</v>
      </c>
      <c r="AI53" s="355">
        <v>39968</v>
      </c>
      <c r="AJ53" s="355">
        <v>0</v>
      </c>
      <c r="AK53" s="370">
        <v>0</v>
      </c>
      <c r="AL53" s="337" t="s">
        <v>663</v>
      </c>
      <c r="AM53" s="355" t="s">
        <v>664</v>
      </c>
      <c r="AN53" s="329" t="s">
        <v>628</v>
      </c>
      <c r="AO53" s="345" t="s">
        <v>594</v>
      </c>
      <c r="AP53" s="355">
        <v>0</v>
      </c>
      <c r="AQ53" s="355">
        <v>0</v>
      </c>
      <c r="AR53" s="355">
        <v>0</v>
      </c>
      <c r="AS53" s="355">
        <v>0</v>
      </c>
      <c r="AT53" s="355">
        <v>0</v>
      </c>
      <c r="AU53" s="355">
        <v>0</v>
      </c>
      <c r="AV53" s="355">
        <v>0</v>
      </c>
      <c r="AW53" s="355">
        <f t="shared" si="4"/>
        <v>340969</v>
      </c>
      <c r="AX53" s="355">
        <v>0</v>
      </c>
      <c r="AY53" s="355">
        <v>0</v>
      </c>
      <c r="AZ53" s="355">
        <v>0</v>
      </c>
      <c r="BA53" s="355">
        <v>0</v>
      </c>
      <c r="BB53" s="355">
        <v>0</v>
      </c>
      <c r="BC53" s="355">
        <v>0</v>
      </c>
      <c r="BD53" s="355">
        <f t="shared" si="1"/>
        <v>0</v>
      </c>
      <c r="BE53" s="370">
        <f t="shared" si="2"/>
        <v>340969</v>
      </c>
      <c r="BF53" s="505">
        <f t="shared" si="3"/>
        <v>340969</v>
      </c>
    </row>
    <row r="54" spans="1:58" ht="13.5" customHeight="1">
      <c r="A54" s="423">
        <v>400246</v>
      </c>
      <c r="B54" s="337" t="s">
        <v>630</v>
      </c>
      <c r="C54" s="355" t="s">
        <v>665</v>
      </c>
      <c r="D54" s="332" t="s">
        <v>629</v>
      </c>
      <c r="E54" s="332" t="s">
        <v>595</v>
      </c>
      <c r="F54" s="58">
        <v>65914</v>
      </c>
      <c r="G54" s="58">
        <v>0</v>
      </c>
      <c r="H54" s="58">
        <v>0</v>
      </c>
      <c r="I54" s="58">
        <v>153276</v>
      </c>
      <c r="J54" s="58">
        <v>29453</v>
      </c>
      <c r="K54" s="58">
        <v>39833</v>
      </c>
      <c r="L54" s="58">
        <v>0</v>
      </c>
      <c r="M54" s="58">
        <v>8327</v>
      </c>
      <c r="N54" s="58">
        <v>50337</v>
      </c>
      <c r="O54" s="58">
        <v>32130</v>
      </c>
      <c r="P54" s="383">
        <v>258112</v>
      </c>
      <c r="Q54" s="362">
        <v>0</v>
      </c>
      <c r="R54" s="362">
        <v>8499</v>
      </c>
      <c r="S54" s="378">
        <v>0</v>
      </c>
      <c r="T54" s="337" t="s">
        <v>630</v>
      </c>
      <c r="U54" s="355" t="s">
        <v>665</v>
      </c>
      <c r="V54" s="332" t="s">
        <v>629</v>
      </c>
      <c r="W54" s="332" t="s">
        <v>595</v>
      </c>
      <c r="X54" s="362">
        <v>10078</v>
      </c>
      <c r="Y54" s="362">
        <v>5969</v>
      </c>
      <c r="Z54" s="362">
        <v>45243</v>
      </c>
      <c r="AA54" s="362">
        <v>0</v>
      </c>
      <c r="AB54" s="362">
        <v>33423</v>
      </c>
      <c r="AC54" s="362">
        <v>7546</v>
      </c>
      <c r="AD54" s="362">
        <v>48049</v>
      </c>
      <c r="AE54" s="362">
        <v>0</v>
      </c>
      <c r="AF54" s="362">
        <v>0</v>
      </c>
      <c r="AG54" s="362">
        <v>103</v>
      </c>
      <c r="AH54" s="362">
        <v>16428</v>
      </c>
      <c r="AI54" s="362">
        <v>0</v>
      </c>
      <c r="AJ54" s="362">
        <v>52991</v>
      </c>
      <c r="AK54" s="378">
        <v>0</v>
      </c>
      <c r="AL54" s="337" t="s">
        <v>630</v>
      </c>
      <c r="AM54" s="355" t="s">
        <v>665</v>
      </c>
      <c r="AN54" s="332" t="s">
        <v>629</v>
      </c>
      <c r="AO54" s="332" t="s">
        <v>595</v>
      </c>
      <c r="AP54" s="362">
        <v>100146</v>
      </c>
      <c r="AQ54" s="362">
        <v>0</v>
      </c>
      <c r="AR54" s="362">
        <v>51856</v>
      </c>
      <c r="AS54" s="362">
        <v>8022</v>
      </c>
      <c r="AT54" s="362">
        <v>25019</v>
      </c>
      <c r="AU54" s="362">
        <v>26602</v>
      </c>
      <c r="AV54" s="362">
        <v>0</v>
      </c>
      <c r="AW54" s="362">
        <f t="shared" si="4"/>
        <v>1077356</v>
      </c>
      <c r="AX54" s="362">
        <v>0</v>
      </c>
      <c r="AY54" s="362">
        <v>0</v>
      </c>
      <c r="AZ54" s="362">
        <v>0</v>
      </c>
      <c r="BA54" s="362">
        <v>0</v>
      </c>
      <c r="BB54" s="362">
        <v>0</v>
      </c>
      <c r="BC54" s="362">
        <v>0</v>
      </c>
      <c r="BD54" s="362">
        <f t="shared" si="1"/>
        <v>0</v>
      </c>
      <c r="BE54" s="378">
        <f t="shared" si="2"/>
        <v>1077356</v>
      </c>
      <c r="BF54" s="505">
        <f t="shared" si="3"/>
        <v>1077356</v>
      </c>
    </row>
    <row r="55" spans="1:58" ht="13.5" customHeight="1">
      <c r="A55" s="423">
        <v>400248</v>
      </c>
      <c r="B55" s="337" t="s">
        <v>634</v>
      </c>
      <c r="C55" s="329"/>
      <c r="D55" s="361" t="s">
        <v>596</v>
      </c>
      <c r="E55" s="362" t="s">
        <v>597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375">
        <v>0</v>
      </c>
      <c r="Q55" s="355">
        <v>0</v>
      </c>
      <c r="R55" s="355">
        <v>0</v>
      </c>
      <c r="S55" s="370">
        <v>0</v>
      </c>
      <c r="T55" s="337" t="s">
        <v>634</v>
      </c>
      <c r="U55" s="329"/>
      <c r="V55" s="361" t="s">
        <v>596</v>
      </c>
      <c r="W55" s="362" t="s">
        <v>597</v>
      </c>
      <c r="X55" s="355">
        <v>0</v>
      </c>
      <c r="Y55" s="355">
        <v>0</v>
      </c>
      <c r="Z55" s="355">
        <v>0</v>
      </c>
      <c r="AA55" s="355">
        <v>0</v>
      </c>
      <c r="AB55" s="355">
        <v>0</v>
      </c>
      <c r="AC55" s="355">
        <v>0</v>
      </c>
      <c r="AD55" s="355">
        <v>0</v>
      </c>
      <c r="AE55" s="355">
        <v>0</v>
      </c>
      <c r="AF55" s="355">
        <v>0</v>
      </c>
      <c r="AG55" s="355">
        <v>0</v>
      </c>
      <c r="AH55" s="355">
        <v>0</v>
      </c>
      <c r="AI55" s="355">
        <v>0</v>
      </c>
      <c r="AJ55" s="355">
        <v>0</v>
      </c>
      <c r="AK55" s="370">
        <v>0</v>
      </c>
      <c r="AL55" s="337" t="s">
        <v>634</v>
      </c>
      <c r="AM55" s="329"/>
      <c r="AN55" s="361" t="s">
        <v>596</v>
      </c>
      <c r="AO55" s="362" t="s">
        <v>597</v>
      </c>
      <c r="AP55" s="355">
        <v>0</v>
      </c>
      <c r="AQ55" s="355">
        <v>0</v>
      </c>
      <c r="AR55" s="355">
        <v>0</v>
      </c>
      <c r="AS55" s="355">
        <v>0</v>
      </c>
      <c r="AT55" s="355">
        <v>0</v>
      </c>
      <c r="AU55" s="355">
        <v>0</v>
      </c>
      <c r="AV55" s="355">
        <v>0</v>
      </c>
      <c r="AW55" s="355">
        <f t="shared" si="4"/>
        <v>0</v>
      </c>
      <c r="AX55" s="355">
        <v>0</v>
      </c>
      <c r="AY55" s="355">
        <v>0</v>
      </c>
      <c r="AZ55" s="355">
        <v>0</v>
      </c>
      <c r="BA55" s="355">
        <v>0</v>
      </c>
      <c r="BB55" s="355">
        <v>0</v>
      </c>
      <c r="BC55" s="355">
        <v>0</v>
      </c>
      <c r="BD55" s="355">
        <f t="shared" si="1"/>
        <v>0</v>
      </c>
      <c r="BE55" s="370">
        <f t="shared" si="2"/>
        <v>0</v>
      </c>
      <c r="BF55" s="505">
        <f t="shared" si="3"/>
        <v>0</v>
      </c>
    </row>
    <row r="56" spans="1:58" ht="13.5" customHeight="1">
      <c r="A56" s="423">
        <v>400249</v>
      </c>
      <c r="B56" s="337" t="s">
        <v>633</v>
      </c>
      <c r="C56" s="332"/>
      <c r="D56" s="352"/>
      <c r="E56" s="332" t="s">
        <v>598</v>
      </c>
      <c r="F56" s="55">
        <v>0</v>
      </c>
      <c r="G56" s="55">
        <v>21054</v>
      </c>
      <c r="H56" s="55">
        <v>161226</v>
      </c>
      <c r="I56" s="55">
        <v>74544</v>
      </c>
      <c r="J56" s="55">
        <v>0</v>
      </c>
      <c r="K56" s="55">
        <v>0</v>
      </c>
      <c r="L56" s="55">
        <v>0</v>
      </c>
      <c r="M56" s="55">
        <v>2548</v>
      </c>
      <c r="N56" s="55">
        <v>0</v>
      </c>
      <c r="O56" s="55">
        <v>5800</v>
      </c>
      <c r="P56" s="374">
        <v>0</v>
      </c>
      <c r="Q56" s="316">
        <v>0</v>
      </c>
      <c r="R56" s="316">
        <v>0</v>
      </c>
      <c r="S56" s="317">
        <v>0</v>
      </c>
      <c r="T56" s="337" t="s">
        <v>633</v>
      </c>
      <c r="U56" s="332"/>
      <c r="V56" s="352"/>
      <c r="W56" s="332" t="s">
        <v>598</v>
      </c>
      <c r="X56" s="316">
        <v>0</v>
      </c>
      <c r="Y56" s="316">
        <v>26500</v>
      </c>
      <c r="Z56" s="316">
        <v>0</v>
      </c>
      <c r="AA56" s="316">
        <v>0</v>
      </c>
      <c r="AB56" s="316">
        <v>0</v>
      </c>
      <c r="AC56" s="316">
        <v>0</v>
      </c>
      <c r="AD56" s="316">
        <v>0</v>
      </c>
      <c r="AE56" s="316">
        <v>0</v>
      </c>
      <c r="AF56" s="316">
        <v>0</v>
      </c>
      <c r="AG56" s="316">
        <v>0</v>
      </c>
      <c r="AH56" s="316">
        <v>11317</v>
      </c>
      <c r="AI56" s="316">
        <v>0</v>
      </c>
      <c r="AJ56" s="316">
        <v>0</v>
      </c>
      <c r="AK56" s="317">
        <v>0</v>
      </c>
      <c r="AL56" s="337" t="s">
        <v>633</v>
      </c>
      <c r="AM56" s="332"/>
      <c r="AN56" s="352"/>
      <c r="AO56" s="332" t="s">
        <v>598</v>
      </c>
      <c r="AP56" s="316">
        <v>0</v>
      </c>
      <c r="AQ56" s="316">
        <v>0</v>
      </c>
      <c r="AR56" s="316">
        <v>0</v>
      </c>
      <c r="AS56" s="316">
        <v>28000</v>
      </c>
      <c r="AT56" s="316">
        <v>31259</v>
      </c>
      <c r="AU56" s="316">
        <v>0</v>
      </c>
      <c r="AV56" s="316">
        <v>0</v>
      </c>
      <c r="AW56" s="316">
        <f t="shared" si="4"/>
        <v>362248</v>
      </c>
      <c r="AX56" s="316">
        <v>0</v>
      </c>
      <c r="AY56" s="316">
        <v>0</v>
      </c>
      <c r="AZ56" s="316">
        <v>53729</v>
      </c>
      <c r="BA56" s="316">
        <v>0</v>
      </c>
      <c r="BB56" s="316">
        <v>0</v>
      </c>
      <c r="BC56" s="316">
        <v>86096</v>
      </c>
      <c r="BD56" s="316">
        <f t="shared" si="1"/>
        <v>139825</v>
      </c>
      <c r="BE56" s="317">
        <f t="shared" si="2"/>
        <v>502073</v>
      </c>
      <c r="BF56" s="505">
        <f t="shared" si="3"/>
        <v>502073</v>
      </c>
    </row>
    <row r="57" spans="1:58" ht="13.5" customHeight="1">
      <c r="A57" s="423">
        <v>400250</v>
      </c>
      <c r="B57" s="337" t="s">
        <v>666</v>
      </c>
      <c r="C57" s="345" t="s">
        <v>584</v>
      </c>
      <c r="D57" s="329"/>
      <c r="E57" s="345" t="s">
        <v>594</v>
      </c>
      <c r="F57" s="56">
        <v>0</v>
      </c>
      <c r="G57" s="56">
        <v>0</v>
      </c>
      <c r="H57" s="56">
        <v>0</v>
      </c>
      <c r="I57" s="56">
        <v>428</v>
      </c>
      <c r="J57" s="56">
        <v>0</v>
      </c>
      <c r="K57" s="56">
        <v>0</v>
      </c>
      <c r="L57" s="56">
        <v>0</v>
      </c>
      <c r="M57" s="56">
        <v>0</v>
      </c>
      <c r="N57" s="56">
        <v>4206</v>
      </c>
      <c r="O57" s="56">
        <v>0</v>
      </c>
      <c r="P57" s="375">
        <v>0</v>
      </c>
      <c r="Q57" s="355">
        <v>0</v>
      </c>
      <c r="R57" s="355">
        <v>0</v>
      </c>
      <c r="S57" s="370">
        <v>0</v>
      </c>
      <c r="T57" s="337" t="s">
        <v>666</v>
      </c>
      <c r="U57" s="345" t="s">
        <v>584</v>
      </c>
      <c r="V57" s="329"/>
      <c r="W57" s="345" t="s">
        <v>594</v>
      </c>
      <c r="X57" s="355">
        <v>0</v>
      </c>
      <c r="Y57" s="355">
        <v>0</v>
      </c>
      <c r="Z57" s="355">
        <v>0</v>
      </c>
      <c r="AA57" s="355">
        <v>0</v>
      </c>
      <c r="AB57" s="355">
        <v>0</v>
      </c>
      <c r="AC57" s="355">
        <v>0</v>
      </c>
      <c r="AD57" s="355">
        <v>3892</v>
      </c>
      <c r="AE57" s="355">
        <v>0</v>
      </c>
      <c r="AF57" s="355">
        <v>0</v>
      </c>
      <c r="AG57" s="355">
        <v>0</v>
      </c>
      <c r="AH57" s="355">
        <v>0</v>
      </c>
      <c r="AI57" s="355">
        <v>0</v>
      </c>
      <c r="AJ57" s="355">
        <v>0</v>
      </c>
      <c r="AK57" s="370">
        <v>0</v>
      </c>
      <c r="AL57" s="337" t="s">
        <v>666</v>
      </c>
      <c r="AM57" s="345" t="s">
        <v>584</v>
      </c>
      <c r="AN57" s="329"/>
      <c r="AO57" s="345" t="s">
        <v>594</v>
      </c>
      <c r="AP57" s="355">
        <v>0</v>
      </c>
      <c r="AQ57" s="355">
        <v>0</v>
      </c>
      <c r="AR57" s="355">
        <v>0</v>
      </c>
      <c r="AS57" s="355">
        <v>0</v>
      </c>
      <c r="AT57" s="355">
        <v>0</v>
      </c>
      <c r="AU57" s="355">
        <v>0</v>
      </c>
      <c r="AV57" s="355">
        <v>0</v>
      </c>
      <c r="AW57" s="355">
        <f t="shared" si="4"/>
        <v>8526</v>
      </c>
      <c r="AX57" s="355">
        <v>0</v>
      </c>
      <c r="AY57" s="355">
        <v>0</v>
      </c>
      <c r="AZ57" s="355">
        <v>0</v>
      </c>
      <c r="BA57" s="355">
        <v>0</v>
      </c>
      <c r="BB57" s="355">
        <v>0</v>
      </c>
      <c r="BC57" s="355">
        <v>0</v>
      </c>
      <c r="BD57" s="355">
        <f t="shared" si="1"/>
        <v>0</v>
      </c>
      <c r="BE57" s="370">
        <f t="shared" si="2"/>
        <v>8526</v>
      </c>
      <c r="BF57" s="505">
        <f t="shared" si="3"/>
        <v>8526</v>
      </c>
    </row>
    <row r="58" spans="1:58" ht="13.5" customHeight="1">
      <c r="A58" s="423">
        <v>400251</v>
      </c>
      <c r="B58" s="337" t="s">
        <v>632</v>
      </c>
      <c r="C58" s="335"/>
      <c r="D58" s="339"/>
      <c r="E58" s="335" t="s">
        <v>595</v>
      </c>
      <c r="F58" s="57">
        <v>10414</v>
      </c>
      <c r="G58" s="57">
        <v>0</v>
      </c>
      <c r="H58" s="57">
        <v>0</v>
      </c>
      <c r="I58" s="57">
        <v>0</v>
      </c>
      <c r="J58" s="57">
        <v>2883</v>
      </c>
      <c r="K58" s="57">
        <v>0</v>
      </c>
      <c r="L58" s="57">
        <v>0</v>
      </c>
      <c r="M58" s="57">
        <v>0</v>
      </c>
      <c r="N58" s="57">
        <v>15000</v>
      </c>
      <c r="O58" s="57">
        <v>14608</v>
      </c>
      <c r="P58" s="376">
        <v>1456</v>
      </c>
      <c r="Q58" s="360">
        <v>0</v>
      </c>
      <c r="R58" s="360">
        <v>0</v>
      </c>
      <c r="S58" s="373">
        <v>0</v>
      </c>
      <c r="T58" s="337" t="s">
        <v>632</v>
      </c>
      <c r="U58" s="335"/>
      <c r="V58" s="339"/>
      <c r="W58" s="335" t="s">
        <v>595</v>
      </c>
      <c r="X58" s="360">
        <v>0</v>
      </c>
      <c r="Y58" s="360">
        <v>0</v>
      </c>
      <c r="Z58" s="360">
        <v>0</v>
      </c>
      <c r="AA58" s="360">
        <v>0</v>
      </c>
      <c r="AB58" s="360">
        <v>0</v>
      </c>
      <c r="AC58" s="360">
        <v>0</v>
      </c>
      <c r="AD58" s="360">
        <v>0</v>
      </c>
      <c r="AE58" s="360">
        <v>0</v>
      </c>
      <c r="AF58" s="360">
        <v>0</v>
      </c>
      <c r="AG58" s="360">
        <v>0</v>
      </c>
      <c r="AH58" s="360">
        <v>0</v>
      </c>
      <c r="AI58" s="360">
        <v>0</v>
      </c>
      <c r="AJ58" s="360">
        <v>0</v>
      </c>
      <c r="AK58" s="373">
        <v>0</v>
      </c>
      <c r="AL58" s="337" t="s">
        <v>632</v>
      </c>
      <c r="AM58" s="335"/>
      <c r="AN58" s="339"/>
      <c r="AO58" s="335" t="s">
        <v>595</v>
      </c>
      <c r="AP58" s="360">
        <v>0</v>
      </c>
      <c r="AQ58" s="360">
        <v>0</v>
      </c>
      <c r="AR58" s="360">
        <v>0</v>
      </c>
      <c r="AS58" s="360">
        <v>7947</v>
      </c>
      <c r="AT58" s="360">
        <v>0</v>
      </c>
      <c r="AU58" s="360">
        <v>0</v>
      </c>
      <c r="AV58" s="360">
        <v>0</v>
      </c>
      <c r="AW58" s="360">
        <f t="shared" si="4"/>
        <v>52308</v>
      </c>
      <c r="AX58" s="360">
        <v>0</v>
      </c>
      <c r="AY58" s="360">
        <v>0</v>
      </c>
      <c r="AZ58" s="360">
        <v>0</v>
      </c>
      <c r="BA58" s="360">
        <v>0</v>
      </c>
      <c r="BB58" s="360">
        <v>0</v>
      </c>
      <c r="BC58" s="360">
        <v>0</v>
      </c>
      <c r="BD58" s="360">
        <f t="shared" si="1"/>
        <v>0</v>
      </c>
      <c r="BE58" s="373">
        <f t="shared" si="2"/>
        <v>52308</v>
      </c>
      <c r="BF58" s="505">
        <f t="shared" si="3"/>
        <v>52308</v>
      </c>
    </row>
    <row r="59" spans="1:58" ht="13.5" customHeight="1">
      <c r="A59" s="423">
        <v>400252</v>
      </c>
      <c r="B59" s="337" t="s">
        <v>631</v>
      </c>
      <c r="C59" s="329" t="s">
        <v>298</v>
      </c>
      <c r="D59" s="329"/>
      <c r="E59" s="329"/>
      <c r="F59" s="56">
        <v>76328</v>
      </c>
      <c r="G59" s="56">
        <v>36801</v>
      </c>
      <c r="H59" s="56">
        <v>290991</v>
      </c>
      <c r="I59" s="56">
        <v>355756</v>
      </c>
      <c r="J59" s="56">
        <v>32336</v>
      </c>
      <c r="K59" s="56">
        <v>39833</v>
      </c>
      <c r="L59" s="56">
        <v>0</v>
      </c>
      <c r="M59" s="56">
        <v>10875</v>
      </c>
      <c r="N59" s="56">
        <v>70948</v>
      </c>
      <c r="O59" s="56">
        <v>52538</v>
      </c>
      <c r="P59" s="375">
        <v>259568</v>
      </c>
      <c r="Q59" s="355">
        <v>2134</v>
      </c>
      <c r="R59" s="355">
        <v>8499</v>
      </c>
      <c r="S59" s="370">
        <v>0</v>
      </c>
      <c r="T59" s="337" t="s">
        <v>631</v>
      </c>
      <c r="U59" s="329" t="s">
        <v>298</v>
      </c>
      <c r="V59" s="329"/>
      <c r="W59" s="329"/>
      <c r="X59" s="355">
        <v>10078</v>
      </c>
      <c r="Y59" s="355">
        <v>32469</v>
      </c>
      <c r="Z59" s="355">
        <v>45243</v>
      </c>
      <c r="AA59" s="355">
        <v>0</v>
      </c>
      <c r="AB59" s="355">
        <v>33423</v>
      </c>
      <c r="AC59" s="355">
        <v>7546</v>
      </c>
      <c r="AD59" s="355">
        <v>51941</v>
      </c>
      <c r="AE59" s="355">
        <v>0</v>
      </c>
      <c r="AF59" s="355">
        <v>24442</v>
      </c>
      <c r="AG59" s="355">
        <v>103</v>
      </c>
      <c r="AH59" s="355">
        <v>27745</v>
      </c>
      <c r="AI59" s="355">
        <v>39968</v>
      </c>
      <c r="AJ59" s="355">
        <v>52991</v>
      </c>
      <c r="AK59" s="370">
        <v>0</v>
      </c>
      <c r="AL59" s="337" t="s">
        <v>631</v>
      </c>
      <c r="AM59" s="329" t="s">
        <v>298</v>
      </c>
      <c r="AN59" s="329"/>
      <c r="AO59" s="329"/>
      <c r="AP59" s="355">
        <v>100146</v>
      </c>
      <c r="AQ59" s="355">
        <v>0</v>
      </c>
      <c r="AR59" s="355">
        <v>51856</v>
      </c>
      <c r="AS59" s="355">
        <v>43969</v>
      </c>
      <c r="AT59" s="355">
        <v>56278</v>
      </c>
      <c r="AU59" s="355">
        <v>26602</v>
      </c>
      <c r="AV59" s="355">
        <v>0</v>
      </c>
      <c r="AW59" s="355">
        <f t="shared" si="4"/>
        <v>1841407</v>
      </c>
      <c r="AX59" s="355">
        <v>0</v>
      </c>
      <c r="AY59" s="355">
        <v>0</v>
      </c>
      <c r="AZ59" s="355">
        <v>53729</v>
      </c>
      <c r="BA59" s="355">
        <v>0</v>
      </c>
      <c r="BB59" s="355">
        <v>0</v>
      </c>
      <c r="BC59" s="355">
        <v>86096</v>
      </c>
      <c r="BD59" s="355">
        <f t="shared" si="1"/>
        <v>139825</v>
      </c>
      <c r="BE59" s="370">
        <f t="shared" si="2"/>
        <v>1981232</v>
      </c>
      <c r="BF59" s="505">
        <f t="shared" si="3"/>
        <v>1981232</v>
      </c>
    </row>
    <row r="60" spans="1:58" ht="13.5" customHeight="1">
      <c r="A60" s="423">
        <v>400253</v>
      </c>
      <c r="B60" s="353" t="s">
        <v>599</v>
      </c>
      <c r="C60" s="356"/>
      <c r="D60" s="352" t="s">
        <v>600</v>
      </c>
      <c r="E60" s="352"/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374">
        <v>0</v>
      </c>
      <c r="Q60" s="316">
        <v>0</v>
      </c>
      <c r="R60" s="316">
        <v>0</v>
      </c>
      <c r="S60" s="317">
        <v>0</v>
      </c>
      <c r="T60" s="353" t="s">
        <v>599</v>
      </c>
      <c r="U60" s="356"/>
      <c r="V60" s="352" t="s">
        <v>600</v>
      </c>
      <c r="W60" s="352"/>
      <c r="X60" s="316">
        <v>0</v>
      </c>
      <c r="Y60" s="316">
        <v>0</v>
      </c>
      <c r="Z60" s="316">
        <v>0</v>
      </c>
      <c r="AA60" s="316">
        <v>0</v>
      </c>
      <c r="AB60" s="316">
        <v>0</v>
      </c>
      <c r="AC60" s="316">
        <v>0</v>
      </c>
      <c r="AD60" s="316">
        <v>0</v>
      </c>
      <c r="AE60" s="316">
        <v>0</v>
      </c>
      <c r="AF60" s="316">
        <v>0</v>
      </c>
      <c r="AG60" s="316">
        <v>0</v>
      </c>
      <c r="AH60" s="316">
        <v>0</v>
      </c>
      <c r="AI60" s="316">
        <v>0</v>
      </c>
      <c r="AJ60" s="316">
        <v>0</v>
      </c>
      <c r="AK60" s="317">
        <v>0</v>
      </c>
      <c r="AL60" s="353" t="s">
        <v>599</v>
      </c>
      <c r="AM60" s="356"/>
      <c r="AN60" s="352" t="s">
        <v>600</v>
      </c>
      <c r="AO60" s="352"/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6">
        <v>0</v>
      </c>
      <c r="AW60" s="316">
        <f t="shared" si="4"/>
        <v>0</v>
      </c>
      <c r="AX60" s="316">
        <v>0</v>
      </c>
      <c r="AY60" s="316">
        <v>0</v>
      </c>
      <c r="AZ60" s="316">
        <v>0</v>
      </c>
      <c r="BA60" s="316">
        <v>0</v>
      </c>
      <c r="BB60" s="316">
        <v>0</v>
      </c>
      <c r="BC60" s="316">
        <v>0</v>
      </c>
      <c r="BD60" s="316">
        <f t="shared" si="1"/>
        <v>0</v>
      </c>
      <c r="BE60" s="317">
        <f t="shared" si="2"/>
        <v>0</v>
      </c>
      <c r="BF60" s="505">
        <f t="shared" si="3"/>
        <v>0</v>
      </c>
    </row>
    <row r="61" spans="1:58" ht="13.5" customHeight="1">
      <c r="A61" s="423">
        <v>400254</v>
      </c>
      <c r="B61" s="354" t="s">
        <v>601</v>
      </c>
      <c r="C61" s="357"/>
      <c r="D61" s="339" t="s">
        <v>602</v>
      </c>
      <c r="E61" s="339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376">
        <v>0</v>
      </c>
      <c r="Q61" s="360">
        <v>0</v>
      </c>
      <c r="R61" s="360">
        <v>0</v>
      </c>
      <c r="S61" s="373">
        <v>0</v>
      </c>
      <c r="T61" s="354" t="s">
        <v>601</v>
      </c>
      <c r="U61" s="357"/>
      <c r="V61" s="339" t="s">
        <v>602</v>
      </c>
      <c r="W61" s="339"/>
      <c r="X61" s="360">
        <v>0</v>
      </c>
      <c r="Y61" s="360">
        <v>0</v>
      </c>
      <c r="Z61" s="360">
        <v>0</v>
      </c>
      <c r="AA61" s="360">
        <v>0</v>
      </c>
      <c r="AB61" s="360">
        <v>0</v>
      </c>
      <c r="AC61" s="360">
        <v>0</v>
      </c>
      <c r="AD61" s="360">
        <v>0</v>
      </c>
      <c r="AE61" s="360">
        <v>0</v>
      </c>
      <c r="AF61" s="360">
        <v>0</v>
      </c>
      <c r="AG61" s="360">
        <v>0</v>
      </c>
      <c r="AH61" s="360">
        <v>0</v>
      </c>
      <c r="AI61" s="360">
        <v>0</v>
      </c>
      <c r="AJ61" s="360">
        <v>0</v>
      </c>
      <c r="AK61" s="373">
        <v>0</v>
      </c>
      <c r="AL61" s="354" t="s">
        <v>601</v>
      </c>
      <c r="AM61" s="357"/>
      <c r="AN61" s="339" t="s">
        <v>602</v>
      </c>
      <c r="AO61" s="339"/>
      <c r="AP61" s="360">
        <v>0</v>
      </c>
      <c r="AQ61" s="360">
        <v>0</v>
      </c>
      <c r="AR61" s="360">
        <v>0</v>
      </c>
      <c r="AS61" s="360">
        <v>0</v>
      </c>
      <c r="AT61" s="360">
        <v>0</v>
      </c>
      <c r="AU61" s="360">
        <v>0</v>
      </c>
      <c r="AV61" s="360">
        <v>0</v>
      </c>
      <c r="AW61" s="360">
        <f t="shared" si="4"/>
        <v>0</v>
      </c>
      <c r="AX61" s="360">
        <v>0</v>
      </c>
      <c r="AY61" s="360">
        <v>0</v>
      </c>
      <c r="AZ61" s="360">
        <v>0</v>
      </c>
      <c r="BA61" s="360">
        <v>0</v>
      </c>
      <c r="BB61" s="360">
        <v>0</v>
      </c>
      <c r="BC61" s="360">
        <v>0</v>
      </c>
      <c r="BD61" s="360">
        <f t="shared" si="1"/>
        <v>0</v>
      </c>
      <c r="BE61" s="373">
        <f t="shared" si="2"/>
        <v>0</v>
      </c>
      <c r="BF61" s="505">
        <f t="shared" si="3"/>
        <v>0</v>
      </c>
    </row>
    <row r="62" spans="1:58" ht="13.5" customHeight="1">
      <c r="A62" s="423">
        <v>400255</v>
      </c>
      <c r="B62" s="350" t="s">
        <v>603</v>
      </c>
      <c r="C62" s="358"/>
      <c r="D62" s="329" t="s">
        <v>585</v>
      </c>
      <c r="E62" s="329"/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374">
        <v>0</v>
      </c>
      <c r="Q62" s="316">
        <v>0</v>
      </c>
      <c r="R62" s="316">
        <v>0</v>
      </c>
      <c r="S62" s="317">
        <v>0</v>
      </c>
      <c r="T62" s="350" t="s">
        <v>603</v>
      </c>
      <c r="U62" s="358"/>
      <c r="V62" s="329" t="s">
        <v>585</v>
      </c>
      <c r="W62" s="329"/>
      <c r="X62" s="316">
        <v>0</v>
      </c>
      <c r="Y62" s="316">
        <v>0</v>
      </c>
      <c r="Z62" s="316">
        <v>0</v>
      </c>
      <c r="AA62" s="316">
        <v>0</v>
      </c>
      <c r="AB62" s="316">
        <v>0</v>
      </c>
      <c r="AC62" s="316">
        <v>0</v>
      </c>
      <c r="AD62" s="316">
        <v>0</v>
      </c>
      <c r="AE62" s="316">
        <v>0</v>
      </c>
      <c r="AF62" s="316">
        <v>0</v>
      </c>
      <c r="AG62" s="316">
        <v>0</v>
      </c>
      <c r="AH62" s="316">
        <v>0</v>
      </c>
      <c r="AI62" s="316">
        <v>0</v>
      </c>
      <c r="AJ62" s="316">
        <v>0</v>
      </c>
      <c r="AK62" s="317">
        <v>0</v>
      </c>
      <c r="AL62" s="350" t="s">
        <v>603</v>
      </c>
      <c r="AM62" s="358"/>
      <c r="AN62" s="329" t="s">
        <v>585</v>
      </c>
      <c r="AO62" s="329"/>
      <c r="AP62" s="316">
        <v>0</v>
      </c>
      <c r="AQ62" s="316">
        <v>0</v>
      </c>
      <c r="AR62" s="316">
        <v>0</v>
      </c>
      <c r="AS62" s="316">
        <v>0</v>
      </c>
      <c r="AT62" s="316">
        <v>0</v>
      </c>
      <c r="AU62" s="316">
        <v>0</v>
      </c>
      <c r="AV62" s="316">
        <v>0</v>
      </c>
      <c r="AW62" s="316">
        <f t="shared" si="4"/>
        <v>0</v>
      </c>
      <c r="AX62" s="316">
        <v>0</v>
      </c>
      <c r="AY62" s="316">
        <v>0</v>
      </c>
      <c r="AZ62" s="316">
        <v>0</v>
      </c>
      <c r="BA62" s="316">
        <v>0</v>
      </c>
      <c r="BB62" s="316">
        <v>0</v>
      </c>
      <c r="BC62" s="316">
        <v>0</v>
      </c>
      <c r="BD62" s="316">
        <f t="shared" si="1"/>
        <v>0</v>
      </c>
      <c r="BE62" s="317">
        <f t="shared" si="2"/>
        <v>0</v>
      </c>
      <c r="BF62" s="505">
        <f t="shared" si="3"/>
        <v>0</v>
      </c>
    </row>
    <row r="63" spans="1:58" ht="13.5" customHeight="1">
      <c r="A63" s="423">
        <v>400256</v>
      </c>
      <c r="B63" s="350" t="s">
        <v>601</v>
      </c>
      <c r="C63" s="358"/>
      <c r="D63" s="329" t="s">
        <v>602</v>
      </c>
      <c r="E63" s="329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376">
        <v>0</v>
      </c>
      <c r="Q63" s="360">
        <v>0</v>
      </c>
      <c r="R63" s="360">
        <v>0</v>
      </c>
      <c r="S63" s="373">
        <v>0</v>
      </c>
      <c r="T63" s="350" t="s">
        <v>601</v>
      </c>
      <c r="U63" s="358"/>
      <c r="V63" s="329" t="s">
        <v>602</v>
      </c>
      <c r="W63" s="329"/>
      <c r="X63" s="360">
        <v>0</v>
      </c>
      <c r="Y63" s="360">
        <v>0</v>
      </c>
      <c r="Z63" s="360">
        <v>0</v>
      </c>
      <c r="AA63" s="360">
        <v>0</v>
      </c>
      <c r="AB63" s="360">
        <v>0</v>
      </c>
      <c r="AC63" s="360">
        <v>0</v>
      </c>
      <c r="AD63" s="360">
        <v>0</v>
      </c>
      <c r="AE63" s="360">
        <v>0</v>
      </c>
      <c r="AF63" s="360">
        <v>0</v>
      </c>
      <c r="AG63" s="360">
        <v>0</v>
      </c>
      <c r="AH63" s="360">
        <v>0</v>
      </c>
      <c r="AI63" s="360">
        <v>0</v>
      </c>
      <c r="AJ63" s="360">
        <v>0</v>
      </c>
      <c r="AK63" s="373">
        <v>0</v>
      </c>
      <c r="AL63" s="350" t="s">
        <v>601</v>
      </c>
      <c r="AM63" s="358"/>
      <c r="AN63" s="329" t="s">
        <v>602</v>
      </c>
      <c r="AO63" s="329"/>
      <c r="AP63" s="360">
        <v>0</v>
      </c>
      <c r="AQ63" s="360">
        <v>0</v>
      </c>
      <c r="AR63" s="360">
        <v>0</v>
      </c>
      <c r="AS63" s="360">
        <v>0</v>
      </c>
      <c r="AT63" s="360">
        <v>0</v>
      </c>
      <c r="AU63" s="360">
        <v>0</v>
      </c>
      <c r="AV63" s="360">
        <v>0</v>
      </c>
      <c r="AW63" s="360">
        <f t="shared" si="4"/>
        <v>0</v>
      </c>
      <c r="AX63" s="360">
        <v>0</v>
      </c>
      <c r="AY63" s="360">
        <v>0</v>
      </c>
      <c r="AZ63" s="360">
        <v>0</v>
      </c>
      <c r="BA63" s="360">
        <v>0</v>
      </c>
      <c r="BB63" s="360">
        <v>0</v>
      </c>
      <c r="BC63" s="360">
        <v>0</v>
      </c>
      <c r="BD63" s="360">
        <f t="shared" si="1"/>
        <v>0</v>
      </c>
      <c r="BE63" s="373">
        <f t="shared" si="2"/>
        <v>0</v>
      </c>
      <c r="BF63" s="505">
        <f t="shared" si="3"/>
        <v>0</v>
      </c>
    </row>
    <row r="64" spans="1:58" ht="13.5" customHeight="1" thickBot="1">
      <c r="A64" s="423">
        <v>400257</v>
      </c>
      <c r="B64" s="367" t="s">
        <v>667</v>
      </c>
      <c r="C64" s="368"/>
      <c r="D64" s="368"/>
      <c r="E64" s="368"/>
      <c r="F64" s="366">
        <v>76328</v>
      </c>
      <c r="G64" s="366">
        <v>36801</v>
      </c>
      <c r="H64" s="366">
        <v>290991</v>
      </c>
      <c r="I64" s="366">
        <v>355756</v>
      </c>
      <c r="J64" s="366">
        <v>32336</v>
      </c>
      <c r="K64" s="366">
        <v>39833</v>
      </c>
      <c r="L64" s="366">
        <v>0</v>
      </c>
      <c r="M64" s="366">
        <v>10875</v>
      </c>
      <c r="N64" s="366">
        <v>70948</v>
      </c>
      <c r="O64" s="366">
        <v>52538</v>
      </c>
      <c r="P64" s="377">
        <v>259568</v>
      </c>
      <c r="Q64" s="319">
        <v>2134</v>
      </c>
      <c r="R64" s="319">
        <v>8499</v>
      </c>
      <c r="S64" s="320">
        <v>0</v>
      </c>
      <c r="T64" s="367" t="s">
        <v>667</v>
      </c>
      <c r="U64" s="368"/>
      <c r="V64" s="368"/>
      <c r="W64" s="368"/>
      <c r="X64" s="319">
        <v>10078</v>
      </c>
      <c r="Y64" s="319">
        <v>32469</v>
      </c>
      <c r="Z64" s="319">
        <v>45243</v>
      </c>
      <c r="AA64" s="319">
        <v>0</v>
      </c>
      <c r="AB64" s="319">
        <v>33423</v>
      </c>
      <c r="AC64" s="319">
        <v>7546</v>
      </c>
      <c r="AD64" s="319">
        <v>51941</v>
      </c>
      <c r="AE64" s="319">
        <v>0</v>
      </c>
      <c r="AF64" s="319">
        <v>24442</v>
      </c>
      <c r="AG64" s="319">
        <v>103</v>
      </c>
      <c r="AH64" s="319">
        <v>27745</v>
      </c>
      <c r="AI64" s="319">
        <v>39968</v>
      </c>
      <c r="AJ64" s="319">
        <v>52991</v>
      </c>
      <c r="AK64" s="320">
        <v>0</v>
      </c>
      <c r="AL64" s="367" t="s">
        <v>667</v>
      </c>
      <c r="AM64" s="368"/>
      <c r="AN64" s="368"/>
      <c r="AO64" s="368"/>
      <c r="AP64" s="319">
        <v>100146</v>
      </c>
      <c r="AQ64" s="319">
        <v>0</v>
      </c>
      <c r="AR64" s="319">
        <v>51856</v>
      </c>
      <c r="AS64" s="319">
        <v>43969</v>
      </c>
      <c r="AT64" s="319">
        <v>56278</v>
      </c>
      <c r="AU64" s="319">
        <v>26602</v>
      </c>
      <c r="AV64" s="319">
        <v>0</v>
      </c>
      <c r="AW64" s="319">
        <f t="shared" si="4"/>
        <v>1841407</v>
      </c>
      <c r="AX64" s="319">
        <v>0</v>
      </c>
      <c r="AY64" s="319">
        <v>0</v>
      </c>
      <c r="AZ64" s="319">
        <v>53729</v>
      </c>
      <c r="BA64" s="319">
        <v>0</v>
      </c>
      <c r="BB64" s="319">
        <v>0</v>
      </c>
      <c r="BC64" s="319">
        <v>86096</v>
      </c>
      <c r="BD64" s="319">
        <f t="shared" si="1"/>
        <v>139825</v>
      </c>
      <c r="BE64" s="320">
        <f t="shared" si="2"/>
        <v>1981232</v>
      </c>
      <c r="BF64" s="505">
        <f t="shared" si="3"/>
        <v>1981232</v>
      </c>
    </row>
  </sheetData>
  <mergeCells count="65">
    <mergeCell ref="U29:V29"/>
    <mergeCell ref="U31:V31"/>
    <mergeCell ref="U33:V33"/>
    <mergeCell ref="AM11:AN11"/>
    <mergeCell ref="AM13:AN13"/>
    <mergeCell ref="AM15:AN15"/>
    <mergeCell ref="AM17:AN17"/>
    <mergeCell ref="AM29:AN29"/>
    <mergeCell ref="AM31:AN31"/>
    <mergeCell ref="AM33:AN33"/>
    <mergeCell ref="U11:V11"/>
    <mergeCell ref="U13:V13"/>
    <mergeCell ref="U15:V15"/>
    <mergeCell ref="U17:V17"/>
    <mergeCell ref="Q2:Q3"/>
    <mergeCell ref="L2:L3"/>
    <mergeCell ref="K2:K3"/>
    <mergeCell ref="J2:J3"/>
    <mergeCell ref="I2:I3"/>
    <mergeCell ref="P2:P3"/>
    <mergeCell ref="O2:O3"/>
    <mergeCell ref="N2:N3"/>
    <mergeCell ref="M2:M3"/>
    <mergeCell ref="H2:H3"/>
    <mergeCell ref="G2:G3"/>
    <mergeCell ref="F2:F3"/>
    <mergeCell ref="C13:D13"/>
    <mergeCell ref="C11:D11"/>
    <mergeCell ref="C15:D15"/>
    <mergeCell ref="C17:D17"/>
    <mergeCell ref="C29:D29"/>
    <mergeCell ref="C31:D31"/>
    <mergeCell ref="R2:R3"/>
    <mergeCell ref="S2:S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W2:AW3"/>
    <mergeCell ref="AX2:AX3"/>
    <mergeCell ref="AP2:AP3"/>
    <mergeCell ref="AQ2:AQ3"/>
    <mergeCell ref="AR2:AR3"/>
    <mergeCell ref="AT2:AT3"/>
    <mergeCell ref="AS2:AS3"/>
    <mergeCell ref="C33:D33"/>
    <mergeCell ref="AY2:AY3"/>
    <mergeCell ref="AZ2:AZ3"/>
    <mergeCell ref="BE2:BE3"/>
    <mergeCell ref="BA2:BA3"/>
    <mergeCell ref="BB2:BB3"/>
    <mergeCell ref="BC2:BC3"/>
    <mergeCell ref="BD2:BD3"/>
    <mergeCell ref="AU2:AU3"/>
    <mergeCell ref="AV2:AV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1" r:id="rId2"/>
  <colBreaks count="2" manualBreakCount="2">
    <brk id="19" max="63" man="1"/>
    <brk id="37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X60"/>
  <sheetViews>
    <sheetView showGridLines="0" view="pageBreakPreview" zoomScaleSheetLayoutView="100" workbookViewId="0" topLeftCell="A32">
      <pane xSplit="2" topLeftCell="AQ1" activePane="topRight" state="frozen"/>
      <selection pane="topLeft" activeCell="A17" sqref="A17"/>
      <selection pane="topRight" activeCell="AW3" sqref="AW3:AW59"/>
    </sheetView>
  </sheetViews>
  <sheetFormatPr defaultColWidth="8.796875" defaultRowHeight="15" customHeight="1"/>
  <cols>
    <col min="1" max="1" width="9" style="477" customWidth="1"/>
    <col min="2" max="2" width="32.8984375" style="1" customWidth="1"/>
    <col min="3" max="16" width="11.3984375" style="1" customWidth="1"/>
    <col min="17" max="17" width="32.8984375" style="1" customWidth="1"/>
    <col min="18" max="31" width="11.3984375" style="1" customWidth="1"/>
    <col min="32" max="32" width="32.8984375" style="1" customWidth="1"/>
    <col min="33" max="48" width="11.3984375" style="1" customWidth="1"/>
    <col min="49" max="16384" width="9" style="1" customWidth="1"/>
  </cols>
  <sheetData>
    <row r="1" spans="2:32" ht="15" customHeight="1" thickBot="1">
      <c r="B1" s="259" t="s">
        <v>465</v>
      </c>
      <c r="Q1" s="1" t="s">
        <v>465</v>
      </c>
      <c r="AF1" s="1" t="s">
        <v>465</v>
      </c>
    </row>
    <row r="2" spans="2:48" ht="37.5" customHeight="1">
      <c r="B2" s="443" t="s">
        <v>706</v>
      </c>
      <c r="C2" s="118" t="s">
        <v>0</v>
      </c>
      <c r="D2" s="118" t="s">
        <v>1</v>
      </c>
      <c r="E2" s="118" t="s">
        <v>2</v>
      </c>
      <c r="F2" s="118" t="s">
        <v>3</v>
      </c>
      <c r="G2" s="118" t="s">
        <v>4</v>
      </c>
      <c r="H2" s="118" t="s">
        <v>5</v>
      </c>
      <c r="I2" s="118" t="s">
        <v>6</v>
      </c>
      <c r="J2" s="118" t="s">
        <v>7</v>
      </c>
      <c r="K2" s="118" t="s">
        <v>386</v>
      </c>
      <c r="L2" s="118" t="s">
        <v>462</v>
      </c>
      <c r="M2" s="118" t="s">
        <v>397</v>
      </c>
      <c r="N2" s="118" t="s">
        <v>707</v>
      </c>
      <c r="O2" s="118" t="s">
        <v>8</v>
      </c>
      <c r="P2" s="121" t="s">
        <v>9</v>
      </c>
      <c r="Q2" s="443" t="s">
        <v>706</v>
      </c>
      <c r="R2" s="118" t="s">
        <v>10</v>
      </c>
      <c r="S2" s="118" t="s">
        <v>354</v>
      </c>
      <c r="T2" s="406" t="s">
        <v>11</v>
      </c>
      <c r="U2" s="118" t="s">
        <v>12</v>
      </c>
      <c r="V2" s="118" t="s">
        <v>13</v>
      </c>
      <c r="W2" s="118" t="s">
        <v>463</v>
      </c>
      <c r="X2" s="118" t="s">
        <v>14</v>
      </c>
      <c r="Y2" s="118" t="s">
        <v>15</v>
      </c>
      <c r="Z2" s="118" t="s">
        <v>16</v>
      </c>
      <c r="AA2" s="118" t="s">
        <v>17</v>
      </c>
      <c r="AB2" s="118" t="s">
        <v>464</v>
      </c>
      <c r="AC2" s="118" t="s">
        <v>18</v>
      </c>
      <c r="AD2" s="118" t="s">
        <v>19</v>
      </c>
      <c r="AE2" s="121" t="s">
        <v>20</v>
      </c>
      <c r="AF2" s="443" t="s">
        <v>706</v>
      </c>
      <c r="AG2" s="407" t="s">
        <v>21</v>
      </c>
      <c r="AH2" s="407" t="s">
        <v>22</v>
      </c>
      <c r="AI2" s="118" t="s">
        <v>23</v>
      </c>
      <c r="AJ2" s="118" t="s">
        <v>780</v>
      </c>
      <c r="AK2" s="118" t="s">
        <v>24</v>
      </c>
      <c r="AL2" s="118" t="s">
        <v>25</v>
      </c>
      <c r="AM2" s="118" t="s">
        <v>26</v>
      </c>
      <c r="AN2" s="118" t="s">
        <v>38</v>
      </c>
      <c r="AO2" s="442" t="s">
        <v>27</v>
      </c>
      <c r="AP2" s="120" t="s">
        <v>28</v>
      </c>
      <c r="AQ2" s="120" t="s">
        <v>29</v>
      </c>
      <c r="AR2" s="120" t="s">
        <v>30</v>
      </c>
      <c r="AS2" s="120" t="s">
        <v>31</v>
      </c>
      <c r="AT2" s="120" t="s">
        <v>32</v>
      </c>
      <c r="AU2" s="118" t="s">
        <v>39</v>
      </c>
      <c r="AV2" s="121" t="s">
        <v>40</v>
      </c>
    </row>
    <row r="3" spans="1:49" s="6" customFormat="1" ht="13.5" customHeight="1">
      <c r="A3" s="478">
        <v>200101</v>
      </c>
      <c r="B3" s="229" t="s">
        <v>41</v>
      </c>
      <c r="C3" s="55">
        <v>7598237</v>
      </c>
      <c r="D3" s="55">
        <v>3596317</v>
      </c>
      <c r="E3" s="55">
        <v>8447323</v>
      </c>
      <c r="F3" s="55">
        <v>9634453</v>
      </c>
      <c r="G3" s="55">
        <v>1029972</v>
      </c>
      <c r="H3" s="55">
        <v>1632689</v>
      </c>
      <c r="I3" s="55">
        <v>967627</v>
      </c>
      <c r="J3" s="55">
        <v>907437</v>
      </c>
      <c r="K3" s="55">
        <v>355544</v>
      </c>
      <c r="L3" s="55">
        <v>1111306</v>
      </c>
      <c r="M3" s="55">
        <v>1585026</v>
      </c>
      <c r="N3" s="55">
        <v>961399</v>
      </c>
      <c r="O3" s="55">
        <v>334098</v>
      </c>
      <c r="P3" s="168">
        <v>198984</v>
      </c>
      <c r="Q3" s="411" t="s">
        <v>41</v>
      </c>
      <c r="R3" s="55">
        <v>239194</v>
      </c>
      <c r="S3" s="55">
        <v>137334</v>
      </c>
      <c r="T3" s="164">
        <v>157419</v>
      </c>
      <c r="U3" s="55">
        <v>219812</v>
      </c>
      <c r="V3" s="55">
        <v>147294</v>
      </c>
      <c r="W3" s="55">
        <v>158772</v>
      </c>
      <c r="X3" s="55">
        <v>151774</v>
      </c>
      <c r="Y3" s="55">
        <v>116487</v>
      </c>
      <c r="Z3" s="55">
        <v>293146</v>
      </c>
      <c r="AA3" s="55">
        <v>491425</v>
      </c>
      <c r="AB3" s="55">
        <v>373862</v>
      </c>
      <c r="AC3" s="55">
        <v>339206</v>
      </c>
      <c r="AD3" s="55">
        <v>283949</v>
      </c>
      <c r="AE3" s="168">
        <v>460970</v>
      </c>
      <c r="AF3" s="122" t="s">
        <v>41</v>
      </c>
      <c r="AG3" s="61">
        <v>399885</v>
      </c>
      <c r="AH3" s="61">
        <v>266790</v>
      </c>
      <c r="AI3" s="55">
        <v>166861</v>
      </c>
      <c r="AJ3" s="55">
        <v>122189</v>
      </c>
      <c r="AK3" s="55">
        <v>337960</v>
      </c>
      <c r="AL3" s="55">
        <v>151055</v>
      </c>
      <c r="AM3" s="55">
        <v>350361</v>
      </c>
      <c r="AN3" s="55">
        <f aca="true" t="shared" si="0" ref="AN3:AN34">SUM(AG3:AM3,R3:AE3,C3:P3)</f>
        <v>43726157</v>
      </c>
      <c r="AO3" s="164">
        <v>716600</v>
      </c>
      <c r="AP3" s="55">
        <v>4306318</v>
      </c>
      <c r="AQ3" s="55">
        <v>688512</v>
      </c>
      <c r="AR3" s="55">
        <v>912043</v>
      </c>
      <c r="AS3" s="55">
        <v>1330219</v>
      </c>
      <c r="AT3" s="55">
        <v>0</v>
      </c>
      <c r="AU3" s="226">
        <f>SUM(AO3:AT3)</f>
        <v>7953692</v>
      </c>
      <c r="AV3" s="172">
        <f aca="true" t="shared" si="1" ref="AV3:AV35">SUM(AN3,AU3)</f>
        <v>51679849</v>
      </c>
      <c r="AW3" s="6">
        <f>SUM(C3:P3,R3:AE3,AG3:AM3,AO3:AT3)</f>
        <v>51679849</v>
      </c>
    </row>
    <row r="4" spans="1:49" s="6" customFormat="1" ht="13.5" customHeight="1">
      <c r="A4" s="478">
        <v>200102</v>
      </c>
      <c r="B4" s="230" t="s">
        <v>466</v>
      </c>
      <c r="C4" s="56">
        <v>7297250</v>
      </c>
      <c r="D4" s="56">
        <v>3575868</v>
      </c>
      <c r="E4" s="56">
        <v>8061943</v>
      </c>
      <c r="F4" s="56">
        <v>9365072</v>
      </c>
      <c r="G4" s="56">
        <v>959233</v>
      </c>
      <c r="H4" s="56">
        <v>1516241</v>
      </c>
      <c r="I4" s="56">
        <v>916843</v>
      </c>
      <c r="J4" s="56">
        <v>848891</v>
      </c>
      <c r="K4" s="56">
        <v>292804</v>
      </c>
      <c r="L4" s="56">
        <v>1028998</v>
      </c>
      <c r="M4" s="56">
        <v>1261263</v>
      </c>
      <c r="N4" s="56">
        <v>869736</v>
      </c>
      <c r="O4" s="56">
        <v>321076</v>
      </c>
      <c r="P4" s="169">
        <v>198323</v>
      </c>
      <c r="Q4" s="412" t="s">
        <v>466</v>
      </c>
      <c r="R4" s="56">
        <v>229108</v>
      </c>
      <c r="S4" s="56">
        <v>113278</v>
      </c>
      <c r="T4" s="165">
        <v>111629</v>
      </c>
      <c r="U4" s="56">
        <v>211677</v>
      </c>
      <c r="V4" s="56">
        <v>90969</v>
      </c>
      <c r="W4" s="56">
        <v>145050</v>
      </c>
      <c r="X4" s="56">
        <v>97405</v>
      </c>
      <c r="Y4" s="56">
        <v>115380</v>
      </c>
      <c r="Z4" s="56">
        <v>291864</v>
      </c>
      <c r="AA4" s="56">
        <v>413540</v>
      </c>
      <c r="AB4" s="56">
        <v>294074</v>
      </c>
      <c r="AC4" s="56">
        <v>321493</v>
      </c>
      <c r="AD4" s="56">
        <v>184789</v>
      </c>
      <c r="AE4" s="169">
        <v>367719</v>
      </c>
      <c r="AF4" s="123" t="s">
        <v>466</v>
      </c>
      <c r="AG4" s="60">
        <v>298849</v>
      </c>
      <c r="AH4" s="60">
        <v>264503</v>
      </c>
      <c r="AI4" s="56">
        <v>99703</v>
      </c>
      <c r="AJ4" s="56">
        <v>105020</v>
      </c>
      <c r="AK4" s="56">
        <v>298419</v>
      </c>
      <c r="AL4" s="56">
        <v>123852</v>
      </c>
      <c r="AM4" s="56">
        <v>348023</v>
      </c>
      <c r="AN4" s="56">
        <f t="shared" si="0"/>
        <v>41039885</v>
      </c>
      <c r="AO4" s="165">
        <v>673269</v>
      </c>
      <c r="AP4" s="56">
        <v>4298589</v>
      </c>
      <c r="AQ4" s="56">
        <v>684056</v>
      </c>
      <c r="AR4" s="56">
        <v>778478</v>
      </c>
      <c r="AS4" s="56">
        <v>1313763</v>
      </c>
      <c r="AT4" s="56">
        <v>0</v>
      </c>
      <c r="AU4" s="227">
        <f aca="true" t="shared" si="2" ref="AU4:AU59">SUM(AO4:AT4)</f>
        <v>7748155</v>
      </c>
      <c r="AV4" s="173">
        <f t="shared" si="1"/>
        <v>48788040</v>
      </c>
      <c r="AW4" s="6">
        <f aca="true" t="shared" si="3" ref="AW4:AW59">SUM(C4:P4,R4:AE4,AG4:AM4,AO4:AT4)</f>
        <v>48788040</v>
      </c>
    </row>
    <row r="5" spans="1:49" s="6" customFormat="1" ht="13.5" customHeight="1">
      <c r="A5" s="478">
        <v>200103</v>
      </c>
      <c r="B5" s="230" t="s">
        <v>42</v>
      </c>
      <c r="C5" s="56">
        <v>7154967</v>
      </c>
      <c r="D5" s="56">
        <v>3422573</v>
      </c>
      <c r="E5" s="56">
        <v>7638560</v>
      </c>
      <c r="F5" s="56">
        <v>8876947</v>
      </c>
      <c r="G5" s="56">
        <v>935953</v>
      </c>
      <c r="H5" s="56">
        <v>1484528</v>
      </c>
      <c r="I5" s="56">
        <v>901288</v>
      </c>
      <c r="J5" s="56">
        <v>829808</v>
      </c>
      <c r="K5" s="56">
        <v>289379</v>
      </c>
      <c r="L5" s="56">
        <v>1003094</v>
      </c>
      <c r="M5" s="56">
        <v>1250485</v>
      </c>
      <c r="N5" s="56">
        <v>849883</v>
      </c>
      <c r="O5" s="56">
        <v>316765</v>
      </c>
      <c r="P5" s="169">
        <v>196166</v>
      </c>
      <c r="Q5" s="412" t="s">
        <v>42</v>
      </c>
      <c r="R5" s="56">
        <v>224644</v>
      </c>
      <c r="S5" s="56">
        <v>112097</v>
      </c>
      <c r="T5" s="165">
        <v>104051</v>
      </c>
      <c r="U5" s="56">
        <v>198539</v>
      </c>
      <c r="V5" s="56">
        <v>89951</v>
      </c>
      <c r="W5" s="56">
        <v>143942</v>
      </c>
      <c r="X5" s="56">
        <v>97275</v>
      </c>
      <c r="Y5" s="56">
        <v>115024</v>
      </c>
      <c r="Z5" s="56">
        <v>263472</v>
      </c>
      <c r="AA5" s="56">
        <v>403667</v>
      </c>
      <c r="AB5" s="56">
        <v>291316</v>
      </c>
      <c r="AC5" s="56">
        <v>268918</v>
      </c>
      <c r="AD5" s="56">
        <v>182762</v>
      </c>
      <c r="AE5" s="169">
        <v>349633</v>
      </c>
      <c r="AF5" s="123" t="s">
        <v>42</v>
      </c>
      <c r="AG5" s="60">
        <v>294747</v>
      </c>
      <c r="AH5" s="60">
        <v>264077</v>
      </c>
      <c r="AI5" s="56">
        <v>98268</v>
      </c>
      <c r="AJ5" s="56">
        <v>104751</v>
      </c>
      <c r="AK5" s="56">
        <v>295689</v>
      </c>
      <c r="AL5" s="56">
        <v>122818</v>
      </c>
      <c r="AM5" s="56">
        <v>337444</v>
      </c>
      <c r="AN5" s="56">
        <f t="shared" si="0"/>
        <v>39513481</v>
      </c>
      <c r="AO5" s="165">
        <v>673269</v>
      </c>
      <c r="AP5" s="56">
        <v>4266259</v>
      </c>
      <c r="AQ5" s="56">
        <v>684056</v>
      </c>
      <c r="AR5" s="56">
        <v>722216</v>
      </c>
      <c r="AS5" s="56">
        <v>1142555</v>
      </c>
      <c r="AT5" s="56">
        <v>0</v>
      </c>
      <c r="AU5" s="227">
        <f t="shared" si="2"/>
        <v>7488355</v>
      </c>
      <c r="AV5" s="173">
        <f t="shared" si="1"/>
        <v>47001836</v>
      </c>
      <c r="AW5" s="6">
        <f t="shared" si="3"/>
        <v>47001836</v>
      </c>
    </row>
    <row r="6" spans="1:49" s="6" customFormat="1" ht="13.5" customHeight="1">
      <c r="A6" s="478">
        <v>200104</v>
      </c>
      <c r="B6" s="230" t="s">
        <v>785</v>
      </c>
      <c r="C6" s="56">
        <v>0</v>
      </c>
      <c r="D6" s="56">
        <v>0</v>
      </c>
      <c r="E6" s="56">
        <v>0</v>
      </c>
      <c r="F6" s="56">
        <v>108080</v>
      </c>
      <c r="G6" s="56">
        <v>0</v>
      </c>
      <c r="H6" s="56">
        <v>0</v>
      </c>
      <c r="I6" s="56">
        <v>0</v>
      </c>
      <c r="J6" s="56">
        <v>48604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169">
        <v>0</v>
      </c>
      <c r="Q6" s="230" t="s">
        <v>785</v>
      </c>
      <c r="R6" s="56">
        <v>0</v>
      </c>
      <c r="S6" s="56">
        <v>0</v>
      </c>
      <c r="T6" s="165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2869</v>
      </c>
      <c r="AC6" s="56">
        <v>0</v>
      </c>
      <c r="AD6" s="56">
        <v>0</v>
      </c>
      <c r="AE6" s="169">
        <v>0</v>
      </c>
      <c r="AF6" s="230" t="s">
        <v>785</v>
      </c>
      <c r="AG6" s="60">
        <v>0</v>
      </c>
      <c r="AH6" s="60">
        <v>0</v>
      </c>
      <c r="AI6" s="56">
        <v>0</v>
      </c>
      <c r="AJ6" s="56">
        <v>0</v>
      </c>
      <c r="AK6" s="56">
        <v>2994</v>
      </c>
      <c r="AL6" s="56">
        <v>0</v>
      </c>
      <c r="AM6" s="56">
        <v>0</v>
      </c>
      <c r="AN6" s="56">
        <f t="shared" si="0"/>
        <v>162547</v>
      </c>
      <c r="AO6" s="165">
        <v>0</v>
      </c>
      <c r="AP6" s="56">
        <v>0</v>
      </c>
      <c r="AQ6" s="56">
        <v>0</v>
      </c>
      <c r="AR6" s="56">
        <v>0</v>
      </c>
      <c r="AS6" s="56">
        <v>0</v>
      </c>
      <c r="AT6" s="56">
        <v>0</v>
      </c>
      <c r="AU6" s="227">
        <f t="shared" si="2"/>
        <v>0</v>
      </c>
      <c r="AV6" s="173">
        <f t="shared" si="1"/>
        <v>162547</v>
      </c>
      <c r="AW6" s="6">
        <f t="shared" si="3"/>
        <v>162547</v>
      </c>
    </row>
    <row r="7" spans="1:49" s="6" customFormat="1" ht="13.5" customHeight="1">
      <c r="A7" s="478">
        <v>200111</v>
      </c>
      <c r="B7" s="230" t="s">
        <v>43</v>
      </c>
      <c r="C7" s="56">
        <v>517</v>
      </c>
      <c r="D7" s="56">
        <v>2176</v>
      </c>
      <c r="E7" s="56">
        <v>51771</v>
      </c>
      <c r="F7" s="56">
        <v>3063</v>
      </c>
      <c r="G7" s="56">
        <v>0</v>
      </c>
      <c r="H7" s="56">
        <v>5259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169">
        <v>0</v>
      </c>
      <c r="Q7" s="412" t="s">
        <v>43</v>
      </c>
      <c r="R7" s="56">
        <v>2284</v>
      </c>
      <c r="S7" s="56">
        <v>0</v>
      </c>
      <c r="T7" s="165">
        <v>0</v>
      </c>
      <c r="U7" s="56">
        <v>8987</v>
      </c>
      <c r="V7" s="56">
        <v>0</v>
      </c>
      <c r="W7" s="56">
        <v>0</v>
      </c>
      <c r="X7" s="56">
        <v>0</v>
      </c>
      <c r="Y7" s="56">
        <v>238</v>
      </c>
      <c r="Z7" s="56">
        <v>651</v>
      </c>
      <c r="AA7" s="56">
        <v>2522</v>
      </c>
      <c r="AB7" s="56">
        <v>0</v>
      </c>
      <c r="AC7" s="56">
        <v>8394</v>
      </c>
      <c r="AD7" s="56">
        <v>0</v>
      </c>
      <c r="AE7" s="169">
        <v>0</v>
      </c>
      <c r="AF7" s="123" t="s">
        <v>43</v>
      </c>
      <c r="AG7" s="60">
        <v>0</v>
      </c>
      <c r="AH7" s="60">
        <v>0</v>
      </c>
      <c r="AI7" s="56">
        <v>130</v>
      </c>
      <c r="AJ7" s="56">
        <v>0</v>
      </c>
      <c r="AK7" s="56">
        <v>0</v>
      </c>
      <c r="AL7" s="56">
        <v>0</v>
      </c>
      <c r="AM7" s="56">
        <v>3976</v>
      </c>
      <c r="AN7" s="56">
        <f t="shared" si="0"/>
        <v>89968</v>
      </c>
      <c r="AO7" s="165">
        <v>0</v>
      </c>
      <c r="AP7" s="56">
        <v>0</v>
      </c>
      <c r="AQ7" s="56">
        <v>0</v>
      </c>
      <c r="AR7" s="56">
        <v>2166</v>
      </c>
      <c r="AS7" s="56">
        <v>64438</v>
      </c>
      <c r="AT7" s="56">
        <v>0</v>
      </c>
      <c r="AU7" s="227">
        <f t="shared" si="2"/>
        <v>66604</v>
      </c>
      <c r="AV7" s="173">
        <f t="shared" si="1"/>
        <v>156572</v>
      </c>
      <c r="AW7" s="6">
        <f t="shared" si="3"/>
        <v>156572</v>
      </c>
    </row>
    <row r="8" spans="1:49" s="6" customFormat="1" ht="13.5" customHeight="1">
      <c r="A8" s="478">
        <v>200112</v>
      </c>
      <c r="B8" s="230" t="s">
        <v>44</v>
      </c>
      <c r="C8" s="56">
        <v>141766</v>
      </c>
      <c r="D8" s="56">
        <v>151119</v>
      </c>
      <c r="E8" s="56">
        <v>371612</v>
      </c>
      <c r="F8" s="56">
        <v>485062</v>
      </c>
      <c r="G8" s="56">
        <v>23280</v>
      </c>
      <c r="H8" s="56">
        <v>26454</v>
      </c>
      <c r="I8" s="56">
        <v>15555</v>
      </c>
      <c r="J8" s="56">
        <v>19083</v>
      </c>
      <c r="K8" s="56">
        <v>3425</v>
      </c>
      <c r="L8" s="56">
        <v>25904</v>
      </c>
      <c r="M8" s="56">
        <v>10778</v>
      </c>
      <c r="N8" s="56">
        <v>19853</v>
      </c>
      <c r="O8" s="56">
        <v>4311</v>
      </c>
      <c r="P8" s="169">
        <v>2157</v>
      </c>
      <c r="Q8" s="412" t="s">
        <v>44</v>
      </c>
      <c r="R8" s="56">
        <v>2180</v>
      </c>
      <c r="S8" s="56">
        <v>1181</v>
      </c>
      <c r="T8" s="165">
        <v>7578</v>
      </c>
      <c r="U8" s="56">
        <v>4151</v>
      </c>
      <c r="V8" s="56">
        <v>1018</v>
      </c>
      <c r="W8" s="56">
        <v>1108</v>
      </c>
      <c r="X8" s="56">
        <v>130</v>
      </c>
      <c r="Y8" s="56">
        <v>118</v>
      </c>
      <c r="Z8" s="56">
        <v>27741</v>
      </c>
      <c r="AA8" s="56">
        <v>7351</v>
      </c>
      <c r="AB8" s="56">
        <v>2758</v>
      </c>
      <c r="AC8" s="56">
        <v>44181</v>
      </c>
      <c r="AD8" s="56">
        <v>2027</v>
      </c>
      <c r="AE8" s="169">
        <v>18086</v>
      </c>
      <c r="AF8" s="123" t="s">
        <v>44</v>
      </c>
      <c r="AG8" s="60">
        <v>4102</v>
      </c>
      <c r="AH8" s="60">
        <v>426</v>
      </c>
      <c r="AI8" s="56">
        <v>1305</v>
      </c>
      <c r="AJ8" s="56">
        <v>269</v>
      </c>
      <c r="AK8" s="56">
        <v>2730</v>
      </c>
      <c r="AL8" s="56">
        <v>1034</v>
      </c>
      <c r="AM8" s="56">
        <v>6603</v>
      </c>
      <c r="AN8" s="56">
        <f t="shared" si="0"/>
        <v>1436436</v>
      </c>
      <c r="AO8" s="165">
        <v>0</v>
      </c>
      <c r="AP8" s="56">
        <v>32330</v>
      </c>
      <c r="AQ8" s="56">
        <v>0</v>
      </c>
      <c r="AR8" s="56">
        <v>54096</v>
      </c>
      <c r="AS8" s="56">
        <v>106770</v>
      </c>
      <c r="AT8" s="56">
        <v>0</v>
      </c>
      <c r="AU8" s="227">
        <f t="shared" si="2"/>
        <v>193196</v>
      </c>
      <c r="AV8" s="173">
        <f t="shared" si="1"/>
        <v>1629632</v>
      </c>
      <c r="AW8" s="6">
        <f t="shared" si="3"/>
        <v>1629632</v>
      </c>
    </row>
    <row r="9" spans="1:49" s="6" customFormat="1" ht="13.5" customHeight="1">
      <c r="A9" s="478">
        <v>200113</v>
      </c>
      <c r="B9" s="230" t="s">
        <v>467</v>
      </c>
      <c r="C9" s="56">
        <v>12570</v>
      </c>
      <c r="D9" s="56">
        <v>21780</v>
      </c>
      <c r="E9" s="56">
        <v>144757</v>
      </c>
      <c r="F9" s="56">
        <v>146587</v>
      </c>
      <c r="G9" s="56">
        <v>0</v>
      </c>
      <c r="H9" s="56">
        <v>2543</v>
      </c>
      <c r="I9" s="56">
        <v>1000</v>
      </c>
      <c r="J9" s="56">
        <v>233</v>
      </c>
      <c r="K9" s="56">
        <v>2175</v>
      </c>
      <c r="L9" s="56">
        <v>3000</v>
      </c>
      <c r="M9" s="56">
        <v>387</v>
      </c>
      <c r="N9" s="56">
        <v>4883</v>
      </c>
      <c r="O9" s="56">
        <v>1028</v>
      </c>
      <c r="P9" s="169">
        <v>0</v>
      </c>
      <c r="Q9" s="412" t="s">
        <v>467</v>
      </c>
      <c r="R9" s="56">
        <v>779</v>
      </c>
      <c r="S9" s="56">
        <v>834</v>
      </c>
      <c r="T9" s="165">
        <v>1788</v>
      </c>
      <c r="U9" s="56">
        <v>0</v>
      </c>
      <c r="V9" s="56">
        <v>945</v>
      </c>
      <c r="W9" s="56">
        <v>836</v>
      </c>
      <c r="X9" s="56">
        <v>0</v>
      </c>
      <c r="Y9" s="56">
        <v>0</v>
      </c>
      <c r="Z9" s="56">
        <v>25971</v>
      </c>
      <c r="AA9" s="56">
        <v>0</v>
      </c>
      <c r="AB9" s="56">
        <v>0</v>
      </c>
      <c r="AC9" s="56">
        <v>40522</v>
      </c>
      <c r="AD9" s="56">
        <v>0</v>
      </c>
      <c r="AE9" s="169">
        <v>558</v>
      </c>
      <c r="AF9" s="123" t="s">
        <v>467</v>
      </c>
      <c r="AG9" s="60">
        <v>0</v>
      </c>
      <c r="AH9" s="60">
        <v>0</v>
      </c>
      <c r="AI9" s="56">
        <v>0</v>
      </c>
      <c r="AJ9" s="56">
        <v>0</v>
      </c>
      <c r="AK9" s="56">
        <v>1138</v>
      </c>
      <c r="AL9" s="56">
        <v>582</v>
      </c>
      <c r="AM9" s="56">
        <v>362</v>
      </c>
      <c r="AN9" s="56">
        <f t="shared" si="0"/>
        <v>415258</v>
      </c>
      <c r="AO9" s="165">
        <v>0</v>
      </c>
      <c r="AP9" s="56">
        <v>0</v>
      </c>
      <c r="AQ9" s="56">
        <v>0</v>
      </c>
      <c r="AR9" s="56">
        <v>6105</v>
      </c>
      <c r="AS9" s="56">
        <v>32504</v>
      </c>
      <c r="AT9" s="56">
        <v>0</v>
      </c>
      <c r="AU9" s="227">
        <f t="shared" si="2"/>
        <v>38609</v>
      </c>
      <c r="AV9" s="173">
        <f t="shared" si="1"/>
        <v>453867</v>
      </c>
      <c r="AW9" s="6">
        <f t="shared" si="3"/>
        <v>453867</v>
      </c>
    </row>
    <row r="10" spans="1:49" s="6" customFormat="1" ht="13.5" customHeight="1">
      <c r="A10" s="478">
        <v>200114</v>
      </c>
      <c r="B10" s="230" t="s">
        <v>468</v>
      </c>
      <c r="C10" s="56">
        <v>129196</v>
      </c>
      <c r="D10" s="56">
        <v>129339</v>
      </c>
      <c r="E10" s="56">
        <v>226855</v>
      </c>
      <c r="F10" s="56">
        <v>338475</v>
      </c>
      <c r="G10" s="56">
        <v>23280</v>
      </c>
      <c r="H10" s="56">
        <v>23911</v>
      </c>
      <c r="I10" s="56">
        <v>14555</v>
      </c>
      <c r="J10" s="56">
        <v>18850</v>
      </c>
      <c r="K10" s="56">
        <v>1250</v>
      </c>
      <c r="L10" s="56">
        <v>22904</v>
      </c>
      <c r="M10" s="56">
        <v>10391</v>
      </c>
      <c r="N10" s="56">
        <v>14970</v>
      </c>
      <c r="O10" s="56">
        <v>3283</v>
      </c>
      <c r="P10" s="169">
        <v>2157</v>
      </c>
      <c r="Q10" s="412" t="s">
        <v>468</v>
      </c>
      <c r="R10" s="56">
        <v>1401</v>
      </c>
      <c r="S10" s="56">
        <v>347</v>
      </c>
      <c r="T10" s="165">
        <v>5790</v>
      </c>
      <c r="U10" s="56">
        <v>4151</v>
      </c>
      <c r="V10" s="56">
        <v>73</v>
      </c>
      <c r="W10" s="56">
        <v>272</v>
      </c>
      <c r="X10" s="56">
        <v>130</v>
      </c>
      <c r="Y10" s="56">
        <v>118</v>
      </c>
      <c r="Z10" s="56">
        <v>1770</v>
      </c>
      <c r="AA10" s="56">
        <v>7351</v>
      </c>
      <c r="AB10" s="56">
        <v>2758</v>
      </c>
      <c r="AC10" s="56">
        <v>3659</v>
      </c>
      <c r="AD10" s="56">
        <v>2027</v>
      </c>
      <c r="AE10" s="169">
        <v>17528</v>
      </c>
      <c r="AF10" s="123" t="s">
        <v>468</v>
      </c>
      <c r="AG10" s="60">
        <v>4102</v>
      </c>
      <c r="AH10" s="60">
        <v>426</v>
      </c>
      <c r="AI10" s="56">
        <v>1305</v>
      </c>
      <c r="AJ10" s="56">
        <v>269</v>
      </c>
      <c r="AK10" s="56">
        <v>1592</v>
      </c>
      <c r="AL10" s="56">
        <v>452</v>
      </c>
      <c r="AM10" s="56">
        <v>6241</v>
      </c>
      <c r="AN10" s="56">
        <f t="shared" si="0"/>
        <v>1021178</v>
      </c>
      <c r="AO10" s="165">
        <v>0</v>
      </c>
      <c r="AP10" s="56">
        <v>32330</v>
      </c>
      <c r="AQ10" s="56">
        <v>0</v>
      </c>
      <c r="AR10" s="56">
        <v>47991</v>
      </c>
      <c r="AS10" s="56">
        <v>74266</v>
      </c>
      <c r="AT10" s="56">
        <v>0</v>
      </c>
      <c r="AU10" s="227">
        <f t="shared" si="2"/>
        <v>154587</v>
      </c>
      <c r="AV10" s="173">
        <f t="shared" si="1"/>
        <v>1175765</v>
      </c>
      <c r="AW10" s="6">
        <f t="shared" si="3"/>
        <v>1175765</v>
      </c>
    </row>
    <row r="11" spans="1:49" s="6" customFormat="1" ht="13.5" customHeight="1">
      <c r="A11" s="478">
        <v>200115</v>
      </c>
      <c r="B11" s="230" t="s">
        <v>469</v>
      </c>
      <c r="C11" s="56">
        <v>294001</v>
      </c>
      <c r="D11" s="56">
        <v>14391</v>
      </c>
      <c r="E11" s="56">
        <v>281128</v>
      </c>
      <c r="F11" s="56">
        <v>269381</v>
      </c>
      <c r="G11" s="56">
        <v>70717</v>
      </c>
      <c r="H11" s="56">
        <v>96615</v>
      </c>
      <c r="I11" s="56">
        <v>50740</v>
      </c>
      <c r="J11" s="56">
        <v>52015</v>
      </c>
      <c r="K11" s="56">
        <v>62740</v>
      </c>
      <c r="L11" s="56">
        <v>78785</v>
      </c>
      <c r="M11" s="56">
        <v>323763</v>
      </c>
      <c r="N11" s="56">
        <v>91088</v>
      </c>
      <c r="O11" s="56">
        <v>12993</v>
      </c>
      <c r="P11" s="169">
        <v>661</v>
      </c>
      <c r="Q11" s="412" t="s">
        <v>469</v>
      </c>
      <c r="R11" s="56">
        <v>10086</v>
      </c>
      <c r="S11" s="56">
        <v>24056</v>
      </c>
      <c r="T11" s="165">
        <v>45790</v>
      </c>
      <c r="U11" s="56">
        <v>8135</v>
      </c>
      <c r="V11" s="56">
        <v>56325</v>
      </c>
      <c r="W11" s="56">
        <v>13722</v>
      </c>
      <c r="X11" s="56">
        <v>54369</v>
      </c>
      <c r="Y11" s="56">
        <v>1107</v>
      </c>
      <c r="Z11" s="56">
        <v>1282</v>
      </c>
      <c r="AA11" s="56">
        <v>77885</v>
      </c>
      <c r="AB11" s="56">
        <v>79788</v>
      </c>
      <c r="AC11" s="56">
        <v>17617</v>
      </c>
      <c r="AD11" s="56">
        <v>99160</v>
      </c>
      <c r="AE11" s="169">
        <v>93022</v>
      </c>
      <c r="AF11" s="123" t="s">
        <v>469</v>
      </c>
      <c r="AG11" s="60">
        <v>101036</v>
      </c>
      <c r="AH11" s="60">
        <v>2284</v>
      </c>
      <c r="AI11" s="56">
        <v>67158</v>
      </c>
      <c r="AJ11" s="56">
        <v>17169</v>
      </c>
      <c r="AK11" s="56">
        <v>39541</v>
      </c>
      <c r="AL11" s="56">
        <v>27203</v>
      </c>
      <c r="AM11" s="56">
        <v>1304</v>
      </c>
      <c r="AN11" s="56">
        <f t="shared" si="0"/>
        <v>2537057</v>
      </c>
      <c r="AO11" s="165">
        <v>43324</v>
      </c>
      <c r="AP11" s="56">
        <v>7729</v>
      </c>
      <c r="AQ11" s="56">
        <v>4456</v>
      </c>
      <c r="AR11" s="56">
        <v>133565</v>
      </c>
      <c r="AS11" s="56">
        <v>14356</v>
      </c>
      <c r="AT11" s="56">
        <v>0</v>
      </c>
      <c r="AU11" s="227">
        <f t="shared" si="2"/>
        <v>203430</v>
      </c>
      <c r="AV11" s="173">
        <f t="shared" si="1"/>
        <v>2740487</v>
      </c>
      <c r="AW11" s="6">
        <f t="shared" si="3"/>
        <v>2740487</v>
      </c>
    </row>
    <row r="12" spans="1:49" s="6" customFormat="1" ht="13.5" customHeight="1">
      <c r="A12" s="478">
        <v>200116</v>
      </c>
      <c r="B12" s="230" t="s">
        <v>45</v>
      </c>
      <c r="C12" s="56">
        <v>37553</v>
      </c>
      <c r="D12" s="56">
        <v>4324</v>
      </c>
      <c r="E12" s="56">
        <v>12282</v>
      </c>
      <c r="F12" s="56">
        <v>14252</v>
      </c>
      <c r="G12" s="56">
        <v>2102</v>
      </c>
      <c r="H12" s="56">
        <v>0</v>
      </c>
      <c r="I12" s="56">
        <v>6228</v>
      </c>
      <c r="J12" s="56">
        <v>3749</v>
      </c>
      <c r="K12" s="56">
        <v>641</v>
      </c>
      <c r="L12" s="56">
        <v>3322</v>
      </c>
      <c r="M12" s="56">
        <v>1989</v>
      </c>
      <c r="N12" s="56">
        <v>2316</v>
      </c>
      <c r="O12" s="56">
        <v>0</v>
      </c>
      <c r="P12" s="169">
        <v>648</v>
      </c>
      <c r="Q12" s="412" t="s">
        <v>45</v>
      </c>
      <c r="R12" s="56">
        <v>0</v>
      </c>
      <c r="S12" s="56">
        <v>173</v>
      </c>
      <c r="T12" s="165">
        <v>499</v>
      </c>
      <c r="U12" s="56">
        <v>943</v>
      </c>
      <c r="V12" s="56">
        <v>371</v>
      </c>
      <c r="W12" s="56">
        <v>476</v>
      </c>
      <c r="X12" s="56">
        <v>572</v>
      </c>
      <c r="Y12" s="56">
        <v>1085</v>
      </c>
      <c r="Z12" s="56">
        <v>455</v>
      </c>
      <c r="AA12" s="56">
        <v>1928</v>
      </c>
      <c r="AB12" s="56">
        <v>258</v>
      </c>
      <c r="AC12" s="56">
        <v>1157</v>
      </c>
      <c r="AD12" s="56">
        <v>1</v>
      </c>
      <c r="AE12" s="169">
        <v>760</v>
      </c>
      <c r="AF12" s="123" t="s">
        <v>45</v>
      </c>
      <c r="AG12" s="60">
        <v>580</v>
      </c>
      <c r="AH12" s="60">
        <v>0</v>
      </c>
      <c r="AI12" s="56">
        <v>389</v>
      </c>
      <c r="AJ12" s="56">
        <v>0</v>
      </c>
      <c r="AK12" s="56">
        <v>1122</v>
      </c>
      <c r="AL12" s="56">
        <v>9</v>
      </c>
      <c r="AM12" s="56">
        <v>299</v>
      </c>
      <c r="AN12" s="56">
        <f t="shared" si="0"/>
        <v>100483</v>
      </c>
      <c r="AO12" s="165">
        <v>3833</v>
      </c>
      <c r="AP12" s="56">
        <v>7362</v>
      </c>
      <c r="AQ12" s="56">
        <v>0</v>
      </c>
      <c r="AR12" s="56">
        <v>0</v>
      </c>
      <c r="AS12" s="56">
        <v>12660</v>
      </c>
      <c r="AT12" s="56">
        <v>0</v>
      </c>
      <c r="AU12" s="227">
        <f t="shared" si="2"/>
        <v>23855</v>
      </c>
      <c r="AV12" s="173">
        <f t="shared" si="1"/>
        <v>124338</v>
      </c>
      <c r="AW12" s="6">
        <f t="shared" si="3"/>
        <v>124338</v>
      </c>
    </row>
    <row r="13" spans="1:49" s="6" customFormat="1" ht="13.5" customHeight="1">
      <c r="A13" s="478">
        <v>200117</v>
      </c>
      <c r="B13" s="230" t="s">
        <v>43</v>
      </c>
      <c r="C13" s="56">
        <v>0</v>
      </c>
      <c r="D13" s="56">
        <v>0</v>
      </c>
      <c r="E13" s="56">
        <v>18051</v>
      </c>
      <c r="F13" s="56">
        <v>0</v>
      </c>
      <c r="G13" s="56">
        <v>0</v>
      </c>
      <c r="H13" s="56">
        <v>0</v>
      </c>
      <c r="I13" s="56">
        <v>0</v>
      </c>
      <c r="J13" s="56">
        <v>2491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169">
        <v>0</v>
      </c>
      <c r="Q13" s="412" t="s">
        <v>43</v>
      </c>
      <c r="R13" s="56">
        <v>0</v>
      </c>
      <c r="S13" s="56">
        <v>0</v>
      </c>
      <c r="T13" s="165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169">
        <v>0</v>
      </c>
      <c r="AF13" s="123" t="s">
        <v>43</v>
      </c>
      <c r="AG13" s="60">
        <v>0</v>
      </c>
      <c r="AH13" s="60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f t="shared" si="0"/>
        <v>20542</v>
      </c>
      <c r="AO13" s="165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227">
        <f t="shared" si="2"/>
        <v>0</v>
      </c>
      <c r="AV13" s="173">
        <f t="shared" si="1"/>
        <v>20542</v>
      </c>
      <c r="AW13" s="6">
        <f t="shared" si="3"/>
        <v>20542</v>
      </c>
    </row>
    <row r="14" spans="1:49" s="6" customFormat="1" ht="13.5" customHeight="1">
      <c r="A14" s="478">
        <v>200118</v>
      </c>
      <c r="B14" s="230" t="s">
        <v>46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4400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169">
        <v>0</v>
      </c>
      <c r="Q14" s="412" t="s">
        <v>46</v>
      </c>
      <c r="R14" s="56">
        <v>0</v>
      </c>
      <c r="S14" s="56">
        <v>0</v>
      </c>
      <c r="T14" s="165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169">
        <v>0</v>
      </c>
      <c r="AF14" s="123" t="s">
        <v>46</v>
      </c>
      <c r="AG14" s="60">
        <v>0</v>
      </c>
      <c r="AH14" s="60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f t="shared" si="0"/>
        <v>4400</v>
      </c>
      <c r="AO14" s="165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227">
        <f t="shared" si="2"/>
        <v>0</v>
      </c>
      <c r="AV14" s="173">
        <f t="shared" si="1"/>
        <v>4400</v>
      </c>
      <c r="AW14" s="6">
        <f t="shared" si="3"/>
        <v>4400</v>
      </c>
    </row>
    <row r="15" spans="1:49" s="6" customFormat="1" ht="13.5" customHeight="1">
      <c r="A15" s="478">
        <v>200119</v>
      </c>
      <c r="B15" s="230" t="s">
        <v>47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169">
        <v>0</v>
      </c>
      <c r="Q15" s="412" t="s">
        <v>47</v>
      </c>
      <c r="R15" s="56">
        <v>0</v>
      </c>
      <c r="S15" s="56">
        <v>0</v>
      </c>
      <c r="T15" s="165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169">
        <v>0</v>
      </c>
      <c r="AF15" s="123" t="s">
        <v>47</v>
      </c>
      <c r="AG15" s="60">
        <v>0</v>
      </c>
      <c r="AH15" s="60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f t="shared" si="0"/>
        <v>0</v>
      </c>
      <c r="AO15" s="165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227">
        <f t="shared" si="2"/>
        <v>0</v>
      </c>
      <c r="AV15" s="173">
        <f t="shared" si="1"/>
        <v>0</v>
      </c>
      <c r="AW15" s="6">
        <f t="shared" si="3"/>
        <v>0</v>
      </c>
    </row>
    <row r="16" spans="1:49" s="6" customFormat="1" ht="13.5" customHeight="1">
      <c r="A16" s="478">
        <v>200120</v>
      </c>
      <c r="B16" s="230" t="s">
        <v>48</v>
      </c>
      <c r="C16" s="56">
        <v>65914</v>
      </c>
      <c r="D16" s="56">
        <v>0</v>
      </c>
      <c r="E16" s="56">
        <v>0</v>
      </c>
      <c r="F16" s="56">
        <v>204741</v>
      </c>
      <c r="G16" s="56">
        <v>29933</v>
      </c>
      <c r="H16" s="56">
        <v>39833</v>
      </c>
      <c r="I16" s="56">
        <v>38215</v>
      </c>
      <c r="J16" s="56">
        <v>19116</v>
      </c>
      <c r="K16" s="56">
        <v>60808</v>
      </c>
      <c r="L16" s="56">
        <v>50712</v>
      </c>
      <c r="M16" s="56">
        <v>281560</v>
      </c>
      <c r="N16" s="56">
        <v>85000</v>
      </c>
      <c r="O16" s="56">
        <v>8499</v>
      </c>
      <c r="P16" s="169">
        <v>0</v>
      </c>
      <c r="Q16" s="412" t="s">
        <v>48</v>
      </c>
      <c r="R16" s="56">
        <v>10078</v>
      </c>
      <c r="S16" s="56">
        <v>23811</v>
      </c>
      <c r="T16" s="165">
        <v>45243</v>
      </c>
      <c r="U16" s="56">
        <v>0</v>
      </c>
      <c r="V16" s="56">
        <v>55934</v>
      </c>
      <c r="W16" s="56">
        <v>8218</v>
      </c>
      <c r="X16" s="56">
        <v>53768</v>
      </c>
      <c r="Y16" s="56">
        <v>0</v>
      </c>
      <c r="Z16" s="56">
        <v>480</v>
      </c>
      <c r="AA16" s="56">
        <v>74251</v>
      </c>
      <c r="AB16" s="56">
        <v>79530</v>
      </c>
      <c r="AC16" s="56">
        <v>0</v>
      </c>
      <c r="AD16" s="56">
        <v>99157</v>
      </c>
      <c r="AE16" s="169">
        <v>91854</v>
      </c>
      <c r="AF16" s="123" t="s">
        <v>48</v>
      </c>
      <c r="AG16" s="60">
        <v>100146</v>
      </c>
      <c r="AH16" s="60">
        <v>0</v>
      </c>
      <c r="AI16" s="56">
        <v>66728</v>
      </c>
      <c r="AJ16" s="56">
        <v>14499</v>
      </c>
      <c r="AK16" s="56">
        <v>28291</v>
      </c>
      <c r="AL16" s="56">
        <v>26602</v>
      </c>
      <c r="AM16" s="56">
        <v>0</v>
      </c>
      <c r="AN16" s="56">
        <f t="shared" si="0"/>
        <v>1662921</v>
      </c>
      <c r="AO16" s="165">
        <v>39455</v>
      </c>
      <c r="AP16" s="56">
        <v>0</v>
      </c>
      <c r="AQ16" s="56">
        <v>4213</v>
      </c>
      <c r="AR16" s="56">
        <v>0</v>
      </c>
      <c r="AS16" s="56">
        <v>0</v>
      </c>
      <c r="AT16" s="56">
        <v>0</v>
      </c>
      <c r="AU16" s="227">
        <f t="shared" si="2"/>
        <v>43668</v>
      </c>
      <c r="AV16" s="173">
        <f t="shared" si="1"/>
        <v>1706589</v>
      </c>
      <c r="AW16" s="6">
        <f t="shared" si="3"/>
        <v>1706589</v>
      </c>
    </row>
    <row r="17" spans="1:49" s="6" customFormat="1" ht="13.5" customHeight="1">
      <c r="A17" s="478">
        <v>220122</v>
      </c>
      <c r="B17" s="231" t="s">
        <v>49</v>
      </c>
      <c r="C17" s="57">
        <v>190534</v>
      </c>
      <c r="D17" s="57">
        <v>10067</v>
      </c>
      <c r="E17" s="57">
        <v>250795</v>
      </c>
      <c r="F17" s="57">
        <v>50388</v>
      </c>
      <c r="G17" s="57">
        <v>38682</v>
      </c>
      <c r="H17" s="57">
        <v>56782</v>
      </c>
      <c r="I17" s="57">
        <v>1897</v>
      </c>
      <c r="J17" s="57">
        <v>26659</v>
      </c>
      <c r="K17" s="57">
        <v>1291</v>
      </c>
      <c r="L17" s="57">
        <v>24751</v>
      </c>
      <c r="M17" s="57">
        <v>40214</v>
      </c>
      <c r="N17" s="57">
        <v>3772</v>
      </c>
      <c r="O17" s="57">
        <v>4494</v>
      </c>
      <c r="P17" s="170">
        <v>13</v>
      </c>
      <c r="Q17" s="413" t="s">
        <v>49</v>
      </c>
      <c r="R17" s="57">
        <v>8</v>
      </c>
      <c r="S17" s="57">
        <v>72</v>
      </c>
      <c r="T17" s="166">
        <v>48</v>
      </c>
      <c r="U17" s="57">
        <v>7192</v>
      </c>
      <c r="V17" s="57">
        <v>20</v>
      </c>
      <c r="W17" s="57">
        <v>5028</v>
      </c>
      <c r="X17" s="57">
        <v>29</v>
      </c>
      <c r="Y17" s="57">
        <v>22</v>
      </c>
      <c r="Z17" s="57">
        <v>347</v>
      </c>
      <c r="AA17" s="57">
        <v>1706</v>
      </c>
      <c r="AB17" s="57">
        <v>0</v>
      </c>
      <c r="AC17" s="57">
        <v>16460</v>
      </c>
      <c r="AD17" s="57">
        <v>2</v>
      </c>
      <c r="AE17" s="170">
        <v>408</v>
      </c>
      <c r="AF17" s="124" t="s">
        <v>49</v>
      </c>
      <c r="AG17" s="62">
        <v>310</v>
      </c>
      <c r="AH17" s="62">
        <v>2284</v>
      </c>
      <c r="AI17" s="57">
        <v>41</v>
      </c>
      <c r="AJ17" s="57">
        <v>2670</v>
      </c>
      <c r="AK17" s="57">
        <v>10128</v>
      </c>
      <c r="AL17" s="57">
        <v>592</v>
      </c>
      <c r="AM17" s="57">
        <v>1005</v>
      </c>
      <c r="AN17" s="57">
        <f t="shared" si="0"/>
        <v>748711</v>
      </c>
      <c r="AO17" s="166">
        <v>36</v>
      </c>
      <c r="AP17" s="57">
        <v>367</v>
      </c>
      <c r="AQ17" s="57">
        <v>243</v>
      </c>
      <c r="AR17" s="57">
        <v>133565</v>
      </c>
      <c r="AS17" s="57">
        <v>1696</v>
      </c>
      <c r="AT17" s="57">
        <v>0</v>
      </c>
      <c r="AU17" s="227">
        <f t="shared" si="2"/>
        <v>135907</v>
      </c>
      <c r="AV17" s="173">
        <f t="shared" si="1"/>
        <v>884618</v>
      </c>
      <c r="AW17" s="6">
        <f t="shared" si="3"/>
        <v>884618</v>
      </c>
    </row>
    <row r="18" spans="1:49" s="6" customFormat="1" ht="13.5" customHeight="1">
      <c r="A18" s="478">
        <v>220123</v>
      </c>
      <c r="B18" s="230" t="s">
        <v>50</v>
      </c>
      <c r="C18" s="56">
        <v>7782012</v>
      </c>
      <c r="D18" s="56">
        <v>3263126</v>
      </c>
      <c r="E18" s="56">
        <v>8060796</v>
      </c>
      <c r="F18" s="56">
        <v>7862116</v>
      </c>
      <c r="G18" s="56">
        <v>974136</v>
      </c>
      <c r="H18" s="56">
        <v>1628558</v>
      </c>
      <c r="I18" s="56">
        <v>883886</v>
      </c>
      <c r="J18" s="56">
        <v>869853</v>
      </c>
      <c r="K18" s="56">
        <v>356031</v>
      </c>
      <c r="L18" s="56">
        <v>846991</v>
      </c>
      <c r="M18" s="56">
        <v>1682496</v>
      </c>
      <c r="N18" s="56">
        <v>862622</v>
      </c>
      <c r="O18" s="56">
        <v>354655</v>
      </c>
      <c r="P18" s="169">
        <v>211432</v>
      </c>
      <c r="Q18" s="412" t="s">
        <v>50</v>
      </c>
      <c r="R18" s="56">
        <v>220147</v>
      </c>
      <c r="S18" s="56">
        <v>149491</v>
      </c>
      <c r="T18" s="165">
        <v>152100</v>
      </c>
      <c r="U18" s="56">
        <v>199940</v>
      </c>
      <c r="V18" s="56">
        <v>144483</v>
      </c>
      <c r="W18" s="56">
        <v>158512</v>
      </c>
      <c r="X18" s="56">
        <v>146546</v>
      </c>
      <c r="Y18" s="56">
        <v>81245</v>
      </c>
      <c r="Z18" s="56">
        <v>278932</v>
      </c>
      <c r="AA18" s="56">
        <v>487440</v>
      </c>
      <c r="AB18" s="56">
        <v>437733</v>
      </c>
      <c r="AC18" s="56">
        <v>302378</v>
      </c>
      <c r="AD18" s="56">
        <v>273278</v>
      </c>
      <c r="AE18" s="169">
        <v>497678</v>
      </c>
      <c r="AF18" s="123" t="s">
        <v>50</v>
      </c>
      <c r="AG18" s="60">
        <v>385778</v>
      </c>
      <c r="AH18" s="60">
        <v>190730</v>
      </c>
      <c r="AI18" s="56">
        <v>173222</v>
      </c>
      <c r="AJ18" s="56">
        <v>127812</v>
      </c>
      <c r="AK18" s="56">
        <v>336751</v>
      </c>
      <c r="AL18" s="56">
        <v>171801</v>
      </c>
      <c r="AM18" s="56">
        <v>320396</v>
      </c>
      <c r="AN18" s="55">
        <f t="shared" si="0"/>
        <v>40875103</v>
      </c>
      <c r="AO18" s="165">
        <v>660768</v>
      </c>
      <c r="AP18" s="56">
        <v>4144526</v>
      </c>
      <c r="AQ18" s="56">
        <v>649863</v>
      </c>
      <c r="AR18" s="56">
        <v>838648</v>
      </c>
      <c r="AS18" s="56">
        <v>1283991</v>
      </c>
      <c r="AT18" s="56">
        <v>0</v>
      </c>
      <c r="AU18" s="226">
        <f t="shared" si="2"/>
        <v>7577796</v>
      </c>
      <c r="AV18" s="172">
        <f t="shared" si="1"/>
        <v>48452899</v>
      </c>
      <c r="AW18" s="6">
        <f t="shared" si="3"/>
        <v>48452899</v>
      </c>
    </row>
    <row r="19" spans="1:49" s="6" customFormat="1" ht="13.5" customHeight="1">
      <c r="A19" s="478">
        <v>220124</v>
      </c>
      <c r="B19" s="230" t="s">
        <v>470</v>
      </c>
      <c r="C19" s="56">
        <v>6913788</v>
      </c>
      <c r="D19" s="56">
        <v>2755638</v>
      </c>
      <c r="E19" s="56">
        <v>6443063</v>
      </c>
      <c r="F19" s="56">
        <v>6566678</v>
      </c>
      <c r="G19" s="56">
        <v>840114</v>
      </c>
      <c r="H19" s="56">
        <v>1300181</v>
      </c>
      <c r="I19" s="56">
        <v>683030</v>
      </c>
      <c r="J19" s="56">
        <v>655877</v>
      </c>
      <c r="K19" s="56">
        <v>269042</v>
      </c>
      <c r="L19" s="56">
        <v>737056</v>
      </c>
      <c r="M19" s="56">
        <v>1433533</v>
      </c>
      <c r="N19" s="56">
        <v>668864</v>
      </c>
      <c r="O19" s="56">
        <v>298132</v>
      </c>
      <c r="P19" s="169">
        <v>205409</v>
      </c>
      <c r="Q19" s="412" t="s">
        <v>470</v>
      </c>
      <c r="R19" s="56">
        <v>204433</v>
      </c>
      <c r="S19" s="56">
        <v>120301</v>
      </c>
      <c r="T19" s="165">
        <v>114917</v>
      </c>
      <c r="U19" s="56">
        <v>162654</v>
      </c>
      <c r="V19" s="56">
        <v>100482</v>
      </c>
      <c r="W19" s="56">
        <v>108322</v>
      </c>
      <c r="X19" s="56">
        <v>98839</v>
      </c>
      <c r="Y19" s="56">
        <v>77972</v>
      </c>
      <c r="Z19" s="56">
        <v>239336</v>
      </c>
      <c r="AA19" s="56">
        <v>415969</v>
      </c>
      <c r="AB19" s="56">
        <v>355549</v>
      </c>
      <c r="AC19" s="56">
        <v>240659</v>
      </c>
      <c r="AD19" s="56">
        <v>214011</v>
      </c>
      <c r="AE19" s="169">
        <v>393028</v>
      </c>
      <c r="AF19" s="123" t="s">
        <v>470</v>
      </c>
      <c r="AG19" s="60">
        <v>307946</v>
      </c>
      <c r="AH19" s="60">
        <v>176154</v>
      </c>
      <c r="AI19" s="56">
        <v>146376</v>
      </c>
      <c r="AJ19" s="56">
        <v>114571</v>
      </c>
      <c r="AK19" s="56">
        <v>253746</v>
      </c>
      <c r="AL19" s="56">
        <v>133692</v>
      </c>
      <c r="AM19" s="56">
        <v>256085</v>
      </c>
      <c r="AN19" s="56">
        <f t="shared" si="0"/>
        <v>34005447</v>
      </c>
      <c r="AO19" s="165">
        <v>438454</v>
      </c>
      <c r="AP19" s="56">
        <v>3231065</v>
      </c>
      <c r="AQ19" s="56">
        <v>460599</v>
      </c>
      <c r="AR19" s="56">
        <v>735757</v>
      </c>
      <c r="AS19" s="56">
        <v>1077144</v>
      </c>
      <c r="AT19" s="56">
        <v>0</v>
      </c>
      <c r="AU19" s="227">
        <f t="shared" si="2"/>
        <v>5943019</v>
      </c>
      <c r="AV19" s="173">
        <f t="shared" si="1"/>
        <v>39948466</v>
      </c>
      <c r="AW19" s="6">
        <f t="shared" si="3"/>
        <v>39948466</v>
      </c>
    </row>
    <row r="20" spans="1:49" s="6" customFormat="1" ht="13.5" customHeight="1">
      <c r="A20" s="478">
        <v>220125</v>
      </c>
      <c r="B20" s="230" t="s">
        <v>51</v>
      </c>
      <c r="C20" s="56">
        <v>3086092</v>
      </c>
      <c r="D20" s="56">
        <v>670547</v>
      </c>
      <c r="E20" s="56">
        <v>1261914</v>
      </c>
      <c r="F20" s="56">
        <v>1268798</v>
      </c>
      <c r="G20" s="56">
        <v>256389</v>
      </c>
      <c r="H20" s="56">
        <v>260565</v>
      </c>
      <c r="I20" s="56">
        <v>110641</v>
      </c>
      <c r="J20" s="56">
        <v>99648</v>
      </c>
      <c r="K20" s="56">
        <v>77010</v>
      </c>
      <c r="L20" s="56">
        <v>81646</v>
      </c>
      <c r="M20" s="56">
        <v>757179</v>
      </c>
      <c r="N20" s="56">
        <v>157956</v>
      </c>
      <c r="O20" s="56">
        <v>126632</v>
      </c>
      <c r="P20" s="169">
        <v>131933</v>
      </c>
      <c r="Q20" s="412" t="s">
        <v>51</v>
      </c>
      <c r="R20" s="56">
        <v>30700</v>
      </c>
      <c r="S20" s="56">
        <v>60258</v>
      </c>
      <c r="T20" s="165">
        <v>9430</v>
      </c>
      <c r="U20" s="56">
        <v>41679</v>
      </c>
      <c r="V20" s="56">
        <v>3348</v>
      </c>
      <c r="W20" s="56">
        <v>0</v>
      </c>
      <c r="X20" s="56">
        <v>28269</v>
      </c>
      <c r="Y20" s="56">
        <v>3695</v>
      </c>
      <c r="Z20" s="56">
        <v>16936</v>
      </c>
      <c r="AA20" s="56">
        <v>242198</v>
      </c>
      <c r="AB20" s="56">
        <v>133231</v>
      </c>
      <c r="AC20" s="56">
        <v>51547</v>
      </c>
      <c r="AD20" s="56">
        <v>119589</v>
      </c>
      <c r="AE20" s="169">
        <v>168246</v>
      </c>
      <c r="AF20" s="123" t="s">
        <v>51</v>
      </c>
      <c r="AG20" s="60">
        <v>114905</v>
      </c>
      <c r="AH20" s="60">
        <v>61771</v>
      </c>
      <c r="AI20" s="56">
        <v>48242</v>
      </c>
      <c r="AJ20" s="56">
        <v>23038</v>
      </c>
      <c r="AK20" s="56">
        <v>76990</v>
      </c>
      <c r="AL20" s="56">
        <v>15958</v>
      </c>
      <c r="AM20" s="56">
        <v>47868</v>
      </c>
      <c r="AN20" s="56">
        <f t="shared" si="0"/>
        <v>9644848</v>
      </c>
      <c r="AO20" s="165">
        <v>174534</v>
      </c>
      <c r="AP20" s="56">
        <v>1061404</v>
      </c>
      <c r="AQ20" s="56">
        <v>178004</v>
      </c>
      <c r="AR20" s="56">
        <v>209205</v>
      </c>
      <c r="AS20" s="56">
        <v>112401</v>
      </c>
      <c r="AT20" s="56">
        <v>0</v>
      </c>
      <c r="AU20" s="227">
        <f t="shared" si="2"/>
        <v>1735548</v>
      </c>
      <c r="AV20" s="173">
        <f t="shared" si="1"/>
        <v>11380396</v>
      </c>
      <c r="AW20" s="6">
        <f t="shared" si="3"/>
        <v>11380396</v>
      </c>
    </row>
    <row r="21" spans="1:49" s="6" customFormat="1" ht="13.5" customHeight="1">
      <c r="A21" s="478">
        <v>220126</v>
      </c>
      <c r="B21" s="230" t="s">
        <v>52</v>
      </c>
      <c r="C21" s="56">
        <v>1168679</v>
      </c>
      <c r="D21" s="56">
        <v>505117</v>
      </c>
      <c r="E21" s="56">
        <v>914602</v>
      </c>
      <c r="F21" s="56">
        <v>1120965</v>
      </c>
      <c r="G21" s="56">
        <v>92846</v>
      </c>
      <c r="H21" s="56">
        <v>175143</v>
      </c>
      <c r="I21" s="56">
        <v>97182</v>
      </c>
      <c r="J21" s="56">
        <v>74855</v>
      </c>
      <c r="K21" s="56">
        <v>20348</v>
      </c>
      <c r="L21" s="56">
        <v>83257</v>
      </c>
      <c r="M21" s="56">
        <v>117377</v>
      </c>
      <c r="N21" s="56">
        <v>41617</v>
      </c>
      <c r="O21" s="56">
        <v>19690</v>
      </c>
      <c r="P21" s="169">
        <v>18460</v>
      </c>
      <c r="Q21" s="412" t="s">
        <v>52</v>
      </c>
      <c r="R21" s="56">
        <v>71955</v>
      </c>
      <c r="S21" s="56">
        <v>9081</v>
      </c>
      <c r="T21" s="165">
        <v>2737</v>
      </c>
      <c r="U21" s="56">
        <v>6219</v>
      </c>
      <c r="V21" s="56">
        <v>12616</v>
      </c>
      <c r="W21" s="56">
        <v>0</v>
      </c>
      <c r="X21" s="56">
        <v>11877</v>
      </c>
      <c r="Y21" s="56">
        <v>25244</v>
      </c>
      <c r="Z21" s="56">
        <v>57984</v>
      </c>
      <c r="AA21" s="56">
        <v>29326</v>
      </c>
      <c r="AB21" s="56">
        <v>42149</v>
      </c>
      <c r="AC21" s="56">
        <v>17615</v>
      </c>
      <c r="AD21" s="56">
        <v>7822</v>
      </c>
      <c r="AE21" s="169">
        <v>7756</v>
      </c>
      <c r="AF21" s="123" t="s">
        <v>52</v>
      </c>
      <c r="AG21" s="60">
        <v>27697</v>
      </c>
      <c r="AH21" s="60">
        <v>29824</v>
      </c>
      <c r="AI21" s="56">
        <v>16613</v>
      </c>
      <c r="AJ21" s="56">
        <v>6039</v>
      </c>
      <c r="AK21" s="56">
        <v>17618</v>
      </c>
      <c r="AL21" s="56">
        <v>2590</v>
      </c>
      <c r="AM21" s="56">
        <v>48084</v>
      </c>
      <c r="AN21" s="56">
        <f t="shared" si="0"/>
        <v>4900984</v>
      </c>
      <c r="AO21" s="165">
        <v>26019</v>
      </c>
      <c r="AP21" s="56">
        <v>134011</v>
      </c>
      <c r="AQ21" s="56">
        <v>0</v>
      </c>
      <c r="AR21" s="56">
        <v>126207</v>
      </c>
      <c r="AS21" s="56">
        <v>89605</v>
      </c>
      <c r="AT21" s="56">
        <v>0</v>
      </c>
      <c r="AU21" s="227">
        <f t="shared" si="2"/>
        <v>375842</v>
      </c>
      <c r="AV21" s="173">
        <f t="shared" si="1"/>
        <v>5276826</v>
      </c>
      <c r="AW21" s="6">
        <f t="shared" si="3"/>
        <v>5276826</v>
      </c>
    </row>
    <row r="22" spans="1:49" s="6" customFormat="1" ht="13.5" customHeight="1">
      <c r="A22" s="478">
        <v>220127</v>
      </c>
      <c r="B22" s="230" t="s">
        <v>53</v>
      </c>
      <c r="C22" s="56">
        <v>517</v>
      </c>
      <c r="D22" s="56">
        <v>2176</v>
      </c>
      <c r="E22" s="56">
        <v>49532</v>
      </c>
      <c r="F22" s="56">
        <v>7925</v>
      </c>
      <c r="G22" s="56">
        <v>7566</v>
      </c>
      <c r="H22" s="56">
        <v>4690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169">
        <v>0</v>
      </c>
      <c r="Q22" s="412" t="s">
        <v>53</v>
      </c>
      <c r="R22" s="56">
        <v>2241</v>
      </c>
      <c r="S22" s="56">
        <v>0</v>
      </c>
      <c r="T22" s="165">
        <v>0</v>
      </c>
      <c r="U22" s="56">
        <v>4750</v>
      </c>
      <c r="V22" s="56">
        <v>900</v>
      </c>
      <c r="W22" s="56">
        <v>0</v>
      </c>
      <c r="X22" s="56">
        <v>0</v>
      </c>
      <c r="Y22" s="56">
        <v>16</v>
      </c>
      <c r="Z22" s="56">
        <v>22</v>
      </c>
      <c r="AA22" s="56">
        <v>2212</v>
      </c>
      <c r="AB22" s="56">
        <v>0</v>
      </c>
      <c r="AC22" s="56">
        <v>4938</v>
      </c>
      <c r="AD22" s="56">
        <v>0</v>
      </c>
      <c r="AE22" s="169">
        <v>0</v>
      </c>
      <c r="AF22" s="123" t="s">
        <v>53</v>
      </c>
      <c r="AG22" s="60">
        <v>0</v>
      </c>
      <c r="AH22" s="60">
        <v>0</v>
      </c>
      <c r="AI22" s="56">
        <v>130</v>
      </c>
      <c r="AJ22" s="56">
        <v>0</v>
      </c>
      <c r="AK22" s="56">
        <v>0</v>
      </c>
      <c r="AL22" s="56">
        <v>0</v>
      </c>
      <c r="AM22" s="56">
        <v>3258</v>
      </c>
      <c r="AN22" s="56">
        <f t="shared" si="0"/>
        <v>90873</v>
      </c>
      <c r="AO22" s="165">
        <v>0</v>
      </c>
      <c r="AP22" s="56">
        <v>0</v>
      </c>
      <c r="AQ22" s="56">
        <v>0</v>
      </c>
      <c r="AR22" s="56">
        <v>1991</v>
      </c>
      <c r="AS22" s="56">
        <v>62917</v>
      </c>
      <c r="AT22" s="56">
        <v>0</v>
      </c>
      <c r="AU22" s="227">
        <f t="shared" si="2"/>
        <v>64908</v>
      </c>
      <c r="AV22" s="173">
        <f t="shared" si="1"/>
        <v>155781</v>
      </c>
      <c r="AW22" s="6">
        <f t="shared" si="3"/>
        <v>155781</v>
      </c>
    </row>
    <row r="23" spans="1:49" s="6" customFormat="1" ht="13.5" customHeight="1">
      <c r="A23" s="478">
        <v>220130</v>
      </c>
      <c r="B23" s="230" t="s">
        <v>54</v>
      </c>
      <c r="C23" s="56">
        <v>434693</v>
      </c>
      <c r="D23" s="56">
        <v>213820</v>
      </c>
      <c r="E23" s="56">
        <v>444742</v>
      </c>
      <c r="F23" s="56">
        <v>476025</v>
      </c>
      <c r="G23" s="56">
        <v>0</v>
      </c>
      <c r="H23" s="56">
        <v>0</v>
      </c>
      <c r="I23" s="56">
        <v>0</v>
      </c>
      <c r="J23" s="56">
        <v>41231</v>
      </c>
      <c r="K23" s="56">
        <v>0</v>
      </c>
      <c r="L23" s="56">
        <v>70065</v>
      </c>
      <c r="M23" s="56">
        <v>0</v>
      </c>
      <c r="N23" s="56">
        <v>0</v>
      </c>
      <c r="O23" s="56">
        <v>0</v>
      </c>
      <c r="P23" s="169">
        <v>0</v>
      </c>
      <c r="Q23" s="412" t="s">
        <v>54</v>
      </c>
      <c r="R23" s="56">
        <v>0</v>
      </c>
      <c r="S23" s="56">
        <v>0</v>
      </c>
      <c r="T23" s="165">
        <v>0</v>
      </c>
      <c r="U23" s="56">
        <v>0</v>
      </c>
      <c r="V23" s="56">
        <v>0</v>
      </c>
      <c r="W23" s="56">
        <v>43043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169">
        <v>0</v>
      </c>
      <c r="AF23" s="123" t="s">
        <v>54</v>
      </c>
      <c r="AG23" s="60">
        <v>0</v>
      </c>
      <c r="AH23" s="60">
        <v>4657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f t="shared" si="0"/>
        <v>1728276</v>
      </c>
      <c r="AO23" s="165">
        <v>0</v>
      </c>
      <c r="AP23" s="56">
        <v>0</v>
      </c>
      <c r="AQ23" s="56">
        <v>16533</v>
      </c>
      <c r="AR23" s="56">
        <v>103141</v>
      </c>
      <c r="AS23" s="56">
        <v>109510</v>
      </c>
      <c r="AT23" s="56">
        <v>0</v>
      </c>
      <c r="AU23" s="227">
        <f t="shared" si="2"/>
        <v>229184</v>
      </c>
      <c r="AV23" s="173">
        <f t="shared" si="1"/>
        <v>1957460</v>
      </c>
      <c r="AW23" s="6">
        <f t="shared" si="3"/>
        <v>1957460</v>
      </c>
    </row>
    <row r="24" spans="1:49" s="6" customFormat="1" ht="13.5" customHeight="1">
      <c r="A24" s="478">
        <v>220131</v>
      </c>
      <c r="B24" s="230" t="s">
        <v>55</v>
      </c>
      <c r="C24" s="56">
        <v>553140</v>
      </c>
      <c r="D24" s="56">
        <v>314888</v>
      </c>
      <c r="E24" s="56">
        <v>745558</v>
      </c>
      <c r="F24" s="56">
        <v>715407</v>
      </c>
      <c r="G24" s="56">
        <v>137744</v>
      </c>
      <c r="H24" s="56">
        <v>221421</v>
      </c>
      <c r="I24" s="56">
        <v>115432</v>
      </c>
      <c r="J24" s="56">
        <v>91126</v>
      </c>
      <c r="K24" s="56">
        <v>39405</v>
      </c>
      <c r="L24" s="56">
        <v>131090</v>
      </c>
      <c r="M24" s="56">
        <v>140629</v>
      </c>
      <c r="N24" s="56">
        <v>99078</v>
      </c>
      <c r="O24" s="56">
        <v>53978</v>
      </c>
      <c r="P24" s="169">
        <v>23016</v>
      </c>
      <c r="Q24" s="412" t="s">
        <v>55</v>
      </c>
      <c r="R24" s="56">
        <v>43240</v>
      </c>
      <c r="S24" s="56">
        <v>16233</v>
      </c>
      <c r="T24" s="165">
        <v>27303</v>
      </c>
      <c r="U24" s="56">
        <v>36877</v>
      </c>
      <c r="V24" s="56">
        <v>28071</v>
      </c>
      <c r="W24" s="56">
        <v>4226</v>
      </c>
      <c r="X24" s="56">
        <v>12343</v>
      </c>
      <c r="Y24" s="56">
        <v>15098</v>
      </c>
      <c r="Z24" s="56">
        <v>50733</v>
      </c>
      <c r="AA24" s="56">
        <v>43197</v>
      </c>
      <c r="AB24" s="56">
        <v>28704</v>
      </c>
      <c r="AC24" s="56">
        <v>41690</v>
      </c>
      <c r="AD24" s="56">
        <v>16003</v>
      </c>
      <c r="AE24" s="169">
        <v>59135</v>
      </c>
      <c r="AF24" s="123" t="s">
        <v>55</v>
      </c>
      <c r="AG24" s="60">
        <v>23948</v>
      </c>
      <c r="AH24" s="60">
        <v>33673</v>
      </c>
      <c r="AI24" s="56">
        <v>10166</v>
      </c>
      <c r="AJ24" s="56">
        <v>38649</v>
      </c>
      <c r="AK24" s="56">
        <v>32772</v>
      </c>
      <c r="AL24" s="56">
        <v>32446</v>
      </c>
      <c r="AM24" s="56">
        <v>53155</v>
      </c>
      <c r="AN24" s="56">
        <f t="shared" si="0"/>
        <v>4029574</v>
      </c>
      <c r="AO24" s="165">
        <v>32385</v>
      </c>
      <c r="AP24" s="56">
        <v>137749</v>
      </c>
      <c r="AQ24" s="56">
        <v>48544</v>
      </c>
      <c r="AR24" s="56">
        <v>93292</v>
      </c>
      <c r="AS24" s="56">
        <v>74191</v>
      </c>
      <c r="AT24" s="56">
        <v>0</v>
      </c>
      <c r="AU24" s="227">
        <f t="shared" si="2"/>
        <v>386161</v>
      </c>
      <c r="AV24" s="173">
        <f t="shared" si="1"/>
        <v>4415735</v>
      </c>
      <c r="AW24" s="6">
        <f t="shared" si="3"/>
        <v>4415735</v>
      </c>
    </row>
    <row r="25" spans="1:49" s="6" customFormat="1" ht="13.5" customHeight="1">
      <c r="A25" s="478">
        <v>220132</v>
      </c>
      <c r="B25" s="230" t="s">
        <v>56</v>
      </c>
      <c r="C25" s="56">
        <v>1566045</v>
      </c>
      <c r="D25" s="56">
        <v>954591</v>
      </c>
      <c r="E25" s="56">
        <v>3016764</v>
      </c>
      <c r="F25" s="56">
        <v>2843210</v>
      </c>
      <c r="G25" s="56">
        <v>327789</v>
      </c>
      <c r="H25" s="56">
        <v>577583</v>
      </c>
      <c r="I25" s="56">
        <v>338424</v>
      </c>
      <c r="J25" s="56">
        <v>326009</v>
      </c>
      <c r="K25" s="56">
        <v>130926</v>
      </c>
      <c r="L25" s="56">
        <v>363501</v>
      </c>
      <c r="M25" s="56">
        <v>397775</v>
      </c>
      <c r="N25" s="56">
        <v>364028</v>
      </c>
      <c r="O25" s="56">
        <v>93240</v>
      </c>
      <c r="P25" s="169">
        <v>32000</v>
      </c>
      <c r="Q25" s="412" t="s">
        <v>56</v>
      </c>
      <c r="R25" s="56">
        <v>55998</v>
      </c>
      <c r="S25" s="56">
        <v>34595</v>
      </c>
      <c r="T25" s="165">
        <v>74922</v>
      </c>
      <c r="U25" s="56">
        <v>73129</v>
      </c>
      <c r="V25" s="56">
        <v>53288</v>
      </c>
      <c r="W25" s="56">
        <v>59610</v>
      </c>
      <c r="X25" s="56">
        <v>46332</v>
      </c>
      <c r="Y25" s="56">
        <v>30147</v>
      </c>
      <c r="Z25" s="56">
        <v>106841</v>
      </c>
      <c r="AA25" s="56">
        <v>98306</v>
      </c>
      <c r="AB25" s="56">
        <v>126782</v>
      </c>
      <c r="AC25" s="56">
        <v>103560</v>
      </c>
      <c r="AD25" s="56">
        <v>70477</v>
      </c>
      <c r="AE25" s="169">
        <v>157891</v>
      </c>
      <c r="AF25" s="123" t="s">
        <v>56</v>
      </c>
      <c r="AG25" s="60">
        <v>137420</v>
      </c>
      <c r="AH25" s="60">
        <v>45132</v>
      </c>
      <c r="AI25" s="56">
        <v>71210</v>
      </c>
      <c r="AJ25" s="56">
        <v>44674</v>
      </c>
      <c r="AK25" s="56">
        <v>123870</v>
      </c>
      <c r="AL25" s="56">
        <v>82242</v>
      </c>
      <c r="AM25" s="56">
        <v>101601</v>
      </c>
      <c r="AN25" s="56">
        <f t="shared" si="0"/>
        <v>13029912</v>
      </c>
      <c r="AO25" s="165">
        <v>203363</v>
      </c>
      <c r="AP25" s="56">
        <v>1897518</v>
      </c>
      <c r="AQ25" s="56">
        <v>217518</v>
      </c>
      <c r="AR25" s="56">
        <v>201739</v>
      </c>
      <c r="AS25" s="56">
        <v>600559</v>
      </c>
      <c r="AT25" s="56">
        <v>0</v>
      </c>
      <c r="AU25" s="227">
        <f t="shared" si="2"/>
        <v>3120697</v>
      </c>
      <c r="AV25" s="173">
        <f t="shared" si="1"/>
        <v>16150609</v>
      </c>
      <c r="AW25" s="6">
        <f t="shared" si="3"/>
        <v>16150609</v>
      </c>
    </row>
    <row r="26" spans="1:49" s="6" customFormat="1" ht="13.5" customHeight="1">
      <c r="A26" s="478">
        <v>220133</v>
      </c>
      <c r="B26" s="230" t="s">
        <v>57</v>
      </c>
      <c r="C26" s="56">
        <v>104622</v>
      </c>
      <c r="D26" s="56">
        <v>94433</v>
      </c>
      <c r="E26" s="56">
        <v>9951</v>
      </c>
      <c r="F26" s="56">
        <v>134348</v>
      </c>
      <c r="G26" s="56">
        <v>17780</v>
      </c>
      <c r="H26" s="56">
        <v>60779</v>
      </c>
      <c r="I26" s="56">
        <v>21351</v>
      </c>
      <c r="J26" s="56">
        <v>23008</v>
      </c>
      <c r="K26" s="56">
        <v>1353</v>
      </c>
      <c r="L26" s="56">
        <v>7497</v>
      </c>
      <c r="M26" s="56">
        <v>20573</v>
      </c>
      <c r="N26" s="56">
        <v>6185</v>
      </c>
      <c r="O26" s="56">
        <v>4592</v>
      </c>
      <c r="P26" s="169">
        <v>0</v>
      </c>
      <c r="Q26" s="412" t="s">
        <v>57</v>
      </c>
      <c r="R26" s="56">
        <v>299</v>
      </c>
      <c r="S26" s="56">
        <v>134</v>
      </c>
      <c r="T26" s="165">
        <v>525</v>
      </c>
      <c r="U26" s="56">
        <v>0</v>
      </c>
      <c r="V26" s="56">
        <v>2185</v>
      </c>
      <c r="W26" s="56">
        <v>647</v>
      </c>
      <c r="X26" s="56">
        <v>0</v>
      </c>
      <c r="Y26" s="56">
        <v>3772</v>
      </c>
      <c r="Z26" s="56">
        <v>5858</v>
      </c>
      <c r="AA26" s="56">
        <v>696</v>
      </c>
      <c r="AB26" s="56">
        <v>24657</v>
      </c>
      <c r="AC26" s="56">
        <v>21309</v>
      </c>
      <c r="AD26" s="56">
        <v>120</v>
      </c>
      <c r="AE26" s="169">
        <v>0</v>
      </c>
      <c r="AF26" s="123" t="s">
        <v>57</v>
      </c>
      <c r="AG26" s="60">
        <v>3976</v>
      </c>
      <c r="AH26" s="60">
        <v>1097</v>
      </c>
      <c r="AI26" s="56">
        <v>0</v>
      </c>
      <c r="AJ26" s="56">
        <v>2171</v>
      </c>
      <c r="AK26" s="56">
        <v>867</v>
      </c>
      <c r="AL26" s="56">
        <v>456</v>
      </c>
      <c r="AM26" s="56">
        <v>2119</v>
      </c>
      <c r="AN26" s="56">
        <f t="shared" si="0"/>
        <v>577360</v>
      </c>
      <c r="AO26" s="165">
        <v>12</v>
      </c>
      <c r="AP26" s="56">
        <v>0</v>
      </c>
      <c r="AQ26" s="56">
        <v>0</v>
      </c>
      <c r="AR26" s="56">
        <v>182</v>
      </c>
      <c r="AS26" s="56">
        <v>27961</v>
      </c>
      <c r="AT26" s="56">
        <v>0</v>
      </c>
      <c r="AU26" s="227">
        <f t="shared" si="2"/>
        <v>28155</v>
      </c>
      <c r="AV26" s="173">
        <f t="shared" si="1"/>
        <v>605515</v>
      </c>
      <c r="AW26" s="6">
        <f t="shared" si="3"/>
        <v>605515</v>
      </c>
    </row>
    <row r="27" spans="1:49" s="6" customFormat="1" ht="13.5" customHeight="1">
      <c r="A27" s="478">
        <v>220134</v>
      </c>
      <c r="B27" s="230" t="s">
        <v>58</v>
      </c>
      <c r="C27" s="56">
        <v>0</v>
      </c>
      <c r="D27" s="56">
        <v>66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69">
        <v>0</v>
      </c>
      <c r="Q27" s="412" t="s">
        <v>58</v>
      </c>
      <c r="R27" s="56">
        <v>0</v>
      </c>
      <c r="S27" s="56">
        <v>0</v>
      </c>
      <c r="T27" s="165">
        <v>0</v>
      </c>
      <c r="U27" s="56">
        <v>0</v>
      </c>
      <c r="V27" s="56">
        <v>74</v>
      </c>
      <c r="W27" s="56">
        <v>796</v>
      </c>
      <c r="X27" s="56">
        <v>18</v>
      </c>
      <c r="Y27" s="56">
        <v>0</v>
      </c>
      <c r="Z27" s="56">
        <v>962</v>
      </c>
      <c r="AA27" s="56">
        <v>34</v>
      </c>
      <c r="AB27" s="56">
        <v>26</v>
      </c>
      <c r="AC27" s="56">
        <v>0</v>
      </c>
      <c r="AD27" s="56">
        <v>0</v>
      </c>
      <c r="AE27" s="169">
        <v>0</v>
      </c>
      <c r="AF27" s="123" t="s">
        <v>58</v>
      </c>
      <c r="AG27" s="60">
        <v>0</v>
      </c>
      <c r="AH27" s="60">
        <v>0</v>
      </c>
      <c r="AI27" s="56">
        <v>15</v>
      </c>
      <c r="AJ27" s="56">
        <v>0</v>
      </c>
      <c r="AK27" s="56">
        <v>1629</v>
      </c>
      <c r="AL27" s="56">
        <v>0</v>
      </c>
      <c r="AM27" s="56">
        <v>0</v>
      </c>
      <c r="AN27" s="56">
        <f t="shared" si="0"/>
        <v>3620</v>
      </c>
      <c r="AO27" s="165">
        <v>2141</v>
      </c>
      <c r="AP27" s="56">
        <v>383</v>
      </c>
      <c r="AQ27" s="56">
        <v>0</v>
      </c>
      <c r="AR27" s="56">
        <v>0</v>
      </c>
      <c r="AS27" s="56">
        <v>0</v>
      </c>
      <c r="AT27" s="56">
        <v>0</v>
      </c>
      <c r="AU27" s="227">
        <f t="shared" si="2"/>
        <v>2524</v>
      </c>
      <c r="AV27" s="173">
        <f t="shared" si="1"/>
        <v>6144</v>
      </c>
      <c r="AW27" s="6">
        <f t="shared" si="3"/>
        <v>6144</v>
      </c>
    </row>
    <row r="28" spans="1:49" s="6" customFormat="1" ht="13.5" customHeight="1">
      <c r="A28" s="478">
        <v>220137</v>
      </c>
      <c r="B28" s="230" t="s">
        <v>471</v>
      </c>
      <c r="C28" s="56">
        <v>863648</v>
      </c>
      <c r="D28" s="56">
        <v>492108</v>
      </c>
      <c r="E28" s="56">
        <v>1130699</v>
      </c>
      <c r="F28" s="56">
        <v>1257757</v>
      </c>
      <c r="G28" s="56">
        <v>128567</v>
      </c>
      <c r="H28" s="56">
        <v>292103</v>
      </c>
      <c r="I28" s="56">
        <v>200082</v>
      </c>
      <c r="J28" s="56">
        <v>202615</v>
      </c>
      <c r="K28" s="56">
        <v>86967</v>
      </c>
      <c r="L28" s="56">
        <v>108764</v>
      </c>
      <c r="M28" s="56">
        <v>247435</v>
      </c>
      <c r="N28" s="56">
        <v>193758</v>
      </c>
      <c r="O28" s="56">
        <v>56280</v>
      </c>
      <c r="P28" s="169">
        <v>6018</v>
      </c>
      <c r="Q28" s="412" t="s">
        <v>471</v>
      </c>
      <c r="R28" s="56">
        <v>15053</v>
      </c>
      <c r="S28" s="56">
        <v>29190</v>
      </c>
      <c r="T28" s="165">
        <v>37183</v>
      </c>
      <c r="U28" s="56">
        <v>37286</v>
      </c>
      <c r="V28" s="56">
        <v>44001</v>
      </c>
      <c r="W28" s="56">
        <v>49638</v>
      </c>
      <c r="X28" s="56">
        <v>47707</v>
      </c>
      <c r="Y28" s="56">
        <v>3218</v>
      </c>
      <c r="Z28" s="56">
        <v>36976</v>
      </c>
      <c r="AA28" s="56">
        <v>71471</v>
      </c>
      <c r="AB28" s="56">
        <v>81032</v>
      </c>
      <c r="AC28" s="56">
        <v>61381</v>
      </c>
      <c r="AD28" s="56">
        <v>58913</v>
      </c>
      <c r="AE28" s="169">
        <v>101481</v>
      </c>
      <c r="AF28" s="123" t="s">
        <v>471</v>
      </c>
      <c r="AG28" s="60">
        <v>75977</v>
      </c>
      <c r="AH28" s="60">
        <v>14104</v>
      </c>
      <c r="AI28" s="56">
        <v>26456</v>
      </c>
      <c r="AJ28" s="56">
        <v>13241</v>
      </c>
      <c r="AK28" s="56">
        <v>82669</v>
      </c>
      <c r="AL28" s="56">
        <v>38109</v>
      </c>
      <c r="AM28" s="56">
        <v>63986</v>
      </c>
      <c r="AN28" s="56">
        <f t="shared" si="0"/>
        <v>6255873</v>
      </c>
      <c r="AO28" s="165">
        <v>222314</v>
      </c>
      <c r="AP28" s="56">
        <v>913461</v>
      </c>
      <c r="AQ28" s="56">
        <v>189264</v>
      </c>
      <c r="AR28" s="56">
        <v>97326</v>
      </c>
      <c r="AS28" s="56">
        <v>206118</v>
      </c>
      <c r="AT28" s="56">
        <v>0</v>
      </c>
      <c r="AU28" s="227">
        <f t="shared" si="2"/>
        <v>1628483</v>
      </c>
      <c r="AV28" s="173">
        <f t="shared" si="1"/>
        <v>7884356</v>
      </c>
      <c r="AW28" s="6">
        <f t="shared" si="3"/>
        <v>7884356</v>
      </c>
    </row>
    <row r="29" spans="1:49" s="6" customFormat="1" ht="13.5" customHeight="1">
      <c r="A29" s="478">
        <v>220138</v>
      </c>
      <c r="B29" s="230" t="s">
        <v>59</v>
      </c>
      <c r="C29" s="56">
        <v>863648</v>
      </c>
      <c r="D29" s="56">
        <v>492108</v>
      </c>
      <c r="E29" s="56">
        <v>1112927</v>
      </c>
      <c r="F29" s="56">
        <v>1257251</v>
      </c>
      <c r="G29" s="56">
        <v>128554</v>
      </c>
      <c r="H29" s="56">
        <v>290794</v>
      </c>
      <c r="I29" s="56">
        <v>199825</v>
      </c>
      <c r="J29" s="56">
        <v>190235</v>
      </c>
      <c r="K29" s="56">
        <v>86967</v>
      </c>
      <c r="L29" s="56">
        <v>106759</v>
      </c>
      <c r="M29" s="56">
        <v>246664</v>
      </c>
      <c r="N29" s="56">
        <v>189432</v>
      </c>
      <c r="O29" s="56">
        <v>56265</v>
      </c>
      <c r="P29" s="169">
        <v>5697</v>
      </c>
      <c r="Q29" s="412" t="s">
        <v>59</v>
      </c>
      <c r="R29" s="56">
        <v>15053</v>
      </c>
      <c r="S29" s="56">
        <v>28055</v>
      </c>
      <c r="T29" s="165">
        <v>37183</v>
      </c>
      <c r="U29" s="56">
        <v>36378</v>
      </c>
      <c r="V29" s="56">
        <v>43932</v>
      </c>
      <c r="W29" s="56">
        <v>45098</v>
      </c>
      <c r="X29" s="56">
        <v>47707</v>
      </c>
      <c r="Y29" s="56">
        <v>3214</v>
      </c>
      <c r="Z29" s="56">
        <v>36635</v>
      </c>
      <c r="AA29" s="56">
        <v>69541</v>
      </c>
      <c r="AB29" s="56">
        <v>80333</v>
      </c>
      <c r="AC29" s="56">
        <v>59937</v>
      </c>
      <c r="AD29" s="56">
        <v>58913</v>
      </c>
      <c r="AE29" s="169">
        <v>97061</v>
      </c>
      <c r="AF29" s="123" t="s">
        <v>59</v>
      </c>
      <c r="AG29" s="60">
        <v>75977</v>
      </c>
      <c r="AH29" s="60">
        <v>14104</v>
      </c>
      <c r="AI29" s="56">
        <v>26456</v>
      </c>
      <c r="AJ29" s="56">
        <v>12955</v>
      </c>
      <c r="AK29" s="56">
        <v>82669</v>
      </c>
      <c r="AL29" s="56">
        <v>38109</v>
      </c>
      <c r="AM29" s="56">
        <v>58208</v>
      </c>
      <c r="AN29" s="56">
        <f t="shared" si="0"/>
        <v>6194644</v>
      </c>
      <c r="AO29" s="165">
        <v>222314</v>
      </c>
      <c r="AP29" s="56">
        <v>913461</v>
      </c>
      <c r="AQ29" s="56">
        <v>189264</v>
      </c>
      <c r="AR29" s="56">
        <v>96556</v>
      </c>
      <c r="AS29" s="56">
        <v>204833</v>
      </c>
      <c r="AT29" s="56">
        <v>0</v>
      </c>
      <c r="AU29" s="227">
        <f t="shared" si="2"/>
        <v>1626428</v>
      </c>
      <c r="AV29" s="173">
        <f t="shared" si="1"/>
        <v>7821072</v>
      </c>
      <c r="AW29" s="6">
        <f t="shared" si="3"/>
        <v>7821072</v>
      </c>
    </row>
    <row r="30" spans="1:49" s="6" customFormat="1" ht="13.5" customHeight="1">
      <c r="A30" s="478">
        <v>220139</v>
      </c>
      <c r="B30" s="230" t="s">
        <v>60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169">
        <v>0</v>
      </c>
      <c r="Q30" s="412" t="s">
        <v>60</v>
      </c>
      <c r="R30" s="56">
        <v>0</v>
      </c>
      <c r="S30" s="56">
        <v>0</v>
      </c>
      <c r="T30" s="165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169">
        <v>0</v>
      </c>
      <c r="AF30" s="123" t="s">
        <v>60</v>
      </c>
      <c r="AG30" s="60">
        <v>0</v>
      </c>
      <c r="AH30" s="60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f t="shared" si="0"/>
        <v>0</v>
      </c>
      <c r="AO30" s="165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227">
        <f t="shared" si="2"/>
        <v>0</v>
      </c>
      <c r="AV30" s="173">
        <f t="shared" si="1"/>
        <v>0</v>
      </c>
      <c r="AW30" s="6">
        <f t="shared" si="3"/>
        <v>0</v>
      </c>
    </row>
    <row r="31" spans="1:49" s="6" customFormat="1" ht="13.5" customHeight="1">
      <c r="A31" s="478">
        <v>220140</v>
      </c>
      <c r="B31" s="230" t="s">
        <v>53</v>
      </c>
      <c r="C31" s="56">
        <v>0</v>
      </c>
      <c r="D31" s="56">
        <v>0</v>
      </c>
      <c r="E31" s="56">
        <v>17772</v>
      </c>
      <c r="F31" s="56">
        <v>0</v>
      </c>
      <c r="G31" s="56">
        <v>0</v>
      </c>
      <c r="H31" s="56">
        <v>0</v>
      </c>
      <c r="I31" s="56">
        <v>0</v>
      </c>
      <c r="J31" s="56">
        <v>2265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169">
        <v>0</v>
      </c>
      <c r="Q31" s="412" t="s">
        <v>53</v>
      </c>
      <c r="R31" s="56">
        <v>0</v>
      </c>
      <c r="S31" s="56">
        <v>0</v>
      </c>
      <c r="T31" s="165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169">
        <v>0</v>
      </c>
      <c r="AF31" s="123" t="s">
        <v>53</v>
      </c>
      <c r="AG31" s="60">
        <v>0</v>
      </c>
      <c r="AH31" s="60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f t="shared" si="0"/>
        <v>20037</v>
      </c>
      <c r="AO31" s="165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227">
        <f t="shared" si="2"/>
        <v>0</v>
      </c>
      <c r="AV31" s="173">
        <f t="shared" si="1"/>
        <v>20037</v>
      </c>
      <c r="AW31" s="6">
        <f t="shared" si="3"/>
        <v>20037</v>
      </c>
    </row>
    <row r="32" spans="1:49" s="6" customFormat="1" ht="13.5" customHeight="1">
      <c r="A32" s="478">
        <v>220141</v>
      </c>
      <c r="B32" s="230" t="s">
        <v>472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8252</v>
      </c>
      <c r="K32" s="56">
        <v>0</v>
      </c>
      <c r="L32" s="56">
        <v>1975</v>
      </c>
      <c r="M32" s="56">
        <v>770</v>
      </c>
      <c r="N32" s="56">
        <v>0</v>
      </c>
      <c r="O32" s="56">
        <v>0</v>
      </c>
      <c r="P32" s="169">
        <v>0</v>
      </c>
      <c r="Q32" s="412" t="s">
        <v>472</v>
      </c>
      <c r="R32" s="56">
        <v>0</v>
      </c>
      <c r="S32" s="56">
        <v>0</v>
      </c>
      <c r="T32" s="165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697</v>
      </c>
      <c r="AC32" s="56">
        <v>0</v>
      </c>
      <c r="AD32" s="56">
        <v>0</v>
      </c>
      <c r="AE32" s="169">
        <v>0</v>
      </c>
      <c r="AF32" s="123" t="s">
        <v>472</v>
      </c>
      <c r="AG32" s="60">
        <v>0</v>
      </c>
      <c r="AH32" s="60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4671</v>
      </c>
      <c r="AN32" s="56">
        <f t="shared" si="0"/>
        <v>16365</v>
      </c>
      <c r="AO32" s="165">
        <v>0</v>
      </c>
      <c r="AP32" s="56">
        <v>0</v>
      </c>
      <c r="AQ32" s="56">
        <v>0</v>
      </c>
      <c r="AR32" s="56">
        <v>0</v>
      </c>
      <c r="AS32" s="56">
        <v>938</v>
      </c>
      <c r="AT32" s="56">
        <v>0</v>
      </c>
      <c r="AU32" s="227">
        <f t="shared" si="2"/>
        <v>938</v>
      </c>
      <c r="AV32" s="173">
        <f t="shared" si="1"/>
        <v>17303</v>
      </c>
      <c r="AW32" s="6">
        <f t="shared" si="3"/>
        <v>17303</v>
      </c>
    </row>
    <row r="33" spans="1:49" s="6" customFormat="1" ht="13.5" customHeight="1">
      <c r="A33" s="478">
        <v>220142</v>
      </c>
      <c r="B33" s="230" t="s">
        <v>61</v>
      </c>
      <c r="C33" s="56">
        <v>0</v>
      </c>
      <c r="D33" s="56">
        <v>0</v>
      </c>
      <c r="E33" s="56">
        <v>0</v>
      </c>
      <c r="F33" s="56">
        <v>506</v>
      </c>
      <c r="G33" s="56">
        <v>13</v>
      </c>
      <c r="H33" s="56">
        <v>1309</v>
      </c>
      <c r="I33" s="56">
        <v>257</v>
      </c>
      <c r="J33" s="56">
        <v>1863</v>
      </c>
      <c r="K33" s="56">
        <v>0</v>
      </c>
      <c r="L33" s="56">
        <v>30</v>
      </c>
      <c r="M33" s="56">
        <v>1</v>
      </c>
      <c r="N33" s="56">
        <v>4326</v>
      </c>
      <c r="O33" s="56">
        <v>15</v>
      </c>
      <c r="P33" s="169">
        <v>321</v>
      </c>
      <c r="Q33" s="412" t="s">
        <v>61</v>
      </c>
      <c r="R33" s="56">
        <v>0</v>
      </c>
      <c r="S33" s="56">
        <v>1135</v>
      </c>
      <c r="T33" s="165">
        <v>0</v>
      </c>
      <c r="U33" s="56">
        <v>908</v>
      </c>
      <c r="V33" s="56">
        <v>69</v>
      </c>
      <c r="W33" s="56">
        <v>4540</v>
      </c>
      <c r="X33" s="56">
        <v>0</v>
      </c>
      <c r="Y33" s="56">
        <v>4</v>
      </c>
      <c r="Z33" s="56">
        <v>341</v>
      </c>
      <c r="AA33" s="56">
        <v>1930</v>
      </c>
      <c r="AB33" s="56">
        <v>2</v>
      </c>
      <c r="AC33" s="56">
        <v>1444</v>
      </c>
      <c r="AD33" s="56">
        <v>0</v>
      </c>
      <c r="AE33" s="169">
        <v>4420</v>
      </c>
      <c r="AF33" s="123" t="s">
        <v>61</v>
      </c>
      <c r="AG33" s="60">
        <v>0</v>
      </c>
      <c r="AH33" s="60">
        <v>0</v>
      </c>
      <c r="AI33" s="56">
        <v>0</v>
      </c>
      <c r="AJ33" s="56">
        <v>286</v>
      </c>
      <c r="AK33" s="56">
        <v>0</v>
      </c>
      <c r="AL33" s="56">
        <v>0</v>
      </c>
      <c r="AM33" s="56">
        <v>1107</v>
      </c>
      <c r="AN33" s="57">
        <f t="shared" si="0"/>
        <v>24827</v>
      </c>
      <c r="AO33" s="165">
        <v>0</v>
      </c>
      <c r="AP33" s="56">
        <v>0</v>
      </c>
      <c r="AQ33" s="56">
        <v>0</v>
      </c>
      <c r="AR33" s="56">
        <v>770</v>
      </c>
      <c r="AS33" s="56">
        <v>347</v>
      </c>
      <c r="AT33" s="56">
        <v>0</v>
      </c>
      <c r="AU33" s="228">
        <f t="shared" si="2"/>
        <v>1117</v>
      </c>
      <c r="AV33" s="174">
        <f t="shared" si="1"/>
        <v>25944</v>
      </c>
      <c r="AW33" s="6">
        <f t="shared" si="3"/>
        <v>25944</v>
      </c>
    </row>
    <row r="34" spans="1:49" s="6" customFormat="1" ht="13.5" customHeight="1">
      <c r="A34" s="478">
        <v>220143</v>
      </c>
      <c r="B34" s="229" t="s">
        <v>62</v>
      </c>
      <c r="C34" s="55">
        <v>0</v>
      </c>
      <c r="D34" s="55">
        <v>342513</v>
      </c>
      <c r="E34" s="55">
        <v>769309</v>
      </c>
      <c r="F34" s="55">
        <v>1810018</v>
      </c>
      <c r="G34" s="55">
        <v>61269</v>
      </c>
      <c r="H34" s="55">
        <v>20572</v>
      </c>
      <c r="I34" s="55">
        <v>84471</v>
      </c>
      <c r="J34" s="55">
        <v>42414</v>
      </c>
      <c r="K34" s="55">
        <v>0</v>
      </c>
      <c r="L34" s="55">
        <v>261963</v>
      </c>
      <c r="M34" s="55">
        <v>0</v>
      </c>
      <c r="N34" s="55">
        <v>98202</v>
      </c>
      <c r="O34" s="55">
        <v>0</v>
      </c>
      <c r="P34" s="168">
        <v>0</v>
      </c>
      <c r="Q34" s="411" t="s">
        <v>62</v>
      </c>
      <c r="R34" s="55">
        <v>19708</v>
      </c>
      <c r="S34" s="55">
        <v>0</v>
      </c>
      <c r="T34" s="164">
        <v>5319</v>
      </c>
      <c r="U34" s="55">
        <v>19872</v>
      </c>
      <c r="V34" s="55">
        <v>2811</v>
      </c>
      <c r="W34" s="55">
        <v>812</v>
      </c>
      <c r="X34" s="55">
        <v>5228</v>
      </c>
      <c r="Y34" s="55">
        <v>35297</v>
      </c>
      <c r="Z34" s="55">
        <v>16834</v>
      </c>
      <c r="AA34" s="55">
        <v>3985</v>
      </c>
      <c r="AB34" s="55">
        <v>0</v>
      </c>
      <c r="AC34" s="55">
        <v>37070</v>
      </c>
      <c r="AD34" s="55">
        <v>11025</v>
      </c>
      <c r="AE34" s="168">
        <v>0</v>
      </c>
      <c r="AF34" s="122" t="s">
        <v>62</v>
      </c>
      <c r="AG34" s="61">
        <v>15962</v>
      </c>
      <c r="AH34" s="61">
        <v>76529</v>
      </c>
      <c r="AI34" s="55">
        <v>0</v>
      </c>
      <c r="AJ34" s="55">
        <v>0</v>
      </c>
      <c r="AK34" s="55">
        <v>1545</v>
      </c>
      <c r="AL34" s="55">
        <v>0</v>
      </c>
      <c r="AM34" s="55">
        <v>29256</v>
      </c>
      <c r="AN34" s="55">
        <f t="shared" si="0"/>
        <v>3771984</v>
      </c>
      <c r="AO34" s="164">
        <v>55825</v>
      </c>
      <c r="AP34" s="55">
        <v>161792</v>
      </c>
      <c r="AQ34" s="55">
        <v>38649</v>
      </c>
      <c r="AR34" s="55">
        <v>78960</v>
      </c>
      <c r="AS34" s="55">
        <v>44857</v>
      </c>
      <c r="AT34" s="55">
        <v>0</v>
      </c>
      <c r="AU34" s="227">
        <f t="shared" si="2"/>
        <v>380083</v>
      </c>
      <c r="AV34" s="173">
        <f t="shared" si="1"/>
        <v>4152067</v>
      </c>
      <c r="AW34" s="6">
        <f t="shared" si="3"/>
        <v>4152067</v>
      </c>
    </row>
    <row r="35" spans="1:49" s="6" customFormat="1" ht="13.5" customHeight="1">
      <c r="A35" s="478">
        <v>220144</v>
      </c>
      <c r="B35" s="231" t="s">
        <v>63</v>
      </c>
      <c r="C35" s="57">
        <v>186185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465</v>
      </c>
      <c r="L35" s="57">
        <v>0</v>
      </c>
      <c r="M35" s="57">
        <v>95942</v>
      </c>
      <c r="N35" s="57">
        <v>0</v>
      </c>
      <c r="O35" s="57">
        <v>20343</v>
      </c>
      <c r="P35" s="170">
        <v>12443</v>
      </c>
      <c r="Q35" s="413" t="s">
        <v>63</v>
      </c>
      <c r="R35" s="57">
        <v>0</v>
      </c>
      <c r="S35" s="57">
        <v>12157</v>
      </c>
      <c r="T35" s="166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62719</v>
      </c>
      <c r="AC35" s="57">
        <v>0</v>
      </c>
      <c r="AD35" s="57">
        <v>0</v>
      </c>
      <c r="AE35" s="170">
        <v>33768</v>
      </c>
      <c r="AF35" s="124" t="s">
        <v>63</v>
      </c>
      <c r="AG35" s="62">
        <v>0</v>
      </c>
      <c r="AH35" s="62">
        <v>0</v>
      </c>
      <c r="AI35" s="57">
        <v>5971</v>
      </c>
      <c r="AJ35" s="57">
        <v>5623</v>
      </c>
      <c r="AK35" s="57">
        <v>0</v>
      </c>
      <c r="AL35" s="57">
        <v>20746</v>
      </c>
      <c r="AM35" s="57">
        <v>0</v>
      </c>
      <c r="AN35" s="57">
        <f aca="true" t="shared" si="4" ref="AN35:AN59">SUM(AG35:AM35,R35:AE35,C35:P35)</f>
        <v>456362</v>
      </c>
      <c r="AO35" s="166">
        <v>0</v>
      </c>
      <c r="AP35" s="57">
        <v>0</v>
      </c>
      <c r="AQ35" s="57">
        <v>0</v>
      </c>
      <c r="AR35" s="57">
        <v>0</v>
      </c>
      <c r="AS35" s="57">
        <v>0</v>
      </c>
      <c r="AT35" s="57">
        <v>0</v>
      </c>
      <c r="AU35" s="227">
        <f t="shared" si="2"/>
        <v>0</v>
      </c>
      <c r="AV35" s="173">
        <f t="shared" si="1"/>
        <v>456362</v>
      </c>
      <c r="AW35" s="6">
        <f t="shared" si="3"/>
        <v>456362</v>
      </c>
    </row>
    <row r="36" spans="1:49" s="6" customFormat="1" ht="13.5" customHeight="1">
      <c r="A36" s="478">
        <v>220145</v>
      </c>
      <c r="B36" s="230" t="s">
        <v>64</v>
      </c>
      <c r="C36" s="56">
        <v>6986</v>
      </c>
      <c r="D36" s="56">
        <v>6058</v>
      </c>
      <c r="E36" s="56">
        <v>104252</v>
      </c>
      <c r="F36" s="56">
        <v>0</v>
      </c>
      <c r="G36" s="56">
        <v>22</v>
      </c>
      <c r="H36" s="56">
        <v>19833</v>
      </c>
      <c r="I36" s="56">
        <v>44</v>
      </c>
      <c r="J36" s="56">
        <v>6531</v>
      </c>
      <c r="K36" s="56">
        <v>0</v>
      </c>
      <c r="L36" s="56">
        <v>3523</v>
      </c>
      <c r="M36" s="56">
        <v>0</v>
      </c>
      <c r="N36" s="56">
        <v>575</v>
      </c>
      <c r="O36" s="56">
        <v>29</v>
      </c>
      <c r="P36" s="169">
        <v>0</v>
      </c>
      <c r="Q36" s="412" t="s">
        <v>64</v>
      </c>
      <c r="R36" s="56">
        <v>0</v>
      </c>
      <c r="S36" s="56">
        <v>0</v>
      </c>
      <c r="T36" s="165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96</v>
      </c>
      <c r="AD36" s="56">
        <v>0</v>
      </c>
      <c r="AE36" s="169">
        <v>229</v>
      </c>
      <c r="AF36" s="123" t="s">
        <v>64</v>
      </c>
      <c r="AG36" s="60">
        <v>0</v>
      </c>
      <c r="AH36" s="60">
        <v>3</v>
      </c>
      <c r="AI36" s="56">
        <v>0</v>
      </c>
      <c r="AJ36" s="56">
        <v>0</v>
      </c>
      <c r="AK36" s="56">
        <v>0</v>
      </c>
      <c r="AL36" s="56">
        <v>0</v>
      </c>
      <c r="AM36" s="56">
        <v>1034</v>
      </c>
      <c r="AN36" s="55">
        <f t="shared" si="4"/>
        <v>149215</v>
      </c>
      <c r="AO36" s="165">
        <v>7</v>
      </c>
      <c r="AP36" s="56">
        <v>0</v>
      </c>
      <c r="AQ36" s="56">
        <v>0</v>
      </c>
      <c r="AR36" s="56">
        <v>0</v>
      </c>
      <c r="AS36" s="56">
        <v>2100</v>
      </c>
      <c r="AT36" s="56">
        <v>0</v>
      </c>
      <c r="AU36" s="226">
        <f t="shared" si="2"/>
        <v>2107</v>
      </c>
      <c r="AV36" s="172">
        <f aca="true" t="shared" si="5" ref="AV36:AV59">SUM(AN36,AU36)</f>
        <v>151322</v>
      </c>
      <c r="AW36" s="6">
        <f t="shared" si="3"/>
        <v>151322</v>
      </c>
    </row>
    <row r="37" spans="1:49" s="6" customFormat="1" ht="13.5" customHeight="1">
      <c r="A37" s="478">
        <v>220146</v>
      </c>
      <c r="B37" s="230" t="s">
        <v>473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169">
        <v>0</v>
      </c>
      <c r="Q37" s="412" t="s">
        <v>473</v>
      </c>
      <c r="R37" s="56">
        <v>0</v>
      </c>
      <c r="S37" s="56">
        <v>0</v>
      </c>
      <c r="T37" s="165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169">
        <v>0</v>
      </c>
      <c r="AF37" s="123" t="s">
        <v>473</v>
      </c>
      <c r="AG37" s="60">
        <v>0</v>
      </c>
      <c r="AH37" s="60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f t="shared" si="4"/>
        <v>0</v>
      </c>
      <c r="AO37" s="165">
        <v>0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227">
        <f t="shared" si="2"/>
        <v>0</v>
      </c>
      <c r="AV37" s="173">
        <f t="shared" si="5"/>
        <v>0</v>
      </c>
      <c r="AW37" s="6">
        <f t="shared" si="3"/>
        <v>0</v>
      </c>
    </row>
    <row r="38" spans="1:49" s="6" customFormat="1" ht="13.5" customHeight="1">
      <c r="A38" s="478">
        <v>220147</v>
      </c>
      <c r="B38" s="230" t="s">
        <v>474</v>
      </c>
      <c r="C38" s="56">
        <v>476</v>
      </c>
      <c r="D38" s="56">
        <v>5100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169">
        <v>0</v>
      </c>
      <c r="Q38" s="412" t="s">
        <v>474</v>
      </c>
      <c r="R38" s="56">
        <v>0</v>
      </c>
      <c r="S38" s="56">
        <v>0</v>
      </c>
      <c r="T38" s="165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169">
        <v>0</v>
      </c>
      <c r="AF38" s="123" t="s">
        <v>474</v>
      </c>
      <c r="AG38" s="60">
        <v>0</v>
      </c>
      <c r="AH38" s="60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f t="shared" si="4"/>
        <v>5576</v>
      </c>
      <c r="AO38" s="165">
        <v>0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227">
        <f t="shared" si="2"/>
        <v>0</v>
      </c>
      <c r="AV38" s="173">
        <f t="shared" si="5"/>
        <v>5576</v>
      </c>
      <c r="AW38" s="6">
        <f t="shared" si="3"/>
        <v>5576</v>
      </c>
    </row>
    <row r="39" spans="1:49" s="6" customFormat="1" ht="13.5" customHeight="1">
      <c r="A39" s="478">
        <v>220148</v>
      </c>
      <c r="B39" s="230" t="s">
        <v>475</v>
      </c>
      <c r="C39" s="56">
        <v>6510</v>
      </c>
      <c r="D39" s="56">
        <v>958</v>
      </c>
      <c r="E39" s="56">
        <v>104252</v>
      </c>
      <c r="F39" s="56">
        <v>0</v>
      </c>
      <c r="G39" s="56">
        <v>22</v>
      </c>
      <c r="H39" s="56">
        <v>19833</v>
      </c>
      <c r="I39" s="56">
        <v>44</v>
      </c>
      <c r="J39" s="56">
        <v>6531</v>
      </c>
      <c r="K39" s="56">
        <v>0</v>
      </c>
      <c r="L39" s="56">
        <v>3523</v>
      </c>
      <c r="M39" s="56">
        <v>0</v>
      </c>
      <c r="N39" s="56">
        <v>575</v>
      </c>
      <c r="O39" s="56">
        <v>29</v>
      </c>
      <c r="P39" s="169">
        <v>0</v>
      </c>
      <c r="Q39" s="412" t="s">
        <v>475</v>
      </c>
      <c r="R39" s="56">
        <v>0</v>
      </c>
      <c r="S39" s="56">
        <v>0</v>
      </c>
      <c r="T39" s="165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96</v>
      </c>
      <c r="AD39" s="56">
        <v>0</v>
      </c>
      <c r="AE39" s="169">
        <v>229</v>
      </c>
      <c r="AF39" s="123" t="s">
        <v>475</v>
      </c>
      <c r="AG39" s="60">
        <v>0</v>
      </c>
      <c r="AH39" s="60">
        <v>3</v>
      </c>
      <c r="AI39" s="56">
        <v>0</v>
      </c>
      <c r="AJ39" s="56">
        <v>0</v>
      </c>
      <c r="AK39" s="56">
        <v>0</v>
      </c>
      <c r="AL39" s="56">
        <v>0</v>
      </c>
      <c r="AM39" s="56">
        <v>1034</v>
      </c>
      <c r="AN39" s="57">
        <f t="shared" si="4"/>
        <v>143639</v>
      </c>
      <c r="AO39" s="165">
        <v>7</v>
      </c>
      <c r="AP39" s="56">
        <v>0</v>
      </c>
      <c r="AQ39" s="56">
        <v>0</v>
      </c>
      <c r="AR39" s="56">
        <v>0</v>
      </c>
      <c r="AS39" s="56">
        <v>2100</v>
      </c>
      <c r="AT39" s="56">
        <v>0</v>
      </c>
      <c r="AU39" s="228">
        <f t="shared" si="2"/>
        <v>2107</v>
      </c>
      <c r="AV39" s="174">
        <f t="shared" si="5"/>
        <v>145746</v>
      </c>
      <c r="AW39" s="6">
        <f t="shared" si="3"/>
        <v>145746</v>
      </c>
    </row>
    <row r="40" spans="1:49" s="6" customFormat="1" ht="13.5" customHeight="1">
      <c r="A40" s="478">
        <v>220149</v>
      </c>
      <c r="B40" s="229" t="s">
        <v>65</v>
      </c>
      <c r="C40" s="55">
        <v>4576</v>
      </c>
      <c r="D40" s="55">
        <v>15380</v>
      </c>
      <c r="E40" s="55">
        <v>487034</v>
      </c>
      <c r="F40" s="55">
        <v>37681</v>
      </c>
      <c r="G40" s="55">
        <v>5455</v>
      </c>
      <c r="H40" s="55">
        <v>36274</v>
      </c>
      <c r="I40" s="55">
        <v>774</v>
      </c>
      <c r="J40" s="55">
        <v>11361</v>
      </c>
      <c r="K40" s="55">
        <v>22</v>
      </c>
      <c r="L40" s="55">
        <v>1171</v>
      </c>
      <c r="M40" s="55">
        <v>1528</v>
      </c>
      <c r="N40" s="55">
        <v>0</v>
      </c>
      <c r="O40" s="55">
        <v>243</v>
      </c>
      <c r="P40" s="168">
        <v>5</v>
      </c>
      <c r="Q40" s="411" t="s">
        <v>65</v>
      </c>
      <c r="R40" s="55">
        <v>661</v>
      </c>
      <c r="S40" s="55">
        <v>0</v>
      </c>
      <c r="T40" s="164">
        <v>0</v>
      </c>
      <c r="U40" s="55">
        <v>0</v>
      </c>
      <c r="V40" s="55">
        <v>0</v>
      </c>
      <c r="W40" s="55">
        <v>552</v>
      </c>
      <c r="X40" s="55">
        <v>0</v>
      </c>
      <c r="Y40" s="55">
        <v>55</v>
      </c>
      <c r="Z40" s="55">
        <v>2620</v>
      </c>
      <c r="AA40" s="55">
        <v>0</v>
      </c>
      <c r="AB40" s="55">
        <v>1152</v>
      </c>
      <c r="AC40" s="55">
        <v>338</v>
      </c>
      <c r="AD40" s="55">
        <v>354</v>
      </c>
      <c r="AE40" s="168">
        <v>3169</v>
      </c>
      <c r="AF40" s="122" t="s">
        <v>65</v>
      </c>
      <c r="AG40" s="61">
        <v>1855</v>
      </c>
      <c r="AH40" s="61">
        <v>472</v>
      </c>
      <c r="AI40" s="55">
        <v>390</v>
      </c>
      <c r="AJ40" s="55">
        <v>0</v>
      </c>
      <c r="AK40" s="55">
        <v>336</v>
      </c>
      <c r="AL40" s="55">
        <v>0</v>
      </c>
      <c r="AM40" s="55">
        <v>325</v>
      </c>
      <c r="AN40" s="55">
        <f t="shared" si="4"/>
        <v>613783</v>
      </c>
      <c r="AO40" s="164">
        <v>0</v>
      </c>
      <c r="AP40" s="55">
        <v>0</v>
      </c>
      <c r="AQ40" s="55">
        <v>0</v>
      </c>
      <c r="AR40" s="55">
        <v>5565</v>
      </c>
      <c r="AS40" s="55">
        <v>729</v>
      </c>
      <c r="AT40" s="55">
        <v>0</v>
      </c>
      <c r="AU40" s="227">
        <f t="shared" si="2"/>
        <v>6294</v>
      </c>
      <c r="AV40" s="173">
        <f t="shared" si="5"/>
        <v>620077</v>
      </c>
      <c r="AW40" s="6">
        <f t="shared" si="3"/>
        <v>620077</v>
      </c>
    </row>
    <row r="41" spans="1:49" s="6" customFormat="1" ht="13.5" customHeight="1">
      <c r="A41" s="478">
        <v>220150</v>
      </c>
      <c r="B41" s="230" t="s">
        <v>476</v>
      </c>
      <c r="C41" s="56">
        <v>0</v>
      </c>
      <c r="D41" s="56">
        <v>55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169">
        <v>0</v>
      </c>
      <c r="Q41" s="412" t="s">
        <v>476</v>
      </c>
      <c r="R41" s="56">
        <v>0</v>
      </c>
      <c r="S41" s="56">
        <v>0</v>
      </c>
      <c r="T41" s="165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169">
        <v>0</v>
      </c>
      <c r="AF41" s="123" t="s">
        <v>476</v>
      </c>
      <c r="AG41" s="60">
        <v>0</v>
      </c>
      <c r="AH41" s="60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f t="shared" si="4"/>
        <v>55</v>
      </c>
      <c r="AO41" s="165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227">
        <f t="shared" si="2"/>
        <v>0</v>
      </c>
      <c r="AV41" s="173">
        <f t="shared" si="5"/>
        <v>55</v>
      </c>
      <c r="AW41" s="6">
        <f t="shared" si="3"/>
        <v>55</v>
      </c>
    </row>
    <row r="42" spans="1:49" s="6" customFormat="1" ht="13.5" customHeight="1">
      <c r="A42" s="478">
        <v>220151</v>
      </c>
      <c r="B42" s="231" t="s">
        <v>477</v>
      </c>
      <c r="C42" s="57">
        <v>4576</v>
      </c>
      <c r="D42" s="57">
        <v>15325</v>
      </c>
      <c r="E42" s="57">
        <v>487034</v>
      </c>
      <c r="F42" s="57">
        <v>37681</v>
      </c>
      <c r="G42" s="57">
        <v>5455</v>
      </c>
      <c r="H42" s="57">
        <v>36274</v>
      </c>
      <c r="I42" s="57">
        <v>774</v>
      </c>
      <c r="J42" s="57">
        <v>11361</v>
      </c>
      <c r="K42" s="57">
        <v>22</v>
      </c>
      <c r="L42" s="57">
        <v>1171</v>
      </c>
      <c r="M42" s="57">
        <v>1528</v>
      </c>
      <c r="N42" s="57">
        <v>0</v>
      </c>
      <c r="O42" s="57">
        <v>243</v>
      </c>
      <c r="P42" s="170">
        <v>5</v>
      </c>
      <c r="Q42" s="413" t="s">
        <v>477</v>
      </c>
      <c r="R42" s="57">
        <v>661</v>
      </c>
      <c r="S42" s="57">
        <v>0</v>
      </c>
      <c r="T42" s="166">
        <v>0</v>
      </c>
      <c r="U42" s="57">
        <v>0</v>
      </c>
      <c r="V42" s="57">
        <v>0</v>
      </c>
      <c r="W42" s="57">
        <v>552</v>
      </c>
      <c r="X42" s="57">
        <v>0</v>
      </c>
      <c r="Y42" s="57">
        <v>55</v>
      </c>
      <c r="Z42" s="57">
        <v>2620</v>
      </c>
      <c r="AA42" s="57">
        <v>0</v>
      </c>
      <c r="AB42" s="57">
        <v>1152</v>
      </c>
      <c r="AC42" s="57">
        <v>338</v>
      </c>
      <c r="AD42" s="57">
        <v>354</v>
      </c>
      <c r="AE42" s="170">
        <v>3169</v>
      </c>
      <c r="AF42" s="124" t="s">
        <v>477</v>
      </c>
      <c r="AG42" s="62">
        <v>1855</v>
      </c>
      <c r="AH42" s="62">
        <v>472</v>
      </c>
      <c r="AI42" s="57">
        <v>390</v>
      </c>
      <c r="AJ42" s="57">
        <v>0</v>
      </c>
      <c r="AK42" s="57">
        <v>336</v>
      </c>
      <c r="AL42" s="57">
        <v>0</v>
      </c>
      <c r="AM42" s="57">
        <v>325</v>
      </c>
      <c r="AN42" s="57">
        <f t="shared" si="4"/>
        <v>613728</v>
      </c>
      <c r="AO42" s="166">
        <v>0</v>
      </c>
      <c r="AP42" s="57">
        <v>0</v>
      </c>
      <c r="AQ42" s="57">
        <v>0</v>
      </c>
      <c r="AR42" s="57">
        <v>5565</v>
      </c>
      <c r="AS42" s="57">
        <v>729</v>
      </c>
      <c r="AT42" s="57">
        <v>0</v>
      </c>
      <c r="AU42" s="227">
        <f t="shared" si="2"/>
        <v>6294</v>
      </c>
      <c r="AV42" s="173">
        <f t="shared" si="5"/>
        <v>620022</v>
      </c>
      <c r="AW42" s="6">
        <f t="shared" si="3"/>
        <v>620022</v>
      </c>
    </row>
    <row r="43" spans="1:49" s="6" customFormat="1" ht="13.5" customHeight="1">
      <c r="A43" s="478">
        <v>220152</v>
      </c>
      <c r="B43" s="230" t="s">
        <v>66</v>
      </c>
      <c r="C43" s="56">
        <v>0</v>
      </c>
      <c r="D43" s="56">
        <v>333191</v>
      </c>
      <c r="E43" s="56">
        <v>386527</v>
      </c>
      <c r="F43" s="56">
        <v>1772337</v>
      </c>
      <c r="G43" s="56">
        <v>55836</v>
      </c>
      <c r="H43" s="56">
        <v>4131</v>
      </c>
      <c r="I43" s="56">
        <v>83741</v>
      </c>
      <c r="J43" s="56">
        <v>37584</v>
      </c>
      <c r="K43" s="56">
        <v>0</v>
      </c>
      <c r="L43" s="56">
        <v>264315</v>
      </c>
      <c r="M43" s="56">
        <v>0</v>
      </c>
      <c r="N43" s="56">
        <v>98777</v>
      </c>
      <c r="O43" s="56">
        <v>0</v>
      </c>
      <c r="P43" s="169">
        <v>0</v>
      </c>
      <c r="Q43" s="412" t="s">
        <v>66</v>
      </c>
      <c r="R43" s="56">
        <v>19047</v>
      </c>
      <c r="S43" s="55">
        <v>0</v>
      </c>
      <c r="T43" s="165">
        <v>5319</v>
      </c>
      <c r="U43" s="56">
        <v>19872</v>
      </c>
      <c r="V43" s="56">
        <v>2811</v>
      </c>
      <c r="W43" s="56">
        <v>260</v>
      </c>
      <c r="X43" s="56">
        <v>5228</v>
      </c>
      <c r="Y43" s="56">
        <v>35242</v>
      </c>
      <c r="Z43" s="56">
        <v>14214</v>
      </c>
      <c r="AA43" s="56">
        <v>3985</v>
      </c>
      <c r="AB43" s="56">
        <v>0</v>
      </c>
      <c r="AC43" s="56">
        <v>36828</v>
      </c>
      <c r="AD43" s="56">
        <v>10671</v>
      </c>
      <c r="AE43" s="169">
        <v>0</v>
      </c>
      <c r="AF43" s="123" t="s">
        <v>66</v>
      </c>
      <c r="AG43" s="60">
        <v>14107</v>
      </c>
      <c r="AH43" s="60">
        <v>76060</v>
      </c>
      <c r="AI43" s="56">
        <v>0</v>
      </c>
      <c r="AJ43" s="56">
        <v>0</v>
      </c>
      <c r="AK43" s="56">
        <v>1209</v>
      </c>
      <c r="AL43" s="56">
        <v>0</v>
      </c>
      <c r="AM43" s="56">
        <v>29965</v>
      </c>
      <c r="AN43" s="55">
        <f t="shared" si="4"/>
        <v>3311257</v>
      </c>
      <c r="AO43" s="165">
        <v>55832</v>
      </c>
      <c r="AP43" s="56">
        <v>161792</v>
      </c>
      <c r="AQ43" s="56">
        <v>38649</v>
      </c>
      <c r="AR43" s="56">
        <v>73395</v>
      </c>
      <c r="AS43" s="56">
        <v>46228</v>
      </c>
      <c r="AT43" s="56">
        <v>0</v>
      </c>
      <c r="AU43" s="226">
        <f t="shared" si="2"/>
        <v>375896</v>
      </c>
      <c r="AV43" s="172">
        <f t="shared" si="5"/>
        <v>3687153</v>
      </c>
      <c r="AW43" s="6">
        <f t="shared" si="3"/>
        <v>3687153</v>
      </c>
    </row>
    <row r="44" spans="1:49" s="6" customFormat="1" ht="13.5" customHeight="1">
      <c r="A44" s="478">
        <v>220153</v>
      </c>
      <c r="B44" s="230" t="s">
        <v>67</v>
      </c>
      <c r="C44" s="56">
        <v>183775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487</v>
      </c>
      <c r="L44" s="56">
        <v>0</v>
      </c>
      <c r="M44" s="56">
        <v>97470</v>
      </c>
      <c r="N44" s="56">
        <v>0</v>
      </c>
      <c r="O44" s="56">
        <v>20557</v>
      </c>
      <c r="P44" s="169">
        <v>12448</v>
      </c>
      <c r="Q44" s="412" t="s">
        <v>67</v>
      </c>
      <c r="R44" s="56">
        <v>0</v>
      </c>
      <c r="S44" s="56">
        <v>12157</v>
      </c>
      <c r="T44" s="165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63871</v>
      </c>
      <c r="AC44" s="56">
        <v>0</v>
      </c>
      <c r="AD44" s="56">
        <v>0</v>
      </c>
      <c r="AE44" s="169">
        <v>36708</v>
      </c>
      <c r="AF44" s="123" t="s">
        <v>67</v>
      </c>
      <c r="AG44" s="60">
        <v>0</v>
      </c>
      <c r="AH44" s="60">
        <v>0</v>
      </c>
      <c r="AI44" s="56">
        <v>6361</v>
      </c>
      <c r="AJ44" s="56">
        <v>5623</v>
      </c>
      <c r="AK44" s="56">
        <v>0</v>
      </c>
      <c r="AL44" s="56">
        <v>20746</v>
      </c>
      <c r="AM44" s="56">
        <v>0</v>
      </c>
      <c r="AN44" s="56">
        <f t="shared" si="4"/>
        <v>460203</v>
      </c>
      <c r="AO44" s="165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227">
        <f t="shared" si="2"/>
        <v>0</v>
      </c>
      <c r="AV44" s="173">
        <f t="shared" si="5"/>
        <v>460203</v>
      </c>
      <c r="AW44" s="6">
        <f t="shared" si="3"/>
        <v>460203</v>
      </c>
    </row>
    <row r="45" spans="1:49" s="6" customFormat="1" ht="13.5" customHeight="1">
      <c r="A45" s="478">
        <v>220154</v>
      </c>
      <c r="B45" s="230" t="s">
        <v>478</v>
      </c>
      <c r="C45" s="56">
        <v>1676039</v>
      </c>
      <c r="D45" s="56">
        <v>0</v>
      </c>
      <c r="E45" s="56">
        <v>0</v>
      </c>
      <c r="F45" s="56">
        <v>0</v>
      </c>
      <c r="G45" s="56">
        <v>0</v>
      </c>
      <c r="H45" s="56">
        <v>-53562</v>
      </c>
      <c r="I45" s="56">
        <v>-195641</v>
      </c>
      <c r="J45" s="56">
        <v>-87294</v>
      </c>
      <c r="K45" s="56">
        <v>3286</v>
      </c>
      <c r="L45" s="56">
        <v>135387</v>
      </c>
      <c r="M45" s="56">
        <v>-87446</v>
      </c>
      <c r="N45" s="56">
        <v>18472</v>
      </c>
      <c r="O45" s="56">
        <v>51390</v>
      </c>
      <c r="P45" s="169">
        <v>1942</v>
      </c>
      <c r="Q45" s="412" t="s">
        <v>478</v>
      </c>
      <c r="R45" s="56">
        <v>841</v>
      </c>
      <c r="S45" s="56">
        <v>37820</v>
      </c>
      <c r="T45" s="165">
        <v>15323</v>
      </c>
      <c r="U45" s="56">
        <v>22585</v>
      </c>
      <c r="V45" s="56">
        <v>0</v>
      </c>
      <c r="W45" s="56">
        <v>-2630</v>
      </c>
      <c r="X45" s="56">
        <v>52360</v>
      </c>
      <c r="Y45" s="56">
        <v>7874</v>
      </c>
      <c r="Z45" s="56">
        <v>2080</v>
      </c>
      <c r="AA45" s="56">
        <v>33720</v>
      </c>
      <c r="AB45" s="56">
        <v>-346201</v>
      </c>
      <c r="AC45" s="56">
        <v>0</v>
      </c>
      <c r="AD45" s="56">
        <v>6087</v>
      </c>
      <c r="AE45" s="169">
        <v>0</v>
      </c>
      <c r="AF45" s="123" t="s">
        <v>478</v>
      </c>
      <c r="AG45" s="60">
        <v>446</v>
      </c>
      <c r="AH45" s="60">
        <v>0</v>
      </c>
      <c r="AI45" s="56">
        <v>8764</v>
      </c>
      <c r="AJ45" s="56">
        <v>0</v>
      </c>
      <c r="AK45" s="56">
        <v>23323</v>
      </c>
      <c r="AL45" s="56">
        <v>3793</v>
      </c>
      <c r="AM45" s="56">
        <v>0</v>
      </c>
      <c r="AN45" s="56">
        <f t="shared" si="4"/>
        <v>1328758</v>
      </c>
      <c r="AO45" s="165">
        <v>27383</v>
      </c>
      <c r="AP45" s="56">
        <v>-3064117</v>
      </c>
      <c r="AQ45" s="56">
        <v>0</v>
      </c>
      <c r="AR45" s="56">
        <v>20164</v>
      </c>
      <c r="AS45" s="56">
        <v>0</v>
      </c>
      <c r="AT45" s="56">
        <v>0</v>
      </c>
      <c r="AU45" s="227">
        <f t="shared" si="2"/>
        <v>-3016570</v>
      </c>
      <c r="AV45" s="173">
        <f t="shared" si="5"/>
        <v>-1687812</v>
      </c>
      <c r="AW45" s="6">
        <f t="shared" si="3"/>
        <v>-1687812</v>
      </c>
    </row>
    <row r="46" spans="1:49" s="6" customFormat="1" ht="13.5" customHeight="1">
      <c r="A46" s="478">
        <v>220155</v>
      </c>
      <c r="B46" s="230" t="s">
        <v>479</v>
      </c>
      <c r="C46" s="56">
        <v>1492264</v>
      </c>
      <c r="D46" s="56">
        <v>333191</v>
      </c>
      <c r="E46" s="56">
        <v>386527</v>
      </c>
      <c r="F46" s="56">
        <v>1772337</v>
      </c>
      <c r="G46" s="56">
        <v>55836</v>
      </c>
      <c r="H46" s="56">
        <v>-49431</v>
      </c>
      <c r="I46" s="56">
        <v>-111900</v>
      </c>
      <c r="J46" s="56">
        <v>-49710</v>
      </c>
      <c r="K46" s="56">
        <v>2799</v>
      </c>
      <c r="L46" s="56">
        <v>399702</v>
      </c>
      <c r="M46" s="56">
        <v>-184916</v>
      </c>
      <c r="N46" s="56">
        <v>117249</v>
      </c>
      <c r="O46" s="56">
        <v>30833</v>
      </c>
      <c r="P46" s="169">
        <v>-10506</v>
      </c>
      <c r="Q46" s="412" t="s">
        <v>479</v>
      </c>
      <c r="R46" s="56">
        <v>19888</v>
      </c>
      <c r="S46" s="56">
        <v>25663</v>
      </c>
      <c r="T46" s="165">
        <v>20642</v>
      </c>
      <c r="U46" s="56">
        <v>42457</v>
      </c>
      <c r="V46" s="56">
        <v>2811</v>
      </c>
      <c r="W46" s="56">
        <v>-2370</v>
      </c>
      <c r="X46" s="56">
        <v>57588</v>
      </c>
      <c r="Y46" s="56">
        <v>43116</v>
      </c>
      <c r="Z46" s="56">
        <v>16294</v>
      </c>
      <c r="AA46" s="56">
        <v>37705</v>
      </c>
      <c r="AB46" s="56">
        <v>-410072</v>
      </c>
      <c r="AC46" s="56">
        <v>36828</v>
      </c>
      <c r="AD46" s="56">
        <v>16758</v>
      </c>
      <c r="AE46" s="169">
        <v>-36708</v>
      </c>
      <c r="AF46" s="123" t="s">
        <v>479</v>
      </c>
      <c r="AG46" s="60">
        <v>14553</v>
      </c>
      <c r="AH46" s="60">
        <v>76060</v>
      </c>
      <c r="AI46" s="56">
        <v>2403</v>
      </c>
      <c r="AJ46" s="56">
        <v>-5623</v>
      </c>
      <c r="AK46" s="56">
        <v>24532</v>
      </c>
      <c r="AL46" s="56">
        <v>-16953</v>
      </c>
      <c r="AM46" s="56">
        <v>29965</v>
      </c>
      <c r="AN46" s="57">
        <f t="shared" si="4"/>
        <v>4179812</v>
      </c>
      <c r="AO46" s="165">
        <v>83215</v>
      </c>
      <c r="AP46" s="56">
        <v>-2902325</v>
      </c>
      <c r="AQ46" s="56">
        <v>38649</v>
      </c>
      <c r="AR46" s="56">
        <v>93559</v>
      </c>
      <c r="AS46" s="56">
        <v>46228</v>
      </c>
      <c r="AT46" s="56">
        <v>0</v>
      </c>
      <c r="AU46" s="228">
        <f t="shared" si="2"/>
        <v>-2640674</v>
      </c>
      <c r="AV46" s="174">
        <f t="shared" si="5"/>
        <v>1539138</v>
      </c>
      <c r="AW46" s="6">
        <f t="shared" si="3"/>
        <v>1539138</v>
      </c>
    </row>
    <row r="47" spans="1:49" s="6" customFormat="1" ht="13.5" customHeight="1">
      <c r="A47" s="478">
        <v>220157</v>
      </c>
      <c r="B47" s="229" t="s">
        <v>68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168">
        <v>0</v>
      </c>
      <c r="Q47" s="411" t="s">
        <v>68</v>
      </c>
      <c r="R47" s="55">
        <v>0</v>
      </c>
      <c r="S47" s="55">
        <v>0</v>
      </c>
      <c r="T47" s="164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168">
        <v>0</v>
      </c>
      <c r="AF47" s="122" t="s">
        <v>68</v>
      </c>
      <c r="AG47" s="61">
        <v>0</v>
      </c>
      <c r="AH47" s="61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f t="shared" si="4"/>
        <v>0</v>
      </c>
      <c r="AO47" s="164">
        <v>0</v>
      </c>
      <c r="AP47" s="55">
        <v>0</v>
      </c>
      <c r="AQ47" s="55">
        <v>0</v>
      </c>
      <c r="AR47" s="55">
        <v>0</v>
      </c>
      <c r="AS47" s="55">
        <v>0</v>
      </c>
      <c r="AT47" s="55">
        <v>0</v>
      </c>
      <c r="AU47" s="227">
        <f t="shared" si="2"/>
        <v>0</v>
      </c>
      <c r="AV47" s="173">
        <f t="shared" si="5"/>
        <v>0</v>
      </c>
      <c r="AW47" s="6">
        <f t="shared" si="3"/>
        <v>0</v>
      </c>
    </row>
    <row r="48" spans="1:49" s="6" customFormat="1" ht="13.5" customHeight="1">
      <c r="A48" s="478">
        <v>220158</v>
      </c>
      <c r="B48" s="231" t="s">
        <v>69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170">
        <v>0</v>
      </c>
      <c r="Q48" s="413" t="s">
        <v>69</v>
      </c>
      <c r="R48" s="57">
        <v>0</v>
      </c>
      <c r="S48" s="57">
        <v>0</v>
      </c>
      <c r="T48" s="166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170">
        <v>0</v>
      </c>
      <c r="AF48" s="124" t="s">
        <v>69</v>
      </c>
      <c r="AG48" s="62">
        <v>0</v>
      </c>
      <c r="AH48" s="62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f t="shared" si="4"/>
        <v>0</v>
      </c>
      <c r="AO48" s="166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228">
        <f t="shared" si="2"/>
        <v>0</v>
      </c>
      <c r="AV48" s="173">
        <f t="shared" si="5"/>
        <v>0</v>
      </c>
      <c r="AW48" s="6">
        <f t="shared" si="3"/>
        <v>0</v>
      </c>
    </row>
    <row r="49" spans="1:49" s="6" customFormat="1" ht="13.5" customHeight="1">
      <c r="A49" s="478">
        <v>220203</v>
      </c>
      <c r="B49" s="123" t="s">
        <v>70</v>
      </c>
      <c r="C49" s="56">
        <v>78484</v>
      </c>
      <c r="D49" s="56">
        <v>21780</v>
      </c>
      <c r="E49" s="56">
        <v>144757</v>
      </c>
      <c r="F49" s="56">
        <v>351328</v>
      </c>
      <c r="G49" s="56">
        <v>29933</v>
      </c>
      <c r="H49" s="56">
        <v>42376</v>
      </c>
      <c r="I49" s="56">
        <v>39215</v>
      </c>
      <c r="J49" s="56">
        <v>19349</v>
      </c>
      <c r="K49" s="56">
        <v>62983</v>
      </c>
      <c r="L49" s="56">
        <v>53712</v>
      </c>
      <c r="M49" s="56">
        <v>281947</v>
      </c>
      <c r="N49" s="56">
        <v>89883</v>
      </c>
      <c r="O49" s="56">
        <v>9527</v>
      </c>
      <c r="P49" s="169">
        <v>0</v>
      </c>
      <c r="Q49" s="412" t="s">
        <v>70</v>
      </c>
      <c r="R49" s="56">
        <v>10857</v>
      </c>
      <c r="S49" s="56">
        <v>24645</v>
      </c>
      <c r="T49" s="165">
        <v>47031</v>
      </c>
      <c r="U49" s="56">
        <v>0</v>
      </c>
      <c r="V49" s="56">
        <v>56879</v>
      </c>
      <c r="W49" s="56">
        <v>9054</v>
      </c>
      <c r="X49" s="56">
        <v>53768</v>
      </c>
      <c r="Y49" s="56">
        <v>0</v>
      </c>
      <c r="Z49" s="56">
        <v>26451</v>
      </c>
      <c r="AA49" s="56">
        <v>74251</v>
      </c>
      <c r="AB49" s="56">
        <v>79530</v>
      </c>
      <c r="AC49" s="56">
        <v>40522</v>
      </c>
      <c r="AD49" s="56">
        <v>99157</v>
      </c>
      <c r="AE49" s="169">
        <v>92412</v>
      </c>
      <c r="AF49" s="123" t="s">
        <v>70</v>
      </c>
      <c r="AG49" s="60">
        <v>100146</v>
      </c>
      <c r="AH49" s="60">
        <v>0</v>
      </c>
      <c r="AI49" s="56">
        <v>66728</v>
      </c>
      <c r="AJ49" s="56">
        <v>14499</v>
      </c>
      <c r="AK49" s="56">
        <v>29429</v>
      </c>
      <c r="AL49" s="56">
        <v>27184</v>
      </c>
      <c r="AM49" s="56">
        <v>362</v>
      </c>
      <c r="AN49" s="55">
        <f t="shared" si="4"/>
        <v>2078179</v>
      </c>
      <c r="AO49" s="165">
        <v>39455</v>
      </c>
      <c r="AP49" s="56">
        <v>0</v>
      </c>
      <c r="AQ49" s="56">
        <v>4213</v>
      </c>
      <c r="AR49" s="56">
        <v>6105</v>
      </c>
      <c r="AS49" s="56">
        <v>32504</v>
      </c>
      <c r="AT49" s="56">
        <v>0</v>
      </c>
      <c r="AU49" s="227">
        <f>SUM(AO49:AT49)</f>
        <v>82277</v>
      </c>
      <c r="AV49" s="172">
        <f t="shared" si="5"/>
        <v>2160456</v>
      </c>
      <c r="AW49" s="6">
        <f t="shared" si="3"/>
        <v>2160456</v>
      </c>
    </row>
    <row r="50" spans="1:49" s="6" customFormat="1" ht="13.5" customHeight="1">
      <c r="A50" s="478">
        <v>220204</v>
      </c>
      <c r="B50" s="123" t="s">
        <v>480</v>
      </c>
      <c r="C50" s="56">
        <v>12570</v>
      </c>
      <c r="D50" s="56">
        <v>6033</v>
      </c>
      <c r="E50" s="56">
        <v>14992</v>
      </c>
      <c r="F50" s="56">
        <v>70544</v>
      </c>
      <c r="G50" s="56">
        <v>480</v>
      </c>
      <c r="H50" s="56">
        <v>2543</v>
      </c>
      <c r="I50" s="56">
        <v>39215</v>
      </c>
      <c r="J50" s="56">
        <v>11022</v>
      </c>
      <c r="K50" s="56">
        <v>11241</v>
      </c>
      <c r="L50" s="56">
        <v>21582</v>
      </c>
      <c r="M50" s="56">
        <v>23835</v>
      </c>
      <c r="N50" s="56">
        <v>87749</v>
      </c>
      <c r="O50" s="56">
        <v>1028</v>
      </c>
      <c r="P50" s="169">
        <v>0</v>
      </c>
      <c r="Q50" s="412" t="s">
        <v>480</v>
      </c>
      <c r="R50" s="56">
        <v>779</v>
      </c>
      <c r="S50" s="56">
        <v>18676</v>
      </c>
      <c r="T50" s="165">
        <v>1788</v>
      </c>
      <c r="U50" s="56">
        <v>0</v>
      </c>
      <c r="V50" s="56">
        <v>23456</v>
      </c>
      <c r="W50" s="56">
        <v>1508</v>
      </c>
      <c r="X50" s="56">
        <v>5719</v>
      </c>
      <c r="Y50" s="56">
        <v>0</v>
      </c>
      <c r="Z50" s="56">
        <v>2009</v>
      </c>
      <c r="AA50" s="56">
        <v>74148</v>
      </c>
      <c r="AB50" s="56">
        <v>63102</v>
      </c>
      <c r="AC50" s="56">
        <v>554</v>
      </c>
      <c r="AD50" s="56">
        <v>46166</v>
      </c>
      <c r="AE50" s="169">
        <v>92412</v>
      </c>
      <c r="AF50" s="123" t="s">
        <v>480</v>
      </c>
      <c r="AG50" s="60">
        <v>0</v>
      </c>
      <c r="AH50" s="60">
        <v>0</v>
      </c>
      <c r="AI50" s="56">
        <v>14872</v>
      </c>
      <c r="AJ50" s="56">
        <v>6477</v>
      </c>
      <c r="AK50" s="56">
        <v>4410</v>
      </c>
      <c r="AL50" s="56">
        <v>582</v>
      </c>
      <c r="AM50" s="56">
        <v>362</v>
      </c>
      <c r="AN50" s="56">
        <f t="shared" si="4"/>
        <v>659854</v>
      </c>
      <c r="AO50" s="165">
        <v>39455</v>
      </c>
      <c r="AP50" s="56">
        <v>0</v>
      </c>
      <c r="AQ50" s="56">
        <v>4213</v>
      </c>
      <c r="AR50" s="56">
        <v>6105</v>
      </c>
      <c r="AS50" s="56">
        <v>32504</v>
      </c>
      <c r="AT50" s="56">
        <v>0</v>
      </c>
      <c r="AU50" s="227">
        <f t="shared" si="2"/>
        <v>82277</v>
      </c>
      <c r="AV50" s="173">
        <f t="shared" si="5"/>
        <v>742131</v>
      </c>
      <c r="AW50" s="6">
        <f t="shared" si="3"/>
        <v>742131</v>
      </c>
    </row>
    <row r="51" spans="1:49" s="6" customFormat="1" ht="13.5" customHeight="1">
      <c r="A51" s="478">
        <v>220205</v>
      </c>
      <c r="B51" s="123" t="s">
        <v>481</v>
      </c>
      <c r="C51" s="56">
        <v>65914</v>
      </c>
      <c r="D51" s="56">
        <v>15747</v>
      </c>
      <c r="E51" s="56">
        <v>129765</v>
      </c>
      <c r="F51" s="56">
        <v>280784</v>
      </c>
      <c r="G51" s="56">
        <v>29453</v>
      </c>
      <c r="H51" s="56">
        <v>39833</v>
      </c>
      <c r="I51" s="56">
        <v>0</v>
      </c>
      <c r="J51" s="56">
        <v>8327</v>
      </c>
      <c r="K51" s="56">
        <v>51742</v>
      </c>
      <c r="L51" s="56">
        <v>32130</v>
      </c>
      <c r="M51" s="56">
        <v>258112</v>
      </c>
      <c r="N51" s="56">
        <v>2134</v>
      </c>
      <c r="O51" s="56">
        <v>8499</v>
      </c>
      <c r="P51" s="169">
        <v>0</v>
      </c>
      <c r="Q51" s="412" t="s">
        <v>481</v>
      </c>
      <c r="R51" s="56">
        <v>10078</v>
      </c>
      <c r="S51" s="56">
        <v>5969</v>
      </c>
      <c r="T51" s="165">
        <v>45243</v>
      </c>
      <c r="U51" s="56">
        <v>0</v>
      </c>
      <c r="V51" s="56">
        <v>33423</v>
      </c>
      <c r="W51" s="56">
        <v>7546</v>
      </c>
      <c r="X51" s="56">
        <v>48049</v>
      </c>
      <c r="Y51" s="56">
        <v>0</v>
      </c>
      <c r="Z51" s="56">
        <v>24442</v>
      </c>
      <c r="AA51" s="56">
        <v>103</v>
      </c>
      <c r="AB51" s="56">
        <v>16428</v>
      </c>
      <c r="AC51" s="56">
        <v>39968</v>
      </c>
      <c r="AD51" s="56">
        <v>52991</v>
      </c>
      <c r="AE51" s="169">
        <v>0</v>
      </c>
      <c r="AF51" s="123" t="s">
        <v>481</v>
      </c>
      <c r="AG51" s="60">
        <v>100146</v>
      </c>
      <c r="AH51" s="60">
        <v>0</v>
      </c>
      <c r="AI51" s="56">
        <v>51856</v>
      </c>
      <c r="AJ51" s="56">
        <v>8022</v>
      </c>
      <c r="AK51" s="56">
        <v>25019</v>
      </c>
      <c r="AL51" s="56">
        <v>26602</v>
      </c>
      <c r="AM51" s="56">
        <v>0</v>
      </c>
      <c r="AN51" s="56">
        <f t="shared" si="4"/>
        <v>1418325</v>
      </c>
      <c r="AO51" s="165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227">
        <f t="shared" si="2"/>
        <v>0</v>
      </c>
      <c r="AV51" s="173">
        <f t="shared" si="5"/>
        <v>1418325</v>
      </c>
      <c r="AW51" s="6">
        <f t="shared" si="3"/>
        <v>1418325</v>
      </c>
    </row>
    <row r="52" spans="1:49" s="6" customFormat="1" ht="13.5" customHeight="1">
      <c r="A52" s="478">
        <v>220206</v>
      </c>
      <c r="B52" s="123" t="s">
        <v>482</v>
      </c>
      <c r="C52" s="56">
        <v>0</v>
      </c>
      <c r="D52" s="56">
        <v>0</v>
      </c>
      <c r="E52" s="56">
        <v>0</v>
      </c>
      <c r="F52" s="56">
        <v>8587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1114</v>
      </c>
      <c r="M52" s="56">
        <v>23512</v>
      </c>
      <c r="N52" s="56">
        <v>0</v>
      </c>
      <c r="O52" s="56">
        <v>0</v>
      </c>
      <c r="P52" s="169">
        <v>0</v>
      </c>
      <c r="Q52" s="412" t="s">
        <v>482</v>
      </c>
      <c r="R52" s="56">
        <v>0</v>
      </c>
      <c r="S52" s="56">
        <v>0</v>
      </c>
      <c r="T52" s="165">
        <v>0</v>
      </c>
      <c r="U52" s="56">
        <v>0</v>
      </c>
      <c r="V52" s="56">
        <v>33423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52991</v>
      </c>
      <c r="AE52" s="169">
        <v>0</v>
      </c>
      <c r="AF52" s="123" t="s">
        <v>482</v>
      </c>
      <c r="AG52" s="60">
        <v>0</v>
      </c>
      <c r="AH52" s="60">
        <v>0</v>
      </c>
      <c r="AI52" s="56">
        <v>0</v>
      </c>
      <c r="AJ52" s="56">
        <v>4208</v>
      </c>
      <c r="AK52" s="56">
        <v>11466</v>
      </c>
      <c r="AL52" s="56">
        <v>0</v>
      </c>
      <c r="AM52" s="56">
        <v>0</v>
      </c>
      <c r="AN52" s="56">
        <f t="shared" si="4"/>
        <v>135301</v>
      </c>
      <c r="AO52" s="165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227">
        <f t="shared" si="2"/>
        <v>0</v>
      </c>
      <c r="AV52" s="173">
        <f t="shared" si="5"/>
        <v>135301</v>
      </c>
      <c r="AW52" s="6">
        <f t="shared" si="3"/>
        <v>135301</v>
      </c>
    </row>
    <row r="53" spans="1:49" s="6" customFormat="1" ht="13.5" customHeight="1">
      <c r="A53" s="478">
        <v>220207</v>
      </c>
      <c r="B53" s="123" t="s">
        <v>483</v>
      </c>
      <c r="C53" s="56">
        <v>65914</v>
      </c>
      <c r="D53" s="56">
        <v>15747</v>
      </c>
      <c r="E53" s="56">
        <v>129765</v>
      </c>
      <c r="F53" s="56">
        <v>272197</v>
      </c>
      <c r="G53" s="56">
        <v>29453</v>
      </c>
      <c r="H53" s="56">
        <v>39833</v>
      </c>
      <c r="I53" s="56">
        <v>0</v>
      </c>
      <c r="J53" s="56">
        <v>8327</v>
      </c>
      <c r="K53" s="56">
        <v>51742</v>
      </c>
      <c r="L53" s="56">
        <v>31016</v>
      </c>
      <c r="M53" s="56">
        <v>234600</v>
      </c>
      <c r="N53" s="56">
        <v>2134</v>
      </c>
      <c r="O53" s="56">
        <v>8499</v>
      </c>
      <c r="P53" s="169">
        <v>0</v>
      </c>
      <c r="Q53" s="412" t="s">
        <v>483</v>
      </c>
      <c r="R53" s="56">
        <v>10078</v>
      </c>
      <c r="S53" s="56">
        <v>5969</v>
      </c>
      <c r="T53" s="165">
        <v>45243</v>
      </c>
      <c r="U53" s="56">
        <v>0</v>
      </c>
      <c r="V53" s="56">
        <v>0</v>
      </c>
      <c r="W53" s="56">
        <v>7546</v>
      </c>
      <c r="X53" s="56">
        <v>48049</v>
      </c>
      <c r="Y53" s="56">
        <v>0</v>
      </c>
      <c r="Z53" s="56">
        <v>24442</v>
      </c>
      <c r="AA53" s="56">
        <v>103</v>
      </c>
      <c r="AB53" s="56">
        <v>16428</v>
      </c>
      <c r="AC53" s="56">
        <v>39968</v>
      </c>
      <c r="AD53" s="56">
        <v>0</v>
      </c>
      <c r="AE53" s="169">
        <v>0</v>
      </c>
      <c r="AF53" s="123" t="s">
        <v>483</v>
      </c>
      <c r="AG53" s="60">
        <v>100146</v>
      </c>
      <c r="AH53" s="60">
        <v>0</v>
      </c>
      <c r="AI53" s="56">
        <v>51856</v>
      </c>
      <c r="AJ53" s="56">
        <v>3814</v>
      </c>
      <c r="AK53" s="56">
        <v>13553</v>
      </c>
      <c r="AL53" s="56">
        <v>26602</v>
      </c>
      <c r="AM53" s="56">
        <v>0</v>
      </c>
      <c r="AN53" s="57">
        <f t="shared" si="4"/>
        <v>1283024</v>
      </c>
      <c r="AO53" s="165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227">
        <f t="shared" si="2"/>
        <v>0</v>
      </c>
      <c r="AV53" s="174">
        <f t="shared" si="5"/>
        <v>1283024</v>
      </c>
      <c r="AW53" s="6">
        <f t="shared" si="3"/>
        <v>1283024</v>
      </c>
    </row>
    <row r="54" spans="1:50" ht="13.5" customHeight="1">
      <c r="A54" s="478">
        <v>220208</v>
      </c>
      <c r="B54" s="102" t="s">
        <v>484</v>
      </c>
      <c r="C54" s="55">
        <v>7598237</v>
      </c>
      <c r="D54" s="55">
        <v>3596317</v>
      </c>
      <c r="E54" s="55">
        <v>8447323</v>
      </c>
      <c r="F54" s="55">
        <v>9634453</v>
      </c>
      <c r="G54" s="55">
        <v>1029972</v>
      </c>
      <c r="H54" s="55">
        <v>1632689</v>
      </c>
      <c r="I54" s="55">
        <v>967084</v>
      </c>
      <c r="J54" s="55">
        <v>907437</v>
      </c>
      <c r="K54" s="55">
        <v>355544</v>
      </c>
      <c r="L54" s="55">
        <v>1111306</v>
      </c>
      <c r="M54" s="55">
        <v>1585026</v>
      </c>
      <c r="N54" s="55">
        <v>961399</v>
      </c>
      <c r="O54" s="55">
        <v>334098</v>
      </c>
      <c r="P54" s="168">
        <v>196166</v>
      </c>
      <c r="Q54" s="111" t="s">
        <v>484</v>
      </c>
      <c r="R54" s="55">
        <v>239194</v>
      </c>
      <c r="S54" s="55">
        <v>137334</v>
      </c>
      <c r="T54" s="164">
        <v>157419</v>
      </c>
      <c r="U54" s="55">
        <v>219811</v>
      </c>
      <c r="V54" s="55">
        <v>147294</v>
      </c>
      <c r="W54" s="55">
        <v>158772</v>
      </c>
      <c r="X54" s="55">
        <v>151774</v>
      </c>
      <c r="Y54" s="55">
        <v>116487</v>
      </c>
      <c r="Z54" s="55">
        <v>293012</v>
      </c>
      <c r="AA54" s="55">
        <v>491425</v>
      </c>
      <c r="AB54" s="55">
        <v>373862</v>
      </c>
      <c r="AC54" s="55">
        <v>339206</v>
      </c>
      <c r="AD54" s="55">
        <v>283949</v>
      </c>
      <c r="AE54" s="168">
        <v>460970</v>
      </c>
      <c r="AF54" s="102" t="s">
        <v>484</v>
      </c>
      <c r="AG54" s="61">
        <v>399885</v>
      </c>
      <c r="AH54" s="61">
        <v>266790</v>
      </c>
      <c r="AI54" s="55">
        <v>166861</v>
      </c>
      <c r="AJ54" s="55">
        <v>122105</v>
      </c>
      <c r="AK54" s="55">
        <v>337960</v>
      </c>
      <c r="AL54" s="55">
        <v>151055</v>
      </c>
      <c r="AM54" s="55">
        <v>350361</v>
      </c>
      <c r="AN54" s="55">
        <f t="shared" si="4"/>
        <v>43722577</v>
      </c>
      <c r="AO54" s="164">
        <v>716600</v>
      </c>
      <c r="AP54" s="55">
        <v>4306318</v>
      </c>
      <c r="AQ54" s="55">
        <v>688512</v>
      </c>
      <c r="AR54" s="55">
        <v>912043</v>
      </c>
      <c r="AS54" s="55">
        <v>1330219</v>
      </c>
      <c r="AT54" s="55">
        <v>0</v>
      </c>
      <c r="AU54" s="226">
        <f t="shared" si="2"/>
        <v>7953692</v>
      </c>
      <c r="AV54" s="173">
        <f t="shared" si="5"/>
        <v>51676269</v>
      </c>
      <c r="AW54" s="6">
        <f t="shared" si="3"/>
        <v>51676269</v>
      </c>
      <c r="AX54" s="6"/>
    </row>
    <row r="55" spans="1:50" ht="13.5" customHeight="1">
      <c r="A55" s="478">
        <v>220209</v>
      </c>
      <c r="B55" s="103" t="s">
        <v>485</v>
      </c>
      <c r="C55" s="56">
        <v>7970409</v>
      </c>
      <c r="D55" s="56">
        <v>3773100</v>
      </c>
      <c r="E55" s="56">
        <v>8854759</v>
      </c>
      <c r="F55" s="56">
        <v>10094599</v>
      </c>
      <c r="G55" s="56">
        <v>1079411</v>
      </c>
      <c r="H55" s="56">
        <v>1710772</v>
      </c>
      <c r="I55" s="56">
        <v>1013032</v>
      </c>
      <c r="J55" s="56">
        <v>950582</v>
      </c>
      <c r="K55" s="56">
        <v>370013</v>
      </c>
      <c r="L55" s="56">
        <v>1163788</v>
      </c>
      <c r="M55" s="56">
        <v>1651519</v>
      </c>
      <c r="N55" s="56">
        <v>1004446</v>
      </c>
      <c r="O55" s="56">
        <v>350275</v>
      </c>
      <c r="P55" s="169">
        <v>205975</v>
      </c>
      <c r="Q55" s="110" t="s">
        <v>485</v>
      </c>
      <c r="R55" s="56">
        <v>250608</v>
      </c>
      <c r="S55" s="56">
        <v>143152</v>
      </c>
      <c r="T55" s="165">
        <v>162871</v>
      </c>
      <c r="U55" s="56">
        <v>230670</v>
      </c>
      <c r="V55" s="56">
        <v>151791</v>
      </c>
      <c r="W55" s="56">
        <v>165969</v>
      </c>
      <c r="X55" s="56">
        <v>156634</v>
      </c>
      <c r="Y55" s="56">
        <v>122251</v>
      </c>
      <c r="Z55" s="56">
        <v>306265</v>
      </c>
      <c r="AA55" s="56">
        <v>512042</v>
      </c>
      <c r="AB55" s="56">
        <v>388511</v>
      </c>
      <c r="AC55" s="56">
        <v>353826</v>
      </c>
      <c r="AD55" s="56">
        <v>293178</v>
      </c>
      <c r="AE55" s="169">
        <v>479315</v>
      </c>
      <c r="AF55" s="103" t="s">
        <v>485</v>
      </c>
      <c r="AG55" s="60">
        <v>414669</v>
      </c>
      <c r="AH55" s="60">
        <v>280083</v>
      </c>
      <c r="AI55" s="56">
        <v>174037</v>
      </c>
      <c r="AJ55" s="56">
        <v>127354</v>
      </c>
      <c r="AK55" s="56">
        <v>353337</v>
      </c>
      <c r="AL55" s="56">
        <v>157243</v>
      </c>
      <c r="AM55" s="56">
        <v>367595</v>
      </c>
      <c r="AN55" s="56">
        <f t="shared" si="4"/>
        <v>45784081</v>
      </c>
      <c r="AO55" s="165">
        <v>750263</v>
      </c>
      <c r="AP55" s="56">
        <v>4521244</v>
      </c>
      <c r="AQ55" s="56">
        <v>722714</v>
      </c>
      <c r="AR55" s="56">
        <v>950520</v>
      </c>
      <c r="AS55" s="56">
        <v>1393284</v>
      </c>
      <c r="AT55" s="56">
        <v>0</v>
      </c>
      <c r="AU55" s="227">
        <f t="shared" si="2"/>
        <v>8338025</v>
      </c>
      <c r="AV55" s="173">
        <f t="shared" si="5"/>
        <v>54122106</v>
      </c>
      <c r="AW55" s="6">
        <f t="shared" si="3"/>
        <v>54122106</v>
      </c>
      <c r="AX55" s="6"/>
    </row>
    <row r="56" spans="1:50" ht="13.5" customHeight="1">
      <c r="A56" s="478">
        <v>220210</v>
      </c>
      <c r="B56" s="103" t="s">
        <v>486</v>
      </c>
      <c r="C56" s="56">
        <v>7782012</v>
      </c>
      <c r="D56" s="56">
        <v>3263126</v>
      </c>
      <c r="E56" s="56">
        <v>8060796</v>
      </c>
      <c r="F56" s="56">
        <v>7862116</v>
      </c>
      <c r="G56" s="56">
        <v>974136</v>
      </c>
      <c r="H56" s="56">
        <v>1628558</v>
      </c>
      <c r="I56" s="56">
        <v>883886</v>
      </c>
      <c r="J56" s="56">
        <v>869853</v>
      </c>
      <c r="K56" s="56">
        <v>356031</v>
      </c>
      <c r="L56" s="56">
        <v>846991</v>
      </c>
      <c r="M56" s="56">
        <v>1682496</v>
      </c>
      <c r="N56" s="56">
        <v>862622</v>
      </c>
      <c r="O56" s="56">
        <v>354655</v>
      </c>
      <c r="P56" s="169">
        <v>130872</v>
      </c>
      <c r="Q56" s="110" t="s">
        <v>486</v>
      </c>
      <c r="R56" s="56">
        <v>220147</v>
      </c>
      <c r="S56" s="56">
        <v>149491</v>
      </c>
      <c r="T56" s="165">
        <v>152100</v>
      </c>
      <c r="U56" s="56">
        <v>199940</v>
      </c>
      <c r="V56" s="56">
        <v>144483</v>
      </c>
      <c r="W56" s="56">
        <v>158512</v>
      </c>
      <c r="X56" s="56">
        <v>146546</v>
      </c>
      <c r="Y56" s="56">
        <v>81245</v>
      </c>
      <c r="Z56" s="56">
        <v>278591</v>
      </c>
      <c r="AA56" s="56">
        <v>487440</v>
      </c>
      <c r="AB56" s="56">
        <v>437733</v>
      </c>
      <c r="AC56" s="56">
        <v>302378</v>
      </c>
      <c r="AD56" s="56">
        <v>273278</v>
      </c>
      <c r="AE56" s="169">
        <v>497678</v>
      </c>
      <c r="AF56" s="103" t="s">
        <v>486</v>
      </c>
      <c r="AG56" s="60">
        <v>385778</v>
      </c>
      <c r="AH56" s="60">
        <v>190730</v>
      </c>
      <c r="AI56" s="56">
        <v>173222</v>
      </c>
      <c r="AJ56" s="56">
        <v>127526</v>
      </c>
      <c r="AK56" s="56">
        <v>336740</v>
      </c>
      <c r="AL56" s="56">
        <v>171801</v>
      </c>
      <c r="AM56" s="56">
        <v>320396</v>
      </c>
      <c r="AN56" s="56">
        <f t="shared" si="4"/>
        <v>40793905</v>
      </c>
      <c r="AO56" s="165">
        <v>660768</v>
      </c>
      <c r="AP56" s="56">
        <v>4144526</v>
      </c>
      <c r="AQ56" s="56">
        <v>649863</v>
      </c>
      <c r="AR56" s="56">
        <v>833083</v>
      </c>
      <c r="AS56" s="56">
        <v>1283991</v>
      </c>
      <c r="AT56" s="56">
        <v>0</v>
      </c>
      <c r="AU56" s="227">
        <f t="shared" si="2"/>
        <v>7572231</v>
      </c>
      <c r="AV56" s="173">
        <f t="shared" si="5"/>
        <v>48366136</v>
      </c>
      <c r="AW56" s="6">
        <f t="shared" si="3"/>
        <v>48366136</v>
      </c>
      <c r="AX56" s="6"/>
    </row>
    <row r="57" spans="1:50" ht="13.5" customHeight="1">
      <c r="A57" s="478">
        <v>220211</v>
      </c>
      <c r="B57" s="103" t="s">
        <v>487</v>
      </c>
      <c r="C57" s="56">
        <v>8104533</v>
      </c>
      <c r="D57" s="56">
        <v>3387768</v>
      </c>
      <c r="E57" s="56">
        <v>8385947</v>
      </c>
      <c r="F57" s="56">
        <v>8180512</v>
      </c>
      <c r="G57" s="56">
        <v>1013731</v>
      </c>
      <c r="H57" s="56">
        <v>1647145</v>
      </c>
      <c r="I57" s="56">
        <v>917001</v>
      </c>
      <c r="J57" s="56">
        <v>877280</v>
      </c>
      <c r="K57" s="56">
        <v>364214</v>
      </c>
      <c r="L57" s="56">
        <v>882557</v>
      </c>
      <c r="M57" s="56">
        <v>1726209</v>
      </c>
      <c r="N57" s="56">
        <v>891202</v>
      </c>
      <c r="O57" s="56">
        <v>361627</v>
      </c>
      <c r="P57" s="169">
        <v>137752</v>
      </c>
      <c r="Q57" s="110" t="s">
        <v>487</v>
      </c>
      <c r="R57" s="56">
        <v>224489</v>
      </c>
      <c r="S57" s="56">
        <v>152538</v>
      </c>
      <c r="T57" s="165">
        <v>152845</v>
      </c>
      <c r="U57" s="56">
        <v>207330</v>
      </c>
      <c r="V57" s="56">
        <v>147651</v>
      </c>
      <c r="W57" s="56">
        <v>164171</v>
      </c>
      <c r="X57" s="56">
        <v>150731</v>
      </c>
      <c r="Y57" s="56">
        <v>83114</v>
      </c>
      <c r="Z57" s="56">
        <v>288567</v>
      </c>
      <c r="AA57" s="56">
        <v>502452</v>
      </c>
      <c r="AB57" s="56">
        <v>449969</v>
      </c>
      <c r="AC57" s="56">
        <v>314423</v>
      </c>
      <c r="AD57" s="56">
        <v>279814</v>
      </c>
      <c r="AE57" s="169">
        <v>506991</v>
      </c>
      <c r="AF57" s="103" t="s">
        <v>487</v>
      </c>
      <c r="AG57" s="60">
        <v>397963</v>
      </c>
      <c r="AH57" s="60">
        <v>194005</v>
      </c>
      <c r="AI57" s="56">
        <v>174355</v>
      </c>
      <c r="AJ57" s="56">
        <v>129269</v>
      </c>
      <c r="AK57" s="56">
        <v>351428</v>
      </c>
      <c r="AL57" s="56">
        <v>177783</v>
      </c>
      <c r="AM57" s="56">
        <v>324353</v>
      </c>
      <c r="AN57" s="56">
        <f t="shared" si="4"/>
        <v>42251719</v>
      </c>
      <c r="AO57" s="165">
        <v>693741</v>
      </c>
      <c r="AP57" s="56">
        <v>4359065</v>
      </c>
      <c r="AQ57" s="56">
        <v>683566</v>
      </c>
      <c r="AR57" s="56">
        <v>856149</v>
      </c>
      <c r="AS57" s="56">
        <v>1342444</v>
      </c>
      <c r="AT57" s="56">
        <v>0</v>
      </c>
      <c r="AU57" s="227">
        <f t="shared" si="2"/>
        <v>7934965</v>
      </c>
      <c r="AV57" s="173">
        <f t="shared" si="5"/>
        <v>50186684</v>
      </c>
      <c r="AW57" s="6">
        <f t="shared" si="3"/>
        <v>50186684</v>
      </c>
      <c r="AX57" s="6"/>
    </row>
    <row r="58" spans="1:50" ht="13.5" customHeight="1">
      <c r="A58" s="478">
        <v>220212</v>
      </c>
      <c r="B58" s="103" t="s">
        <v>488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1608</v>
      </c>
      <c r="N58" s="56">
        <v>0</v>
      </c>
      <c r="O58" s="56">
        <v>0</v>
      </c>
      <c r="P58" s="169">
        <v>809</v>
      </c>
      <c r="Q58" s="110" t="s">
        <v>488</v>
      </c>
      <c r="R58" s="56">
        <v>0</v>
      </c>
      <c r="S58" s="56">
        <v>263</v>
      </c>
      <c r="T58" s="165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169">
        <v>0</v>
      </c>
      <c r="AF58" s="103" t="s">
        <v>488</v>
      </c>
      <c r="AG58" s="60">
        <v>0</v>
      </c>
      <c r="AH58" s="60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f t="shared" si="4"/>
        <v>2680</v>
      </c>
      <c r="AO58" s="165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227">
        <f t="shared" si="2"/>
        <v>0</v>
      </c>
      <c r="AV58" s="173">
        <f t="shared" si="5"/>
        <v>2680</v>
      </c>
      <c r="AW58" s="6">
        <f t="shared" si="3"/>
        <v>2680</v>
      </c>
      <c r="AX58" s="6"/>
    </row>
    <row r="59" spans="1:50" ht="13.5" customHeight="1" thickBot="1">
      <c r="A59" s="478">
        <v>220213</v>
      </c>
      <c r="B59" s="107" t="s">
        <v>489</v>
      </c>
      <c r="C59" s="78">
        <v>122414</v>
      </c>
      <c r="D59" s="78">
        <v>81071</v>
      </c>
      <c r="E59" s="78">
        <v>232546</v>
      </c>
      <c r="F59" s="78">
        <v>223678</v>
      </c>
      <c r="G59" s="78">
        <v>22487</v>
      </c>
      <c r="H59" s="78">
        <v>51760</v>
      </c>
      <c r="I59" s="78">
        <v>23399</v>
      </c>
      <c r="J59" s="78">
        <v>25000</v>
      </c>
      <c r="K59" s="78">
        <v>4741</v>
      </c>
      <c r="L59" s="78">
        <v>24235</v>
      </c>
      <c r="M59" s="78">
        <v>0</v>
      </c>
      <c r="N59" s="78">
        <v>18021</v>
      </c>
      <c r="O59" s="78">
        <v>1343</v>
      </c>
      <c r="P59" s="171">
        <v>0</v>
      </c>
      <c r="Q59" s="414" t="s">
        <v>489</v>
      </c>
      <c r="R59" s="78">
        <v>4186</v>
      </c>
      <c r="S59" s="78">
        <v>0</v>
      </c>
      <c r="T59" s="167">
        <v>4134</v>
      </c>
      <c r="U59" s="78">
        <v>4823</v>
      </c>
      <c r="V59" s="78">
        <v>2287</v>
      </c>
      <c r="W59" s="78">
        <v>4389</v>
      </c>
      <c r="X59" s="78">
        <v>3055</v>
      </c>
      <c r="Y59" s="78">
        <v>586</v>
      </c>
      <c r="Z59" s="78">
        <v>7620</v>
      </c>
      <c r="AA59" s="78">
        <v>5898</v>
      </c>
      <c r="AB59" s="78">
        <v>3567</v>
      </c>
      <c r="AC59" s="78">
        <v>9383</v>
      </c>
      <c r="AD59" s="78">
        <v>2674</v>
      </c>
      <c r="AE59" s="171">
        <v>13918</v>
      </c>
      <c r="AF59" s="107" t="s">
        <v>489</v>
      </c>
      <c r="AG59" s="79">
        <v>5452</v>
      </c>
      <c r="AH59" s="79">
        <v>8113</v>
      </c>
      <c r="AI59" s="78">
        <v>0</v>
      </c>
      <c r="AJ59" s="78">
        <v>2254</v>
      </c>
      <c r="AK59" s="78">
        <v>10095</v>
      </c>
      <c r="AL59" s="78">
        <v>4952</v>
      </c>
      <c r="AM59" s="78">
        <v>0</v>
      </c>
      <c r="AN59" s="78">
        <f t="shared" si="4"/>
        <v>928081</v>
      </c>
      <c r="AO59" s="167">
        <v>24648</v>
      </c>
      <c r="AP59" s="78">
        <v>180609</v>
      </c>
      <c r="AQ59" s="78">
        <v>27033</v>
      </c>
      <c r="AR59" s="78">
        <v>3960</v>
      </c>
      <c r="AS59" s="78">
        <v>47842</v>
      </c>
      <c r="AT59" s="78">
        <v>0</v>
      </c>
      <c r="AU59" s="401">
        <f t="shared" si="2"/>
        <v>284092</v>
      </c>
      <c r="AV59" s="175">
        <f t="shared" si="5"/>
        <v>1212173</v>
      </c>
      <c r="AW59" s="6">
        <f t="shared" si="3"/>
        <v>1212173</v>
      </c>
      <c r="AX59" s="6"/>
    </row>
    <row r="60" spans="39:40" ht="15" customHeight="1">
      <c r="AM60" s="6"/>
      <c r="AN60" s="6"/>
    </row>
  </sheetData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3" r:id="rId1"/>
  <colBreaks count="2" manualBreakCount="2">
    <brk id="16" max="58" man="1"/>
    <brk id="3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C65"/>
  <sheetViews>
    <sheetView showGridLines="0" view="pageBreakPreview" zoomScaleSheetLayoutView="100" workbookViewId="0" topLeftCell="A1">
      <pane xSplit="4" topLeftCell="M1" activePane="topRight" state="frozen"/>
      <selection pane="topLeft" activeCell="A17" sqref="A17"/>
      <selection pane="topRight" activeCell="AL4" sqref="AL4"/>
    </sheetView>
  </sheetViews>
  <sheetFormatPr defaultColWidth="8.796875" defaultRowHeight="14.25"/>
  <cols>
    <col min="1" max="1" width="9" style="484" customWidth="1"/>
    <col min="2" max="2" width="2.5" style="1" customWidth="1"/>
    <col min="3" max="3" width="5.8984375" style="1" customWidth="1"/>
    <col min="4" max="4" width="23.09765625" style="1" customWidth="1"/>
    <col min="5" max="18" width="11.3984375" style="1" customWidth="1"/>
    <col min="19" max="19" width="2.5" style="1" customWidth="1"/>
    <col min="20" max="20" width="5.8984375" style="1" customWidth="1"/>
    <col min="21" max="21" width="23.09765625" style="1" customWidth="1"/>
    <col min="22" max="35" width="11.3984375" style="1" customWidth="1"/>
    <col min="36" max="36" width="2.5" style="1" customWidth="1"/>
    <col min="37" max="37" width="5.8984375" style="1" customWidth="1"/>
    <col min="38" max="38" width="23.09765625" style="1" customWidth="1"/>
    <col min="39" max="53" width="11.3984375" style="1" customWidth="1"/>
    <col min="54" max="54" width="13.5" style="1" customWidth="1"/>
    <col min="55" max="55" width="9.5" style="1" bestFit="1" customWidth="1"/>
    <col min="56" max="16384" width="9" style="1" customWidth="1"/>
  </cols>
  <sheetData>
    <row r="1" spans="2:36" ht="12" thickBot="1">
      <c r="B1" s="259" t="s">
        <v>495</v>
      </c>
      <c r="S1" s="1" t="s">
        <v>495</v>
      </c>
      <c r="AJ1" s="1" t="s">
        <v>495</v>
      </c>
    </row>
    <row r="2" spans="2:54" ht="32.25" customHeight="1">
      <c r="B2" s="513" t="s">
        <v>326</v>
      </c>
      <c r="C2" s="514"/>
      <c r="D2" s="514"/>
      <c r="E2" s="21" t="s">
        <v>0</v>
      </c>
      <c r="F2" s="21" t="s">
        <v>1</v>
      </c>
      <c r="G2" s="21" t="s">
        <v>2</v>
      </c>
      <c r="H2" s="21" t="s">
        <v>3</v>
      </c>
      <c r="I2" s="21" t="s">
        <v>4</v>
      </c>
      <c r="J2" s="21" t="s">
        <v>5</v>
      </c>
      <c r="K2" s="21" t="s">
        <v>6</v>
      </c>
      <c r="L2" s="21" t="s">
        <v>7</v>
      </c>
      <c r="M2" s="21" t="s">
        <v>386</v>
      </c>
      <c r="N2" s="21" t="s">
        <v>490</v>
      </c>
      <c r="O2" s="21" t="s">
        <v>491</v>
      </c>
      <c r="P2" s="21" t="s">
        <v>707</v>
      </c>
      <c r="Q2" s="21" t="s">
        <v>8</v>
      </c>
      <c r="R2" s="24" t="s">
        <v>9</v>
      </c>
      <c r="S2" s="513" t="s">
        <v>496</v>
      </c>
      <c r="T2" s="514"/>
      <c r="U2" s="515"/>
      <c r="V2" s="21" t="s">
        <v>492</v>
      </c>
      <c r="W2" s="277" t="s">
        <v>354</v>
      </c>
      <c r="X2" s="177" t="s">
        <v>11</v>
      </c>
      <c r="Y2" s="21" t="s">
        <v>12</v>
      </c>
      <c r="Z2" s="21" t="s">
        <v>13</v>
      </c>
      <c r="AA2" s="21" t="s">
        <v>493</v>
      </c>
      <c r="AB2" s="21" t="s">
        <v>14</v>
      </c>
      <c r="AC2" s="21" t="s">
        <v>15</v>
      </c>
      <c r="AD2" s="21" t="s">
        <v>16</v>
      </c>
      <c r="AE2" s="21" t="s">
        <v>17</v>
      </c>
      <c r="AF2" s="21" t="s">
        <v>494</v>
      </c>
      <c r="AG2" s="21" t="s">
        <v>367</v>
      </c>
      <c r="AH2" s="21" t="s">
        <v>19</v>
      </c>
      <c r="AI2" s="24" t="s">
        <v>20</v>
      </c>
      <c r="AJ2" s="513" t="s">
        <v>497</v>
      </c>
      <c r="AK2" s="514"/>
      <c r="AL2" s="514"/>
      <c r="AM2" s="116" t="s">
        <v>21</v>
      </c>
      <c r="AN2" s="116" t="s">
        <v>22</v>
      </c>
      <c r="AO2" s="21" t="s">
        <v>23</v>
      </c>
      <c r="AP2" s="21" t="s">
        <v>780</v>
      </c>
      <c r="AQ2" s="21" t="s">
        <v>24</v>
      </c>
      <c r="AR2" s="21" t="s">
        <v>25</v>
      </c>
      <c r="AS2" s="21" t="s">
        <v>26</v>
      </c>
      <c r="AT2" s="21" t="s">
        <v>38</v>
      </c>
      <c r="AU2" s="22" t="s">
        <v>27</v>
      </c>
      <c r="AV2" s="23" t="s">
        <v>28</v>
      </c>
      <c r="AW2" s="23" t="s">
        <v>29</v>
      </c>
      <c r="AX2" s="23" t="s">
        <v>30</v>
      </c>
      <c r="AY2" s="23" t="s">
        <v>31</v>
      </c>
      <c r="AZ2" s="23" t="s">
        <v>32</v>
      </c>
      <c r="BA2" s="116" t="s">
        <v>39</v>
      </c>
      <c r="BB2" s="24" t="s">
        <v>40</v>
      </c>
    </row>
    <row r="3" spans="1:55" s="6" customFormat="1" ht="14.25" customHeight="1">
      <c r="A3" s="485">
        <v>210101</v>
      </c>
      <c r="B3" s="242"/>
      <c r="C3" s="30"/>
      <c r="D3" s="30" t="s">
        <v>71</v>
      </c>
      <c r="E3" s="55">
        <v>553915</v>
      </c>
      <c r="F3" s="55">
        <v>344344</v>
      </c>
      <c r="G3" s="55">
        <v>597821</v>
      </c>
      <c r="H3" s="55">
        <v>672847</v>
      </c>
      <c r="I3" s="55">
        <v>61263</v>
      </c>
      <c r="J3" s="55">
        <v>142139</v>
      </c>
      <c r="K3" s="55">
        <v>65539</v>
      </c>
      <c r="L3" s="55">
        <v>78288</v>
      </c>
      <c r="M3" s="55">
        <v>28607</v>
      </c>
      <c r="N3" s="55">
        <v>60874</v>
      </c>
      <c r="O3" s="55">
        <v>61972</v>
      </c>
      <c r="P3" s="55">
        <v>43516</v>
      </c>
      <c r="Q3" s="55">
        <v>27966</v>
      </c>
      <c r="R3" s="168">
        <v>19601</v>
      </c>
      <c r="S3" s="111"/>
      <c r="T3" s="30"/>
      <c r="U3" s="30" t="s">
        <v>71</v>
      </c>
      <c r="V3" s="55">
        <v>24360</v>
      </c>
      <c r="W3" s="55">
        <v>11099</v>
      </c>
      <c r="X3" s="164">
        <v>11596</v>
      </c>
      <c r="Y3" s="55">
        <v>11094</v>
      </c>
      <c r="Z3" s="55">
        <v>13243</v>
      </c>
      <c r="AA3" s="55">
        <v>13483</v>
      </c>
      <c r="AB3" s="55">
        <v>12728</v>
      </c>
      <c r="AC3" s="55">
        <v>8279</v>
      </c>
      <c r="AD3" s="55">
        <v>38589</v>
      </c>
      <c r="AE3" s="55">
        <v>25770</v>
      </c>
      <c r="AF3" s="55">
        <v>16366</v>
      </c>
      <c r="AG3" s="55">
        <v>8784</v>
      </c>
      <c r="AH3" s="55">
        <v>6390</v>
      </c>
      <c r="AI3" s="168">
        <v>25261</v>
      </c>
      <c r="AJ3" s="111"/>
      <c r="AK3" s="30"/>
      <c r="AL3" s="30" t="s">
        <v>71</v>
      </c>
      <c r="AM3" s="61">
        <v>15489</v>
      </c>
      <c r="AN3" s="61">
        <v>32136</v>
      </c>
      <c r="AO3" s="55">
        <v>8043</v>
      </c>
      <c r="AP3" s="55">
        <v>16558</v>
      </c>
      <c r="AQ3" s="55">
        <v>18390</v>
      </c>
      <c r="AR3" s="55">
        <v>13655</v>
      </c>
      <c r="AS3" s="55">
        <v>32801</v>
      </c>
      <c r="AT3" s="227">
        <f>SUM(AM3:AS3,V3:AI3,E3:R3)</f>
        <v>3122806</v>
      </c>
      <c r="AU3" s="56">
        <v>28116</v>
      </c>
      <c r="AV3" s="56">
        <v>107527</v>
      </c>
      <c r="AW3" s="56">
        <v>45032</v>
      </c>
      <c r="AX3" s="56">
        <v>71153</v>
      </c>
      <c r="AY3" s="56">
        <v>95647</v>
      </c>
      <c r="AZ3" s="56">
        <v>0</v>
      </c>
      <c r="BA3" s="235">
        <f>SUM(AU3:AZ3)</f>
        <v>347475</v>
      </c>
      <c r="BB3" s="173">
        <f aca="true" t="shared" si="0" ref="BB3:BB34">SUM(BA3,AT3)</f>
        <v>3470281</v>
      </c>
      <c r="BC3" s="6">
        <f>SUM(E3:R3,V3:AI3,AM3:AS3,AU3:AZ3)</f>
        <v>3470281</v>
      </c>
    </row>
    <row r="4" spans="1:55" s="6" customFormat="1" ht="14.25" customHeight="1">
      <c r="A4" s="485">
        <v>210102</v>
      </c>
      <c r="B4" s="510" t="s">
        <v>327</v>
      </c>
      <c r="C4" s="31"/>
      <c r="D4" s="506" t="s">
        <v>791</v>
      </c>
      <c r="E4" s="56">
        <v>302684</v>
      </c>
      <c r="F4" s="56">
        <v>191530</v>
      </c>
      <c r="G4" s="56">
        <v>324284</v>
      </c>
      <c r="H4" s="56">
        <v>382722</v>
      </c>
      <c r="I4" s="56">
        <v>30137</v>
      </c>
      <c r="J4" s="56">
        <v>77036</v>
      </c>
      <c r="K4" s="56">
        <v>32837</v>
      </c>
      <c r="L4" s="56">
        <v>38570</v>
      </c>
      <c r="M4" s="56">
        <v>14813</v>
      </c>
      <c r="N4" s="56">
        <v>30666</v>
      </c>
      <c r="O4" s="56">
        <v>36722</v>
      </c>
      <c r="P4" s="56">
        <v>20128</v>
      </c>
      <c r="Q4" s="56">
        <v>12049</v>
      </c>
      <c r="R4" s="169">
        <v>10336</v>
      </c>
      <c r="S4" s="516" t="s">
        <v>327</v>
      </c>
      <c r="T4" s="31"/>
      <c r="U4" s="506" t="s">
        <v>791</v>
      </c>
      <c r="V4" s="56">
        <v>12559</v>
      </c>
      <c r="W4" s="56">
        <v>4959</v>
      </c>
      <c r="X4" s="165">
        <v>5310</v>
      </c>
      <c r="Y4" s="56">
        <v>5593</v>
      </c>
      <c r="Z4" s="56">
        <v>6377</v>
      </c>
      <c r="AA4" s="56">
        <v>6832</v>
      </c>
      <c r="AB4" s="56">
        <v>5970</v>
      </c>
      <c r="AC4" s="56">
        <v>4073</v>
      </c>
      <c r="AD4" s="56">
        <v>19794</v>
      </c>
      <c r="AE4" s="56">
        <v>9906</v>
      </c>
      <c r="AF4" s="56">
        <v>7333</v>
      </c>
      <c r="AG4" s="56">
        <v>4871</v>
      </c>
      <c r="AH4" s="56">
        <v>3049</v>
      </c>
      <c r="AI4" s="169">
        <v>13807</v>
      </c>
      <c r="AJ4" s="516" t="s">
        <v>327</v>
      </c>
      <c r="AK4" s="31"/>
      <c r="AL4" s="506" t="s">
        <v>791</v>
      </c>
      <c r="AM4" s="60">
        <v>7174</v>
      </c>
      <c r="AN4" s="60">
        <v>12618</v>
      </c>
      <c r="AO4" s="56">
        <v>3907</v>
      </c>
      <c r="AP4" s="56">
        <v>8175</v>
      </c>
      <c r="AQ4" s="56">
        <v>8866</v>
      </c>
      <c r="AR4" s="56">
        <v>6602</v>
      </c>
      <c r="AS4" s="56">
        <v>16880</v>
      </c>
      <c r="AT4" s="227">
        <f aca="true" t="shared" si="1" ref="AT4:AT65">SUM(AM4:AS4,V4:AI4,E4:R4)</f>
        <v>1679169</v>
      </c>
      <c r="AU4" s="56">
        <v>19922</v>
      </c>
      <c r="AV4" s="56">
        <v>64595</v>
      </c>
      <c r="AW4" s="56">
        <v>20784</v>
      </c>
      <c r="AX4" s="56">
        <v>38616</v>
      </c>
      <c r="AY4" s="56">
        <v>43843</v>
      </c>
      <c r="AZ4" s="56">
        <v>0</v>
      </c>
      <c r="BA4" s="235">
        <f aca="true" t="shared" si="2" ref="BA4:BA65">SUM(AU4:AZ4)</f>
        <v>187760</v>
      </c>
      <c r="BB4" s="173">
        <f t="shared" si="0"/>
        <v>1866929</v>
      </c>
      <c r="BC4" s="6">
        <f aca="true" t="shared" si="3" ref="BC4:BC65">SUM(E4:R4,V4:AI4,AM4:AS4,AU4:AZ4)</f>
        <v>1866929</v>
      </c>
    </row>
    <row r="5" spans="1:55" s="6" customFormat="1" ht="14.25" customHeight="1">
      <c r="A5" s="485">
        <v>210103</v>
      </c>
      <c r="B5" s="510"/>
      <c r="C5" s="31" t="s">
        <v>72</v>
      </c>
      <c r="D5" s="31" t="s">
        <v>328</v>
      </c>
      <c r="E5" s="56">
        <v>0</v>
      </c>
      <c r="F5" s="56">
        <v>0</v>
      </c>
      <c r="G5" s="56">
        <v>7995</v>
      </c>
      <c r="H5" s="56">
        <v>0</v>
      </c>
      <c r="I5" s="56">
        <v>0</v>
      </c>
      <c r="J5" s="56">
        <v>3432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1955</v>
      </c>
      <c r="R5" s="169">
        <v>0</v>
      </c>
      <c r="S5" s="516"/>
      <c r="T5" s="31" t="s">
        <v>72</v>
      </c>
      <c r="U5" s="31" t="s">
        <v>328</v>
      </c>
      <c r="V5" s="56">
        <v>0</v>
      </c>
      <c r="W5" s="56">
        <v>238</v>
      </c>
      <c r="X5" s="165">
        <v>0</v>
      </c>
      <c r="Y5" s="56">
        <v>0</v>
      </c>
      <c r="Z5" s="56">
        <v>0</v>
      </c>
      <c r="AA5" s="56">
        <v>0</v>
      </c>
      <c r="AB5" s="56">
        <v>4796</v>
      </c>
      <c r="AC5" s="56">
        <v>0</v>
      </c>
      <c r="AD5" s="56">
        <v>0</v>
      </c>
      <c r="AE5" s="56">
        <v>0</v>
      </c>
      <c r="AF5" s="56">
        <v>0</v>
      </c>
      <c r="AG5" s="56">
        <v>0</v>
      </c>
      <c r="AH5" s="56">
        <v>0</v>
      </c>
      <c r="AI5" s="169">
        <v>0</v>
      </c>
      <c r="AJ5" s="516"/>
      <c r="AK5" s="31" t="s">
        <v>72</v>
      </c>
      <c r="AL5" s="31" t="s">
        <v>328</v>
      </c>
      <c r="AM5" s="60">
        <v>0</v>
      </c>
      <c r="AN5" s="60">
        <v>0</v>
      </c>
      <c r="AO5" s="56">
        <v>0</v>
      </c>
      <c r="AP5" s="56">
        <v>0</v>
      </c>
      <c r="AQ5" s="56">
        <v>0</v>
      </c>
      <c r="AR5" s="56">
        <v>0</v>
      </c>
      <c r="AS5" s="56">
        <v>0</v>
      </c>
      <c r="AT5" s="227">
        <f t="shared" si="1"/>
        <v>18416</v>
      </c>
      <c r="AU5" s="56">
        <v>0</v>
      </c>
      <c r="AV5" s="56">
        <v>0</v>
      </c>
      <c r="AW5" s="56">
        <v>0</v>
      </c>
      <c r="AX5" s="56">
        <v>18333</v>
      </c>
      <c r="AY5" s="56">
        <v>0</v>
      </c>
      <c r="AZ5" s="56">
        <v>0</v>
      </c>
      <c r="BA5" s="235">
        <f>SUM(AU5:AZ5)</f>
        <v>18333</v>
      </c>
      <c r="BB5" s="173">
        <f t="shared" si="0"/>
        <v>36749</v>
      </c>
      <c r="BC5" s="6">
        <f t="shared" si="3"/>
        <v>36749</v>
      </c>
    </row>
    <row r="6" spans="1:55" s="6" customFormat="1" ht="14.25" customHeight="1">
      <c r="A6" s="485">
        <v>210104</v>
      </c>
      <c r="B6" s="510"/>
      <c r="C6" s="31" t="s">
        <v>73</v>
      </c>
      <c r="D6" s="31" t="s">
        <v>74</v>
      </c>
      <c r="E6" s="56">
        <v>239585</v>
      </c>
      <c r="F6" s="56">
        <v>124819</v>
      </c>
      <c r="G6" s="56">
        <v>326658</v>
      </c>
      <c r="H6" s="56">
        <v>276992</v>
      </c>
      <c r="I6" s="56">
        <v>20000</v>
      </c>
      <c r="J6" s="56">
        <v>19600</v>
      </c>
      <c r="K6" s="56">
        <v>0</v>
      </c>
      <c r="L6" s="56">
        <v>0</v>
      </c>
      <c r="M6" s="56">
        <v>0</v>
      </c>
      <c r="N6" s="56">
        <v>11200</v>
      </c>
      <c r="O6" s="56">
        <v>0</v>
      </c>
      <c r="P6" s="56">
        <v>0</v>
      </c>
      <c r="Q6" s="56">
        <v>0</v>
      </c>
      <c r="R6" s="169">
        <v>0</v>
      </c>
      <c r="S6" s="516"/>
      <c r="T6" s="31" t="s">
        <v>73</v>
      </c>
      <c r="U6" s="31" t="s">
        <v>74</v>
      </c>
      <c r="V6" s="56">
        <v>0</v>
      </c>
      <c r="W6" s="56">
        <v>0</v>
      </c>
      <c r="X6" s="165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>
        <v>0</v>
      </c>
      <c r="AF6" s="56">
        <v>0</v>
      </c>
      <c r="AG6" s="56">
        <v>0</v>
      </c>
      <c r="AH6" s="56">
        <v>0</v>
      </c>
      <c r="AI6" s="169">
        <v>0</v>
      </c>
      <c r="AJ6" s="516"/>
      <c r="AK6" s="31" t="s">
        <v>73</v>
      </c>
      <c r="AL6" s="31" t="s">
        <v>74</v>
      </c>
      <c r="AM6" s="60">
        <v>0</v>
      </c>
      <c r="AN6" s="60">
        <v>0</v>
      </c>
      <c r="AO6" s="56">
        <v>0</v>
      </c>
      <c r="AP6" s="56">
        <v>0</v>
      </c>
      <c r="AQ6" s="56">
        <v>0</v>
      </c>
      <c r="AR6" s="56">
        <v>0</v>
      </c>
      <c r="AS6" s="56">
        <v>0</v>
      </c>
      <c r="AT6" s="227">
        <f t="shared" si="1"/>
        <v>1018854</v>
      </c>
      <c r="AU6" s="56">
        <v>0</v>
      </c>
      <c r="AV6" s="56">
        <v>0</v>
      </c>
      <c r="AW6" s="56">
        <v>0</v>
      </c>
      <c r="AX6" s="56">
        <v>0</v>
      </c>
      <c r="AY6" s="56">
        <v>0</v>
      </c>
      <c r="AZ6" s="56">
        <v>0</v>
      </c>
      <c r="BA6" s="235">
        <f t="shared" si="2"/>
        <v>0</v>
      </c>
      <c r="BB6" s="173">
        <f t="shared" si="0"/>
        <v>1018854</v>
      </c>
      <c r="BC6" s="6">
        <f t="shared" si="3"/>
        <v>1018854</v>
      </c>
    </row>
    <row r="7" spans="1:55" s="6" customFormat="1" ht="14.25" customHeight="1">
      <c r="A7" s="485">
        <v>210105</v>
      </c>
      <c r="B7" s="243"/>
      <c r="C7" s="31"/>
      <c r="D7" s="31" t="s">
        <v>75</v>
      </c>
      <c r="E7" s="56">
        <v>144626</v>
      </c>
      <c r="F7" s="56">
        <v>87302</v>
      </c>
      <c r="G7" s="56">
        <v>158831</v>
      </c>
      <c r="H7" s="56">
        <v>144348</v>
      </c>
      <c r="I7" s="56">
        <v>15852</v>
      </c>
      <c r="J7" s="56">
        <v>31095</v>
      </c>
      <c r="K7" s="56">
        <v>16984</v>
      </c>
      <c r="L7" s="56">
        <v>16939</v>
      </c>
      <c r="M7" s="56">
        <v>7303</v>
      </c>
      <c r="N7" s="56">
        <v>15511</v>
      </c>
      <c r="O7" s="56">
        <v>28493</v>
      </c>
      <c r="P7" s="56">
        <v>11350</v>
      </c>
      <c r="Q7" s="56">
        <v>7214</v>
      </c>
      <c r="R7" s="169">
        <v>9366</v>
      </c>
      <c r="S7" s="110"/>
      <c r="T7" s="31"/>
      <c r="U7" s="31" t="s">
        <v>75</v>
      </c>
      <c r="V7" s="56">
        <v>11262</v>
      </c>
      <c r="W7" s="56">
        <v>5247</v>
      </c>
      <c r="X7" s="165">
        <v>2983</v>
      </c>
      <c r="Y7" s="56">
        <v>2921</v>
      </c>
      <c r="Z7" s="56">
        <v>5932</v>
      </c>
      <c r="AA7" s="56">
        <v>3413</v>
      </c>
      <c r="AB7" s="56">
        <v>5812</v>
      </c>
      <c r="AC7" s="56">
        <v>2064</v>
      </c>
      <c r="AD7" s="56">
        <v>9868</v>
      </c>
      <c r="AE7" s="56">
        <v>6444</v>
      </c>
      <c r="AF7" s="56">
        <v>4202</v>
      </c>
      <c r="AG7" s="56">
        <v>2077</v>
      </c>
      <c r="AH7" s="56">
        <v>3315</v>
      </c>
      <c r="AI7" s="169">
        <v>5265</v>
      </c>
      <c r="AJ7" s="110"/>
      <c r="AK7" s="31"/>
      <c r="AL7" s="31" t="s">
        <v>75</v>
      </c>
      <c r="AM7" s="60">
        <v>3843</v>
      </c>
      <c r="AN7" s="60">
        <v>7895</v>
      </c>
      <c r="AO7" s="56">
        <v>3271</v>
      </c>
      <c r="AP7" s="56">
        <v>4119</v>
      </c>
      <c r="AQ7" s="56">
        <v>8608</v>
      </c>
      <c r="AR7" s="56">
        <v>6224</v>
      </c>
      <c r="AS7" s="56">
        <v>8169</v>
      </c>
      <c r="AT7" s="227">
        <f t="shared" si="1"/>
        <v>808148</v>
      </c>
      <c r="AU7" s="56">
        <v>5202</v>
      </c>
      <c r="AV7" s="56">
        <v>28086</v>
      </c>
      <c r="AW7" s="56">
        <v>11322</v>
      </c>
      <c r="AX7" s="56">
        <v>22186</v>
      </c>
      <c r="AY7" s="56">
        <v>24685</v>
      </c>
      <c r="AZ7" s="56">
        <v>0</v>
      </c>
      <c r="BA7" s="235">
        <f t="shared" si="2"/>
        <v>91481</v>
      </c>
      <c r="BB7" s="173">
        <f t="shared" si="0"/>
        <v>899629</v>
      </c>
      <c r="BC7" s="6">
        <f t="shared" si="3"/>
        <v>899629</v>
      </c>
    </row>
    <row r="8" spans="1:55" s="6" customFormat="1" ht="14.25" customHeight="1">
      <c r="A8" s="485">
        <v>210106</v>
      </c>
      <c r="B8" s="244"/>
      <c r="C8" s="85"/>
      <c r="D8" s="31" t="s">
        <v>76</v>
      </c>
      <c r="E8" s="56">
        <v>1240810</v>
      </c>
      <c r="F8" s="56">
        <v>747995</v>
      </c>
      <c r="G8" s="56">
        <v>1415589</v>
      </c>
      <c r="H8" s="56">
        <v>1476909</v>
      </c>
      <c r="I8" s="56">
        <v>127252</v>
      </c>
      <c r="J8" s="56">
        <v>273302</v>
      </c>
      <c r="K8" s="56">
        <v>115360</v>
      </c>
      <c r="L8" s="56">
        <v>133797</v>
      </c>
      <c r="M8" s="56">
        <v>50723</v>
      </c>
      <c r="N8" s="56">
        <v>118251</v>
      </c>
      <c r="O8" s="56">
        <v>127187</v>
      </c>
      <c r="P8" s="56">
        <v>74994</v>
      </c>
      <c r="Q8" s="56">
        <v>49184</v>
      </c>
      <c r="R8" s="169">
        <v>39303</v>
      </c>
      <c r="S8" s="112"/>
      <c r="T8" s="85"/>
      <c r="U8" s="31" t="s">
        <v>76</v>
      </c>
      <c r="V8" s="56">
        <v>48181</v>
      </c>
      <c r="W8" s="56">
        <v>21543</v>
      </c>
      <c r="X8" s="165">
        <v>19889</v>
      </c>
      <c r="Y8" s="56">
        <v>19608</v>
      </c>
      <c r="Z8" s="56">
        <v>25552</v>
      </c>
      <c r="AA8" s="56">
        <v>23728</v>
      </c>
      <c r="AB8" s="56">
        <v>29306</v>
      </c>
      <c r="AC8" s="56">
        <v>14416</v>
      </c>
      <c r="AD8" s="56">
        <v>68251</v>
      </c>
      <c r="AE8" s="56">
        <v>42120</v>
      </c>
      <c r="AF8" s="56">
        <v>27901</v>
      </c>
      <c r="AG8" s="56">
        <v>15732</v>
      </c>
      <c r="AH8" s="56">
        <v>12754</v>
      </c>
      <c r="AI8" s="169">
        <v>44333</v>
      </c>
      <c r="AJ8" s="112"/>
      <c r="AK8" s="85"/>
      <c r="AL8" s="31" t="s">
        <v>76</v>
      </c>
      <c r="AM8" s="60">
        <v>26506</v>
      </c>
      <c r="AN8" s="60">
        <v>52649</v>
      </c>
      <c r="AO8" s="56">
        <v>15221</v>
      </c>
      <c r="AP8" s="56">
        <v>28852</v>
      </c>
      <c r="AQ8" s="56">
        <v>35864</v>
      </c>
      <c r="AR8" s="56">
        <v>26481</v>
      </c>
      <c r="AS8" s="56">
        <v>57850</v>
      </c>
      <c r="AT8" s="227">
        <f t="shared" si="1"/>
        <v>6647393</v>
      </c>
      <c r="AU8" s="56">
        <v>53240</v>
      </c>
      <c r="AV8" s="56">
        <v>200208</v>
      </c>
      <c r="AW8" s="56">
        <v>77138</v>
      </c>
      <c r="AX8" s="56">
        <v>150288</v>
      </c>
      <c r="AY8" s="56">
        <v>164175</v>
      </c>
      <c r="AZ8" s="56">
        <v>0</v>
      </c>
      <c r="BA8" s="235">
        <f t="shared" si="2"/>
        <v>645049</v>
      </c>
      <c r="BB8" s="173">
        <f t="shared" si="0"/>
        <v>7292442</v>
      </c>
      <c r="BC8" s="6">
        <f t="shared" si="3"/>
        <v>7292442</v>
      </c>
    </row>
    <row r="9" spans="1:55" s="6" customFormat="1" ht="14.25" customHeight="1">
      <c r="A9" s="485">
        <v>210107</v>
      </c>
      <c r="B9" s="245" t="s">
        <v>77</v>
      </c>
      <c r="C9" s="45"/>
      <c r="D9" s="46"/>
      <c r="E9" s="58">
        <v>863648</v>
      </c>
      <c r="F9" s="58">
        <v>492108</v>
      </c>
      <c r="G9" s="58">
        <v>1112927</v>
      </c>
      <c r="H9" s="58">
        <v>1257251</v>
      </c>
      <c r="I9" s="58">
        <v>128554</v>
      </c>
      <c r="J9" s="58">
        <v>290794</v>
      </c>
      <c r="K9" s="58">
        <v>199825</v>
      </c>
      <c r="L9" s="58">
        <v>190235</v>
      </c>
      <c r="M9" s="58">
        <v>86967</v>
      </c>
      <c r="N9" s="58">
        <v>106759</v>
      </c>
      <c r="O9" s="58">
        <v>246664</v>
      </c>
      <c r="P9" s="58">
        <v>189432</v>
      </c>
      <c r="Q9" s="58">
        <v>56265</v>
      </c>
      <c r="R9" s="176">
        <v>5697</v>
      </c>
      <c r="S9" s="44" t="s">
        <v>77</v>
      </c>
      <c r="T9" s="45"/>
      <c r="U9" s="46"/>
      <c r="V9" s="58">
        <v>15053</v>
      </c>
      <c r="W9" s="58">
        <v>28055</v>
      </c>
      <c r="X9" s="178">
        <v>37183</v>
      </c>
      <c r="Y9" s="58">
        <v>36378</v>
      </c>
      <c r="Z9" s="58">
        <v>43932</v>
      </c>
      <c r="AA9" s="58">
        <v>45098</v>
      </c>
      <c r="AB9" s="58">
        <v>47707</v>
      </c>
      <c r="AC9" s="58">
        <v>3214</v>
      </c>
      <c r="AD9" s="58">
        <v>36635</v>
      </c>
      <c r="AE9" s="58">
        <v>69541</v>
      </c>
      <c r="AF9" s="58">
        <v>80333</v>
      </c>
      <c r="AG9" s="58">
        <v>59937</v>
      </c>
      <c r="AH9" s="58">
        <v>58913</v>
      </c>
      <c r="AI9" s="176">
        <v>97061</v>
      </c>
      <c r="AJ9" s="44" t="s">
        <v>77</v>
      </c>
      <c r="AK9" s="45"/>
      <c r="AL9" s="46"/>
      <c r="AM9" s="59">
        <v>75977</v>
      </c>
      <c r="AN9" s="59">
        <v>14104</v>
      </c>
      <c r="AO9" s="58">
        <v>26456</v>
      </c>
      <c r="AP9" s="58">
        <v>12955</v>
      </c>
      <c r="AQ9" s="58">
        <v>82669</v>
      </c>
      <c r="AR9" s="58">
        <v>38109</v>
      </c>
      <c r="AS9" s="58">
        <v>58208</v>
      </c>
      <c r="AT9" s="236">
        <f t="shared" si="1"/>
        <v>6194644</v>
      </c>
      <c r="AU9" s="58">
        <v>222314</v>
      </c>
      <c r="AV9" s="58">
        <v>913461</v>
      </c>
      <c r="AW9" s="58">
        <v>189264</v>
      </c>
      <c r="AX9" s="58">
        <v>96556</v>
      </c>
      <c r="AY9" s="58">
        <v>204833</v>
      </c>
      <c r="AZ9" s="58">
        <v>0</v>
      </c>
      <c r="BA9" s="236">
        <f t="shared" si="2"/>
        <v>1626428</v>
      </c>
      <c r="BB9" s="234">
        <f t="shared" si="0"/>
        <v>7821072</v>
      </c>
      <c r="BC9" s="6">
        <f t="shared" si="3"/>
        <v>7821072</v>
      </c>
    </row>
    <row r="10" spans="1:55" s="6" customFormat="1" ht="14.25" customHeight="1">
      <c r="A10" s="485">
        <v>210108</v>
      </c>
      <c r="B10" s="242"/>
      <c r="C10" s="30"/>
      <c r="D10" s="30" t="s">
        <v>78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168">
        <v>0</v>
      </c>
      <c r="S10" s="111"/>
      <c r="T10" s="30"/>
      <c r="U10" s="30" t="s">
        <v>78</v>
      </c>
      <c r="V10" s="55">
        <v>0</v>
      </c>
      <c r="W10" s="55">
        <v>0</v>
      </c>
      <c r="X10" s="164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168">
        <v>0</v>
      </c>
      <c r="AJ10" s="111"/>
      <c r="AK10" s="30"/>
      <c r="AL10" s="30" t="s">
        <v>78</v>
      </c>
      <c r="AM10" s="61">
        <v>0</v>
      </c>
      <c r="AN10" s="61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227">
        <f t="shared" si="1"/>
        <v>0</v>
      </c>
      <c r="AU10" s="56">
        <v>62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235">
        <f t="shared" si="2"/>
        <v>62</v>
      </c>
      <c r="BB10" s="173">
        <f t="shared" si="0"/>
        <v>62</v>
      </c>
      <c r="BC10" s="6">
        <f t="shared" si="3"/>
        <v>62</v>
      </c>
    </row>
    <row r="11" spans="1:55" s="6" customFormat="1" ht="14.25" customHeight="1">
      <c r="A11" s="485">
        <v>210109</v>
      </c>
      <c r="B11" s="243"/>
      <c r="C11" s="31" t="s">
        <v>79</v>
      </c>
      <c r="D11" s="31" t="s">
        <v>80</v>
      </c>
      <c r="E11" s="56">
        <v>863648</v>
      </c>
      <c r="F11" s="56">
        <v>492108</v>
      </c>
      <c r="G11" s="56">
        <v>1112927</v>
      </c>
      <c r="H11" s="56">
        <v>1257251</v>
      </c>
      <c r="I11" s="56">
        <v>128554</v>
      </c>
      <c r="J11" s="56">
        <v>290794</v>
      </c>
      <c r="K11" s="56">
        <v>199825</v>
      </c>
      <c r="L11" s="56">
        <v>190235</v>
      </c>
      <c r="M11" s="56">
        <v>86967</v>
      </c>
      <c r="N11" s="56">
        <v>106759</v>
      </c>
      <c r="O11" s="56">
        <v>246664</v>
      </c>
      <c r="P11" s="56">
        <v>189432</v>
      </c>
      <c r="Q11" s="56">
        <v>56265</v>
      </c>
      <c r="R11" s="169">
        <v>5697</v>
      </c>
      <c r="S11" s="110"/>
      <c r="T11" s="31" t="s">
        <v>79</v>
      </c>
      <c r="U11" s="31" t="s">
        <v>80</v>
      </c>
      <c r="V11" s="56">
        <v>15053</v>
      </c>
      <c r="W11" s="56">
        <v>28055</v>
      </c>
      <c r="X11" s="165">
        <v>37183</v>
      </c>
      <c r="Y11" s="56">
        <v>36378</v>
      </c>
      <c r="Z11" s="56">
        <v>43932</v>
      </c>
      <c r="AA11" s="56">
        <v>45098</v>
      </c>
      <c r="AB11" s="56">
        <v>47707</v>
      </c>
      <c r="AC11" s="56">
        <v>3214</v>
      </c>
      <c r="AD11" s="56">
        <v>36635</v>
      </c>
      <c r="AE11" s="56">
        <v>69541</v>
      </c>
      <c r="AF11" s="56">
        <v>80333</v>
      </c>
      <c r="AG11" s="56">
        <v>59937</v>
      </c>
      <c r="AH11" s="56">
        <v>58913</v>
      </c>
      <c r="AI11" s="169">
        <v>97061</v>
      </c>
      <c r="AJ11" s="110"/>
      <c r="AK11" s="31" t="s">
        <v>79</v>
      </c>
      <c r="AL11" s="31" t="s">
        <v>80</v>
      </c>
      <c r="AM11" s="60">
        <v>75977</v>
      </c>
      <c r="AN11" s="60">
        <v>14104</v>
      </c>
      <c r="AO11" s="56">
        <v>26456</v>
      </c>
      <c r="AP11" s="56">
        <v>12955</v>
      </c>
      <c r="AQ11" s="56">
        <v>82669</v>
      </c>
      <c r="AR11" s="56">
        <v>37809</v>
      </c>
      <c r="AS11" s="56">
        <v>58208</v>
      </c>
      <c r="AT11" s="227">
        <f t="shared" si="1"/>
        <v>6194344</v>
      </c>
      <c r="AU11" s="56">
        <v>222252</v>
      </c>
      <c r="AV11" s="56">
        <v>913461</v>
      </c>
      <c r="AW11" s="56">
        <v>189264</v>
      </c>
      <c r="AX11" s="56">
        <v>96556</v>
      </c>
      <c r="AY11" s="56">
        <v>204833</v>
      </c>
      <c r="AZ11" s="56">
        <v>0</v>
      </c>
      <c r="BA11" s="235">
        <f t="shared" si="2"/>
        <v>1626366</v>
      </c>
      <c r="BB11" s="173">
        <f t="shared" si="0"/>
        <v>7820710</v>
      </c>
      <c r="BC11" s="6">
        <f t="shared" si="3"/>
        <v>7820710</v>
      </c>
    </row>
    <row r="12" spans="1:55" s="6" customFormat="1" ht="14.25" customHeight="1">
      <c r="A12" s="485">
        <v>210110</v>
      </c>
      <c r="B12" s="244"/>
      <c r="C12" s="85"/>
      <c r="D12" s="85" t="s">
        <v>81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170">
        <v>0</v>
      </c>
      <c r="S12" s="112"/>
      <c r="T12" s="85"/>
      <c r="U12" s="85" t="s">
        <v>81</v>
      </c>
      <c r="V12" s="57">
        <v>0</v>
      </c>
      <c r="W12" s="57">
        <v>0</v>
      </c>
      <c r="X12" s="166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170">
        <v>0</v>
      </c>
      <c r="AJ12" s="112"/>
      <c r="AK12" s="85"/>
      <c r="AL12" s="85" t="s">
        <v>81</v>
      </c>
      <c r="AM12" s="62">
        <v>0</v>
      </c>
      <c r="AN12" s="62">
        <v>0</v>
      </c>
      <c r="AO12" s="57">
        <v>0</v>
      </c>
      <c r="AP12" s="57">
        <v>0</v>
      </c>
      <c r="AQ12" s="57">
        <v>0</v>
      </c>
      <c r="AR12" s="57">
        <v>300</v>
      </c>
      <c r="AS12" s="57">
        <v>0</v>
      </c>
      <c r="AT12" s="227">
        <f t="shared" si="1"/>
        <v>300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235">
        <f t="shared" si="2"/>
        <v>0</v>
      </c>
      <c r="BB12" s="173">
        <f t="shared" si="0"/>
        <v>300</v>
      </c>
      <c r="BC12" s="6">
        <f t="shared" si="3"/>
        <v>300</v>
      </c>
    </row>
    <row r="13" spans="1:55" s="6" customFormat="1" ht="14.25" customHeight="1">
      <c r="A13" s="485">
        <v>210111</v>
      </c>
      <c r="B13" s="243" t="s">
        <v>82</v>
      </c>
      <c r="D13" s="31"/>
      <c r="E13" s="56">
        <v>1566045</v>
      </c>
      <c r="F13" s="56">
        <v>954591</v>
      </c>
      <c r="G13" s="56">
        <v>3016764</v>
      </c>
      <c r="H13" s="56">
        <v>2843210</v>
      </c>
      <c r="I13" s="56">
        <v>327789</v>
      </c>
      <c r="J13" s="56">
        <v>577583</v>
      </c>
      <c r="K13" s="56">
        <v>338424</v>
      </c>
      <c r="L13" s="56">
        <v>326009</v>
      </c>
      <c r="M13" s="56">
        <v>130926</v>
      </c>
      <c r="N13" s="56">
        <v>363501</v>
      </c>
      <c r="O13" s="56">
        <v>397775</v>
      </c>
      <c r="P13" s="56">
        <v>364028</v>
      </c>
      <c r="Q13" s="56">
        <v>93240</v>
      </c>
      <c r="R13" s="169">
        <v>32000</v>
      </c>
      <c r="S13" s="110" t="s">
        <v>82</v>
      </c>
      <c r="U13" s="31"/>
      <c r="V13" s="56">
        <v>55998</v>
      </c>
      <c r="W13" s="56">
        <v>34595</v>
      </c>
      <c r="X13" s="165">
        <v>74922</v>
      </c>
      <c r="Y13" s="56">
        <v>73129</v>
      </c>
      <c r="Z13" s="56">
        <v>53288</v>
      </c>
      <c r="AA13" s="56">
        <v>59610</v>
      </c>
      <c r="AB13" s="56">
        <v>46332</v>
      </c>
      <c r="AC13" s="56">
        <v>30147</v>
      </c>
      <c r="AD13" s="56">
        <v>106841</v>
      </c>
      <c r="AE13" s="56">
        <v>98306</v>
      </c>
      <c r="AF13" s="56">
        <v>126782</v>
      </c>
      <c r="AG13" s="56">
        <v>103560</v>
      </c>
      <c r="AH13" s="56">
        <v>70477</v>
      </c>
      <c r="AI13" s="169">
        <v>157891</v>
      </c>
      <c r="AJ13" s="110" t="s">
        <v>82</v>
      </c>
      <c r="AL13" s="31"/>
      <c r="AM13" s="60">
        <v>137420</v>
      </c>
      <c r="AN13" s="60">
        <v>45132</v>
      </c>
      <c r="AO13" s="56">
        <v>71210</v>
      </c>
      <c r="AP13" s="56">
        <v>44674</v>
      </c>
      <c r="AQ13" s="56">
        <v>123870</v>
      </c>
      <c r="AR13" s="56">
        <v>82242</v>
      </c>
      <c r="AS13" s="56">
        <v>101601</v>
      </c>
      <c r="AT13" s="226">
        <f t="shared" si="1"/>
        <v>13029912</v>
      </c>
      <c r="AU13" s="55">
        <v>203363</v>
      </c>
      <c r="AV13" s="55">
        <v>1897518</v>
      </c>
      <c r="AW13" s="55">
        <v>217518</v>
      </c>
      <c r="AX13" s="55">
        <v>201739</v>
      </c>
      <c r="AY13" s="55">
        <v>600559</v>
      </c>
      <c r="AZ13" s="55">
        <v>0</v>
      </c>
      <c r="BA13" s="226">
        <f t="shared" si="2"/>
        <v>3120697</v>
      </c>
      <c r="BB13" s="172">
        <f t="shared" si="0"/>
        <v>16150609</v>
      </c>
      <c r="BC13" s="6">
        <f t="shared" si="3"/>
        <v>16150609</v>
      </c>
    </row>
    <row r="14" spans="1:55" s="6" customFormat="1" ht="14.25" customHeight="1">
      <c r="A14" s="485">
        <v>210112</v>
      </c>
      <c r="B14" s="243" t="s">
        <v>83</v>
      </c>
      <c r="D14" s="31"/>
      <c r="E14" s="56">
        <v>25886</v>
      </c>
      <c r="F14" s="56">
        <v>30444</v>
      </c>
      <c r="G14" s="56">
        <v>96692</v>
      </c>
      <c r="H14" s="56">
        <v>288516</v>
      </c>
      <c r="I14" s="56">
        <v>22012</v>
      </c>
      <c r="J14" s="56">
        <v>60658</v>
      </c>
      <c r="K14" s="56">
        <v>10514</v>
      </c>
      <c r="L14" s="56">
        <v>5685</v>
      </c>
      <c r="M14" s="56">
        <v>11947</v>
      </c>
      <c r="N14" s="56">
        <v>46516</v>
      </c>
      <c r="O14" s="56">
        <v>3750</v>
      </c>
      <c r="P14" s="56">
        <v>36052</v>
      </c>
      <c r="Q14" s="56">
        <v>5101</v>
      </c>
      <c r="R14" s="169">
        <v>6282</v>
      </c>
      <c r="S14" s="110" t="s">
        <v>83</v>
      </c>
      <c r="U14" s="31"/>
      <c r="V14" s="56">
        <v>1818</v>
      </c>
      <c r="W14" s="56">
        <v>1829</v>
      </c>
      <c r="X14" s="165">
        <v>0</v>
      </c>
      <c r="Y14" s="56">
        <v>23622</v>
      </c>
      <c r="Z14" s="56">
        <v>973</v>
      </c>
      <c r="AA14" s="56">
        <v>6573</v>
      </c>
      <c r="AB14" s="56">
        <v>9141</v>
      </c>
      <c r="AC14" s="56">
        <v>1849</v>
      </c>
      <c r="AD14" s="56">
        <v>4946</v>
      </c>
      <c r="AE14" s="56">
        <v>1832</v>
      </c>
      <c r="AF14" s="56">
        <v>5441</v>
      </c>
      <c r="AG14" s="56">
        <v>7941</v>
      </c>
      <c r="AH14" s="56">
        <v>1583</v>
      </c>
      <c r="AI14" s="169">
        <v>4322</v>
      </c>
      <c r="AJ14" s="110" t="s">
        <v>83</v>
      </c>
      <c r="AL14" s="31"/>
      <c r="AM14" s="60">
        <v>10894</v>
      </c>
      <c r="AN14" s="60">
        <v>11105</v>
      </c>
      <c r="AO14" s="56">
        <v>6088</v>
      </c>
      <c r="AP14" s="56">
        <v>11459</v>
      </c>
      <c r="AQ14" s="56">
        <v>14292</v>
      </c>
      <c r="AR14" s="56">
        <v>5154</v>
      </c>
      <c r="AS14" s="56">
        <v>18475</v>
      </c>
      <c r="AT14" s="227">
        <f t="shared" si="1"/>
        <v>799392</v>
      </c>
      <c r="AU14" s="56">
        <v>26927</v>
      </c>
      <c r="AV14" s="56">
        <v>111443</v>
      </c>
      <c r="AW14" s="56">
        <v>17378</v>
      </c>
      <c r="AX14" s="56">
        <v>74225</v>
      </c>
      <c r="AY14" s="56">
        <v>27511</v>
      </c>
      <c r="AZ14" s="56">
        <v>0</v>
      </c>
      <c r="BA14" s="227">
        <f t="shared" si="2"/>
        <v>257484</v>
      </c>
      <c r="BB14" s="173">
        <f t="shared" si="0"/>
        <v>1056876</v>
      </c>
      <c r="BC14" s="6">
        <f t="shared" si="3"/>
        <v>1056876</v>
      </c>
    </row>
    <row r="15" spans="1:55" s="6" customFormat="1" ht="14.25" customHeight="1">
      <c r="A15" s="485">
        <v>210113</v>
      </c>
      <c r="B15" s="243" t="s">
        <v>84</v>
      </c>
      <c r="D15" s="31"/>
      <c r="E15" s="56">
        <v>6552</v>
      </c>
      <c r="F15" s="56">
        <v>4876</v>
      </c>
      <c r="G15" s="56">
        <v>16617</v>
      </c>
      <c r="H15" s="56">
        <v>13324</v>
      </c>
      <c r="I15" s="56">
        <v>157</v>
      </c>
      <c r="J15" s="56">
        <v>2337</v>
      </c>
      <c r="K15" s="56">
        <v>1521</v>
      </c>
      <c r="L15" s="56">
        <v>1341</v>
      </c>
      <c r="M15" s="56">
        <v>235</v>
      </c>
      <c r="N15" s="56">
        <v>503</v>
      </c>
      <c r="O15" s="56">
        <v>194</v>
      </c>
      <c r="P15" s="56">
        <v>4640</v>
      </c>
      <c r="Q15" s="56">
        <v>613</v>
      </c>
      <c r="R15" s="169">
        <v>667</v>
      </c>
      <c r="S15" s="110" t="s">
        <v>84</v>
      </c>
      <c r="U15" s="31"/>
      <c r="V15" s="56">
        <v>1432</v>
      </c>
      <c r="W15" s="56">
        <v>404</v>
      </c>
      <c r="X15" s="165">
        <v>2990</v>
      </c>
      <c r="Y15" s="56">
        <v>4</v>
      </c>
      <c r="Z15" s="56">
        <v>0</v>
      </c>
      <c r="AA15" s="56">
        <v>6</v>
      </c>
      <c r="AB15" s="56">
        <v>3</v>
      </c>
      <c r="AC15" s="56">
        <v>1398</v>
      </c>
      <c r="AD15" s="56">
        <v>586</v>
      </c>
      <c r="AE15" s="56">
        <v>863</v>
      </c>
      <c r="AF15" s="56">
        <v>65</v>
      </c>
      <c r="AG15" s="56">
        <v>0</v>
      </c>
      <c r="AH15" s="56">
        <v>387</v>
      </c>
      <c r="AI15" s="169">
        <v>938</v>
      </c>
      <c r="AJ15" s="110" t="s">
        <v>84</v>
      </c>
      <c r="AL15" s="31"/>
      <c r="AM15" s="60">
        <v>563</v>
      </c>
      <c r="AN15" s="60">
        <v>94</v>
      </c>
      <c r="AO15" s="56">
        <v>229</v>
      </c>
      <c r="AP15" s="56">
        <v>551</v>
      </c>
      <c r="AQ15" s="56">
        <v>3264</v>
      </c>
      <c r="AR15" s="56">
        <v>148</v>
      </c>
      <c r="AS15" s="56">
        <v>490</v>
      </c>
      <c r="AT15" s="227">
        <f t="shared" si="1"/>
        <v>67992</v>
      </c>
      <c r="AU15" s="56">
        <v>1545</v>
      </c>
      <c r="AV15" s="56">
        <v>1628</v>
      </c>
      <c r="AW15" s="56">
        <v>66</v>
      </c>
      <c r="AX15" s="56">
        <v>3129</v>
      </c>
      <c r="AY15" s="56">
        <v>912</v>
      </c>
      <c r="AZ15" s="56">
        <v>0</v>
      </c>
      <c r="BA15" s="227">
        <f t="shared" si="2"/>
        <v>7280</v>
      </c>
      <c r="BB15" s="173">
        <f t="shared" si="0"/>
        <v>75272</v>
      </c>
      <c r="BC15" s="6">
        <f t="shared" si="3"/>
        <v>75272</v>
      </c>
    </row>
    <row r="16" spans="1:55" s="6" customFormat="1" ht="14.25" customHeight="1">
      <c r="A16" s="485">
        <v>210114</v>
      </c>
      <c r="B16" s="243" t="s">
        <v>85</v>
      </c>
      <c r="D16" s="31"/>
      <c r="E16" s="56">
        <v>21860</v>
      </c>
      <c r="F16" s="56">
        <v>10790</v>
      </c>
      <c r="G16" s="56">
        <v>27161</v>
      </c>
      <c r="H16" s="56">
        <v>49693</v>
      </c>
      <c r="I16" s="56">
        <v>4734</v>
      </c>
      <c r="J16" s="56">
        <v>6295</v>
      </c>
      <c r="K16" s="56">
        <v>5968</v>
      </c>
      <c r="L16" s="56">
        <v>3443</v>
      </c>
      <c r="M16" s="56">
        <v>1452</v>
      </c>
      <c r="N16" s="56">
        <v>5546</v>
      </c>
      <c r="O16" s="56">
        <v>4258</v>
      </c>
      <c r="P16" s="56">
        <v>3688</v>
      </c>
      <c r="Q16" s="56">
        <v>1496</v>
      </c>
      <c r="R16" s="169">
        <v>882</v>
      </c>
      <c r="S16" s="110" t="s">
        <v>85</v>
      </c>
      <c r="U16" s="31"/>
      <c r="V16" s="56">
        <v>1165</v>
      </c>
      <c r="W16" s="56">
        <v>959</v>
      </c>
      <c r="X16" s="165">
        <v>1119</v>
      </c>
      <c r="Y16" s="56">
        <v>1619</v>
      </c>
      <c r="Z16" s="56">
        <v>710</v>
      </c>
      <c r="AA16" s="56">
        <v>659</v>
      </c>
      <c r="AB16" s="56">
        <v>582</v>
      </c>
      <c r="AC16" s="56">
        <v>1225</v>
      </c>
      <c r="AD16" s="56">
        <v>2943</v>
      </c>
      <c r="AE16" s="56">
        <v>2978</v>
      </c>
      <c r="AF16" s="56">
        <v>6366</v>
      </c>
      <c r="AG16" s="56">
        <v>2200</v>
      </c>
      <c r="AH16" s="56">
        <v>524</v>
      </c>
      <c r="AI16" s="169">
        <v>1226</v>
      </c>
      <c r="AJ16" s="110" t="s">
        <v>85</v>
      </c>
      <c r="AL16" s="31"/>
      <c r="AM16" s="60">
        <v>2080</v>
      </c>
      <c r="AN16" s="60">
        <v>1247</v>
      </c>
      <c r="AO16" s="56">
        <v>643</v>
      </c>
      <c r="AP16" s="56">
        <v>638</v>
      </c>
      <c r="AQ16" s="56">
        <v>1248</v>
      </c>
      <c r="AR16" s="56">
        <v>357</v>
      </c>
      <c r="AS16" s="56">
        <v>1339</v>
      </c>
      <c r="AT16" s="227">
        <f t="shared" si="1"/>
        <v>179093</v>
      </c>
      <c r="AU16" s="56">
        <v>1465</v>
      </c>
      <c r="AV16" s="56">
        <v>10093</v>
      </c>
      <c r="AW16" s="56">
        <v>3371</v>
      </c>
      <c r="AX16" s="56">
        <v>7409</v>
      </c>
      <c r="AY16" s="56">
        <v>7758</v>
      </c>
      <c r="AZ16" s="56">
        <v>0</v>
      </c>
      <c r="BA16" s="227">
        <f t="shared" si="2"/>
        <v>30096</v>
      </c>
      <c r="BB16" s="173">
        <f t="shared" si="0"/>
        <v>209189</v>
      </c>
      <c r="BC16" s="6">
        <f t="shared" si="3"/>
        <v>209189</v>
      </c>
    </row>
    <row r="17" spans="1:55" s="6" customFormat="1" ht="14.25" customHeight="1">
      <c r="A17" s="485">
        <v>210115</v>
      </c>
      <c r="B17" s="243" t="s">
        <v>86</v>
      </c>
      <c r="D17" s="31"/>
      <c r="E17" s="56">
        <v>291465</v>
      </c>
      <c r="F17" s="56">
        <v>152281</v>
      </c>
      <c r="G17" s="56">
        <v>697123</v>
      </c>
      <c r="H17" s="56">
        <v>574770</v>
      </c>
      <c r="I17" s="56">
        <v>16123</v>
      </c>
      <c r="J17" s="56">
        <v>113551</v>
      </c>
      <c r="K17" s="56">
        <v>68135</v>
      </c>
      <c r="L17" s="56">
        <v>22558</v>
      </c>
      <c r="M17" s="56">
        <v>11721</v>
      </c>
      <c r="N17" s="56">
        <v>59776</v>
      </c>
      <c r="O17" s="56">
        <v>41199</v>
      </c>
      <c r="P17" s="56">
        <v>15783</v>
      </c>
      <c r="Q17" s="56">
        <v>11562</v>
      </c>
      <c r="R17" s="169">
        <v>1122</v>
      </c>
      <c r="S17" s="110" t="s">
        <v>86</v>
      </c>
      <c r="U17" s="31"/>
      <c r="V17" s="56">
        <v>9669</v>
      </c>
      <c r="W17" s="56">
        <v>7754</v>
      </c>
      <c r="X17" s="165">
        <v>1657</v>
      </c>
      <c r="Y17" s="56">
        <v>6741</v>
      </c>
      <c r="Z17" s="56">
        <v>6181</v>
      </c>
      <c r="AA17" s="56">
        <v>4736</v>
      </c>
      <c r="AB17" s="56">
        <v>6566</v>
      </c>
      <c r="AC17" s="56">
        <v>1917</v>
      </c>
      <c r="AD17" s="56">
        <v>5289</v>
      </c>
      <c r="AE17" s="56">
        <v>4229</v>
      </c>
      <c r="AF17" s="56">
        <v>11530</v>
      </c>
      <c r="AG17" s="56">
        <v>25269</v>
      </c>
      <c r="AH17" s="56">
        <v>4701</v>
      </c>
      <c r="AI17" s="169">
        <v>3229</v>
      </c>
      <c r="AJ17" s="110" t="s">
        <v>86</v>
      </c>
      <c r="AL17" s="31"/>
      <c r="AM17" s="60">
        <v>5546</v>
      </c>
      <c r="AN17" s="60">
        <v>16950</v>
      </c>
      <c r="AO17" s="56">
        <v>5301</v>
      </c>
      <c r="AP17" s="56">
        <v>115</v>
      </c>
      <c r="AQ17" s="56">
        <v>14189</v>
      </c>
      <c r="AR17" s="56">
        <v>2721</v>
      </c>
      <c r="AS17" s="56">
        <v>16451</v>
      </c>
      <c r="AT17" s="227">
        <f t="shared" si="1"/>
        <v>2237910</v>
      </c>
      <c r="AU17" s="56">
        <v>36291</v>
      </c>
      <c r="AV17" s="56">
        <v>42132</v>
      </c>
      <c r="AW17" s="56">
        <v>26060</v>
      </c>
      <c r="AX17" s="56">
        <v>109495</v>
      </c>
      <c r="AY17" s="56">
        <v>76916</v>
      </c>
      <c r="AZ17" s="56">
        <v>0</v>
      </c>
      <c r="BA17" s="227">
        <f t="shared" si="2"/>
        <v>290894</v>
      </c>
      <c r="BB17" s="173">
        <f t="shared" si="0"/>
        <v>2528804</v>
      </c>
      <c r="BC17" s="6">
        <f t="shared" si="3"/>
        <v>2528804</v>
      </c>
    </row>
    <row r="18" spans="1:55" s="6" customFormat="1" ht="14.25" customHeight="1">
      <c r="A18" s="485">
        <v>210116</v>
      </c>
      <c r="B18" s="243" t="s">
        <v>87</v>
      </c>
      <c r="D18" s="31"/>
      <c r="E18" s="56">
        <v>47646</v>
      </c>
      <c r="F18" s="56">
        <v>30129</v>
      </c>
      <c r="G18" s="56">
        <v>5509</v>
      </c>
      <c r="H18" s="56">
        <v>30540</v>
      </c>
      <c r="I18" s="56">
        <v>589</v>
      </c>
      <c r="J18" s="56">
        <v>2746</v>
      </c>
      <c r="K18" s="56">
        <v>1377</v>
      </c>
      <c r="L18" s="56">
        <v>1726</v>
      </c>
      <c r="M18" s="56">
        <v>285</v>
      </c>
      <c r="N18" s="56">
        <v>123</v>
      </c>
      <c r="O18" s="56">
        <v>0</v>
      </c>
      <c r="P18" s="56">
        <v>7</v>
      </c>
      <c r="Q18" s="56">
        <v>288</v>
      </c>
      <c r="R18" s="169">
        <v>0</v>
      </c>
      <c r="S18" s="110" t="s">
        <v>87</v>
      </c>
      <c r="U18" s="31"/>
      <c r="V18" s="56">
        <v>134</v>
      </c>
      <c r="W18" s="56">
        <v>0</v>
      </c>
      <c r="X18" s="165">
        <v>129</v>
      </c>
      <c r="Y18" s="56">
        <v>82</v>
      </c>
      <c r="Z18" s="56">
        <v>207</v>
      </c>
      <c r="AA18" s="56">
        <v>0</v>
      </c>
      <c r="AB18" s="56">
        <v>0</v>
      </c>
      <c r="AC18" s="56">
        <v>783</v>
      </c>
      <c r="AD18" s="56">
        <v>980</v>
      </c>
      <c r="AE18" s="56">
        <v>16</v>
      </c>
      <c r="AF18" s="56">
        <v>0</v>
      </c>
      <c r="AG18" s="56">
        <v>555</v>
      </c>
      <c r="AH18" s="56">
        <v>329</v>
      </c>
      <c r="AI18" s="169">
        <v>286</v>
      </c>
      <c r="AJ18" s="110" t="s">
        <v>87</v>
      </c>
      <c r="AL18" s="31"/>
      <c r="AM18" s="60">
        <v>97</v>
      </c>
      <c r="AN18" s="60">
        <v>1155</v>
      </c>
      <c r="AO18" s="56">
        <v>542</v>
      </c>
      <c r="AP18" s="56">
        <v>422</v>
      </c>
      <c r="AQ18" s="56">
        <v>1058</v>
      </c>
      <c r="AR18" s="56">
        <v>0</v>
      </c>
      <c r="AS18" s="56">
        <v>1714</v>
      </c>
      <c r="AT18" s="227">
        <f t="shared" si="1"/>
        <v>129454</v>
      </c>
      <c r="AU18" s="56">
        <v>0</v>
      </c>
      <c r="AV18" s="56">
        <v>0</v>
      </c>
      <c r="AW18" s="56">
        <v>119</v>
      </c>
      <c r="AX18" s="56">
        <v>836</v>
      </c>
      <c r="AY18" s="56">
        <v>711</v>
      </c>
      <c r="AZ18" s="56">
        <v>0</v>
      </c>
      <c r="BA18" s="227">
        <f t="shared" si="2"/>
        <v>1666</v>
      </c>
      <c r="BB18" s="173">
        <f t="shared" si="0"/>
        <v>131120</v>
      </c>
      <c r="BC18" s="6">
        <f t="shared" si="3"/>
        <v>131120</v>
      </c>
    </row>
    <row r="19" spans="1:55" s="6" customFormat="1" ht="14.25" customHeight="1">
      <c r="A19" s="485">
        <v>210117</v>
      </c>
      <c r="B19" s="243" t="s">
        <v>88</v>
      </c>
      <c r="D19" s="31"/>
      <c r="E19" s="56">
        <v>307</v>
      </c>
      <c r="F19" s="56">
        <v>21668</v>
      </c>
      <c r="G19" s="56">
        <v>32802</v>
      </c>
      <c r="H19" s="56">
        <v>43758</v>
      </c>
      <c r="I19" s="56">
        <v>2553</v>
      </c>
      <c r="J19" s="56">
        <v>11347</v>
      </c>
      <c r="K19" s="56">
        <v>8774</v>
      </c>
      <c r="L19" s="56">
        <v>600</v>
      </c>
      <c r="M19" s="56">
        <v>4232</v>
      </c>
      <c r="N19" s="56">
        <v>10483</v>
      </c>
      <c r="O19" s="56">
        <v>0</v>
      </c>
      <c r="P19" s="56">
        <v>11453</v>
      </c>
      <c r="Q19" s="56">
        <v>1338</v>
      </c>
      <c r="R19" s="169">
        <v>104</v>
      </c>
      <c r="S19" s="110" t="s">
        <v>88</v>
      </c>
      <c r="U19" s="31"/>
      <c r="V19" s="56">
        <v>3152</v>
      </c>
      <c r="W19" s="56">
        <v>230</v>
      </c>
      <c r="X19" s="165">
        <v>742</v>
      </c>
      <c r="Y19" s="56">
        <v>4580</v>
      </c>
      <c r="Z19" s="56">
        <v>283</v>
      </c>
      <c r="AA19" s="56">
        <v>386</v>
      </c>
      <c r="AB19" s="56">
        <v>2122</v>
      </c>
      <c r="AC19" s="56">
        <v>705</v>
      </c>
      <c r="AD19" s="56">
        <v>2966</v>
      </c>
      <c r="AE19" s="56">
        <v>169</v>
      </c>
      <c r="AF19" s="56">
        <v>737</v>
      </c>
      <c r="AG19" s="56">
        <v>1162</v>
      </c>
      <c r="AH19" s="56">
        <v>26</v>
      </c>
      <c r="AI19" s="169">
        <v>104</v>
      </c>
      <c r="AJ19" s="110" t="s">
        <v>88</v>
      </c>
      <c r="AL19" s="31"/>
      <c r="AM19" s="60">
        <v>2070</v>
      </c>
      <c r="AN19" s="60">
        <v>6913</v>
      </c>
      <c r="AO19" s="56">
        <v>317</v>
      </c>
      <c r="AP19" s="56">
        <v>5400</v>
      </c>
      <c r="AQ19" s="56">
        <v>3010</v>
      </c>
      <c r="AR19" s="56">
        <v>1348</v>
      </c>
      <c r="AS19" s="56">
        <v>709</v>
      </c>
      <c r="AT19" s="227">
        <f t="shared" si="1"/>
        <v>186550</v>
      </c>
      <c r="AU19" s="56">
        <v>5283</v>
      </c>
      <c r="AV19" s="56">
        <v>33116</v>
      </c>
      <c r="AW19" s="56">
        <v>8849</v>
      </c>
      <c r="AX19" s="56">
        <v>10616</v>
      </c>
      <c r="AY19" s="56">
        <v>11106</v>
      </c>
      <c r="AZ19" s="56">
        <v>0</v>
      </c>
      <c r="BA19" s="227">
        <f t="shared" si="2"/>
        <v>68970</v>
      </c>
      <c r="BB19" s="173">
        <f t="shared" si="0"/>
        <v>255520</v>
      </c>
      <c r="BC19" s="6">
        <f t="shared" si="3"/>
        <v>255520</v>
      </c>
    </row>
    <row r="20" spans="1:55" s="6" customFormat="1" ht="14.25" customHeight="1">
      <c r="A20" s="485">
        <v>210118</v>
      </c>
      <c r="B20" s="243" t="s">
        <v>89</v>
      </c>
      <c r="D20" s="31"/>
      <c r="E20" s="56">
        <v>65613</v>
      </c>
      <c r="F20" s="56">
        <v>31831</v>
      </c>
      <c r="G20" s="56">
        <v>0</v>
      </c>
      <c r="H20" s="56">
        <v>19960</v>
      </c>
      <c r="I20" s="56">
        <v>0</v>
      </c>
      <c r="J20" s="56">
        <v>0</v>
      </c>
      <c r="K20" s="56">
        <v>0</v>
      </c>
      <c r="L20" s="56">
        <v>0</v>
      </c>
      <c r="M20" s="56">
        <v>1441</v>
      </c>
      <c r="N20" s="56">
        <v>2991</v>
      </c>
      <c r="O20" s="56">
        <v>5593</v>
      </c>
      <c r="P20" s="56">
        <v>1110</v>
      </c>
      <c r="Q20" s="56">
        <v>0</v>
      </c>
      <c r="R20" s="169">
        <v>0</v>
      </c>
      <c r="S20" s="110" t="s">
        <v>89</v>
      </c>
      <c r="U20" s="31"/>
      <c r="V20" s="56">
        <v>2408</v>
      </c>
      <c r="W20" s="56">
        <v>0</v>
      </c>
      <c r="X20" s="165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211</v>
      </c>
      <c r="AD20" s="56">
        <v>970</v>
      </c>
      <c r="AE20" s="56">
        <v>0</v>
      </c>
      <c r="AF20" s="56">
        <v>0</v>
      </c>
      <c r="AG20" s="56">
        <v>0</v>
      </c>
      <c r="AH20" s="56">
        <v>0</v>
      </c>
      <c r="AI20" s="169">
        <v>226</v>
      </c>
      <c r="AJ20" s="110" t="s">
        <v>89</v>
      </c>
      <c r="AL20" s="31"/>
      <c r="AM20" s="60">
        <v>0</v>
      </c>
      <c r="AN20" s="60">
        <v>1544</v>
      </c>
      <c r="AO20" s="56">
        <v>1107</v>
      </c>
      <c r="AP20" s="56">
        <v>0</v>
      </c>
      <c r="AQ20" s="56">
        <v>0</v>
      </c>
      <c r="AR20" s="56">
        <v>0</v>
      </c>
      <c r="AS20" s="56">
        <v>4345</v>
      </c>
      <c r="AT20" s="227">
        <f t="shared" si="1"/>
        <v>139350</v>
      </c>
      <c r="AU20" s="56">
        <v>0</v>
      </c>
      <c r="AV20" s="56">
        <v>0</v>
      </c>
      <c r="AW20" s="56">
        <v>0</v>
      </c>
      <c r="AX20" s="56">
        <v>8060</v>
      </c>
      <c r="AY20" s="56">
        <v>3274</v>
      </c>
      <c r="AZ20" s="56">
        <v>0</v>
      </c>
      <c r="BA20" s="227">
        <f t="shared" si="2"/>
        <v>11334</v>
      </c>
      <c r="BB20" s="173">
        <f t="shared" si="0"/>
        <v>150684</v>
      </c>
      <c r="BC20" s="6">
        <f t="shared" si="3"/>
        <v>150684</v>
      </c>
    </row>
    <row r="21" spans="1:55" s="6" customFormat="1" ht="14.25" customHeight="1">
      <c r="A21" s="485">
        <v>210119</v>
      </c>
      <c r="B21" s="243" t="s">
        <v>90</v>
      </c>
      <c r="D21" s="31"/>
      <c r="E21" s="56">
        <v>363142</v>
      </c>
      <c r="F21" s="56">
        <v>254818</v>
      </c>
      <c r="G21" s="56">
        <v>702871</v>
      </c>
      <c r="H21" s="56">
        <v>791902</v>
      </c>
      <c r="I21" s="56">
        <v>68419</v>
      </c>
      <c r="J21" s="56">
        <v>145954</v>
      </c>
      <c r="K21" s="56">
        <v>79227</v>
      </c>
      <c r="L21" s="56">
        <v>24954</v>
      </c>
      <c r="M21" s="56">
        <v>27586</v>
      </c>
      <c r="N21" s="56">
        <v>89286</v>
      </c>
      <c r="O21" s="56">
        <v>54088</v>
      </c>
      <c r="P21" s="56">
        <v>116030</v>
      </c>
      <c r="Q21" s="56">
        <v>13487</v>
      </c>
      <c r="R21" s="169">
        <v>9578</v>
      </c>
      <c r="S21" s="110" t="s">
        <v>90</v>
      </c>
      <c r="U21" s="31"/>
      <c r="V21" s="56">
        <v>13844</v>
      </c>
      <c r="W21" s="56">
        <v>4814</v>
      </c>
      <c r="X21" s="165">
        <v>4156</v>
      </c>
      <c r="Y21" s="56">
        <v>16922</v>
      </c>
      <c r="Z21" s="56">
        <v>8021</v>
      </c>
      <c r="AA21" s="56">
        <v>1628</v>
      </c>
      <c r="AB21" s="56">
        <v>1740</v>
      </c>
      <c r="AC21" s="56">
        <v>7418</v>
      </c>
      <c r="AD21" s="56">
        <v>21240</v>
      </c>
      <c r="AE21" s="56">
        <v>13942</v>
      </c>
      <c r="AF21" s="56">
        <v>13106</v>
      </c>
      <c r="AG21" s="56">
        <v>18948</v>
      </c>
      <c r="AH21" s="56">
        <v>4509</v>
      </c>
      <c r="AI21" s="169">
        <v>7947</v>
      </c>
      <c r="AJ21" s="110" t="s">
        <v>90</v>
      </c>
      <c r="AL21" s="31"/>
      <c r="AM21" s="60">
        <v>9559</v>
      </c>
      <c r="AN21" s="60">
        <v>28187</v>
      </c>
      <c r="AO21" s="56">
        <v>6512</v>
      </c>
      <c r="AP21" s="56">
        <v>7670</v>
      </c>
      <c r="AQ21" s="56">
        <v>47570</v>
      </c>
      <c r="AR21" s="56">
        <v>8893</v>
      </c>
      <c r="AS21" s="56">
        <v>14799</v>
      </c>
      <c r="AT21" s="228">
        <f t="shared" si="1"/>
        <v>3002767</v>
      </c>
      <c r="AU21" s="56">
        <v>83948</v>
      </c>
      <c r="AV21" s="56">
        <v>275522</v>
      </c>
      <c r="AW21" s="56">
        <v>74175</v>
      </c>
      <c r="AX21" s="56">
        <v>77596</v>
      </c>
      <c r="AY21" s="56">
        <v>50074</v>
      </c>
      <c r="AZ21" s="56">
        <v>0</v>
      </c>
      <c r="BA21" s="227">
        <f t="shared" si="2"/>
        <v>561315</v>
      </c>
      <c r="BB21" s="173">
        <f t="shared" si="0"/>
        <v>3564082</v>
      </c>
      <c r="BC21" s="6">
        <f t="shared" si="3"/>
        <v>3564082</v>
      </c>
    </row>
    <row r="22" spans="1:55" s="6" customFormat="1" ht="14.25" customHeight="1">
      <c r="A22" s="485">
        <v>210120</v>
      </c>
      <c r="B22" s="534" t="s">
        <v>355</v>
      </c>
      <c r="C22" s="157" t="s">
        <v>356</v>
      </c>
      <c r="D22" s="158"/>
      <c r="E22" s="55">
        <v>3054</v>
      </c>
      <c r="F22" s="55">
        <v>79789</v>
      </c>
      <c r="G22" s="55">
        <v>383141</v>
      </c>
      <c r="H22" s="55">
        <v>382345</v>
      </c>
      <c r="I22" s="55">
        <v>2410</v>
      </c>
      <c r="J22" s="55">
        <v>90174</v>
      </c>
      <c r="K22" s="55">
        <v>49176</v>
      </c>
      <c r="L22" s="55">
        <v>1090</v>
      </c>
      <c r="M22" s="55">
        <v>16720</v>
      </c>
      <c r="N22" s="55">
        <v>18192</v>
      </c>
      <c r="O22" s="55">
        <v>524</v>
      </c>
      <c r="P22" s="55">
        <v>89526</v>
      </c>
      <c r="Q22" s="55">
        <v>2907</v>
      </c>
      <c r="R22" s="168">
        <v>6025</v>
      </c>
      <c r="S22" s="508" t="s">
        <v>355</v>
      </c>
      <c r="T22" s="157" t="s">
        <v>356</v>
      </c>
      <c r="U22" s="158"/>
      <c r="V22" s="55">
        <v>8544</v>
      </c>
      <c r="W22" s="55">
        <v>3235</v>
      </c>
      <c r="X22" s="164">
        <v>1045</v>
      </c>
      <c r="Y22" s="55">
        <v>10249</v>
      </c>
      <c r="Z22" s="55">
        <v>2524</v>
      </c>
      <c r="AA22" s="55">
        <v>0</v>
      </c>
      <c r="AB22" s="55">
        <v>501</v>
      </c>
      <c r="AC22" s="55">
        <v>2397</v>
      </c>
      <c r="AD22" s="55">
        <v>8602</v>
      </c>
      <c r="AE22" s="55">
        <v>927</v>
      </c>
      <c r="AF22" s="55">
        <v>896</v>
      </c>
      <c r="AG22" s="55">
        <v>1377</v>
      </c>
      <c r="AH22" s="55">
        <v>115</v>
      </c>
      <c r="AI22" s="168">
        <v>829</v>
      </c>
      <c r="AJ22" s="508" t="s">
        <v>355</v>
      </c>
      <c r="AK22" s="157" t="s">
        <v>356</v>
      </c>
      <c r="AL22" s="158"/>
      <c r="AM22" s="61">
        <v>302</v>
      </c>
      <c r="AN22" s="61">
        <v>17719</v>
      </c>
      <c r="AO22" s="55">
        <v>3267</v>
      </c>
      <c r="AP22" s="55">
        <v>452</v>
      </c>
      <c r="AQ22" s="55">
        <v>32962</v>
      </c>
      <c r="AR22" s="55">
        <v>5214</v>
      </c>
      <c r="AS22" s="55">
        <v>3891</v>
      </c>
      <c r="AT22" s="227">
        <f t="shared" si="1"/>
        <v>1230121</v>
      </c>
      <c r="AU22" s="55">
        <v>83262</v>
      </c>
      <c r="AV22" s="55">
        <v>264580</v>
      </c>
      <c r="AW22" s="55">
        <v>59841</v>
      </c>
      <c r="AX22" s="55">
        <v>17565</v>
      </c>
      <c r="AY22" s="55">
        <v>23185</v>
      </c>
      <c r="AZ22" s="55">
        <v>0</v>
      </c>
      <c r="BA22" s="226">
        <f t="shared" si="2"/>
        <v>448433</v>
      </c>
      <c r="BB22" s="172">
        <f t="shared" si="0"/>
        <v>1678554</v>
      </c>
      <c r="BC22" s="6">
        <f t="shared" si="3"/>
        <v>1678554</v>
      </c>
    </row>
    <row r="23" spans="1:55" s="6" customFormat="1" ht="14.25" customHeight="1">
      <c r="A23" s="485">
        <v>210121</v>
      </c>
      <c r="B23" s="535"/>
      <c r="C23" s="12" t="s">
        <v>357</v>
      </c>
      <c r="D23" s="114"/>
      <c r="E23" s="56">
        <v>152755</v>
      </c>
      <c r="F23" s="56">
        <v>134958</v>
      </c>
      <c r="G23" s="56">
        <v>127570</v>
      </c>
      <c r="H23" s="56">
        <v>146966</v>
      </c>
      <c r="I23" s="56">
        <v>31205</v>
      </c>
      <c r="J23" s="56">
        <v>27458</v>
      </c>
      <c r="K23" s="56">
        <v>0</v>
      </c>
      <c r="L23" s="56">
        <v>9160</v>
      </c>
      <c r="M23" s="56">
        <v>4477</v>
      </c>
      <c r="N23" s="56">
        <v>15496</v>
      </c>
      <c r="O23" s="56">
        <v>24633</v>
      </c>
      <c r="P23" s="56">
        <v>5204</v>
      </c>
      <c r="Q23" s="56">
        <v>829</v>
      </c>
      <c r="R23" s="169">
        <v>0</v>
      </c>
      <c r="S23" s="531"/>
      <c r="T23" s="12" t="s">
        <v>357</v>
      </c>
      <c r="U23" s="114"/>
      <c r="V23" s="56">
        <v>1739</v>
      </c>
      <c r="W23" s="56">
        <v>84</v>
      </c>
      <c r="X23" s="165">
        <v>1110</v>
      </c>
      <c r="Y23" s="56">
        <v>1836</v>
      </c>
      <c r="Z23" s="56">
        <v>4503</v>
      </c>
      <c r="AA23" s="56">
        <v>0</v>
      </c>
      <c r="AB23" s="56">
        <v>25</v>
      </c>
      <c r="AC23" s="56">
        <v>4732</v>
      </c>
      <c r="AD23" s="56">
        <v>6057</v>
      </c>
      <c r="AE23" s="56">
        <v>6962</v>
      </c>
      <c r="AF23" s="56">
        <v>11970</v>
      </c>
      <c r="AG23" s="56">
        <v>0</v>
      </c>
      <c r="AH23" s="56">
        <v>2792</v>
      </c>
      <c r="AI23" s="169">
        <v>2493</v>
      </c>
      <c r="AJ23" s="531"/>
      <c r="AK23" s="12" t="s">
        <v>357</v>
      </c>
      <c r="AL23" s="114"/>
      <c r="AM23" s="60">
        <v>6437</v>
      </c>
      <c r="AN23" s="60">
        <v>1234</v>
      </c>
      <c r="AO23" s="56">
        <v>196</v>
      </c>
      <c r="AP23" s="56">
        <v>3420</v>
      </c>
      <c r="AQ23" s="56">
        <v>3786</v>
      </c>
      <c r="AR23" s="56">
        <v>735</v>
      </c>
      <c r="AS23" s="56">
        <v>6287</v>
      </c>
      <c r="AT23" s="227">
        <f t="shared" si="1"/>
        <v>747109</v>
      </c>
      <c r="AU23" s="56">
        <v>0</v>
      </c>
      <c r="AV23" s="56">
        <v>6355</v>
      </c>
      <c r="AW23" s="56">
        <v>0</v>
      </c>
      <c r="AX23" s="56">
        <v>13375</v>
      </c>
      <c r="AY23" s="56">
        <v>2120</v>
      </c>
      <c r="AZ23" s="56">
        <v>0</v>
      </c>
      <c r="BA23" s="227">
        <f t="shared" si="2"/>
        <v>21850</v>
      </c>
      <c r="BB23" s="173">
        <f t="shared" si="0"/>
        <v>768959</v>
      </c>
      <c r="BC23" s="6">
        <f t="shared" si="3"/>
        <v>768959</v>
      </c>
    </row>
    <row r="24" spans="1:55" s="6" customFormat="1" ht="14.25" customHeight="1">
      <c r="A24" s="485">
        <v>210122</v>
      </c>
      <c r="B24" s="535"/>
      <c r="C24" s="12" t="s">
        <v>358</v>
      </c>
      <c r="D24" s="114"/>
      <c r="E24" s="56">
        <v>173943</v>
      </c>
      <c r="F24" s="56">
        <v>27498</v>
      </c>
      <c r="G24" s="56">
        <v>125622</v>
      </c>
      <c r="H24" s="56">
        <v>202626</v>
      </c>
      <c r="I24" s="56">
        <v>0</v>
      </c>
      <c r="J24" s="56">
        <v>0</v>
      </c>
      <c r="K24" s="56">
        <v>4319</v>
      </c>
      <c r="L24" s="56">
        <v>14213</v>
      </c>
      <c r="M24" s="56">
        <v>0</v>
      </c>
      <c r="N24" s="56">
        <v>55245</v>
      </c>
      <c r="O24" s="56">
        <v>0</v>
      </c>
      <c r="P24" s="56">
        <v>0</v>
      </c>
      <c r="Q24" s="56">
        <v>0</v>
      </c>
      <c r="R24" s="169">
        <v>0</v>
      </c>
      <c r="S24" s="531"/>
      <c r="T24" s="12" t="s">
        <v>358</v>
      </c>
      <c r="U24" s="114"/>
      <c r="V24" s="56">
        <v>0</v>
      </c>
      <c r="W24" s="56">
        <v>0</v>
      </c>
      <c r="X24" s="165">
        <v>0</v>
      </c>
      <c r="Y24" s="56">
        <v>0</v>
      </c>
      <c r="Z24" s="56">
        <v>0</v>
      </c>
      <c r="AA24" s="56">
        <v>259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169">
        <v>0</v>
      </c>
      <c r="AJ24" s="531"/>
      <c r="AK24" s="12" t="s">
        <v>358</v>
      </c>
      <c r="AL24" s="114"/>
      <c r="AM24" s="60">
        <v>0</v>
      </c>
      <c r="AN24" s="60">
        <v>3134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227">
        <f t="shared" si="1"/>
        <v>606859</v>
      </c>
      <c r="AU24" s="56">
        <v>0</v>
      </c>
      <c r="AV24" s="56">
        <v>0</v>
      </c>
      <c r="AW24" s="56">
        <v>0</v>
      </c>
      <c r="AX24" s="56">
        <v>31590</v>
      </c>
      <c r="AY24" s="56">
        <v>21286</v>
      </c>
      <c r="AZ24" s="56">
        <v>0</v>
      </c>
      <c r="BA24" s="227">
        <f t="shared" si="2"/>
        <v>52876</v>
      </c>
      <c r="BB24" s="173">
        <f t="shared" si="0"/>
        <v>659735</v>
      </c>
      <c r="BC24" s="6">
        <f t="shared" si="3"/>
        <v>659735</v>
      </c>
    </row>
    <row r="25" spans="1:55" s="6" customFormat="1" ht="14.25" customHeight="1">
      <c r="A25" s="485">
        <v>210123</v>
      </c>
      <c r="B25" s="535"/>
      <c r="C25" s="12" t="s">
        <v>384</v>
      </c>
      <c r="D25" s="114"/>
      <c r="E25" s="56">
        <v>33390</v>
      </c>
      <c r="F25" s="56">
        <v>12573</v>
      </c>
      <c r="G25" s="56">
        <v>66538</v>
      </c>
      <c r="H25" s="56">
        <v>59965</v>
      </c>
      <c r="I25" s="56">
        <v>34804</v>
      </c>
      <c r="J25" s="56">
        <v>28322</v>
      </c>
      <c r="K25" s="56">
        <v>25732</v>
      </c>
      <c r="L25" s="56">
        <v>491</v>
      </c>
      <c r="M25" s="56">
        <v>6389</v>
      </c>
      <c r="N25" s="56">
        <v>353</v>
      </c>
      <c r="O25" s="56">
        <v>28931</v>
      </c>
      <c r="P25" s="56">
        <v>21300</v>
      </c>
      <c r="Q25" s="56">
        <v>9751</v>
      </c>
      <c r="R25" s="169">
        <v>3553</v>
      </c>
      <c r="S25" s="531"/>
      <c r="T25" s="12" t="s">
        <v>384</v>
      </c>
      <c r="U25" s="114"/>
      <c r="V25" s="56">
        <v>3561</v>
      </c>
      <c r="W25" s="56">
        <v>1495</v>
      </c>
      <c r="X25" s="165">
        <v>2001</v>
      </c>
      <c r="Y25" s="56">
        <v>0</v>
      </c>
      <c r="Z25" s="56">
        <v>994</v>
      </c>
      <c r="AA25" s="56">
        <v>1369</v>
      </c>
      <c r="AB25" s="56">
        <v>1214</v>
      </c>
      <c r="AC25" s="56">
        <v>289</v>
      </c>
      <c r="AD25" s="56">
        <v>6581</v>
      </c>
      <c r="AE25" s="56">
        <v>6053</v>
      </c>
      <c r="AF25" s="56">
        <v>240</v>
      </c>
      <c r="AG25" s="56">
        <v>17571</v>
      </c>
      <c r="AH25" s="56">
        <v>1602</v>
      </c>
      <c r="AI25" s="169">
        <v>4625</v>
      </c>
      <c r="AJ25" s="531"/>
      <c r="AK25" s="12" t="s">
        <v>384</v>
      </c>
      <c r="AL25" s="114"/>
      <c r="AM25" s="60">
        <v>2820</v>
      </c>
      <c r="AN25" s="60">
        <v>6100</v>
      </c>
      <c r="AO25" s="56">
        <v>3049</v>
      </c>
      <c r="AP25" s="56">
        <v>3798</v>
      </c>
      <c r="AQ25" s="56">
        <v>10103</v>
      </c>
      <c r="AR25" s="56">
        <v>2944</v>
      </c>
      <c r="AS25" s="56">
        <v>4621</v>
      </c>
      <c r="AT25" s="227">
        <f t="shared" si="1"/>
        <v>413122</v>
      </c>
      <c r="AU25" s="56">
        <v>686</v>
      </c>
      <c r="AV25" s="56">
        <v>4587</v>
      </c>
      <c r="AW25" s="56">
        <v>3424</v>
      </c>
      <c r="AX25" s="56">
        <v>15066</v>
      </c>
      <c r="AY25" s="56">
        <v>3483</v>
      </c>
      <c r="AZ25" s="56">
        <v>0</v>
      </c>
      <c r="BA25" s="227">
        <f t="shared" si="2"/>
        <v>27246</v>
      </c>
      <c r="BB25" s="173">
        <f t="shared" si="0"/>
        <v>440368</v>
      </c>
      <c r="BC25" s="6">
        <f t="shared" si="3"/>
        <v>440368</v>
      </c>
    </row>
    <row r="26" spans="1:55" s="6" customFormat="1" ht="14.25" customHeight="1">
      <c r="A26" s="485">
        <v>210124</v>
      </c>
      <c r="B26" s="536"/>
      <c r="C26" s="159" t="s">
        <v>359</v>
      </c>
      <c r="D26" s="160"/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170">
        <v>0</v>
      </c>
      <c r="S26" s="509"/>
      <c r="T26" s="159" t="s">
        <v>359</v>
      </c>
      <c r="U26" s="160"/>
      <c r="V26" s="57">
        <v>0</v>
      </c>
      <c r="W26" s="57">
        <v>0</v>
      </c>
      <c r="X26" s="166">
        <v>0</v>
      </c>
      <c r="Y26" s="57">
        <v>4837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170">
        <v>0</v>
      </c>
      <c r="AJ26" s="509"/>
      <c r="AK26" s="159" t="s">
        <v>359</v>
      </c>
      <c r="AL26" s="160"/>
      <c r="AM26" s="62">
        <v>0</v>
      </c>
      <c r="AN26" s="62">
        <v>0</v>
      </c>
      <c r="AO26" s="57">
        <v>0</v>
      </c>
      <c r="AP26" s="57">
        <v>0</v>
      </c>
      <c r="AQ26" s="57">
        <v>719</v>
      </c>
      <c r="AR26" s="57">
        <v>0</v>
      </c>
      <c r="AS26" s="57">
        <v>0</v>
      </c>
      <c r="AT26" s="227">
        <f t="shared" si="1"/>
        <v>5556</v>
      </c>
      <c r="AU26" s="57">
        <v>0</v>
      </c>
      <c r="AV26" s="57">
        <v>0</v>
      </c>
      <c r="AW26" s="57">
        <v>10910</v>
      </c>
      <c r="AX26" s="57">
        <v>0</v>
      </c>
      <c r="AY26" s="57">
        <v>0</v>
      </c>
      <c r="AZ26" s="57">
        <v>0</v>
      </c>
      <c r="BA26" s="228">
        <f t="shared" si="2"/>
        <v>10910</v>
      </c>
      <c r="BB26" s="174">
        <f t="shared" si="0"/>
        <v>16466</v>
      </c>
      <c r="BC26" s="6">
        <f t="shared" si="3"/>
        <v>16466</v>
      </c>
    </row>
    <row r="27" spans="1:55" s="6" customFormat="1" ht="14.25" customHeight="1">
      <c r="A27" s="485">
        <v>210126</v>
      </c>
      <c r="B27" s="110" t="s">
        <v>91</v>
      </c>
      <c r="D27" s="31"/>
      <c r="E27" s="56">
        <v>3077399</v>
      </c>
      <c r="F27" s="56">
        <v>287707</v>
      </c>
      <c r="G27" s="56">
        <v>0</v>
      </c>
      <c r="H27" s="56">
        <v>0</v>
      </c>
      <c r="I27" s="56">
        <v>200132</v>
      </c>
      <c r="J27" s="56">
        <v>0</v>
      </c>
      <c r="K27" s="56">
        <v>0</v>
      </c>
      <c r="L27" s="56">
        <v>72014</v>
      </c>
      <c r="M27" s="56">
        <v>0</v>
      </c>
      <c r="N27" s="56">
        <v>0</v>
      </c>
      <c r="O27" s="56">
        <v>754244</v>
      </c>
      <c r="P27" s="56">
        <v>0</v>
      </c>
      <c r="Q27" s="56">
        <v>105238</v>
      </c>
      <c r="R27" s="169">
        <v>109106</v>
      </c>
      <c r="S27" s="110" t="s">
        <v>91</v>
      </c>
      <c r="U27" s="31"/>
      <c r="V27" s="56">
        <v>40208</v>
      </c>
      <c r="W27" s="56">
        <v>46201</v>
      </c>
      <c r="X27" s="165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240537</v>
      </c>
      <c r="AF27" s="56">
        <v>127294</v>
      </c>
      <c r="AG27" s="56">
        <v>26628</v>
      </c>
      <c r="AH27" s="56">
        <v>117078</v>
      </c>
      <c r="AI27" s="169">
        <v>160105</v>
      </c>
      <c r="AJ27" s="110" t="s">
        <v>91</v>
      </c>
      <c r="AL27" s="31"/>
      <c r="AM27" s="60">
        <v>100063</v>
      </c>
      <c r="AN27" s="60">
        <v>0</v>
      </c>
      <c r="AO27" s="56">
        <v>36955</v>
      </c>
      <c r="AP27" s="56">
        <v>0</v>
      </c>
      <c r="AQ27" s="56">
        <v>0</v>
      </c>
      <c r="AR27" s="56">
        <v>0</v>
      </c>
      <c r="AS27" s="56">
        <v>0</v>
      </c>
      <c r="AT27" s="226">
        <f t="shared" si="1"/>
        <v>5500909</v>
      </c>
      <c r="AU27" s="56">
        <v>0</v>
      </c>
      <c r="AV27" s="56">
        <v>0</v>
      </c>
      <c r="AW27" s="56">
        <v>0</v>
      </c>
      <c r="AX27" s="56">
        <v>38716</v>
      </c>
      <c r="AY27" s="56">
        <v>0</v>
      </c>
      <c r="AZ27" s="56">
        <v>0</v>
      </c>
      <c r="BA27" s="227">
        <f t="shared" si="2"/>
        <v>38716</v>
      </c>
      <c r="BB27" s="173">
        <f t="shared" si="0"/>
        <v>5539625</v>
      </c>
      <c r="BC27" s="6">
        <f t="shared" si="3"/>
        <v>5539625</v>
      </c>
    </row>
    <row r="28" spans="1:55" s="6" customFormat="1" ht="14.25" customHeight="1">
      <c r="A28" s="485">
        <v>210127</v>
      </c>
      <c r="B28" s="110" t="s">
        <v>498</v>
      </c>
      <c r="D28" s="31"/>
      <c r="E28" s="56">
        <v>2087092</v>
      </c>
      <c r="F28" s="56">
        <v>185284</v>
      </c>
      <c r="G28" s="56">
        <v>0</v>
      </c>
      <c r="H28" s="56">
        <v>0</v>
      </c>
      <c r="I28" s="56">
        <v>119079</v>
      </c>
      <c r="J28" s="56">
        <v>0</v>
      </c>
      <c r="K28" s="56">
        <v>0</v>
      </c>
      <c r="L28" s="56">
        <v>48470</v>
      </c>
      <c r="M28" s="56">
        <v>0</v>
      </c>
      <c r="N28" s="56">
        <v>0</v>
      </c>
      <c r="O28" s="56">
        <v>511755</v>
      </c>
      <c r="P28" s="56">
        <v>0</v>
      </c>
      <c r="Q28" s="56">
        <v>71373</v>
      </c>
      <c r="R28" s="169">
        <v>73364</v>
      </c>
      <c r="S28" s="110" t="s">
        <v>498</v>
      </c>
      <c r="U28" s="31"/>
      <c r="V28" s="56">
        <v>27269</v>
      </c>
      <c r="W28" s="56">
        <v>28622</v>
      </c>
      <c r="X28" s="165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154939</v>
      </c>
      <c r="AF28" s="56">
        <v>81977</v>
      </c>
      <c r="AG28" s="56">
        <v>15977</v>
      </c>
      <c r="AH28" s="56">
        <v>70247</v>
      </c>
      <c r="AI28" s="169">
        <v>102119</v>
      </c>
      <c r="AJ28" s="110" t="s">
        <v>498</v>
      </c>
      <c r="AL28" s="31"/>
      <c r="AM28" s="60">
        <v>26079</v>
      </c>
      <c r="AN28" s="60">
        <v>0</v>
      </c>
      <c r="AO28" s="56">
        <v>22173</v>
      </c>
      <c r="AP28" s="56">
        <v>0</v>
      </c>
      <c r="AQ28" s="56">
        <v>0</v>
      </c>
      <c r="AR28" s="56">
        <v>0</v>
      </c>
      <c r="AS28" s="56">
        <v>0</v>
      </c>
      <c r="AT28" s="227">
        <f t="shared" si="1"/>
        <v>3625819</v>
      </c>
      <c r="AU28" s="56">
        <v>0</v>
      </c>
      <c r="AV28" s="56">
        <v>0</v>
      </c>
      <c r="AW28" s="56">
        <v>0</v>
      </c>
      <c r="AX28" s="56">
        <v>13891</v>
      </c>
      <c r="AY28" s="56">
        <v>0</v>
      </c>
      <c r="AZ28" s="56">
        <v>0</v>
      </c>
      <c r="BA28" s="227">
        <f t="shared" si="2"/>
        <v>13891</v>
      </c>
      <c r="BB28" s="173">
        <f t="shared" si="0"/>
        <v>3639710</v>
      </c>
      <c r="BC28" s="6">
        <f t="shared" si="3"/>
        <v>3639710</v>
      </c>
    </row>
    <row r="29" spans="1:55" s="6" customFormat="1" ht="14.25" customHeight="1">
      <c r="A29" s="485">
        <v>210128</v>
      </c>
      <c r="B29" s="110" t="s">
        <v>92</v>
      </c>
      <c r="D29" s="31"/>
      <c r="E29" s="56">
        <v>206546</v>
      </c>
      <c r="F29" s="56">
        <v>226266</v>
      </c>
      <c r="G29" s="56">
        <v>382403</v>
      </c>
      <c r="H29" s="56">
        <v>426677</v>
      </c>
      <c r="I29" s="56">
        <v>62801</v>
      </c>
      <c r="J29" s="56">
        <v>101751</v>
      </c>
      <c r="K29" s="56">
        <v>53987</v>
      </c>
      <c r="L29" s="56">
        <v>73865</v>
      </c>
      <c r="M29" s="56">
        <v>28494</v>
      </c>
      <c r="N29" s="56">
        <v>42085</v>
      </c>
      <c r="O29" s="56">
        <v>46016</v>
      </c>
      <c r="P29" s="56">
        <v>45405</v>
      </c>
      <c r="Q29" s="56">
        <v>16585</v>
      </c>
      <c r="R29" s="169">
        <v>6686</v>
      </c>
      <c r="S29" s="110" t="s">
        <v>92</v>
      </c>
      <c r="U29" s="31"/>
      <c r="V29" s="56">
        <v>24183</v>
      </c>
      <c r="W29" s="56">
        <v>3107</v>
      </c>
      <c r="X29" s="165">
        <v>9313</v>
      </c>
      <c r="Y29" s="56">
        <v>12505</v>
      </c>
      <c r="Z29" s="56">
        <v>4436</v>
      </c>
      <c r="AA29" s="56">
        <v>15536</v>
      </c>
      <c r="AB29" s="56">
        <v>3047</v>
      </c>
      <c r="AC29" s="56">
        <v>17891</v>
      </c>
      <c r="AD29" s="56">
        <v>24643</v>
      </c>
      <c r="AE29" s="56">
        <v>9172</v>
      </c>
      <c r="AF29" s="56">
        <v>37026</v>
      </c>
      <c r="AG29" s="56">
        <v>35170</v>
      </c>
      <c r="AH29" s="56">
        <v>1643</v>
      </c>
      <c r="AI29" s="169">
        <v>16841</v>
      </c>
      <c r="AJ29" s="110" t="s">
        <v>92</v>
      </c>
      <c r="AL29" s="31"/>
      <c r="AM29" s="60">
        <v>13148</v>
      </c>
      <c r="AN29" s="60">
        <v>11178</v>
      </c>
      <c r="AO29" s="56">
        <v>2121</v>
      </c>
      <c r="AP29" s="56">
        <v>15076</v>
      </c>
      <c r="AQ29" s="56">
        <v>9381</v>
      </c>
      <c r="AR29" s="56">
        <v>6348</v>
      </c>
      <c r="AS29" s="56">
        <v>40832</v>
      </c>
      <c r="AT29" s="227">
        <f t="shared" si="1"/>
        <v>2032164</v>
      </c>
      <c r="AU29" s="56">
        <v>26392</v>
      </c>
      <c r="AV29" s="56">
        <v>659405</v>
      </c>
      <c r="AW29" s="56">
        <v>35925</v>
      </c>
      <c r="AX29" s="56">
        <v>52427</v>
      </c>
      <c r="AY29" s="56">
        <v>72516</v>
      </c>
      <c r="AZ29" s="56">
        <v>0</v>
      </c>
      <c r="BA29" s="227">
        <f t="shared" si="2"/>
        <v>846665</v>
      </c>
      <c r="BB29" s="173">
        <f t="shared" si="0"/>
        <v>2878829</v>
      </c>
      <c r="BC29" s="6">
        <f t="shared" si="3"/>
        <v>2878829</v>
      </c>
    </row>
    <row r="30" spans="1:55" s="6" customFormat="1" ht="14.25" customHeight="1">
      <c r="A30" s="485">
        <v>210129</v>
      </c>
      <c r="B30" s="110" t="s">
        <v>93</v>
      </c>
      <c r="D30" s="31"/>
      <c r="E30" s="56">
        <v>7776919</v>
      </c>
      <c r="F30" s="56">
        <v>3245504</v>
      </c>
      <c r="G30" s="56">
        <v>7506458</v>
      </c>
      <c r="H30" s="56">
        <v>7816510</v>
      </c>
      <c r="I30" s="56">
        <v>961115</v>
      </c>
      <c r="J30" s="56">
        <v>1586318</v>
      </c>
      <c r="K30" s="56">
        <v>883112</v>
      </c>
      <c r="L30" s="56">
        <v>856227</v>
      </c>
      <c r="M30" s="56">
        <v>356009</v>
      </c>
      <c r="N30" s="56">
        <v>845820</v>
      </c>
      <c r="O30" s="56">
        <v>1680968</v>
      </c>
      <c r="P30" s="56">
        <v>862622</v>
      </c>
      <c r="Q30" s="56">
        <v>354397</v>
      </c>
      <c r="R30" s="169">
        <v>211427</v>
      </c>
      <c r="S30" s="110" t="s">
        <v>93</v>
      </c>
      <c r="U30" s="31"/>
      <c r="V30" s="56">
        <v>217245</v>
      </c>
      <c r="W30" s="56">
        <v>149491</v>
      </c>
      <c r="X30" s="165">
        <v>152100</v>
      </c>
      <c r="Y30" s="56">
        <v>195190</v>
      </c>
      <c r="Z30" s="56">
        <v>143583</v>
      </c>
      <c r="AA30" s="56">
        <v>157960</v>
      </c>
      <c r="AB30" s="56">
        <v>146546</v>
      </c>
      <c r="AC30" s="56">
        <v>81174</v>
      </c>
      <c r="AD30" s="56">
        <v>276290</v>
      </c>
      <c r="AE30" s="56">
        <v>483705</v>
      </c>
      <c r="AF30" s="56">
        <v>436581</v>
      </c>
      <c r="AG30" s="56">
        <v>297102</v>
      </c>
      <c r="AH30" s="56">
        <v>272924</v>
      </c>
      <c r="AI30" s="169">
        <v>494509</v>
      </c>
      <c r="AJ30" s="110" t="s">
        <v>93</v>
      </c>
      <c r="AL30" s="31"/>
      <c r="AM30" s="60">
        <v>383923</v>
      </c>
      <c r="AN30" s="60">
        <v>190258</v>
      </c>
      <c r="AO30" s="56">
        <v>172702</v>
      </c>
      <c r="AP30" s="56">
        <v>127812</v>
      </c>
      <c r="AQ30" s="56">
        <v>336415</v>
      </c>
      <c r="AR30" s="56">
        <v>171801</v>
      </c>
      <c r="AS30" s="56">
        <v>316813</v>
      </c>
      <c r="AT30" s="228">
        <f t="shared" si="1"/>
        <v>40147530</v>
      </c>
      <c r="AU30" s="57">
        <v>660768</v>
      </c>
      <c r="AV30" s="57">
        <v>4144526</v>
      </c>
      <c r="AW30" s="57">
        <v>649863</v>
      </c>
      <c r="AX30" s="57">
        <v>831092</v>
      </c>
      <c r="AY30" s="57">
        <v>1220345</v>
      </c>
      <c r="AZ30" s="57">
        <v>0</v>
      </c>
      <c r="BA30" s="228">
        <f t="shared" si="2"/>
        <v>7506594</v>
      </c>
      <c r="BB30" s="174">
        <f t="shared" si="0"/>
        <v>47654124</v>
      </c>
      <c r="BC30" s="6">
        <f t="shared" si="3"/>
        <v>47654124</v>
      </c>
    </row>
    <row r="31" spans="1:55" s="6" customFormat="1" ht="14.25" customHeight="1">
      <c r="A31" s="485">
        <v>210130</v>
      </c>
      <c r="B31" s="37">
        <v>15</v>
      </c>
      <c r="C31" s="29" t="s">
        <v>499</v>
      </c>
      <c r="D31" s="30"/>
      <c r="E31" s="55">
        <v>1695</v>
      </c>
      <c r="F31" s="55">
        <v>945</v>
      </c>
      <c r="G31" s="55">
        <v>1680</v>
      </c>
      <c r="H31" s="55">
        <v>2297</v>
      </c>
      <c r="I31" s="55">
        <v>228</v>
      </c>
      <c r="J31" s="55">
        <v>429</v>
      </c>
      <c r="K31" s="55">
        <v>191</v>
      </c>
      <c r="L31" s="55">
        <v>229</v>
      </c>
      <c r="M31" s="55">
        <v>96</v>
      </c>
      <c r="N31" s="55">
        <v>180</v>
      </c>
      <c r="O31" s="55">
        <v>204</v>
      </c>
      <c r="P31" s="55">
        <v>120</v>
      </c>
      <c r="Q31" s="55">
        <v>84</v>
      </c>
      <c r="R31" s="168">
        <v>51</v>
      </c>
      <c r="S31" s="37">
        <v>15</v>
      </c>
      <c r="T31" s="29" t="s">
        <v>499</v>
      </c>
      <c r="U31" s="30"/>
      <c r="V31" s="55">
        <v>60</v>
      </c>
      <c r="W31" s="55">
        <v>41</v>
      </c>
      <c r="X31" s="164">
        <v>36</v>
      </c>
      <c r="Y31" s="55">
        <v>48</v>
      </c>
      <c r="Z31" s="55">
        <v>36</v>
      </c>
      <c r="AA31" s="55">
        <v>36</v>
      </c>
      <c r="AB31" s="55">
        <v>36</v>
      </c>
      <c r="AC31" s="55">
        <v>24</v>
      </c>
      <c r="AD31" s="55">
        <v>108</v>
      </c>
      <c r="AE31" s="55">
        <v>72</v>
      </c>
      <c r="AF31" s="55">
        <v>48</v>
      </c>
      <c r="AG31" s="55">
        <v>24</v>
      </c>
      <c r="AH31" s="55">
        <v>24</v>
      </c>
      <c r="AI31" s="168">
        <v>72</v>
      </c>
      <c r="AJ31" s="37">
        <v>15</v>
      </c>
      <c r="AK31" s="29" t="s">
        <v>499</v>
      </c>
      <c r="AL31" s="30"/>
      <c r="AM31" s="61">
        <v>84</v>
      </c>
      <c r="AN31" s="61">
        <v>84</v>
      </c>
      <c r="AO31" s="55">
        <v>24</v>
      </c>
      <c r="AP31" s="55">
        <v>48</v>
      </c>
      <c r="AQ31" s="55">
        <v>48</v>
      </c>
      <c r="AR31" s="55">
        <v>36</v>
      </c>
      <c r="AS31" s="55">
        <v>84</v>
      </c>
      <c r="AT31" s="227">
        <f t="shared" si="1"/>
        <v>9502</v>
      </c>
      <c r="AU31" s="56">
        <v>72</v>
      </c>
      <c r="AV31" s="56">
        <v>264</v>
      </c>
      <c r="AW31" s="56">
        <v>144</v>
      </c>
      <c r="AX31" s="56">
        <v>348</v>
      </c>
      <c r="AY31" s="56">
        <v>312</v>
      </c>
      <c r="AZ31" s="56">
        <v>48</v>
      </c>
      <c r="BA31" s="237">
        <f t="shared" si="2"/>
        <v>1188</v>
      </c>
      <c r="BB31" s="173">
        <f t="shared" si="0"/>
        <v>10690</v>
      </c>
      <c r="BC31" s="6">
        <f t="shared" si="3"/>
        <v>10690</v>
      </c>
    </row>
    <row r="32" spans="1:55" s="6" customFormat="1" ht="14.25" customHeight="1">
      <c r="A32" s="485">
        <v>210131</v>
      </c>
      <c r="B32" s="36" t="s">
        <v>553</v>
      </c>
      <c r="C32" s="6" t="s">
        <v>500</v>
      </c>
      <c r="D32" s="31"/>
      <c r="E32" s="56">
        <v>141</v>
      </c>
      <c r="F32" s="56">
        <v>78</v>
      </c>
      <c r="G32" s="56">
        <v>140</v>
      </c>
      <c r="H32" s="56">
        <v>191</v>
      </c>
      <c r="I32" s="56">
        <v>18</v>
      </c>
      <c r="J32" s="56">
        <v>35</v>
      </c>
      <c r="K32" s="56">
        <v>16</v>
      </c>
      <c r="L32" s="56">
        <v>20</v>
      </c>
      <c r="M32" s="56">
        <v>8</v>
      </c>
      <c r="N32" s="56">
        <v>15</v>
      </c>
      <c r="O32" s="56">
        <v>17</v>
      </c>
      <c r="P32" s="56">
        <v>10</v>
      </c>
      <c r="Q32" s="56">
        <v>7</v>
      </c>
      <c r="R32" s="169">
        <v>5</v>
      </c>
      <c r="S32" s="36" t="s">
        <v>94</v>
      </c>
      <c r="T32" s="6" t="s">
        <v>500</v>
      </c>
      <c r="U32" s="31"/>
      <c r="V32" s="56">
        <v>5</v>
      </c>
      <c r="W32" s="56">
        <v>3</v>
      </c>
      <c r="X32" s="165">
        <v>3</v>
      </c>
      <c r="Y32" s="56">
        <v>4</v>
      </c>
      <c r="Z32" s="56">
        <v>3</v>
      </c>
      <c r="AA32" s="56">
        <v>3</v>
      </c>
      <c r="AB32" s="56">
        <v>3</v>
      </c>
      <c r="AC32" s="56">
        <v>2</v>
      </c>
      <c r="AD32" s="56">
        <v>9</v>
      </c>
      <c r="AE32" s="56">
        <v>6</v>
      </c>
      <c r="AF32" s="56">
        <v>4</v>
      </c>
      <c r="AG32" s="56">
        <v>2</v>
      </c>
      <c r="AH32" s="56">
        <v>2</v>
      </c>
      <c r="AI32" s="169">
        <v>6</v>
      </c>
      <c r="AJ32" s="36" t="s">
        <v>94</v>
      </c>
      <c r="AK32" s="6" t="s">
        <v>500</v>
      </c>
      <c r="AL32" s="31"/>
      <c r="AM32" s="60">
        <v>7</v>
      </c>
      <c r="AN32" s="60">
        <v>7</v>
      </c>
      <c r="AO32" s="56">
        <v>2</v>
      </c>
      <c r="AP32" s="56">
        <v>4</v>
      </c>
      <c r="AQ32" s="56">
        <v>4</v>
      </c>
      <c r="AR32" s="56">
        <v>3</v>
      </c>
      <c r="AS32" s="56">
        <v>7</v>
      </c>
      <c r="AT32" s="227">
        <f t="shared" si="1"/>
        <v>790</v>
      </c>
      <c r="AU32" s="56">
        <v>6</v>
      </c>
      <c r="AV32" s="56">
        <v>22</v>
      </c>
      <c r="AW32" s="56">
        <v>12</v>
      </c>
      <c r="AX32" s="56">
        <v>29</v>
      </c>
      <c r="AY32" s="56">
        <v>26</v>
      </c>
      <c r="AZ32" s="56">
        <v>4</v>
      </c>
      <c r="BA32" s="237">
        <f t="shared" si="2"/>
        <v>99</v>
      </c>
      <c r="BB32" s="173">
        <f t="shared" si="0"/>
        <v>889</v>
      </c>
      <c r="BC32" s="6">
        <f t="shared" si="3"/>
        <v>889</v>
      </c>
    </row>
    <row r="33" spans="1:55" s="6" customFormat="1" ht="14.25" customHeight="1">
      <c r="A33" s="485">
        <v>210132</v>
      </c>
      <c r="B33" s="36" t="s">
        <v>95</v>
      </c>
      <c r="C33" s="47" t="s">
        <v>96</v>
      </c>
      <c r="D33" s="85"/>
      <c r="E33" s="57">
        <v>661889</v>
      </c>
      <c r="F33" s="57">
        <v>343793</v>
      </c>
      <c r="G33" s="57">
        <v>667606</v>
      </c>
      <c r="H33" s="57">
        <v>769171</v>
      </c>
      <c r="I33" s="57">
        <v>78213</v>
      </c>
      <c r="J33" s="57">
        <v>159004</v>
      </c>
      <c r="K33" s="57">
        <v>72435</v>
      </c>
      <c r="L33" s="57">
        <v>78288</v>
      </c>
      <c r="M33" s="57">
        <v>28607</v>
      </c>
      <c r="N33" s="57">
        <v>60874</v>
      </c>
      <c r="O33" s="57">
        <v>81658</v>
      </c>
      <c r="P33" s="57">
        <v>43516</v>
      </c>
      <c r="Q33" s="57">
        <v>27966</v>
      </c>
      <c r="R33" s="170">
        <v>19601</v>
      </c>
      <c r="S33" s="36" t="s">
        <v>95</v>
      </c>
      <c r="T33" s="47" t="s">
        <v>96</v>
      </c>
      <c r="U33" s="85"/>
      <c r="V33" s="57">
        <v>24360</v>
      </c>
      <c r="W33" s="57">
        <v>16513</v>
      </c>
      <c r="X33" s="166">
        <v>11596</v>
      </c>
      <c r="Y33" s="57">
        <v>15661</v>
      </c>
      <c r="Z33" s="57">
        <v>13243</v>
      </c>
      <c r="AA33" s="57">
        <v>13483</v>
      </c>
      <c r="AB33" s="57">
        <v>12728</v>
      </c>
      <c r="AC33" s="57">
        <v>8279</v>
      </c>
      <c r="AD33" s="57">
        <v>38589</v>
      </c>
      <c r="AE33" s="57">
        <v>25770</v>
      </c>
      <c r="AF33" s="57">
        <v>16366</v>
      </c>
      <c r="AG33" s="57">
        <v>8784</v>
      </c>
      <c r="AH33" s="57">
        <v>6390</v>
      </c>
      <c r="AI33" s="170">
        <v>25261</v>
      </c>
      <c r="AJ33" s="36" t="s">
        <v>95</v>
      </c>
      <c r="AK33" s="47" t="s">
        <v>96</v>
      </c>
      <c r="AL33" s="85"/>
      <c r="AM33" s="62">
        <v>28481</v>
      </c>
      <c r="AN33" s="62">
        <v>32136</v>
      </c>
      <c r="AO33" s="57">
        <v>8043</v>
      </c>
      <c r="AP33" s="57">
        <v>16558</v>
      </c>
      <c r="AQ33" s="57">
        <v>18390</v>
      </c>
      <c r="AR33" s="57">
        <v>13655</v>
      </c>
      <c r="AS33" s="57">
        <v>32801</v>
      </c>
      <c r="AT33" s="227">
        <f t="shared" si="1"/>
        <v>3479708</v>
      </c>
      <c r="AU33" s="56">
        <v>28116</v>
      </c>
      <c r="AV33" s="56">
        <v>107527</v>
      </c>
      <c r="AW33" s="56">
        <v>45032</v>
      </c>
      <c r="AX33" s="56">
        <v>103253</v>
      </c>
      <c r="AY33" s="56">
        <v>107479</v>
      </c>
      <c r="AZ33" s="56">
        <v>16252</v>
      </c>
      <c r="BA33" s="238">
        <f t="shared" si="2"/>
        <v>407659</v>
      </c>
      <c r="BB33" s="173">
        <f t="shared" si="0"/>
        <v>3887367</v>
      </c>
      <c r="BC33" s="6">
        <f t="shared" si="3"/>
        <v>3887367</v>
      </c>
    </row>
    <row r="34" spans="1:55" s="6" customFormat="1" ht="14.25" customHeight="1">
      <c r="A34" s="485">
        <v>210133</v>
      </c>
      <c r="B34" s="36" t="s">
        <v>97</v>
      </c>
      <c r="C34" s="30"/>
      <c r="D34" s="31" t="s">
        <v>98</v>
      </c>
      <c r="E34" s="56">
        <v>639952</v>
      </c>
      <c r="F34" s="56">
        <v>330454</v>
      </c>
      <c r="G34" s="56">
        <v>645066</v>
      </c>
      <c r="H34" s="56">
        <v>744495</v>
      </c>
      <c r="I34" s="56">
        <v>75900</v>
      </c>
      <c r="J34" s="56">
        <v>153230</v>
      </c>
      <c r="K34" s="56">
        <v>69484</v>
      </c>
      <c r="L34" s="56">
        <v>75651</v>
      </c>
      <c r="M34" s="56">
        <v>27683</v>
      </c>
      <c r="N34" s="56">
        <v>58442</v>
      </c>
      <c r="O34" s="56">
        <v>77678</v>
      </c>
      <c r="P34" s="56">
        <v>42304</v>
      </c>
      <c r="Q34" s="56">
        <v>26853</v>
      </c>
      <c r="R34" s="169">
        <v>19100</v>
      </c>
      <c r="S34" s="36" t="s">
        <v>97</v>
      </c>
      <c r="T34" s="30"/>
      <c r="U34" s="31" t="s">
        <v>98</v>
      </c>
      <c r="V34" s="56">
        <v>23286</v>
      </c>
      <c r="W34" s="56">
        <v>15829</v>
      </c>
      <c r="X34" s="165">
        <v>10957</v>
      </c>
      <c r="Y34" s="56">
        <v>15583</v>
      </c>
      <c r="Z34" s="56">
        <v>12559</v>
      </c>
      <c r="AA34" s="56">
        <v>12724</v>
      </c>
      <c r="AB34" s="56">
        <v>12148</v>
      </c>
      <c r="AC34" s="56">
        <v>7609</v>
      </c>
      <c r="AD34" s="56">
        <v>35942</v>
      </c>
      <c r="AE34" s="56">
        <v>24434</v>
      </c>
      <c r="AF34" s="56">
        <v>15778</v>
      </c>
      <c r="AG34" s="56">
        <v>8472</v>
      </c>
      <c r="AH34" s="56">
        <v>6390</v>
      </c>
      <c r="AI34" s="169">
        <v>24631</v>
      </c>
      <c r="AJ34" s="36" t="s">
        <v>97</v>
      </c>
      <c r="AK34" s="30"/>
      <c r="AL34" s="31" t="s">
        <v>98</v>
      </c>
      <c r="AM34" s="60">
        <v>26817</v>
      </c>
      <c r="AN34" s="60">
        <v>30420</v>
      </c>
      <c r="AO34" s="56">
        <v>7763</v>
      </c>
      <c r="AP34" s="56">
        <v>15544</v>
      </c>
      <c r="AQ34" s="56">
        <v>17512</v>
      </c>
      <c r="AR34" s="56">
        <v>13265</v>
      </c>
      <c r="AS34" s="56">
        <v>30944</v>
      </c>
      <c r="AT34" s="226">
        <f t="shared" si="1"/>
        <v>3354899</v>
      </c>
      <c r="AU34" s="55">
        <v>26926</v>
      </c>
      <c r="AV34" s="55">
        <v>103297</v>
      </c>
      <c r="AW34" s="55">
        <v>43238</v>
      </c>
      <c r="AX34" s="55">
        <v>99846</v>
      </c>
      <c r="AY34" s="55">
        <v>103728</v>
      </c>
      <c r="AZ34" s="55">
        <v>15427</v>
      </c>
      <c r="BA34" s="235">
        <f t="shared" si="2"/>
        <v>392462</v>
      </c>
      <c r="BB34" s="172">
        <f t="shared" si="0"/>
        <v>3747361</v>
      </c>
      <c r="BC34" s="6">
        <f t="shared" si="3"/>
        <v>3747361</v>
      </c>
    </row>
    <row r="35" spans="1:55" s="6" customFormat="1" ht="14.25" customHeight="1">
      <c r="A35" s="485">
        <v>210134</v>
      </c>
      <c r="B35" s="36" t="s">
        <v>99</v>
      </c>
      <c r="C35" s="31" t="s">
        <v>79</v>
      </c>
      <c r="D35" s="31" t="s">
        <v>100</v>
      </c>
      <c r="E35" s="56">
        <v>21937</v>
      </c>
      <c r="F35" s="56">
        <v>13339</v>
      </c>
      <c r="G35" s="56">
        <v>22540</v>
      </c>
      <c r="H35" s="56">
        <v>24676</v>
      </c>
      <c r="I35" s="56">
        <v>2313</v>
      </c>
      <c r="J35" s="56">
        <v>5774</v>
      </c>
      <c r="K35" s="56">
        <v>2951</v>
      </c>
      <c r="L35" s="56">
        <v>2637</v>
      </c>
      <c r="M35" s="56">
        <v>924</v>
      </c>
      <c r="N35" s="56">
        <v>2432</v>
      </c>
      <c r="O35" s="56">
        <v>3980</v>
      </c>
      <c r="P35" s="56">
        <v>1212</v>
      </c>
      <c r="Q35" s="56">
        <v>1113</v>
      </c>
      <c r="R35" s="169">
        <v>501</v>
      </c>
      <c r="S35" s="36" t="s">
        <v>99</v>
      </c>
      <c r="T35" s="31" t="s">
        <v>79</v>
      </c>
      <c r="U35" s="31" t="s">
        <v>100</v>
      </c>
      <c r="V35" s="56">
        <v>1074</v>
      </c>
      <c r="W35" s="56">
        <v>684</v>
      </c>
      <c r="X35" s="165">
        <v>639</v>
      </c>
      <c r="Y35" s="56">
        <v>78</v>
      </c>
      <c r="Z35" s="56">
        <v>684</v>
      </c>
      <c r="AA35" s="56">
        <v>759</v>
      </c>
      <c r="AB35" s="56">
        <v>580</v>
      </c>
      <c r="AC35" s="56">
        <v>670</v>
      </c>
      <c r="AD35" s="56">
        <v>2647</v>
      </c>
      <c r="AE35" s="56">
        <v>1336</v>
      </c>
      <c r="AF35" s="56">
        <v>588</v>
      </c>
      <c r="AG35" s="56">
        <v>312</v>
      </c>
      <c r="AH35" s="56">
        <v>0</v>
      </c>
      <c r="AI35" s="169">
        <v>630</v>
      </c>
      <c r="AJ35" s="36" t="s">
        <v>99</v>
      </c>
      <c r="AK35" s="31" t="s">
        <v>79</v>
      </c>
      <c r="AL35" s="31" t="s">
        <v>100</v>
      </c>
      <c r="AM35" s="60">
        <v>1664</v>
      </c>
      <c r="AN35" s="60">
        <v>1716</v>
      </c>
      <c r="AO35" s="56">
        <v>280</v>
      </c>
      <c r="AP35" s="56">
        <v>1014</v>
      </c>
      <c r="AQ35" s="56">
        <v>878</v>
      </c>
      <c r="AR35" s="56">
        <v>390</v>
      </c>
      <c r="AS35" s="56">
        <v>1857</v>
      </c>
      <c r="AT35" s="227">
        <f t="shared" si="1"/>
        <v>124809</v>
      </c>
      <c r="AU35" s="56">
        <v>1190</v>
      </c>
      <c r="AV35" s="56">
        <v>4230</v>
      </c>
      <c r="AW35" s="56">
        <v>1794</v>
      </c>
      <c r="AX35" s="56">
        <v>3407</v>
      </c>
      <c r="AY35" s="56">
        <v>3751</v>
      </c>
      <c r="AZ35" s="56">
        <v>825</v>
      </c>
      <c r="BA35" s="235">
        <f t="shared" si="2"/>
        <v>15197</v>
      </c>
      <c r="BB35" s="173">
        <f aca="true" t="shared" si="4" ref="BB35:BB65">SUM(BA35,AT35)</f>
        <v>140006</v>
      </c>
      <c r="BC35" s="6">
        <f t="shared" si="3"/>
        <v>140006</v>
      </c>
    </row>
    <row r="36" spans="1:55" s="6" customFormat="1" ht="14.25" customHeight="1">
      <c r="A36" s="485">
        <v>210135</v>
      </c>
      <c r="B36" s="36" t="s">
        <v>101</v>
      </c>
      <c r="C36" s="85"/>
      <c r="D36" s="31" t="s">
        <v>102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169">
        <v>0</v>
      </c>
      <c r="S36" s="36" t="s">
        <v>101</v>
      </c>
      <c r="T36" s="85"/>
      <c r="U36" s="31" t="s">
        <v>102</v>
      </c>
      <c r="V36" s="56">
        <v>0</v>
      </c>
      <c r="W36" s="56">
        <v>0</v>
      </c>
      <c r="X36" s="165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169">
        <v>0</v>
      </c>
      <c r="AJ36" s="36" t="s">
        <v>101</v>
      </c>
      <c r="AK36" s="85"/>
      <c r="AL36" s="31" t="s">
        <v>102</v>
      </c>
      <c r="AM36" s="60">
        <v>0</v>
      </c>
      <c r="AN36" s="60">
        <v>0</v>
      </c>
      <c r="AO36" s="56">
        <v>0</v>
      </c>
      <c r="AP36" s="56">
        <v>0</v>
      </c>
      <c r="AQ36" s="56">
        <v>0</v>
      </c>
      <c r="AR36" s="56">
        <v>0</v>
      </c>
      <c r="AS36" s="56">
        <v>0</v>
      </c>
      <c r="AT36" s="228">
        <f t="shared" si="1"/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235">
        <f t="shared" si="2"/>
        <v>0</v>
      </c>
      <c r="BB36" s="174">
        <f t="shared" si="4"/>
        <v>0</v>
      </c>
      <c r="BC36" s="6">
        <f t="shared" si="3"/>
        <v>0</v>
      </c>
    </row>
    <row r="37" spans="1:55" s="6" customFormat="1" ht="14.25" customHeight="1">
      <c r="A37" s="485">
        <v>210136</v>
      </c>
      <c r="B37" s="36" t="s">
        <v>103</v>
      </c>
      <c r="C37" s="45" t="s">
        <v>104</v>
      </c>
      <c r="D37" s="46"/>
      <c r="E37" s="58">
        <v>372344</v>
      </c>
      <c r="F37" s="58">
        <v>193793</v>
      </c>
      <c r="G37" s="58">
        <v>366575</v>
      </c>
      <c r="H37" s="58">
        <v>437486</v>
      </c>
      <c r="I37" s="58">
        <v>38091</v>
      </c>
      <c r="J37" s="58">
        <v>86256</v>
      </c>
      <c r="K37" s="58">
        <v>36401</v>
      </c>
      <c r="L37" s="58">
        <v>38604</v>
      </c>
      <c r="M37" s="58">
        <v>14816</v>
      </c>
      <c r="N37" s="58">
        <v>30711</v>
      </c>
      <c r="O37" s="58">
        <v>46440</v>
      </c>
      <c r="P37" s="58">
        <v>20141</v>
      </c>
      <c r="Q37" s="58">
        <v>12056</v>
      </c>
      <c r="R37" s="176">
        <v>10340</v>
      </c>
      <c r="S37" s="36" t="s">
        <v>103</v>
      </c>
      <c r="T37" s="45" t="s">
        <v>104</v>
      </c>
      <c r="U37" s="46"/>
      <c r="V37" s="58">
        <v>12569</v>
      </c>
      <c r="W37" s="58">
        <v>7616</v>
      </c>
      <c r="X37" s="178">
        <v>5317</v>
      </c>
      <c r="Y37" s="58">
        <v>7862</v>
      </c>
      <c r="Z37" s="58">
        <v>6381</v>
      </c>
      <c r="AA37" s="58">
        <v>6857</v>
      </c>
      <c r="AB37" s="58">
        <v>5976</v>
      </c>
      <c r="AC37" s="58">
        <v>4355</v>
      </c>
      <c r="AD37" s="58">
        <v>19794</v>
      </c>
      <c r="AE37" s="58">
        <v>9912</v>
      </c>
      <c r="AF37" s="58">
        <v>7335</v>
      </c>
      <c r="AG37" s="58">
        <v>4871</v>
      </c>
      <c r="AH37" s="58">
        <v>3052</v>
      </c>
      <c r="AI37" s="176">
        <v>11277</v>
      </c>
      <c r="AJ37" s="36" t="s">
        <v>103</v>
      </c>
      <c r="AK37" s="45" t="s">
        <v>104</v>
      </c>
      <c r="AL37" s="46"/>
      <c r="AM37" s="59">
        <v>13090</v>
      </c>
      <c r="AN37" s="59">
        <v>12630</v>
      </c>
      <c r="AO37" s="58">
        <v>3911</v>
      </c>
      <c r="AP37" s="58">
        <v>8175</v>
      </c>
      <c r="AQ37" s="58">
        <v>8869</v>
      </c>
      <c r="AR37" s="58">
        <v>6603</v>
      </c>
      <c r="AS37" s="58">
        <v>16880</v>
      </c>
      <c r="AT37" s="227">
        <f t="shared" si="1"/>
        <v>1887386</v>
      </c>
      <c r="AU37" s="56">
        <v>16588</v>
      </c>
      <c r="AV37" s="56">
        <v>64781</v>
      </c>
      <c r="AW37" s="56">
        <v>20858</v>
      </c>
      <c r="AX37" s="56">
        <v>51165</v>
      </c>
      <c r="AY37" s="56">
        <v>49031</v>
      </c>
      <c r="AZ37" s="56">
        <v>8558</v>
      </c>
      <c r="BA37" s="239">
        <f t="shared" si="2"/>
        <v>210981</v>
      </c>
      <c r="BB37" s="173">
        <f t="shared" si="4"/>
        <v>2098367</v>
      </c>
      <c r="BC37" s="6">
        <f t="shared" si="3"/>
        <v>2098367</v>
      </c>
    </row>
    <row r="38" spans="1:55" s="6" customFormat="1" ht="14.25" customHeight="1">
      <c r="A38" s="485">
        <v>210137</v>
      </c>
      <c r="B38" s="36" t="s">
        <v>105</v>
      </c>
      <c r="C38" s="30"/>
      <c r="D38" s="31" t="s">
        <v>106</v>
      </c>
      <c r="E38" s="56">
        <v>44018</v>
      </c>
      <c r="F38" s="56">
        <v>23969</v>
      </c>
      <c r="G38" s="56">
        <v>36521</v>
      </c>
      <c r="H38" s="56">
        <v>77869</v>
      </c>
      <c r="I38" s="56">
        <v>1903</v>
      </c>
      <c r="J38" s="56">
        <v>10985</v>
      </c>
      <c r="K38" s="56">
        <v>3551</v>
      </c>
      <c r="L38" s="56">
        <v>4036</v>
      </c>
      <c r="M38" s="56">
        <v>1551</v>
      </c>
      <c r="N38" s="56">
        <v>4496</v>
      </c>
      <c r="O38" s="56">
        <v>7923</v>
      </c>
      <c r="P38" s="56">
        <v>1290</v>
      </c>
      <c r="Q38" s="56">
        <v>1575</v>
      </c>
      <c r="R38" s="169">
        <v>719</v>
      </c>
      <c r="S38" s="36" t="s">
        <v>105</v>
      </c>
      <c r="T38" s="30"/>
      <c r="U38" s="31" t="s">
        <v>106</v>
      </c>
      <c r="V38" s="56">
        <v>305</v>
      </c>
      <c r="W38" s="56">
        <v>191</v>
      </c>
      <c r="X38" s="165">
        <v>103</v>
      </c>
      <c r="Y38" s="56">
        <v>705</v>
      </c>
      <c r="Z38" s="56">
        <v>3</v>
      </c>
      <c r="AA38" s="56">
        <v>706</v>
      </c>
      <c r="AB38" s="56">
        <v>254</v>
      </c>
      <c r="AC38" s="56">
        <v>491</v>
      </c>
      <c r="AD38" s="56">
        <v>2513</v>
      </c>
      <c r="AE38" s="56">
        <v>396</v>
      </c>
      <c r="AF38" s="56">
        <v>276</v>
      </c>
      <c r="AG38" s="56">
        <v>182</v>
      </c>
      <c r="AH38" s="56">
        <v>42</v>
      </c>
      <c r="AI38" s="169">
        <v>55</v>
      </c>
      <c r="AJ38" s="36" t="s">
        <v>105</v>
      </c>
      <c r="AK38" s="30"/>
      <c r="AL38" s="31" t="s">
        <v>106</v>
      </c>
      <c r="AM38" s="60">
        <v>220</v>
      </c>
      <c r="AN38" s="60">
        <v>280</v>
      </c>
      <c r="AO38" s="56">
        <v>468</v>
      </c>
      <c r="AP38" s="56">
        <v>626</v>
      </c>
      <c r="AQ38" s="56">
        <v>389</v>
      </c>
      <c r="AR38" s="56">
        <v>794</v>
      </c>
      <c r="AS38" s="56">
        <v>2756</v>
      </c>
      <c r="AT38" s="226">
        <f t="shared" si="1"/>
        <v>232161</v>
      </c>
      <c r="AU38" s="55">
        <v>1861</v>
      </c>
      <c r="AV38" s="55">
        <v>6128</v>
      </c>
      <c r="AW38" s="55">
        <v>56</v>
      </c>
      <c r="AX38" s="55">
        <v>2495</v>
      </c>
      <c r="AY38" s="55">
        <v>925</v>
      </c>
      <c r="AZ38" s="55">
        <v>0</v>
      </c>
      <c r="BA38" s="235">
        <f t="shared" si="2"/>
        <v>11465</v>
      </c>
      <c r="BB38" s="172">
        <f t="shared" si="4"/>
        <v>243626</v>
      </c>
      <c r="BC38" s="6">
        <f t="shared" si="3"/>
        <v>243626</v>
      </c>
    </row>
    <row r="39" spans="1:55" s="6" customFormat="1" ht="14.25" customHeight="1">
      <c r="A39" s="485">
        <v>210138</v>
      </c>
      <c r="B39" s="36"/>
      <c r="C39" s="31" t="s">
        <v>79</v>
      </c>
      <c r="D39" s="31" t="s">
        <v>107</v>
      </c>
      <c r="E39" s="56">
        <v>15624</v>
      </c>
      <c r="F39" s="56">
        <v>8879</v>
      </c>
      <c r="G39" s="56">
        <v>4440</v>
      </c>
      <c r="H39" s="56">
        <v>6731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1244</v>
      </c>
      <c r="P39" s="56">
        <v>0</v>
      </c>
      <c r="Q39" s="56">
        <v>0</v>
      </c>
      <c r="R39" s="169">
        <v>224</v>
      </c>
      <c r="S39" s="36"/>
      <c r="T39" s="31" t="s">
        <v>79</v>
      </c>
      <c r="U39" s="31" t="s">
        <v>107</v>
      </c>
      <c r="V39" s="56">
        <v>0</v>
      </c>
      <c r="W39" s="56">
        <v>0</v>
      </c>
      <c r="X39" s="165">
        <v>0</v>
      </c>
      <c r="Y39" s="56">
        <v>0</v>
      </c>
      <c r="Z39" s="56">
        <v>0</v>
      </c>
      <c r="AA39" s="56">
        <v>0</v>
      </c>
      <c r="AB39" s="56">
        <v>15</v>
      </c>
      <c r="AC39" s="56">
        <v>88</v>
      </c>
      <c r="AD39" s="56">
        <v>140</v>
      </c>
      <c r="AE39" s="56">
        <v>0</v>
      </c>
      <c r="AF39" s="56">
        <v>0</v>
      </c>
      <c r="AG39" s="56">
        <v>0</v>
      </c>
      <c r="AH39" s="56">
        <v>0</v>
      </c>
      <c r="AI39" s="169">
        <v>0</v>
      </c>
      <c r="AJ39" s="36"/>
      <c r="AK39" s="31" t="s">
        <v>79</v>
      </c>
      <c r="AL39" s="31" t="s">
        <v>107</v>
      </c>
      <c r="AM39" s="60">
        <v>59</v>
      </c>
      <c r="AN39" s="60">
        <v>0</v>
      </c>
      <c r="AO39" s="56">
        <v>0</v>
      </c>
      <c r="AP39" s="56">
        <v>3</v>
      </c>
      <c r="AQ39" s="56">
        <v>0</v>
      </c>
      <c r="AR39" s="56">
        <v>0</v>
      </c>
      <c r="AS39" s="56">
        <v>264</v>
      </c>
      <c r="AT39" s="227">
        <f t="shared" si="1"/>
        <v>37711</v>
      </c>
      <c r="AU39" s="56">
        <v>478</v>
      </c>
      <c r="AV39" s="56">
        <v>193</v>
      </c>
      <c r="AW39" s="56">
        <v>0</v>
      </c>
      <c r="AX39" s="56">
        <v>0</v>
      </c>
      <c r="AY39" s="56">
        <v>19</v>
      </c>
      <c r="AZ39" s="56">
        <v>0</v>
      </c>
      <c r="BA39" s="235">
        <f t="shared" si="2"/>
        <v>690</v>
      </c>
      <c r="BB39" s="173">
        <f t="shared" si="4"/>
        <v>38401</v>
      </c>
      <c r="BC39" s="6">
        <f t="shared" si="3"/>
        <v>38401</v>
      </c>
    </row>
    <row r="40" spans="1:55" s="6" customFormat="1" ht="14.25" customHeight="1">
      <c r="A40" s="485">
        <v>210139</v>
      </c>
      <c r="B40" s="36"/>
      <c r="C40" s="31"/>
      <c r="D40" s="31" t="s">
        <v>108</v>
      </c>
      <c r="E40" s="56">
        <v>270620</v>
      </c>
      <c r="F40" s="56">
        <v>137175</v>
      </c>
      <c r="G40" s="56">
        <v>269520</v>
      </c>
      <c r="H40" s="56">
        <v>300402</v>
      </c>
      <c r="I40" s="56">
        <v>31569</v>
      </c>
      <c r="J40" s="56">
        <v>63849</v>
      </c>
      <c r="K40" s="56">
        <v>29363</v>
      </c>
      <c r="L40" s="56">
        <v>30720</v>
      </c>
      <c r="M40" s="56">
        <v>11035</v>
      </c>
      <c r="N40" s="56">
        <v>24344</v>
      </c>
      <c r="O40" s="56">
        <v>32885</v>
      </c>
      <c r="P40" s="56">
        <v>17469</v>
      </c>
      <c r="Q40" s="56">
        <v>9756</v>
      </c>
      <c r="R40" s="169">
        <v>8391</v>
      </c>
      <c r="S40" s="36"/>
      <c r="T40" s="31"/>
      <c r="U40" s="31" t="s">
        <v>108</v>
      </c>
      <c r="V40" s="56">
        <v>10084</v>
      </c>
      <c r="W40" s="56">
        <v>6900</v>
      </c>
      <c r="X40" s="165">
        <v>4581</v>
      </c>
      <c r="Y40" s="56">
        <v>6270</v>
      </c>
      <c r="Z40" s="56">
        <v>5382</v>
      </c>
      <c r="AA40" s="56">
        <v>5320</v>
      </c>
      <c r="AB40" s="56">
        <v>4996</v>
      </c>
      <c r="AC40" s="56">
        <v>3420</v>
      </c>
      <c r="AD40" s="56">
        <v>15397</v>
      </c>
      <c r="AE40" s="56">
        <v>8813</v>
      </c>
      <c r="AF40" s="56">
        <v>6540</v>
      </c>
      <c r="AG40" s="56">
        <v>3607</v>
      </c>
      <c r="AH40" s="56">
        <v>2480</v>
      </c>
      <c r="AI40" s="169">
        <v>10357</v>
      </c>
      <c r="AJ40" s="36"/>
      <c r="AK40" s="31"/>
      <c r="AL40" s="31" t="s">
        <v>108</v>
      </c>
      <c r="AM40" s="60">
        <v>11176</v>
      </c>
      <c r="AN40" s="60">
        <v>10381</v>
      </c>
      <c r="AO40" s="56">
        <v>3147</v>
      </c>
      <c r="AP40" s="56">
        <v>6362</v>
      </c>
      <c r="AQ40" s="56">
        <v>7647</v>
      </c>
      <c r="AR40" s="56">
        <v>5627</v>
      </c>
      <c r="AS40" s="56">
        <v>12680</v>
      </c>
      <c r="AT40" s="227">
        <f t="shared" si="1"/>
        <v>1388265</v>
      </c>
      <c r="AU40" s="56">
        <v>11566</v>
      </c>
      <c r="AV40" s="56">
        <v>44448</v>
      </c>
      <c r="AW40" s="56">
        <v>17806</v>
      </c>
      <c r="AX40" s="56">
        <v>41109</v>
      </c>
      <c r="AY40" s="56">
        <v>42462</v>
      </c>
      <c r="AZ40" s="56">
        <v>6911</v>
      </c>
      <c r="BA40" s="235">
        <f t="shared" si="2"/>
        <v>164302</v>
      </c>
      <c r="BB40" s="173">
        <f t="shared" si="4"/>
        <v>1552567</v>
      </c>
      <c r="BC40" s="6">
        <f t="shared" si="3"/>
        <v>1552567</v>
      </c>
    </row>
    <row r="41" spans="1:55" s="6" customFormat="1" ht="14.25" customHeight="1">
      <c r="A41" s="485">
        <v>210140</v>
      </c>
      <c r="B41" s="36"/>
      <c r="C41" s="85"/>
      <c r="D41" s="31" t="s">
        <v>109</v>
      </c>
      <c r="E41" s="56">
        <v>42082</v>
      </c>
      <c r="F41" s="56">
        <v>23770</v>
      </c>
      <c r="G41" s="56">
        <v>56094</v>
      </c>
      <c r="H41" s="56">
        <v>52484</v>
      </c>
      <c r="I41" s="56">
        <v>4619</v>
      </c>
      <c r="J41" s="56">
        <v>11422</v>
      </c>
      <c r="K41" s="56">
        <v>3487</v>
      </c>
      <c r="L41" s="56">
        <v>3848</v>
      </c>
      <c r="M41" s="56">
        <v>2230</v>
      </c>
      <c r="N41" s="56">
        <v>1871</v>
      </c>
      <c r="O41" s="56">
        <v>4388</v>
      </c>
      <c r="P41" s="56">
        <v>1382</v>
      </c>
      <c r="Q41" s="56">
        <v>725</v>
      </c>
      <c r="R41" s="169">
        <v>1006</v>
      </c>
      <c r="S41" s="36"/>
      <c r="T41" s="85"/>
      <c r="U41" s="31" t="s">
        <v>109</v>
      </c>
      <c r="V41" s="56">
        <v>2180</v>
      </c>
      <c r="W41" s="56">
        <v>525</v>
      </c>
      <c r="X41" s="165">
        <v>633</v>
      </c>
      <c r="Y41" s="56">
        <v>887</v>
      </c>
      <c r="Z41" s="56">
        <v>996</v>
      </c>
      <c r="AA41" s="56">
        <v>831</v>
      </c>
      <c r="AB41" s="56">
        <v>711</v>
      </c>
      <c r="AC41" s="56">
        <v>356</v>
      </c>
      <c r="AD41" s="56">
        <v>1744</v>
      </c>
      <c r="AE41" s="56">
        <v>703</v>
      </c>
      <c r="AF41" s="56">
        <v>519</v>
      </c>
      <c r="AG41" s="56">
        <v>1082</v>
      </c>
      <c r="AH41" s="56">
        <v>530</v>
      </c>
      <c r="AI41" s="169">
        <v>865</v>
      </c>
      <c r="AJ41" s="36"/>
      <c r="AK41" s="85"/>
      <c r="AL41" s="31" t="s">
        <v>109</v>
      </c>
      <c r="AM41" s="60">
        <v>1635</v>
      </c>
      <c r="AN41" s="60">
        <v>1969</v>
      </c>
      <c r="AO41" s="56">
        <v>296</v>
      </c>
      <c r="AP41" s="56">
        <v>1184</v>
      </c>
      <c r="AQ41" s="56">
        <v>833</v>
      </c>
      <c r="AR41" s="56">
        <v>182</v>
      </c>
      <c r="AS41" s="56">
        <v>1180</v>
      </c>
      <c r="AT41" s="228">
        <f t="shared" si="1"/>
        <v>229249</v>
      </c>
      <c r="AU41" s="57">
        <v>2683</v>
      </c>
      <c r="AV41" s="57">
        <v>14012</v>
      </c>
      <c r="AW41" s="57">
        <v>2996</v>
      </c>
      <c r="AX41" s="57">
        <v>7561</v>
      </c>
      <c r="AY41" s="57">
        <v>5625</v>
      </c>
      <c r="AZ41" s="57">
        <v>1647</v>
      </c>
      <c r="BA41" s="235">
        <f t="shared" si="2"/>
        <v>34524</v>
      </c>
      <c r="BB41" s="174">
        <f t="shared" si="4"/>
        <v>263773</v>
      </c>
      <c r="BC41" s="6">
        <f t="shared" si="3"/>
        <v>263773</v>
      </c>
    </row>
    <row r="42" spans="1:55" s="6" customFormat="1" ht="14.25" customHeight="1">
      <c r="A42" s="485">
        <v>210141</v>
      </c>
      <c r="B42" s="36"/>
      <c r="C42" s="45" t="s">
        <v>110</v>
      </c>
      <c r="D42" s="46"/>
      <c r="E42" s="58">
        <v>1034233</v>
      </c>
      <c r="F42" s="58">
        <v>537586</v>
      </c>
      <c r="G42" s="58">
        <v>1034181</v>
      </c>
      <c r="H42" s="58">
        <v>1206657</v>
      </c>
      <c r="I42" s="58">
        <v>116304</v>
      </c>
      <c r="J42" s="58">
        <v>245260</v>
      </c>
      <c r="K42" s="58">
        <v>108836</v>
      </c>
      <c r="L42" s="58">
        <v>116892</v>
      </c>
      <c r="M42" s="58">
        <v>43423</v>
      </c>
      <c r="N42" s="58">
        <v>91585</v>
      </c>
      <c r="O42" s="58">
        <v>128098</v>
      </c>
      <c r="P42" s="58">
        <v>63657</v>
      </c>
      <c r="Q42" s="58">
        <v>40022</v>
      </c>
      <c r="R42" s="176">
        <v>29941</v>
      </c>
      <c r="S42" s="36"/>
      <c r="T42" s="45" t="s">
        <v>110</v>
      </c>
      <c r="U42" s="46"/>
      <c r="V42" s="58">
        <v>36929</v>
      </c>
      <c r="W42" s="58">
        <v>24129</v>
      </c>
      <c r="X42" s="178">
        <v>16913</v>
      </c>
      <c r="Y42" s="58">
        <v>23523</v>
      </c>
      <c r="Z42" s="58">
        <v>19624</v>
      </c>
      <c r="AA42" s="58">
        <v>20340</v>
      </c>
      <c r="AB42" s="58">
        <v>18704</v>
      </c>
      <c r="AC42" s="58">
        <v>12634</v>
      </c>
      <c r="AD42" s="58">
        <v>58383</v>
      </c>
      <c r="AE42" s="58">
        <v>35682</v>
      </c>
      <c r="AF42" s="58">
        <v>23701</v>
      </c>
      <c r="AG42" s="58">
        <v>13655</v>
      </c>
      <c r="AH42" s="58">
        <v>9442</v>
      </c>
      <c r="AI42" s="176">
        <v>36538</v>
      </c>
      <c r="AJ42" s="36"/>
      <c r="AK42" s="45" t="s">
        <v>110</v>
      </c>
      <c r="AL42" s="46"/>
      <c r="AM42" s="59">
        <v>41571</v>
      </c>
      <c r="AN42" s="59">
        <v>44766</v>
      </c>
      <c r="AO42" s="58">
        <v>11954</v>
      </c>
      <c r="AP42" s="58">
        <v>24733</v>
      </c>
      <c r="AQ42" s="58">
        <v>27259</v>
      </c>
      <c r="AR42" s="58">
        <v>20258</v>
      </c>
      <c r="AS42" s="58">
        <v>49681</v>
      </c>
      <c r="AT42" s="227">
        <f t="shared" si="1"/>
        <v>5367094</v>
      </c>
      <c r="AU42" s="56">
        <v>44704</v>
      </c>
      <c r="AV42" s="56">
        <v>172308</v>
      </c>
      <c r="AW42" s="56">
        <v>65890</v>
      </c>
      <c r="AX42" s="56">
        <v>154418</v>
      </c>
      <c r="AY42" s="56">
        <v>156510</v>
      </c>
      <c r="AZ42" s="56">
        <v>24810</v>
      </c>
      <c r="BA42" s="239">
        <f t="shared" si="2"/>
        <v>618640</v>
      </c>
      <c r="BB42" s="173">
        <f t="shared" si="4"/>
        <v>5985734</v>
      </c>
      <c r="BC42" s="6">
        <f t="shared" si="3"/>
        <v>5985734</v>
      </c>
    </row>
    <row r="43" spans="1:55" s="6" customFormat="1" ht="14.25" customHeight="1">
      <c r="A43" s="485">
        <v>210142</v>
      </c>
      <c r="B43" s="36"/>
      <c r="C43" s="6" t="s">
        <v>501</v>
      </c>
      <c r="D43" s="31"/>
      <c r="E43" s="56">
        <v>6622</v>
      </c>
      <c r="F43" s="56">
        <v>3490</v>
      </c>
      <c r="G43" s="56">
        <v>6739</v>
      </c>
      <c r="H43" s="56">
        <v>7986</v>
      </c>
      <c r="I43" s="56">
        <v>825</v>
      </c>
      <c r="J43" s="56">
        <v>1669</v>
      </c>
      <c r="K43" s="56">
        <v>704</v>
      </c>
      <c r="L43" s="56">
        <v>832</v>
      </c>
      <c r="M43" s="56">
        <v>326</v>
      </c>
      <c r="N43" s="56">
        <v>654</v>
      </c>
      <c r="O43" s="56">
        <v>737</v>
      </c>
      <c r="P43" s="56">
        <v>447</v>
      </c>
      <c r="Q43" s="56">
        <v>326</v>
      </c>
      <c r="R43" s="169">
        <v>240</v>
      </c>
      <c r="S43" s="36"/>
      <c r="T43" s="6" t="s">
        <v>501</v>
      </c>
      <c r="U43" s="31"/>
      <c r="V43" s="56">
        <v>240</v>
      </c>
      <c r="W43" s="56">
        <v>141</v>
      </c>
      <c r="X43" s="165">
        <v>135</v>
      </c>
      <c r="Y43" s="56">
        <v>167</v>
      </c>
      <c r="Z43" s="56">
        <v>131</v>
      </c>
      <c r="AA43" s="56">
        <v>135</v>
      </c>
      <c r="AB43" s="56">
        <v>133</v>
      </c>
      <c r="AC43" s="56">
        <v>86</v>
      </c>
      <c r="AD43" s="56">
        <v>421</v>
      </c>
      <c r="AE43" s="56">
        <v>291</v>
      </c>
      <c r="AF43" s="56">
        <v>170</v>
      </c>
      <c r="AG43" s="56">
        <v>104</v>
      </c>
      <c r="AH43" s="56">
        <v>71</v>
      </c>
      <c r="AI43" s="169">
        <v>300</v>
      </c>
      <c r="AJ43" s="36"/>
      <c r="AK43" s="6" t="s">
        <v>501</v>
      </c>
      <c r="AL43" s="31"/>
      <c r="AM43" s="60">
        <v>291</v>
      </c>
      <c r="AN43" s="60">
        <v>327</v>
      </c>
      <c r="AO43" s="56">
        <v>88</v>
      </c>
      <c r="AP43" s="56">
        <v>173</v>
      </c>
      <c r="AQ43" s="56">
        <v>195</v>
      </c>
      <c r="AR43" s="56">
        <v>153</v>
      </c>
      <c r="AS43" s="56">
        <v>310</v>
      </c>
      <c r="AT43" s="226">
        <f t="shared" si="1"/>
        <v>35659</v>
      </c>
      <c r="AU43" s="55">
        <v>286</v>
      </c>
      <c r="AV43" s="55">
        <v>1037</v>
      </c>
      <c r="AW43" s="55">
        <v>477</v>
      </c>
      <c r="AX43" s="55">
        <v>1120</v>
      </c>
      <c r="AY43" s="55">
        <v>1124</v>
      </c>
      <c r="AZ43" s="55">
        <v>186</v>
      </c>
      <c r="BA43" s="235">
        <f t="shared" si="2"/>
        <v>4230</v>
      </c>
      <c r="BB43" s="172">
        <f t="shared" si="4"/>
        <v>39889</v>
      </c>
      <c r="BC43" s="6">
        <f t="shared" si="3"/>
        <v>39889</v>
      </c>
    </row>
    <row r="44" spans="1:55" s="6" customFormat="1" ht="14.25" customHeight="1">
      <c r="A44" s="485">
        <v>210143</v>
      </c>
      <c r="B44" s="117"/>
      <c r="C44" s="6" t="s">
        <v>502</v>
      </c>
      <c r="D44" s="31"/>
      <c r="E44" s="56">
        <v>3608</v>
      </c>
      <c r="F44" s="56">
        <v>1807</v>
      </c>
      <c r="G44" s="56">
        <v>3507</v>
      </c>
      <c r="H44" s="56">
        <v>3982</v>
      </c>
      <c r="I44" s="56">
        <v>405</v>
      </c>
      <c r="J44" s="56">
        <v>543</v>
      </c>
      <c r="K44" s="56">
        <v>298</v>
      </c>
      <c r="L44" s="56">
        <v>421</v>
      </c>
      <c r="M44" s="56">
        <v>168</v>
      </c>
      <c r="N44" s="56">
        <v>349</v>
      </c>
      <c r="O44" s="56">
        <v>130</v>
      </c>
      <c r="P44" s="56">
        <v>224</v>
      </c>
      <c r="Q44" s="56">
        <v>193</v>
      </c>
      <c r="R44" s="169">
        <v>144</v>
      </c>
      <c r="S44" s="117"/>
      <c r="T44" s="6" t="s">
        <v>502</v>
      </c>
      <c r="U44" s="31"/>
      <c r="V44" s="56">
        <v>18</v>
      </c>
      <c r="W44" s="56">
        <v>80</v>
      </c>
      <c r="X44" s="165">
        <v>51</v>
      </c>
      <c r="Y44" s="56">
        <v>84</v>
      </c>
      <c r="Z44" s="56">
        <v>76</v>
      </c>
      <c r="AA44" s="56">
        <v>9</v>
      </c>
      <c r="AB44" s="56">
        <v>78</v>
      </c>
      <c r="AC44" s="56">
        <v>40</v>
      </c>
      <c r="AD44" s="56">
        <v>195</v>
      </c>
      <c r="AE44" s="56">
        <v>172</v>
      </c>
      <c r="AF44" s="56">
        <v>87</v>
      </c>
      <c r="AG44" s="56">
        <v>63</v>
      </c>
      <c r="AH44" s="56">
        <v>31</v>
      </c>
      <c r="AI44" s="169">
        <v>19</v>
      </c>
      <c r="AJ44" s="117"/>
      <c r="AK44" s="6" t="s">
        <v>502</v>
      </c>
      <c r="AL44" s="31"/>
      <c r="AM44" s="60">
        <v>29</v>
      </c>
      <c r="AN44" s="60">
        <v>180</v>
      </c>
      <c r="AO44" s="56">
        <v>28</v>
      </c>
      <c r="AP44" s="56">
        <v>4</v>
      </c>
      <c r="AQ44" s="56">
        <v>28</v>
      </c>
      <c r="AR44" s="56">
        <v>92</v>
      </c>
      <c r="AS44" s="56">
        <v>62</v>
      </c>
      <c r="AT44" s="228">
        <f t="shared" si="1"/>
        <v>17205</v>
      </c>
      <c r="AU44" s="57">
        <v>161</v>
      </c>
      <c r="AV44" s="57">
        <v>590</v>
      </c>
      <c r="AW44" s="57">
        <v>220</v>
      </c>
      <c r="AX44" s="57">
        <v>496</v>
      </c>
      <c r="AY44" s="57">
        <v>524</v>
      </c>
      <c r="AZ44" s="57">
        <v>97</v>
      </c>
      <c r="BA44" s="235">
        <f t="shared" si="2"/>
        <v>2088</v>
      </c>
      <c r="BB44" s="174">
        <f t="shared" si="4"/>
        <v>19293</v>
      </c>
      <c r="BC44" s="6">
        <f t="shared" si="3"/>
        <v>19293</v>
      </c>
    </row>
    <row r="45" spans="1:55" s="6" customFormat="1" ht="14.25" customHeight="1">
      <c r="A45" s="485">
        <v>210144</v>
      </c>
      <c r="B45" s="36">
        <v>16</v>
      </c>
      <c r="C45" s="45" t="s">
        <v>111</v>
      </c>
      <c r="D45" s="46"/>
      <c r="E45" s="58">
        <v>323970</v>
      </c>
      <c r="F45" s="58">
        <v>186954</v>
      </c>
      <c r="G45" s="58">
        <v>348679</v>
      </c>
      <c r="H45" s="58">
        <v>292190</v>
      </c>
      <c r="I45" s="58">
        <v>18347</v>
      </c>
      <c r="J45" s="58">
        <v>22858</v>
      </c>
      <c r="K45" s="58">
        <v>0</v>
      </c>
      <c r="L45" s="58">
        <v>0</v>
      </c>
      <c r="M45" s="58">
        <v>0</v>
      </c>
      <c r="N45" s="58">
        <v>27796</v>
      </c>
      <c r="O45" s="58">
        <v>0</v>
      </c>
      <c r="P45" s="58">
        <v>0</v>
      </c>
      <c r="Q45" s="58">
        <v>0</v>
      </c>
      <c r="R45" s="176">
        <v>0</v>
      </c>
      <c r="S45" s="36">
        <v>16</v>
      </c>
      <c r="T45" s="45" t="s">
        <v>111</v>
      </c>
      <c r="U45" s="46"/>
      <c r="V45" s="58">
        <v>0</v>
      </c>
      <c r="W45" s="58">
        <v>0</v>
      </c>
      <c r="X45" s="17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176">
        <v>0</v>
      </c>
      <c r="AJ45" s="36">
        <v>16</v>
      </c>
      <c r="AK45" s="45" t="s">
        <v>111</v>
      </c>
      <c r="AL45" s="46"/>
      <c r="AM45" s="59">
        <v>0</v>
      </c>
      <c r="AN45" s="59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227">
        <f t="shared" si="1"/>
        <v>1220794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  <c r="BA45" s="239">
        <f t="shared" si="2"/>
        <v>0</v>
      </c>
      <c r="BB45" s="173">
        <f t="shared" si="4"/>
        <v>1220794</v>
      </c>
      <c r="BC45" s="6">
        <f t="shared" si="3"/>
        <v>1220794</v>
      </c>
    </row>
    <row r="46" spans="1:55" s="6" customFormat="1" ht="14.25" customHeight="1">
      <c r="A46" s="485">
        <v>210145</v>
      </c>
      <c r="B46" s="531" t="s">
        <v>120</v>
      </c>
      <c r="C46" s="30"/>
      <c r="D46" s="31" t="s">
        <v>112</v>
      </c>
      <c r="E46" s="56">
        <v>239585</v>
      </c>
      <c r="F46" s="56">
        <v>124819</v>
      </c>
      <c r="G46" s="56">
        <v>326658</v>
      </c>
      <c r="H46" s="56">
        <v>270389</v>
      </c>
      <c r="I46" s="56">
        <v>0</v>
      </c>
      <c r="J46" s="56">
        <v>19600</v>
      </c>
      <c r="K46" s="56">
        <v>0</v>
      </c>
      <c r="L46" s="56">
        <v>0</v>
      </c>
      <c r="M46" s="56">
        <v>0</v>
      </c>
      <c r="N46" s="56">
        <v>10000</v>
      </c>
      <c r="O46" s="56">
        <v>0</v>
      </c>
      <c r="P46" s="56">
        <v>0</v>
      </c>
      <c r="Q46" s="56">
        <v>0</v>
      </c>
      <c r="R46" s="169">
        <v>0</v>
      </c>
      <c r="S46" s="531" t="s">
        <v>120</v>
      </c>
      <c r="T46" s="30"/>
      <c r="U46" s="31" t="s">
        <v>112</v>
      </c>
      <c r="V46" s="56">
        <v>0</v>
      </c>
      <c r="W46" s="56">
        <v>0</v>
      </c>
      <c r="X46" s="165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169">
        <v>0</v>
      </c>
      <c r="AJ46" s="531" t="s">
        <v>120</v>
      </c>
      <c r="AK46" s="30"/>
      <c r="AL46" s="31" t="s">
        <v>112</v>
      </c>
      <c r="AM46" s="60">
        <v>0</v>
      </c>
      <c r="AN46" s="60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226">
        <f t="shared" si="1"/>
        <v>991051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235">
        <f t="shared" si="2"/>
        <v>0</v>
      </c>
      <c r="BB46" s="172">
        <f t="shared" si="4"/>
        <v>991051</v>
      </c>
      <c r="BC46" s="6">
        <f t="shared" si="3"/>
        <v>991051</v>
      </c>
    </row>
    <row r="47" spans="1:55" s="6" customFormat="1" ht="14.25" customHeight="1">
      <c r="A47" s="485">
        <v>210146</v>
      </c>
      <c r="B47" s="532"/>
      <c r="C47" s="31" t="s">
        <v>79</v>
      </c>
      <c r="D47" s="31" t="s">
        <v>113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169">
        <v>0</v>
      </c>
      <c r="S47" s="532"/>
      <c r="T47" s="31" t="s">
        <v>79</v>
      </c>
      <c r="U47" s="31" t="s">
        <v>113</v>
      </c>
      <c r="V47" s="56">
        <v>0</v>
      </c>
      <c r="W47" s="56">
        <v>0</v>
      </c>
      <c r="X47" s="165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169">
        <v>0</v>
      </c>
      <c r="AJ47" s="532"/>
      <c r="AK47" s="31" t="s">
        <v>79</v>
      </c>
      <c r="AL47" s="31" t="s">
        <v>113</v>
      </c>
      <c r="AM47" s="60">
        <v>0</v>
      </c>
      <c r="AN47" s="60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227">
        <f t="shared" si="1"/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6">
        <v>0</v>
      </c>
      <c r="BA47" s="235">
        <f t="shared" si="2"/>
        <v>0</v>
      </c>
      <c r="BB47" s="173">
        <f t="shared" si="4"/>
        <v>0</v>
      </c>
      <c r="BC47" s="6">
        <f t="shared" si="3"/>
        <v>0</v>
      </c>
    </row>
    <row r="48" spans="1:55" s="6" customFormat="1" ht="14.25" customHeight="1">
      <c r="A48" s="485">
        <v>210147</v>
      </c>
      <c r="B48" s="532"/>
      <c r="C48" s="85"/>
      <c r="D48" s="31" t="s">
        <v>503</v>
      </c>
      <c r="E48" s="56">
        <v>84385</v>
      </c>
      <c r="F48" s="56">
        <v>62135</v>
      </c>
      <c r="G48" s="56">
        <v>22021</v>
      </c>
      <c r="H48" s="56">
        <v>21801</v>
      </c>
      <c r="I48" s="56">
        <v>18347</v>
      </c>
      <c r="J48" s="56">
        <v>3258</v>
      </c>
      <c r="K48" s="56">
        <v>0</v>
      </c>
      <c r="L48" s="56">
        <v>0</v>
      </c>
      <c r="M48" s="56">
        <v>0</v>
      </c>
      <c r="N48" s="56">
        <v>17796</v>
      </c>
      <c r="O48" s="56">
        <v>0</v>
      </c>
      <c r="P48" s="56">
        <v>0</v>
      </c>
      <c r="Q48" s="56">
        <v>0</v>
      </c>
      <c r="R48" s="169">
        <v>0</v>
      </c>
      <c r="S48" s="532"/>
      <c r="T48" s="85"/>
      <c r="U48" s="31" t="s">
        <v>503</v>
      </c>
      <c r="V48" s="56">
        <v>0</v>
      </c>
      <c r="W48" s="56">
        <v>0</v>
      </c>
      <c r="X48" s="165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169">
        <v>0</v>
      </c>
      <c r="AJ48" s="532"/>
      <c r="AK48" s="85"/>
      <c r="AL48" s="31" t="s">
        <v>503</v>
      </c>
      <c r="AM48" s="60">
        <v>0</v>
      </c>
      <c r="AN48" s="60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228">
        <f t="shared" si="1"/>
        <v>229743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57">
        <v>0</v>
      </c>
      <c r="BA48" s="235">
        <f t="shared" si="2"/>
        <v>0</v>
      </c>
      <c r="BB48" s="174">
        <f t="shared" si="4"/>
        <v>229743</v>
      </c>
      <c r="BC48" s="6">
        <f t="shared" si="3"/>
        <v>229743</v>
      </c>
    </row>
    <row r="49" spans="1:55" s="6" customFormat="1" ht="14.25" customHeight="1">
      <c r="A49" s="485">
        <v>210148</v>
      </c>
      <c r="B49" s="532"/>
      <c r="C49" s="29" t="s">
        <v>114</v>
      </c>
      <c r="D49" s="30"/>
      <c r="E49" s="55">
        <v>12</v>
      </c>
      <c r="F49" s="55">
        <v>7</v>
      </c>
      <c r="G49" s="55">
        <v>13</v>
      </c>
      <c r="H49" s="55">
        <v>11</v>
      </c>
      <c r="I49" s="55">
        <v>6</v>
      </c>
      <c r="J49" s="55">
        <v>1</v>
      </c>
      <c r="K49" s="55">
        <v>0</v>
      </c>
      <c r="L49" s="55">
        <v>0</v>
      </c>
      <c r="M49" s="55">
        <v>0</v>
      </c>
      <c r="N49" s="55">
        <v>3</v>
      </c>
      <c r="O49" s="55">
        <v>0</v>
      </c>
      <c r="P49" s="55">
        <v>0</v>
      </c>
      <c r="Q49" s="55">
        <v>0</v>
      </c>
      <c r="R49" s="168">
        <v>0</v>
      </c>
      <c r="S49" s="532"/>
      <c r="T49" s="29" t="s">
        <v>114</v>
      </c>
      <c r="U49" s="30"/>
      <c r="V49" s="55">
        <v>0</v>
      </c>
      <c r="W49" s="55">
        <v>0</v>
      </c>
      <c r="X49" s="164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168">
        <v>0</v>
      </c>
      <c r="AJ49" s="532"/>
      <c r="AK49" s="29" t="s">
        <v>114</v>
      </c>
      <c r="AL49" s="30"/>
      <c r="AM49" s="61">
        <v>0</v>
      </c>
      <c r="AN49" s="61">
        <v>0</v>
      </c>
      <c r="AO49" s="55">
        <v>0</v>
      </c>
      <c r="AP49" s="55">
        <v>0</v>
      </c>
      <c r="AQ49" s="55">
        <v>0</v>
      </c>
      <c r="AR49" s="55">
        <v>0</v>
      </c>
      <c r="AS49" s="55">
        <v>0</v>
      </c>
      <c r="AT49" s="227">
        <f t="shared" si="1"/>
        <v>53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240">
        <f t="shared" si="2"/>
        <v>0</v>
      </c>
      <c r="BB49" s="173">
        <f t="shared" si="4"/>
        <v>53</v>
      </c>
      <c r="BC49" s="6">
        <f t="shared" si="3"/>
        <v>53</v>
      </c>
    </row>
    <row r="50" spans="1:55" s="11" customFormat="1" ht="14.25" customHeight="1">
      <c r="A50" s="485">
        <v>210149</v>
      </c>
      <c r="B50" s="532"/>
      <c r="C50" s="11" t="s">
        <v>360</v>
      </c>
      <c r="D50" s="115"/>
      <c r="E50" s="232">
        <v>695988</v>
      </c>
      <c r="F50" s="232">
        <v>413868</v>
      </c>
      <c r="G50" s="232">
        <v>752700</v>
      </c>
      <c r="H50" s="232">
        <v>644280</v>
      </c>
      <c r="I50" s="232">
        <v>42351</v>
      </c>
      <c r="J50" s="232">
        <v>59280</v>
      </c>
      <c r="K50" s="232">
        <v>0</v>
      </c>
      <c r="L50" s="232">
        <v>0</v>
      </c>
      <c r="M50" s="232">
        <v>0</v>
      </c>
      <c r="N50" s="232">
        <v>59344</v>
      </c>
      <c r="O50" s="232">
        <v>0</v>
      </c>
      <c r="P50" s="232">
        <v>0</v>
      </c>
      <c r="Q50" s="232">
        <v>0</v>
      </c>
      <c r="R50" s="233">
        <v>0</v>
      </c>
      <c r="S50" s="532"/>
      <c r="T50" s="11" t="s">
        <v>360</v>
      </c>
      <c r="U50" s="115"/>
      <c r="V50" s="232">
        <v>0</v>
      </c>
      <c r="W50" s="232">
        <v>0</v>
      </c>
      <c r="X50" s="415">
        <v>0</v>
      </c>
      <c r="Y50" s="232">
        <v>0</v>
      </c>
      <c r="Z50" s="232">
        <v>0</v>
      </c>
      <c r="AA50" s="232">
        <v>0</v>
      </c>
      <c r="AB50" s="232">
        <v>0</v>
      </c>
      <c r="AC50" s="232">
        <v>0</v>
      </c>
      <c r="AD50" s="232">
        <v>0</v>
      </c>
      <c r="AE50" s="232">
        <v>0</v>
      </c>
      <c r="AF50" s="232">
        <v>0</v>
      </c>
      <c r="AG50" s="232">
        <v>0</v>
      </c>
      <c r="AH50" s="232">
        <v>0</v>
      </c>
      <c r="AI50" s="233">
        <v>0</v>
      </c>
      <c r="AJ50" s="532"/>
      <c r="AK50" s="11" t="s">
        <v>360</v>
      </c>
      <c r="AL50" s="115"/>
      <c r="AM50" s="416">
        <v>0</v>
      </c>
      <c r="AN50" s="416">
        <v>0</v>
      </c>
      <c r="AO50" s="232">
        <v>0</v>
      </c>
      <c r="AP50" s="232">
        <v>0</v>
      </c>
      <c r="AQ50" s="232">
        <v>0</v>
      </c>
      <c r="AR50" s="232">
        <v>0</v>
      </c>
      <c r="AS50" s="232">
        <v>0</v>
      </c>
      <c r="AT50" s="227">
        <f t="shared" si="1"/>
        <v>2667811</v>
      </c>
      <c r="AU50" s="232">
        <v>0</v>
      </c>
      <c r="AV50" s="232">
        <v>0</v>
      </c>
      <c r="AW50" s="232">
        <v>0</v>
      </c>
      <c r="AX50" s="232">
        <v>0</v>
      </c>
      <c r="AY50" s="232">
        <v>0</v>
      </c>
      <c r="AZ50" s="232">
        <v>0</v>
      </c>
      <c r="BA50" s="241">
        <f t="shared" si="2"/>
        <v>0</v>
      </c>
      <c r="BB50" s="263">
        <f t="shared" si="4"/>
        <v>2667811</v>
      </c>
      <c r="BC50" s="6">
        <f t="shared" si="3"/>
        <v>2667811</v>
      </c>
    </row>
    <row r="51" spans="1:55" s="6" customFormat="1" ht="14.25" customHeight="1">
      <c r="A51" s="485">
        <v>210150</v>
      </c>
      <c r="B51" s="533"/>
      <c r="C51" s="47" t="s">
        <v>504</v>
      </c>
      <c r="D51" s="85"/>
      <c r="E51" s="57">
        <v>453</v>
      </c>
      <c r="F51" s="57">
        <v>281</v>
      </c>
      <c r="G51" s="57">
        <v>502</v>
      </c>
      <c r="H51" s="57">
        <v>425</v>
      </c>
      <c r="I51" s="57">
        <v>26</v>
      </c>
      <c r="J51" s="57">
        <v>37</v>
      </c>
      <c r="K51" s="57">
        <v>0</v>
      </c>
      <c r="L51" s="57">
        <v>0</v>
      </c>
      <c r="M51" s="57">
        <v>0</v>
      </c>
      <c r="N51" s="57">
        <v>41</v>
      </c>
      <c r="O51" s="57">
        <v>0</v>
      </c>
      <c r="P51" s="57">
        <v>0</v>
      </c>
      <c r="Q51" s="57">
        <v>0</v>
      </c>
      <c r="R51" s="170">
        <v>0</v>
      </c>
      <c r="S51" s="533"/>
      <c r="T51" s="47" t="s">
        <v>504</v>
      </c>
      <c r="U51" s="85"/>
      <c r="V51" s="57">
        <v>0</v>
      </c>
      <c r="W51" s="57">
        <v>0</v>
      </c>
      <c r="X51" s="166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170">
        <v>0</v>
      </c>
      <c r="AJ51" s="533"/>
      <c r="AK51" s="47" t="s">
        <v>504</v>
      </c>
      <c r="AL51" s="85"/>
      <c r="AM51" s="62">
        <v>0</v>
      </c>
      <c r="AN51" s="62">
        <v>0</v>
      </c>
      <c r="AO51" s="57">
        <v>0</v>
      </c>
      <c r="AP51" s="57">
        <v>0</v>
      </c>
      <c r="AQ51" s="57">
        <v>0</v>
      </c>
      <c r="AR51" s="57">
        <v>0</v>
      </c>
      <c r="AS51" s="57">
        <v>0</v>
      </c>
      <c r="AT51" s="227">
        <f t="shared" si="1"/>
        <v>1765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238">
        <f t="shared" si="2"/>
        <v>0</v>
      </c>
      <c r="BB51" s="173">
        <f t="shared" si="4"/>
        <v>1765</v>
      </c>
      <c r="BC51" s="6">
        <f t="shared" si="3"/>
        <v>1765</v>
      </c>
    </row>
    <row r="52" spans="1:55" s="6" customFormat="1" ht="14.25" customHeight="1">
      <c r="A52" s="485">
        <v>210151</v>
      </c>
      <c r="B52" s="110" t="s">
        <v>115</v>
      </c>
      <c r="D52" s="31"/>
      <c r="E52" s="56">
        <v>14843</v>
      </c>
      <c r="F52" s="56">
        <v>1398</v>
      </c>
      <c r="G52" s="56">
        <v>0</v>
      </c>
      <c r="H52" s="56">
        <v>5212</v>
      </c>
      <c r="I52" s="56">
        <v>37</v>
      </c>
      <c r="J52" s="56">
        <v>146</v>
      </c>
      <c r="K52" s="56">
        <v>0</v>
      </c>
      <c r="L52" s="56">
        <v>23</v>
      </c>
      <c r="M52" s="56">
        <v>0</v>
      </c>
      <c r="N52" s="56">
        <v>0</v>
      </c>
      <c r="O52" s="56">
        <v>0</v>
      </c>
      <c r="P52" s="56">
        <v>46</v>
      </c>
      <c r="Q52" s="56">
        <v>0</v>
      </c>
      <c r="R52" s="169">
        <v>0</v>
      </c>
      <c r="S52" s="110" t="s">
        <v>115</v>
      </c>
      <c r="U52" s="31"/>
      <c r="V52" s="56">
        <v>0</v>
      </c>
      <c r="W52" s="56">
        <v>0</v>
      </c>
      <c r="X52" s="165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169">
        <v>0</v>
      </c>
      <c r="AJ52" s="110" t="s">
        <v>115</v>
      </c>
      <c r="AL52" s="31"/>
      <c r="AM52" s="60">
        <v>0</v>
      </c>
      <c r="AN52" s="60">
        <v>23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226">
        <f t="shared" si="1"/>
        <v>21728</v>
      </c>
      <c r="AU52" s="55">
        <v>0</v>
      </c>
      <c r="AV52" s="55">
        <v>0</v>
      </c>
      <c r="AW52" s="55">
        <v>0</v>
      </c>
      <c r="AX52" s="55">
        <v>0</v>
      </c>
      <c r="AY52" s="55">
        <v>20</v>
      </c>
      <c r="AZ52" s="55">
        <v>0</v>
      </c>
      <c r="BA52" s="235">
        <f t="shared" si="2"/>
        <v>20</v>
      </c>
      <c r="BB52" s="172">
        <f t="shared" si="4"/>
        <v>21748</v>
      </c>
      <c r="BC52" s="6">
        <f t="shared" si="3"/>
        <v>21748</v>
      </c>
    </row>
    <row r="53" spans="1:55" s="6" customFormat="1" ht="14.25" customHeight="1">
      <c r="A53" s="485">
        <v>210152</v>
      </c>
      <c r="B53" s="537" t="s">
        <v>554</v>
      </c>
      <c r="C53" s="538"/>
      <c r="D53" s="48" t="s">
        <v>555</v>
      </c>
      <c r="E53" s="55">
        <v>610</v>
      </c>
      <c r="F53" s="55">
        <v>569</v>
      </c>
      <c r="G53" s="55">
        <v>616</v>
      </c>
      <c r="H53" s="55">
        <v>525</v>
      </c>
      <c r="I53" s="55">
        <v>510</v>
      </c>
      <c r="J53" s="55">
        <v>572</v>
      </c>
      <c r="K53" s="55">
        <v>570</v>
      </c>
      <c r="L53" s="55">
        <v>510</v>
      </c>
      <c r="M53" s="55">
        <v>452</v>
      </c>
      <c r="N53" s="55">
        <v>509</v>
      </c>
      <c r="O53" s="55">
        <v>628</v>
      </c>
      <c r="P53" s="55">
        <v>530</v>
      </c>
      <c r="Q53" s="55">
        <v>476</v>
      </c>
      <c r="R53" s="168">
        <v>587</v>
      </c>
      <c r="S53" s="537" t="s">
        <v>557</v>
      </c>
      <c r="T53" s="538"/>
      <c r="U53" s="48" t="s">
        <v>555</v>
      </c>
      <c r="V53" s="55">
        <v>615</v>
      </c>
      <c r="W53" s="55">
        <v>589</v>
      </c>
      <c r="X53" s="164">
        <v>470</v>
      </c>
      <c r="Y53" s="55">
        <v>490</v>
      </c>
      <c r="Z53" s="55">
        <v>545</v>
      </c>
      <c r="AA53" s="55">
        <v>565</v>
      </c>
      <c r="AB53" s="55">
        <v>520</v>
      </c>
      <c r="AC53" s="55">
        <v>526</v>
      </c>
      <c r="AD53" s="55">
        <v>541</v>
      </c>
      <c r="AE53" s="55">
        <v>496</v>
      </c>
      <c r="AF53" s="55">
        <v>494</v>
      </c>
      <c r="AG53" s="55">
        <v>569</v>
      </c>
      <c r="AH53" s="55">
        <v>393</v>
      </c>
      <c r="AI53" s="168">
        <v>507</v>
      </c>
      <c r="AJ53" s="537" t="s">
        <v>557</v>
      </c>
      <c r="AK53" s="538"/>
      <c r="AL53" s="48" t="s">
        <v>555</v>
      </c>
      <c r="AM53" s="61">
        <v>495</v>
      </c>
      <c r="AN53" s="61">
        <v>533</v>
      </c>
      <c r="AO53" s="55">
        <v>498</v>
      </c>
      <c r="AP53" s="55">
        <v>515</v>
      </c>
      <c r="AQ53" s="55">
        <v>568</v>
      </c>
      <c r="AR53" s="55">
        <v>563</v>
      </c>
      <c r="AS53" s="55">
        <v>591</v>
      </c>
      <c r="AT53" s="226">
        <f t="shared" si="1"/>
        <v>18747</v>
      </c>
      <c r="AU53" s="55">
        <v>621</v>
      </c>
      <c r="AV53" s="55">
        <v>653</v>
      </c>
      <c r="AW53" s="55">
        <v>458</v>
      </c>
      <c r="AX53" s="55">
        <v>444</v>
      </c>
      <c r="AY53" s="55">
        <v>502</v>
      </c>
      <c r="AZ53" s="55">
        <v>517</v>
      </c>
      <c r="BA53" s="226">
        <f t="shared" si="2"/>
        <v>3195</v>
      </c>
      <c r="BB53" s="172">
        <f t="shared" si="4"/>
        <v>21942</v>
      </c>
      <c r="BC53" s="6">
        <f t="shared" si="3"/>
        <v>21942</v>
      </c>
    </row>
    <row r="54" spans="1:55" s="6" customFormat="1" ht="14.25" customHeight="1">
      <c r="A54" s="485">
        <v>210153</v>
      </c>
      <c r="B54" s="539"/>
      <c r="C54" s="540"/>
      <c r="D54" s="50" t="s">
        <v>556</v>
      </c>
      <c r="E54" s="57">
        <v>58</v>
      </c>
      <c r="F54" s="57">
        <v>59</v>
      </c>
      <c r="G54" s="57">
        <v>58</v>
      </c>
      <c r="H54" s="57">
        <v>59</v>
      </c>
      <c r="I54" s="57">
        <v>7</v>
      </c>
      <c r="J54" s="57">
        <v>59</v>
      </c>
      <c r="K54" s="57">
        <v>0</v>
      </c>
      <c r="L54" s="57">
        <v>0</v>
      </c>
      <c r="M54" s="57">
        <v>0</v>
      </c>
      <c r="N54" s="57">
        <v>20</v>
      </c>
      <c r="O54" s="57">
        <v>0</v>
      </c>
      <c r="P54" s="57">
        <v>0</v>
      </c>
      <c r="Q54" s="57">
        <v>0</v>
      </c>
      <c r="R54" s="170">
        <v>0</v>
      </c>
      <c r="S54" s="539"/>
      <c r="T54" s="540"/>
      <c r="U54" s="50" t="s">
        <v>556</v>
      </c>
      <c r="V54" s="57">
        <v>0</v>
      </c>
      <c r="W54" s="57">
        <v>0</v>
      </c>
      <c r="X54" s="166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170">
        <v>0</v>
      </c>
      <c r="AJ54" s="539"/>
      <c r="AK54" s="540"/>
      <c r="AL54" s="50" t="s">
        <v>556</v>
      </c>
      <c r="AM54" s="62">
        <v>0</v>
      </c>
      <c r="AN54" s="62">
        <v>0</v>
      </c>
      <c r="AO54" s="57">
        <v>0</v>
      </c>
      <c r="AP54" s="57">
        <v>0</v>
      </c>
      <c r="AQ54" s="57">
        <v>0</v>
      </c>
      <c r="AR54" s="57">
        <v>0</v>
      </c>
      <c r="AS54" s="57">
        <v>0</v>
      </c>
      <c r="AT54" s="228">
        <f t="shared" si="1"/>
        <v>320</v>
      </c>
      <c r="AU54" s="57">
        <v>0</v>
      </c>
      <c r="AV54" s="57">
        <v>0</v>
      </c>
      <c r="AW54" s="57">
        <v>0</v>
      </c>
      <c r="AX54" s="57">
        <v>0</v>
      </c>
      <c r="AY54" s="57">
        <v>0</v>
      </c>
      <c r="AZ54" s="57">
        <v>0</v>
      </c>
      <c r="BA54" s="228">
        <f t="shared" si="2"/>
        <v>0</v>
      </c>
      <c r="BB54" s="174">
        <f t="shared" si="4"/>
        <v>320</v>
      </c>
      <c r="BC54" s="6">
        <f t="shared" si="3"/>
        <v>320</v>
      </c>
    </row>
    <row r="55" spans="1:55" s="6" customFormat="1" ht="14.25" customHeight="1">
      <c r="A55" s="485">
        <v>210154</v>
      </c>
      <c r="B55" s="110" t="s">
        <v>116</v>
      </c>
      <c r="D55" s="31"/>
      <c r="E55" s="56">
        <v>517</v>
      </c>
      <c r="F55" s="56">
        <v>2176</v>
      </c>
      <c r="G55" s="56">
        <v>67304</v>
      </c>
      <c r="H55" s="56">
        <v>7925</v>
      </c>
      <c r="I55" s="56">
        <v>7566</v>
      </c>
      <c r="J55" s="56">
        <v>4690</v>
      </c>
      <c r="K55" s="56">
        <v>0</v>
      </c>
      <c r="L55" s="56">
        <v>2265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169">
        <v>0</v>
      </c>
      <c r="S55" s="110" t="s">
        <v>116</v>
      </c>
      <c r="U55" s="31"/>
      <c r="V55" s="56">
        <v>2241</v>
      </c>
      <c r="W55" s="56">
        <v>0</v>
      </c>
      <c r="X55" s="165">
        <v>0</v>
      </c>
      <c r="Y55" s="56">
        <v>4750</v>
      </c>
      <c r="Z55" s="56">
        <v>900</v>
      </c>
      <c r="AA55" s="56">
        <v>0</v>
      </c>
      <c r="AB55" s="56">
        <v>0</v>
      </c>
      <c r="AC55" s="56">
        <v>16</v>
      </c>
      <c r="AD55" s="56">
        <v>22</v>
      </c>
      <c r="AE55" s="56">
        <v>2212</v>
      </c>
      <c r="AF55" s="56">
        <v>0</v>
      </c>
      <c r="AG55" s="56">
        <v>4938</v>
      </c>
      <c r="AH55" s="56">
        <v>0</v>
      </c>
      <c r="AI55" s="169">
        <v>0</v>
      </c>
      <c r="AJ55" s="110" t="s">
        <v>116</v>
      </c>
      <c r="AL55" s="31"/>
      <c r="AM55" s="60">
        <v>0</v>
      </c>
      <c r="AN55" s="60">
        <v>0</v>
      </c>
      <c r="AO55" s="56">
        <v>130</v>
      </c>
      <c r="AP55" s="56">
        <v>0</v>
      </c>
      <c r="AQ55" s="56">
        <v>0</v>
      </c>
      <c r="AR55" s="56">
        <v>0</v>
      </c>
      <c r="AS55" s="56">
        <v>3258</v>
      </c>
      <c r="AT55" s="227">
        <f t="shared" si="1"/>
        <v>110910</v>
      </c>
      <c r="AU55" s="56">
        <v>0</v>
      </c>
      <c r="AV55" s="56">
        <v>0</v>
      </c>
      <c r="AW55" s="56">
        <v>0</v>
      </c>
      <c r="AX55" s="56">
        <v>1991</v>
      </c>
      <c r="AY55" s="56">
        <v>62917</v>
      </c>
      <c r="AZ55" s="56">
        <v>0</v>
      </c>
      <c r="BA55" s="235">
        <f t="shared" si="2"/>
        <v>64908</v>
      </c>
      <c r="BB55" s="173">
        <f t="shared" si="4"/>
        <v>175818</v>
      </c>
      <c r="BC55" s="6">
        <f t="shared" si="3"/>
        <v>175818</v>
      </c>
    </row>
    <row r="56" spans="1:55" s="6" customFormat="1" ht="14.25" customHeight="1">
      <c r="A56" s="485">
        <v>210155</v>
      </c>
      <c r="B56" s="110" t="s">
        <v>117</v>
      </c>
      <c r="D56" s="31"/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169">
        <v>0</v>
      </c>
      <c r="S56" s="110" t="s">
        <v>117</v>
      </c>
      <c r="U56" s="31"/>
      <c r="V56" s="56">
        <v>0</v>
      </c>
      <c r="W56" s="56">
        <v>0</v>
      </c>
      <c r="X56" s="165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169">
        <v>0</v>
      </c>
      <c r="AJ56" s="110" t="s">
        <v>117</v>
      </c>
      <c r="AL56" s="31"/>
      <c r="AM56" s="60">
        <v>0</v>
      </c>
      <c r="AN56" s="60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227">
        <f t="shared" si="1"/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235">
        <f t="shared" si="2"/>
        <v>0</v>
      </c>
      <c r="BB56" s="173">
        <f t="shared" si="4"/>
        <v>0</v>
      </c>
      <c r="BC56" s="6">
        <f t="shared" si="3"/>
        <v>0</v>
      </c>
    </row>
    <row r="57" spans="1:55" s="6" customFormat="1" ht="14.25" customHeight="1">
      <c r="A57" s="485">
        <v>210156</v>
      </c>
      <c r="B57" s="110" t="s">
        <v>118</v>
      </c>
      <c r="D57" s="31"/>
      <c r="E57" s="56">
        <v>0</v>
      </c>
      <c r="F57" s="56">
        <v>66</v>
      </c>
      <c r="G57" s="56">
        <v>0</v>
      </c>
      <c r="H57" s="56">
        <v>0</v>
      </c>
      <c r="I57" s="56">
        <v>0</v>
      </c>
      <c r="J57" s="56">
        <v>1276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15</v>
      </c>
      <c r="R57" s="169">
        <v>0</v>
      </c>
      <c r="S57" s="110" t="s">
        <v>118</v>
      </c>
      <c r="U57" s="31"/>
      <c r="V57" s="56">
        <v>0</v>
      </c>
      <c r="W57" s="56">
        <v>0</v>
      </c>
      <c r="X57" s="165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1523</v>
      </c>
      <c r="AF57" s="56">
        <v>0</v>
      </c>
      <c r="AG57" s="56">
        <v>0</v>
      </c>
      <c r="AH57" s="56">
        <v>0</v>
      </c>
      <c r="AI57" s="169">
        <v>0</v>
      </c>
      <c r="AJ57" s="110" t="s">
        <v>118</v>
      </c>
      <c r="AL57" s="31"/>
      <c r="AM57" s="60">
        <v>0</v>
      </c>
      <c r="AN57" s="60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227">
        <f t="shared" si="1"/>
        <v>2880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235">
        <f t="shared" si="2"/>
        <v>0</v>
      </c>
      <c r="BB57" s="173">
        <f t="shared" si="4"/>
        <v>2880</v>
      </c>
      <c r="BC57" s="6">
        <f t="shared" si="3"/>
        <v>2880</v>
      </c>
    </row>
    <row r="58" spans="1:55" s="6" customFormat="1" ht="14.25" customHeight="1">
      <c r="A58" s="485">
        <v>210157</v>
      </c>
      <c r="B58" s="110" t="s">
        <v>119</v>
      </c>
      <c r="D58" s="31"/>
      <c r="E58" s="56">
        <v>7777436</v>
      </c>
      <c r="F58" s="56">
        <v>3247746</v>
      </c>
      <c r="G58" s="56">
        <v>7573762</v>
      </c>
      <c r="H58" s="56">
        <v>7824435</v>
      </c>
      <c r="I58" s="56">
        <v>968681</v>
      </c>
      <c r="J58" s="56">
        <v>1592284</v>
      </c>
      <c r="K58" s="56">
        <v>883112</v>
      </c>
      <c r="L58" s="56">
        <v>858492</v>
      </c>
      <c r="M58" s="56">
        <v>356009</v>
      </c>
      <c r="N58" s="56">
        <v>845820</v>
      </c>
      <c r="O58" s="56">
        <v>1680968</v>
      </c>
      <c r="P58" s="56">
        <v>862622</v>
      </c>
      <c r="Q58" s="56">
        <v>354412</v>
      </c>
      <c r="R58" s="169">
        <v>211427</v>
      </c>
      <c r="S58" s="110" t="s">
        <v>119</v>
      </c>
      <c r="U58" s="31"/>
      <c r="V58" s="56">
        <v>219486</v>
      </c>
      <c r="W58" s="56">
        <v>149491</v>
      </c>
      <c r="X58" s="165">
        <v>152100</v>
      </c>
      <c r="Y58" s="56">
        <v>199940</v>
      </c>
      <c r="Z58" s="56">
        <v>144483</v>
      </c>
      <c r="AA58" s="56">
        <v>157960</v>
      </c>
      <c r="AB58" s="56">
        <v>146546</v>
      </c>
      <c r="AC58" s="56">
        <v>81190</v>
      </c>
      <c r="AD58" s="56">
        <v>276312</v>
      </c>
      <c r="AE58" s="56">
        <v>487440</v>
      </c>
      <c r="AF58" s="56">
        <v>436581</v>
      </c>
      <c r="AG58" s="56">
        <v>302040</v>
      </c>
      <c r="AH58" s="56">
        <v>272924</v>
      </c>
      <c r="AI58" s="169">
        <v>494509</v>
      </c>
      <c r="AJ58" s="110" t="s">
        <v>119</v>
      </c>
      <c r="AL58" s="31"/>
      <c r="AM58" s="60">
        <v>383923</v>
      </c>
      <c r="AN58" s="60">
        <v>190258</v>
      </c>
      <c r="AO58" s="56">
        <v>172832</v>
      </c>
      <c r="AP58" s="56">
        <v>127812</v>
      </c>
      <c r="AQ58" s="56">
        <v>336415</v>
      </c>
      <c r="AR58" s="56">
        <v>171801</v>
      </c>
      <c r="AS58" s="56">
        <v>320071</v>
      </c>
      <c r="AT58" s="228">
        <f t="shared" si="1"/>
        <v>40261320</v>
      </c>
      <c r="AU58" s="56">
        <v>660768</v>
      </c>
      <c r="AV58" s="56">
        <v>4144526</v>
      </c>
      <c r="AW58" s="56">
        <v>649863</v>
      </c>
      <c r="AX58" s="56">
        <v>833083</v>
      </c>
      <c r="AY58" s="56">
        <v>1283262</v>
      </c>
      <c r="AZ58" s="56">
        <v>0</v>
      </c>
      <c r="BA58" s="235">
        <f t="shared" si="2"/>
        <v>7571502</v>
      </c>
      <c r="BB58" s="173">
        <f t="shared" si="4"/>
        <v>47832822</v>
      </c>
      <c r="BC58" s="6">
        <f t="shared" si="3"/>
        <v>47832822</v>
      </c>
    </row>
    <row r="59" spans="1:55" ht="14.25" customHeight="1">
      <c r="A59" s="485">
        <v>210158</v>
      </c>
      <c r="B59" s="315" t="s">
        <v>388</v>
      </c>
      <c r="C59" s="48"/>
      <c r="D59" s="48"/>
      <c r="E59" s="55">
        <v>0</v>
      </c>
      <c r="F59" s="55">
        <v>0</v>
      </c>
      <c r="G59" s="55">
        <v>0</v>
      </c>
      <c r="H59" s="55">
        <v>6603</v>
      </c>
      <c r="I59" s="55">
        <v>20000</v>
      </c>
      <c r="J59" s="55">
        <v>0</v>
      </c>
      <c r="K59" s="55">
        <v>0</v>
      </c>
      <c r="L59" s="55">
        <v>0</v>
      </c>
      <c r="M59" s="55">
        <v>0</v>
      </c>
      <c r="N59" s="55">
        <v>1200</v>
      </c>
      <c r="O59" s="55">
        <v>0</v>
      </c>
      <c r="P59" s="55">
        <v>0</v>
      </c>
      <c r="Q59" s="55">
        <v>0</v>
      </c>
      <c r="R59" s="168">
        <v>0</v>
      </c>
      <c r="S59" s="315" t="s">
        <v>388</v>
      </c>
      <c r="T59" s="29"/>
      <c r="U59" s="30"/>
      <c r="V59" s="55">
        <v>0</v>
      </c>
      <c r="W59" s="55">
        <v>0</v>
      </c>
      <c r="X59" s="164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168">
        <v>0</v>
      </c>
      <c r="AJ59" s="315" t="s">
        <v>388</v>
      </c>
      <c r="AK59" s="48"/>
      <c r="AL59" s="48"/>
      <c r="AM59" s="61">
        <v>0</v>
      </c>
      <c r="AN59" s="61">
        <v>0</v>
      </c>
      <c r="AO59" s="55">
        <v>0</v>
      </c>
      <c r="AP59" s="55">
        <v>0</v>
      </c>
      <c r="AQ59" s="55">
        <v>0</v>
      </c>
      <c r="AR59" s="55">
        <v>0</v>
      </c>
      <c r="AS59" s="55">
        <v>0</v>
      </c>
      <c r="AT59" s="236">
        <f t="shared" si="1"/>
        <v>27803</v>
      </c>
      <c r="AU59" s="55">
        <v>0</v>
      </c>
      <c r="AV59" s="55">
        <v>0</v>
      </c>
      <c r="AW59" s="55">
        <v>0</v>
      </c>
      <c r="AX59" s="55">
        <v>0</v>
      </c>
      <c r="AY59" s="55">
        <v>0</v>
      </c>
      <c r="AZ59" s="55">
        <v>0</v>
      </c>
      <c r="BA59" s="239">
        <f t="shared" si="2"/>
        <v>0</v>
      </c>
      <c r="BB59" s="234">
        <f t="shared" si="4"/>
        <v>27803</v>
      </c>
      <c r="BC59" s="6">
        <f t="shared" si="3"/>
        <v>27803</v>
      </c>
    </row>
    <row r="60" spans="1:55" s="318" customFormat="1" ht="14.25" customHeight="1">
      <c r="A60" s="485">
        <v>210159</v>
      </c>
      <c r="B60" s="543" t="s">
        <v>571</v>
      </c>
      <c r="C60" s="544"/>
      <c r="D60" s="316" t="s">
        <v>572</v>
      </c>
      <c r="E60" s="316">
        <v>0</v>
      </c>
      <c r="F60" s="316">
        <v>13428</v>
      </c>
      <c r="G60" s="316">
        <v>0</v>
      </c>
      <c r="H60" s="316">
        <v>33845</v>
      </c>
      <c r="I60" s="316">
        <v>0</v>
      </c>
      <c r="J60" s="316">
        <v>0</v>
      </c>
      <c r="K60" s="316">
        <v>38215</v>
      </c>
      <c r="L60" s="316">
        <v>11198</v>
      </c>
      <c r="M60" s="316">
        <v>1754</v>
      </c>
      <c r="N60" s="316">
        <v>1114</v>
      </c>
      <c r="O60" s="316">
        <v>23448</v>
      </c>
      <c r="P60" s="316">
        <v>0</v>
      </c>
      <c r="Q60" s="316">
        <v>0</v>
      </c>
      <c r="R60" s="317">
        <v>0</v>
      </c>
      <c r="S60" s="543" t="s">
        <v>571</v>
      </c>
      <c r="T60" s="544"/>
      <c r="U60" s="316" t="s">
        <v>572</v>
      </c>
      <c r="V60" s="316">
        <v>0</v>
      </c>
      <c r="W60" s="316">
        <v>0</v>
      </c>
      <c r="X60" s="356">
        <v>0</v>
      </c>
      <c r="Y60" s="316">
        <v>0</v>
      </c>
      <c r="Z60" s="316">
        <v>0</v>
      </c>
      <c r="AA60" s="316">
        <v>672</v>
      </c>
      <c r="AB60" s="316">
        <v>0</v>
      </c>
      <c r="AC60" s="316">
        <v>0</v>
      </c>
      <c r="AD60" s="316">
        <v>0</v>
      </c>
      <c r="AE60" s="316">
        <v>15606</v>
      </c>
      <c r="AF60" s="316">
        <v>4800</v>
      </c>
      <c r="AG60" s="316">
        <v>0</v>
      </c>
      <c r="AH60" s="316">
        <v>0</v>
      </c>
      <c r="AI60" s="317">
        <v>15382</v>
      </c>
      <c r="AJ60" s="543" t="s">
        <v>571</v>
      </c>
      <c r="AK60" s="544"/>
      <c r="AL60" s="316" t="s">
        <v>572</v>
      </c>
      <c r="AM60" s="332">
        <v>0</v>
      </c>
      <c r="AN60" s="332">
        <v>0</v>
      </c>
      <c r="AO60" s="316">
        <v>0</v>
      </c>
      <c r="AP60" s="316">
        <v>6477</v>
      </c>
      <c r="AQ60" s="316">
        <v>3272</v>
      </c>
      <c r="AR60" s="316">
        <v>0</v>
      </c>
      <c r="AS60" s="316">
        <v>0</v>
      </c>
      <c r="AT60" s="227">
        <f t="shared" si="1"/>
        <v>169211</v>
      </c>
      <c r="AU60" s="316">
        <v>39455</v>
      </c>
      <c r="AV60" s="316">
        <v>58899</v>
      </c>
      <c r="AW60" s="316">
        <v>4213</v>
      </c>
      <c r="AX60" s="316">
        <v>0</v>
      </c>
      <c r="AY60" s="316">
        <v>0</v>
      </c>
      <c r="AZ60" s="316">
        <v>0</v>
      </c>
      <c r="BA60" s="316">
        <f t="shared" si="2"/>
        <v>102567</v>
      </c>
      <c r="BB60" s="317">
        <f t="shared" si="4"/>
        <v>271778</v>
      </c>
      <c r="BC60" s="6">
        <f t="shared" si="3"/>
        <v>271778</v>
      </c>
    </row>
    <row r="61" spans="1:55" s="318" customFormat="1" ht="14.25" customHeight="1">
      <c r="A61" s="485">
        <v>210160</v>
      </c>
      <c r="B61" s="545"/>
      <c r="C61" s="546"/>
      <c r="D61" s="355" t="s">
        <v>573</v>
      </c>
      <c r="E61" s="355">
        <v>0</v>
      </c>
      <c r="F61" s="355">
        <v>0</v>
      </c>
      <c r="G61" s="355">
        <v>0</v>
      </c>
      <c r="H61" s="355">
        <v>62274</v>
      </c>
      <c r="I61" s="355">
        <v>0</v>
      </c>
      <c r="J61" s="355">
        <v>0</v>
      </c>
      <c r="K61" s="355">
        <v>38215</v>
      </c>
      <c r="L61" s="355">
        <v>14652</v>
      </c>
      <c r="M61" s="355">
        <v>52091</v>
      </c>
      <c r="N61" s="355">
        <v>33244</v>
      </c>
      <c r="O61" s="355">
        <v>46960</v>
      </c>
      <c r="P61" s="355">
        <v>0</v>
      </c>
      <c r="Q61" s="355">
        <v>0</v>
      </c>
      <c r="R61" s="370">
        <v>0</v>
      </c>
      <c r="S61" s="545"/>
      <c r="T61" s="546"/>
      <c r="U61" s="355" t="s">
        <v>573</v>
      </c>
      <c r="V61" s="355">
        <v>2840</v>
      </c>
      <c r="W61" s="355">
        <v>4983</v>
      </c>
      <c r="X61" s="358">
        <v>37183</v>
      </c>
      <c r="Y61" s="355">
        <v>0</v>
      </c>
      <c r="Z61" s="355">
        <v>0</v>
      </c>
      <c r="AA61" s="355">
        <v>8218</v>
      </c>
      <c r="AB61" s="355">
        <v>47707</v>
      </c>
      <c r="AC61" s="355">
        <v>0</v>
      </c>
      <c r="AD61" s="355">
        <v>0</v>
      </c>
      <c r="AE61" s="355">
        <v>15606</v>
      </c>
      <c r="AF61" s="355">
        <v>15573</v>
      </c>
      <c r="AG61" s="355">
        <v>0</v>
      </c>
      <c r="AH61" s="355">
        <v>0</v>
      </c>
      <c r="AI61" s="370">
        <v>15382</v>
      </c>
      <c r="AJ61" s="545"/>
      <c r="AK61" s="546"/>
      <c r="AL61" s="355" t="s">
        <v>573</v>
      </c>
      <c r="AM61" s="345">
        <v>73384</v>
      </c>
      <c r="AN61" s="345">
        <v>0</v>
      </c>
      <c r="AO61" s="355">
        <v>0</v>
      </c>
      <c r="AP61" s="355">
        <v>10685</v>
      </c>
      <c r="AQ61" s="355">
        <v>18394</v>
      </c>
      <c r="AR61" s="355">
        <v>0</v>
      </c>
      <c r="AS61" s="355">
        <v>0</v>
      </c>
      <c r="AT61" s="227">
        <f t="shared" si="1"/>
        <v>497391</v>
      </c>
      <c r="AU61" s="355">
        <v>39455</v>
      </c>
      <c r="AV61" s="355">
        <v>0</v>
      </c>
      <c r="AW61" s="355">
        <v>4213</v>
      </c>
      <c r="AX61" s="355">
        <v>0</v>
      </c>
      <c r="AY61" s="355">
        <v>0</v>
      </c>
      <c r="AZ61" s="355">
        <v>0</v>
      </c>
      <c r="BA61" s="355">
        <f t="shared" si="2"/>
        <v>43668</v>
      </c>
      <c r="BB61" s="370">
        <f t="shared" si="4"/>
        <v>541059</v>
      </c>
      <c r="BC61" s="6">
        <f t="shared" si="3"/>
        <v>541059</v>
      </c>
    </row>
    <row r="62" spans="1:55" ht="14.25" customHeight="1">
      <c r="A62" s="484">
        <v>210201</v>
      </c>
      <c r="B62" s="537" t="s">
        <v>786</v>
      </c>
      <c r="C62" s="511"/>
      <c r="D62" s="264" t="s">
        <v>787</v>
      </c>
      <c r="E62" s="264">
        <v>0</v>
      </c>
      <c r="F62" s="264">
        <v>0</v>
      </c>
      <c r="G62" s="264">
        <v>0</v>
      </c>
      <c r="H62" s="264">
        <v>51381</v>
      </c>
      <c r="I62" s="264">
        <v>0</v>
      </c>
      <c r="J62" s="264">
        <v>0</v>
      </c>
      <c r="K62" s="264">
        <v>0</v>
      </c>
      <c r="L62" s="264">
        <v>20000</v>
      </c>
      <c r="M62" s="264">
        <v>0</v>
      </c>
      <c r="N62" s="264">
        <v>0</v>
      </c>
      <c r="O62" s="264">
        <v>0</v>
      </c>
      <c r="P62" s="264">
        <v>0</v>
      </c>
      <c r="Q62" s="264">
        <v>0</v>
      </c>
      <c r="R62" s="482">
        <v>0</v>
      </c>
      <c r="S62" s="537" t="s">
        <v>786</v>
      </c>
      <c r="T62" s="511"/>
      <c r="U62" s="264" t="s">
        <v>787</v>
      </c>
      <c r="V62" s="264">
        <v>0</v>
      </c>
      <c r="W62" s="264">
        <v>0</v>
      </c>
      <c r="X62" s="264">
        <v>0</v>
      </c>
      <c r="Y62" s="264">
        <v>0</v>
      </c>
      <c r="Z62" s="264">
        <v>0</v>
      </c>
      <c r="AA62" s="264">
        <v>0</v>
      </c>
      <c r="AB62" s="264">
        <v>0</v>
      </c>
      <c r="AC62" s="264">
        <v>0</v>
      </c>
      <c r="AD62" s="264">
        <v>0</v>
      </c>
      <c r="AE62" s="264">
        <v>0</v>
      </c>
      <c r="AF62" s="264">
        <v>0</v>
      </c>
      <c r="AG62" s="264">
        <v>0</v>
      </c>
      <c r="AH62" s="264">
        <v>0</v>
      </c>
      <c r="AI62" s="482">
        <v>0</v>
      </c>
      <c r="AJ62" s="537" t="s">
        <v>786</v>
      </c>
      <c r="AK62" s="511"/>
      <c r="AL62" s="264" t="s">
        <v>787</v>
      </c>
      <c r="AM62" s="264">
        <v>0</v>
      </c>
      <c r="AN62" s="264">
        <v>0</v>
      </c>
      <c r="AO62" s="264">
        <v>0</v>
      </c>
      <c r="AP62" s="264">
        <v>0</v>
      </c>
      <c r="AQ62" s="264">
        <v>0</v>
      </c>
      <c r="AR62" s="264">
        <v>0</v>
      </c>
      <c r="AS62" s="264">
        <v>0</v>
      </c>
      <c r="AT62" s="264">
        <f t="shared" si="1"/>
        <v>71381</v>
      </c>
      <c r="AU62" s="264">
        <v>0</v>
      </c>
      <c r="AV62" s="264">
        <v>0</v>
      </c>
      <c r="AW62" s="264">
        <v>0</v>
      </c>
      <c r="AX62" s="264">
        <v>0</v>
      </c>
      <c r="AY62" s="264">
        <v>0</v>
      </c>
      <c r="AZ62" s="264">
        <v>0</v>
      </c>
      <c r="BA62" s="264">
        <f t="shared" si="2"/>
        <v>0</v>
      </c>
      <c r="BB62" s="482">
        <f t="shared" si="4"/>
        <v>71381</v>
      </c>
      <c r="BC62" s="6">
        <f t="shared" si="3"/>
        <v>71381</v>
      </c>
    </row>
    <row r="63" spans="1:55" ht="14.25" customHeight="1">
      <c r="A63" s="484">
        <v>210202</v>
      </c>
      <c r="B63" s="512"/>
      <c r="C63" s="507"/>
      <c r="D63" s="480" t="s">
        <v>788</v>
      </c>
      <c r="E63" s="264">
        <v>0</v>
      </c>
      <c r="F63" s="264">
        <v>0</v>
      </c>
      <c r="G63" s="264">
        <v>0</v>
      </c>
      <c r="H63" s="264">
        <v>121463</v>
      </c>
      <c r="I63" s="264">
        <v>0</v>
      </c>
      <c r="J63" s="264">
        <v>0</v>
      </c>
      <c r="K63" s="264">
        <v>0</v>
      </c>
      <c r="L63" s="264">
        <v>29184</v>
      </c>
      <c r="M63" s="264">
        <v>0</v>
      </c>
      <c r="N63" s="264">
        <v>0</v>
      </c>
      <c r="O63" s="264">
        <v>0</v>
      </c>
      <c r="P63" s="264">
        <v>0</v>
      </c>
      <c r="Q63" s="264">
        <v>0</v>
      </c>
      <c r="R63" s="482">
        <v>0</v>
      </c>
      <c r="S63" s="512"/>
      <c r="T63" s="507"/>
      <c r="U63" s="480" t="s">
        <v>788</v>
      </c>
      <c r="V63" s="264">
        <v>0</v>
      </c>
      <c r="W63" s="264">
        <v>0</v>
      </c>
      <c r="X63" s="264">
        <v>0</v>
      </c>
      <c r="Y63" s="264">
        <v>0</v>
      </c>
      <c r="Z63" s="264">
        <v>0</v>
      </c>
      <c r="AA63" s="264">
        <v>0</v>
      </c>
      <c r="AB63" s="264">
        <v>0</v>
      </c>
      <c r="AC63" s="264">
        <v>0</v>
      </c>
      <c r="AD63" s="264">
        <v>0</v>
      </c>
      <c r="AE63" s="264">
        <v>0</v>
      </c>
      <c r="AF63" s="264">
        <v>3217</v>
      </c>
      <c r="AG63" s="264">
        <v>0</v>
      </c>
      <c r="AH63" s="264">
        <v>0</v>
      </c>
      <c r="AI63" s="482">
        <v>0</v>
      </c>
      <c r="AJ63" s="512"/>
      <c r="AK63" s="507"/>
      <c r="AL63" s="480" t="s">
        <v>788</v>
      </c>
      <c r="AM63" s="264">
        <v>0</v>
      </c>
      <c r="AN63" s="264">
        <v>0</v>
      </c>
      <c r="AO63" s="264">
        <v>0</v>
      </c>
      <c r="AP63" s="264">
        <v>0</v>
      </c>
      <c r="AQ63" s="264">
        <v>134</v>
      </c>
      <c r="AR63" s="264">
        <v>0</v>
      </c>
      <c r="AS63" s="264">
        <v>0</v>
      </c>
      <c r="AT63" s="264">
        <f t="shared" si="1"/>
        <v>153998</v>
      </c>
      <c r="AU63" s="264">
        <v>0</v>
      </c>
      <c r="AV63" s="264">
        <v>0</v>
      </c>
      <c r="AW63" s="264">
        <v>0</v>
      </c>
      <c r="AX63" s="264">
        <v>0</v>
      </c>
      <c r="AY63" s="264">
        <v>0</v>
      </c>
      <c r="AZ63" s="264">
        <v>0</v>
      </c>
      <c r="BA63" s="264">
        <f t="shared" si="2"/>
        <v>0</v>
      </c>
      <c r="BB63" s="482">
        <f t="shared" si="4"/>
        <v>153998</v>
      </c>
      <c r="BC63" s="6">
        <f t="shared" si="3"/>
        <v>153998</v>
      </c>
    </row>
    <row r="64" spans="1:55" ht="14.25" customHeight="1">
      <c r="A64" s="484">
        <v>210203</v>
      </c>
      <c r="B64" s="512"/>
      <c r="C64" s="507"/>
      <c r="D64" s="481" t="s">
        <v>789</v>
      </c>
      <c r="E64" s="264">
        <v>0</v>
      </c>
      <c r="F64" s="264">
        <v>0</v>
      </c>
      <c r="G64" s="264">
        <v>0</v>
      </c>
      <c r="H64" s="264">
        <v>0</v>
      </c>
      <c r="I64" s="264">
        <v>0</v>
      </c>
      <c r="J64" s="264">
        <v>0</v>
      </c>
      <c r="K64" s="264">
        <v>0</v>
      </c>
      <c r="L64" s="264">
        <v>0</v>
      </c>
      <c r="M64" s="264">
        <v>0</v>
      </c>
      <c r="N64" s="264">
        <v>0</v>
      </c>
      <c r="O64" s="264">
        <v>0</v>
      </c>
      <c r="P64" s="264">
        <v>0</v>
      </c>
      <c r="Q64" s="264">
        <v>0</v>
      </c>
      <c r="R64" s="482">
        <v>0</v>
      </c>
      <c r="S64" s="512"/>
      <c r="T64" s="507"/>
      <c r="U64" s="481" t="s">
        <v>789</v>
      </c>
      <c r="V64" s="264">
        <v>0</v>
      </c>
      <c r="W64" s="264">
        <v>0</v>
      </c>
      <c r="X64" s="264">
        <v>0</v>
      </c>
      <c r="Y64" s="264">
        <v>0</v>
      </c>
      <c r="Z64" s="264">
        <v>0</v>
      </c>
      <c r="AA64" s="264">
        <v>0</v>
      </c>
      <c r="AB64" s="264">
        <v>0</v>
      </c>
      <c r="AC64" s="264">
        <v>0</v>
      </c>
      <c r="AD64" s="264">
        <v>0</v>
      </c>
      <c r="AE64" s="264">
        <v>0</v>
      </c>
      <c r="AF64" s="264">
        <v>0</v>
      </c>
      <c r="AG64" s="264">
        <v>0</v>
      </c>
      <c r="AH64" s="264">
        <v>0</v>
      </c>
      <c r="AI64" s="482">
        <v>0</v>
      </c>
      <c r="AJ64" s="512"/>
      <c r="AK64" s="507"/>
      <c r="AL64" s="481" t="s">
        <v>789</v>
      </c>
      <c r="AM64" s="264">
        <v>0</v>
      </c>
      <c r="AN64" s="264">
        <v>0</v>
      </c>
      <c r="AO64" s="264">
        <v>0</v>
      </c>
      <c r="AP64" s="264">
        <v>0</v>
      </c>
      <c r="AQ64" s="264">
        <v>0</v>
      </c>
      <c r="AR64" s="264">
        <v>0</v>
      </c>
      <c r="AS64" s="264">
        <v>0</v>
      </c>
      <c r="AT64" s="264">
        <f t="shared" si="1"/>
        <v>0</v>
      </c>
      <c r="AU64" s="264">
        <v>0</v>
      </c>
      <c r="AV64" s="264">
        <v>0</v>
      </c>
      <c r="AW64" s="264">
        <v>0</v>
      </c>
      <c r="AX64" s="264">
        <v>0</v>
      </c>
      <c r="AY64" s="264">
        <v>0</v>
      </c>
      <c r="AZ64" s="264">
        <v>0</v>
      </c>
      <c r="BA64" s="264">
        <f t="shared" si="2"/>
        <v>0</v>
      </c>
      <c r="BB64" s="482">
        <f t="shared" si="4"/>
        <v>0</v>
      </c>
      <c r="BC64" s="6">
        <f t="shared" si="3"/>
        <v>0</v>
      </c>
    </row>
    <row r="65" spans="1:55" ht="14.25" customHeight="1" thickBot="1">
      <c r="A65" s="484">
        <v>210204</v>
      </c>
      <c r="B65" s="541"/>
      <c r="C65" s="542"/>
      <c r="D65" s="479" t="s">
        <v>790</v>
      </c>
      <c r="E65" s="479">
        <v>0</v>
      </c>
      <c r="F65" s="479">
        <v>0</v>
      </c>
      <c r="G65" s="479">
        <v>0</v>
      </c>
      <c r="H65" s="479">
        <v>308728</v>
      </c>
      <c r="I65" s="479">
        <v>0</v>
      </c>
      <c r="J65" s="479">
        <v>0</v>
      </c>
      <c r="K65" s="479">
        <v>0</v>
      </c>
      <c r="L65" s="479">
        <v>74987</v>
      </c>
      <c r="M65" s="479">
        <v>0</v>
      </c>
      <c r="N65" s="479">
        <v>0</v>
      </c>
      <c r="O65" s="479">
        <v>0</v>
      </c>
      <c r="P65" s="479">
        <v>0</v>
      </c>
      <c r="Q65" s="479">
        <v>0</v>
      </c>
      <c r="R65" s="483">
        <v>0</v>
      </c>
      <c r="S65" s="541"/>
      <c r="T65" s="542"/>
      <c r="U65" s="479" t="s">
        <v>790</v>
      </c>
      <c r="V65" s="479">
        <v>0</v>
      </c>
      <c r="W65" s="479">
        <v>0</v>
      </c>
      <c r="X65" s="479">
        <v>0</v>
      </c>
      <c r="Y65" s="479">
        <v>0</v>
      </c>
      <c r="Z65" s="479">
        <v>0</v>
      </c>
      <c r="AA65" s="479">
        <v>0</v>
      </c>
      <c r="AB65" s="479">
        <v>0</v>
      </c>
      <c r="AC65" s="479">
        <v>0</v>
      </c>
      <c r="AD65" s="479">
        <v>0</v>
      </c>
      <c r="AE65" s="479">
        <v>0</v>
      </c>
      <c r="AF65" s="479">
        <v>5592</v>
      </c>
      <c r="AG65" s="479">
        <v>0</v>
      </c>
      <c r="AH65" s="479">
        <v>0</v>
      </c>
      <c r="AI65" s="483">
        <v>0</v>
      </c>
      <c r="AJ65" s="541"/>
      <c r="AK65" s="542"/>
      <c r="AL65" s="479" t="s">
        <v>790</v>
      </c>
      <c r="AM65" s="479">
        <v>0</v>
      </c>
      <c r="AN65" s="479">
        <v>0</v>
      </c>
      <c r="AO65" s="479">
        <v>0</v>
      </c>
      <c r="AP65" s="479">
        <v>0</v>
      </c>
      <c r="AQ65" s="479">
        <v>1762</v>
      </c>
      <c r="AR65" s="479">
        <v>0</v>
      </c>
      <c r="AS65" s="479">
        <v>0</v>
      </c>
      <c r="AT65" s="479">
        <f t="shared" si="1"/>
        <v>391069</v>
      </c>
      <c r="AU65" s="479">
        <v>0</v>
      </c>
      <c r="AV65" s="479">
        <v>0</v>
      </c>
      <c r="AW65" s="479">
        <v>0</v>
      </c>
      <c r="AX65" s="479">
        <v>0</v>
      </c>
      <c r="AY65" s="479">
        <v>0</v>
      </c>
      <c r="AZ65" s="479">
        <v>0</v>
      </c>
      <c r="BA65" s="479">
        <f t="shared" si="2"/>
        <v>0</v>
      </c>
      <c r="BB65" s="483">
        <f t="shared" si="4"/>
        <v>391069</v>
      </c>
      <c r="BC65" s="6">
        <f t="shared" si="3"/>
        <v>391069</v>
      </c>
    </row>
  </sheetData>
  <mergeCells count="21">
    <mergeCell ref="B62:C65"/>
    <mergeCell ref="S62:T65"/>
    <mergeCell ref="AJ62:AK65"/>
    <mergeCell ref="B60:C61"/>
    <mergeCell ref="S60:T61"/>
    <mergeCell ref="AJ60:AK61"/>
    <mergeCell ref="AJ2:AL2"/>
    <mergeCell ref="AJ4:AJ6"/>
    <mergeCell ref="AJ22:AJ26"/>
    <mergeCell ref="AJ46:AJ51"/>
    <mergeCell ref="S2:U2"/>
    <mergeCell ref="S4:S6"/>
    <mergeCell ref="S22:S26"/>
    <mergeCell ref="B4:B6"/>
    <mergeCell ref="B2:D2"/>
    <mergeCell ref="B46:B51"/>
    <mergeCell ref="B22:B26"/>
    <mergeCell ref="AJ53:AK54"/>
    <mergeCell ref="B53:C54"/>
    <mergeCell ref="S53:T54"/>
    <mergeCell ref="S46:S51"/>
  </mergeCells>
  <printOptions/>
  <pageMargins left="0.7874015748031497" right="0.3937007874015748" top="0.3937007874015748" bottom="0.3937007874015748" header="0.3937007874015748" footer="0.1968503937007874"/>
  <pageSetup horizontalDpi="600" verticalDpi="600" orientation="landscape" paperSize="9" scale="62" r:id="rId1"/>
  <colBreaks count="2" manualBreakCount="2">
    <brk id="18" max="65535" man="1"/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B71"/>
  <sheetViews>
    <sheetView showGridLines="0" view="pageBreakPreview" zoomScaleSheetLayoutView="100" workbookViewId="0" topLeftCell="A43">
      <pane xSplit="3" topLeftCell="AV1" activePane="topRight" state="frozen"/>
      <selection pane="topLeft" activeCell="A17" sqref="A17"/>
      <selection pane="topRight" activeCell="AQ31" sqref="AQ31"/>
    </sheetView>
  </sheetViews>
  <sheetFormatPr defaultColWidth="8.796875" defaultRowHeight="14.25"/>
  <cols>
    <col min="1" max="1" width="9" style="477" customWidth="1"/>
    <col min="2" max="2" width="5.59765625" style="1" customWidth="1"/>
    <col min="3" max="3" width="26.59765625" style="1" customWidth="1"/>
    <col min="4" max="17" width="11.3984375" style="1" customWidth="1"/>
    <col min="18" max="18" width="5.59765625" style="1" customWidth="1"/>
    <col min="19" max="19" width="26.59765625" style="1" customWidth="1"/>
    <col min="20" max="33" width="11.3984375" style="1" customWidth="1"/>
    <col min="34" max="34" width="5.59765625" style="1" customWidth="1"/>
    <col min="35" max="35" width="26.59765625" style="1" customWidth="1"/>
    <col min="36" max="51" width="11.3984375" style="1" customWidth="1"/>
    <col min="52" max="52" width="12.59765625" style="1" customWidth="1"/>
    <col min="53" max="54" width="9.69921875" style="1" bestFit="1" customWidth="1"/>
    <col min="55" max="16384" width="9" style="1" customWidth="1"/>
  </cols>
  <sheetData>
    <row r="1" spans="2:34" ht="12" thickBot="1">
      <c r="B1" s="259" t="s">
        <v>505</v>
      </c>
      <c r="R1" s="259" t="s">
        <v>505</v>
      </c>
      <c r="AH1" s="259" t="s">
        <v>505</v>
      </c>
    </row>
    <row r="2" spans="2:51" ht="33" customHeight="1">
      <c r="B2" s="547" t="s">
        <v>506</v>
      </c>
      <c r="C2" s="548"/>
      <c r="D2" s="21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1" t="s">
        <v>5</v>
      </c>
      <c r="J2" s="21" t="s">
        <v>6</v>
      </c>
      <c r="K2" s="21" t="s">
        <v>7</v>
      </c>
      <c r="L2" s="21" t="s">
        <v>386</v>
      </c>
      <c r="M2" s="21" t="s">
        <v>490</v>
      </c>
      <c r="N2" s="21" t="s">
        <v>491</v>
      </c>
      <c r="O2" s="21" t="s">
        <v>707</v>
      </c>
      <c r="P2" s="21" t="s">
        <v>8</v>
      </c>
      <c r="Q2" s="24" t="s">
        <v>9</v>
      </c>
      <c r="R2" s="547" t="s">
        <v>506</v>
      </c>
      <c r="S2" s="551"/>
      <c r="T2" s="21" t="s">
        <v>492</v>
      </c>
      <c r="U2" s="272" t="s">
        <v>354</v>
      </c>
      <c r="V2" s="21" t="s">
        <v>11</v>
      </c>
      <c r="W2" s="21" t="s">
        <v>12</v>
      </c>
      <c r="X2" s="21" t="s">
        <v>13</v>
      </c>
      <c r="Y2" s="21" t="s">
        <v>493</v>
      </c>
      <c r="Z2" s="21" t="s">
        <v>14</v>
      </c>
      <c r="AA2" s="21" t="s">
        <v>15</v>
      </c>
      <c r="AB2" s="21" t="s">
        <v>16</v>
      </c>
      <c r="AC2" s="21" t="s">
        <v>17</v>
      </c>
      <c r="AD2" s="21" t="s">
        <v>494</v>
      </c>
      <c r="AE2" s="21" t="s">
        <v>367</v>
      </c>
      <c r="AF2" s="116" t="s">
        <v>19</v>
      </c>
      <c r="AG2" s="24" t="s">
        <v>20</v>
      </c>
      <c r="AH2" s="547" t="s">
        <v>506</v>
      </c>
      <c r="AI2" s="548"/>
      <c r="AJ2" s="21" t="s">
        <v>21</v>
      </c>
      <c r="AK2" s="21" t="s">
        <v>22</v>
      </c>
      <c r="AL2" s="21" t="s">
        <v>23</v>
      </c>
      <c r="AM2" s="21" t="s">
        <v>780</v>
      </c>
      <c r="AN2" s="21" t="s">
        <v>24</v>
      </c>
      <c r="AO2" s="21" t="s">
        <v>25</v>
      </c>
      <c r="AP2" s="21" t="s">
        <v>26</v>
      </c>
      <c r="AQ2" s="21" t="s">
        <v>38</v>
      </c>
      <c r="AR2" s="179" t="s">
        <v>27</v>
      </c>
      <c r="AS2" s="23" t="s">
        <v>28</v>
      </c>
      <c r="AT2" s="23" t="s">
        <v>29</v>
      </c>
      <c r="AU2" s="23" t="s">
        <v>30</v>
      </c>
      <c r="AV2" s="23" t="s">
        <v>31</v>
      </c>
      <c r="AW2" s="23" t="s">
        <v>32</v>
      </c>
      <c r="AX2" s="21" t="s">
        <v>39</v>
      </c>
      <c r="AY2" s="24" t="s">
        <v>40</v>
      </c>
    </row>
    <row r="3" spans="1:54" s="6" customFormat="1" ht="12" customHeight="1">
      <c r="A3" s="478">
        <v>220101</v>
      </c>
      <c r="B3" s="256" t="s">
        <v>121</v>
      </c>
      <c r="C3" s="48"/>
      <c r="D3" s="55">
        <v>50754343</v>
      </c>
      <c r="E3" s="55">
        <v>28784964</v>
      </c>
      <c r="F3" s="55">
        <v>73673019</v>
      </c>
      <c r="G3" s="55">
        <v>86061394</v>
      </c>
      <c r="H3" s="55">
        <v>9274735</v>
      </c>
      <c r="I3" s="55">
        <v>17175595</v>
      </c>
      <c r="J3" s="55">
        <v>12080128</v>
      </c>
      <c r="K3" s="55">
        <v>10895157</v>
      </c>
      <c r="L3" s="55">
        <v>3967236</v>
      </c>
      <c r="M3" s="55">
        <v>9658593</v>
      </c>
      <c r="N3" s="55">
        <v>15929820</v>
      </c>
      <c r="O3" s="55">
        <v>12492603</v>
      </c>
      <c r="P3" s="55">
        <v>3360582</v>
      </c>
      <c r="Q3" s="168">
        <v>1830222</v>
      </c>
      <c r="R3" s="256" t="s">
        <v>121</v>
      </c>
      <c r="S3" s="93"/>
      <c r="T3" s="55">
        <v>1437206</v>
      </c>
      <c r="U3" s="164">
        <v>1986198</v>
      </c>
      <c r="V3" s="55">
        <v>1978391</v>
      </c>
      <c r="W3" s="55">
        <v>2072105</v>
      </c>
      <c r="X3" s="55">
        <v>2242826</v>
      </c>
      <c r="Y3" s="55">
        <v>1964806</v>
      </c>
      <c r="Z3" s="55">
        <v>2520570</v>
      </c>
      <c r="AA3" s="55">
        <v>3434203</v>
      </c>
      <c r="AB3" s="55">
        <v>3166865</v>
      </c>
      <c r="AC3" s="55">
        <v>5120917</v>
      </c>
      <c r="AD3" s="55">
        <v>4419969</v>
      </c>
      <c r="AE3" s="55">
        <v>3142337</v>
      </c>
      <c r="AF3" s="61">
        <v>1489853</v>
      </c>
      <c r="AG3" s="168">
        <v>4756627</v>
      </c>
      <c r="AH3" s="256" t="s">
        <v>121</v>
      </c>
      <c r="AI3" s="48"/>
      <c r="AJ3" s="55">
        <v>3910842</v>
      </c>
      <c r="AK3" s="55">
        <v>1254381</v>
      </c>
      <c r="AL3" s="55">
        <v>1774804</v>
      </c>
      <c r="AM3" s="55">
        <v>2409982</v>
      </c>
      <c r="AN3" s="55">
        <v>9748037</v>
      </c>
      <c r="AO3" s="55">
        <v>1975195</v>
      </c>
      <c r="AP3" s="55">
        <v>3797952</v>
      </c>
      <c r="AQ3" s="251">
        <f>SUM(AJ3:AP3,T3:AG3,D3:Q3)</f>
        <v>400542457</v>
      </c>
      <c r="AR3" s="165">
        <v>9392581</v>
      </c>
      <c r="AS3" s="56">
        <v>128443751</v>
      </c>
      <c r="AT3" s="56">
        <v>23815548</v>
      </c>
      <c r="AU3" s="56">
        <v>29767582</v>
      </c>
      <c r="AV3" s="56">
        <v>26808605</v>
      </c>
      <c r="AW3" s="60">
        <v>688444</v>
      </c>
      <c r="AX3" s="251">
        <f>SUM(AR3:AW3)</f>
        <v>218916511</v>
      </c>
      <c r="AY3" s="246">
        <f>SUM(AX3,AQ3)</f>
        <v>619458968</v>
      </c>
      <c r="AZ3" s="6">
        <f>SUM(D3:Q3,T3:AG3,AJ3:AP3)</f>
        <v>400542457</v>
      </c>
      <c r="BA3" s="6">
        <f>SUM(AR3:AW3)</f>
        <v>218916511</v>
      </c>
      <c r="BB3" s="6">
        <f>AZ3+BA3</f>
        <v>619458968</v>
      </c>
    </row>
    <row r="4" spans="1:54" s="6" customFormat="1" ht="12" customHeight="1">
      <c r="A4" s="478">
        <v>220102</v>
      </c>
      <c r="B4" s="257" t="s">
        <v>122</v>
      </c>
      <c r="C4" s="49"/>
      <c r="D4" s="56">
        <v>50744343</v>
      </c>
      <c r="E4" s="56">
        <v>27274579</v>
      </c>
      <c r="F4" s="56">
        <v>62565850</v>
      </c>
      <c r="G4" s="56">
        <v>84317930</v>
      </c>
      <c r="H4" s="56">
        <v>9272632</v>
      </c>
      <c r="I4" s="56">
        <v>17164737</v>
      </c>
      <c r="J4" s="56">
        <v>10652691</v>
      </c>
      <c r="K4" s="56">
        <v>10895011</v>
      </c>
      <c r="L4" s="56">
        <v>3384458</v>
      </c>
      <c r="M4" s="56">
        <v>9655851</v>
      </c>
      <c r="N4" s="56">
        <v>15928976</v>
      </c>
      <c r="O4" s="56">
        <v>12291120</v>
      </c>
      <c r="P4" s="56">
        <v>3360212</v>
      </c>
      <c r="Q4" s="169">
        <v>1830108</v>
      </c>
      <c r="R4" s="257" t="s">
        <v>122</v>
      </c>
      <c r="S4" s="8"/>
      <c r="T4" s="56">
        <v>1437206</v>
      </c>
      <c r="U4" s="165">
        <v>1985545</v>
      </c>
      <c r="V4" s="56">
        <v>1977591</v>
      </c>
      <c r="W4" s="56">
        <v>2072023</v>
      </c>
      <c r="X4" s="56">
        <v>2242443</v>
      </c>
      <c r="Y4" s="56">
        <v>1825701</v>
      </c>
      <c r="Z4" s="56">
        <v>2520570</v>
      </c>
      <c r="AA4" s="56">
        <v>3434203</v>
      </c>
      <c r="AB4" s="56">
        <v>3166865</v>
      </c>
      <c r="AC4" s="56">
        <v>4910093</v>
      </c>
      <c r="AD4" s="56">
        <v>4419969</v>
      </c>
      <c r="AE4" s="56">
        <v>3142041</v>
      </c>
      <c r="AF4" s="60">
        <v>1489853</v>
      </c>
      <c r="AG4" s="169">
        <v>4756627</v>
      </c>
      <c r="AH4" s="257" t="s">
        <v>122</v>
      </c>
      <c r="AI4" s="49"/>
      <c r="AJ4" s="56">
        <v>3910746</v>
      </c>
      <c r="AK4" s="56">
        <v>1251080</v>
      </c>
      <c r="AL4" s="56">
        <v>1768089</v>
      </c>
      <c r="AM4" s="56">
        <v>2409982</v>
      </c>
      <c r="AN4" s="56">
        <v>8606644</v>
      </c>
      <c r="AO4" s="56">
        <v>1870887</v>
      </c>
      <c r="AP4" s="56">
        <v>3797631</v>
      </c>
      <c r="AQ4" s="251">
        <f aca="true" t="shared" si="0" ref="AQ4:AQ71">SUM(AJ4:AP4,T4:AG4,D4:Q4)</f>
        <v>382334287</v>
      </c>
      <c r="AR4" s="165">
        <v>8227836</v>
      </c>
      <c r="AS4" s="56">
        <v>68640688</v>
      </c>
      <c r="AT4" s="56">
        <v>15572091</v>
      </c>
      <c r="AU4" s="56">
        <v>27981856</v>
      </c>
      <c r="AV4" s="56">
        <v>25339377</v>
      </c>
      <c r="AW4" s="60">
        <v>431311</v>
      </c>
      <c r="AX4" s="251">
        <f aca="true" t="shared" si="1" ref="AX4:AX71">SUM(AR4:AW4)</f>
        <v>146193159</v>
      </c>
      <c r="AY4" s="246">
        <f aca="true" t="shared" si="2" ref="AY4:AY44">SUM(AX4,AQ4)</f>
        <v>528527446</v>
      </c>
      <c r="AZ4" s="6">
        <f aca="true" t="shared" si="3" ref="AZ4:AZ67">SUM(D4:Q4,T4:AG4,AJ4:AP4)</f>
        <v>382334287</v>
      </c>
      <c r="BA4" s="6">
        <f aca="true" t="shared" si="4" ref="BA4:BA67">SUM(AR4:AW4)</f>
        <v>146193159</v>
      </c>
      <c r="BB4" s="6">
        <f aca="true" t="shared" si="5" ref="BB4:BB67">AZ4+BA4</f>
        <v>528527446</v>
      </c>
    </row>
    <row r="5" spans="1:54" s="6" customFormat="1" ht="12" customHeight="1">
      <c r="A5" s="478">
        <v>220103</v>
      </c>
      <c r="B5" s="257" t="s">
        <v>123</v>
      </c>
      <c r="C5" s="49"/>
      <c r="D5" s="56">
        <v>1370000</v>
      </c>
      <c r="E5" s="56">
        <v>140116</v>
      </c>
      <c r="F5" s="56">
        <v>925417</v>
      </c>
      <c r="G5" s="56">
        <v>1859213</v>
      </c>
      <c r="H5" s="56">
        <v>120760</v>
      </c>
      <c r="I5" s="56">
        <v>274679</v>
      </c>
      <c r="J5" s="56">
        <v>205914</v>
      </c>
      <c r="K5" s="56">
        <v>165524</v>
      </c>
      <c r="L5" s="56">
        <v>47191</v>
      </c>
      <c r="M5" s="56">
        <v>226673</v>
      </c>
      <c r="N5" s="56">
        <v>307150</v>
      </c>
      <c r="O5" s="56">
        <v>248377</v>
      </c>
      <c r="P5" s="56">
        <v>76627</v>
      </c>
      <c r="Q5" s="169">
        <v>110064</v>
      </c>
      <c r="R5" s="257" t="s">
        <v>123</v>
      </c>
      <c r="S5" s="8"/>
      <c r="T5" s="56">
        <v>80800</v>
      </c>
      <c r="U5" s="165">
        <v>58110</v>
      </c>
      <c r="V5" s="56">
        <v>24339</v>
      </c>
      <c r="W5" s="56">
        <v>27653</v>
      </c>
      <c r="X5" s="56">
        <v>12663</v>
      </c>
      <c r="Y5" s="56">
        <v>15907</v>
      </c>
      <c r="Z5" s="56">
        <v>32095</v>
      </c>
      <c r="AA5" s="56">
        <v>6163</v>
      </c>
      <c r="AB5" s="56">
        <v>22499</v>
      </c>
      <c r="AC5" s="56">
        <v>90512</v>
      </c>
      <c r="AD5" s="56">
        <v>31471</v>
      </c>
      <c r="AE5" s="56">
        <v>39849</v>
      </c>
      <c r="AF5" s="60">
        <v>31304</v>
      </c>
      <c r="AG5" s="169">
        <v>88188</v>
      </c>
      <c r="AH5" s="257" t="s">
        <v>123</v>
      </c>
      <c r="AI5" s="49"/>
      <c r="AJ5" s="56">
        <v>24832</v>
      </c>
      <c r="AK5" s="56">
        <v>9678</v>
      </c>
      <c r="AL5" s="56">
        <v>25297</v>
      </c>
      <c r="AM5" s="56">
        <v>16532</v>
      </c>
      <c r="AN5" s="56">
        <v>827189</v>
      </c>
      <c r="AO5" s="56">
        <v>73957</v>
      </c>
      <c r="AP5" s="56">
        <v>44686</v>
      </c>
      <c r="AQ5" s="251">
        <f t="shared" si="0"/>
        <v>7661429</v>
      </c>
      <c r="AR5" s="165">
        <v>230999</v>
      </c>
      <c r="AS5" s="56">
        <v>752466</v>
      </c>
      <c r="AT5" s="56">
        <v>172836</v>
      </c>
      <c r="AU5" s="56">
        <v>104230</v>
      </c>
      <c r="AV5" s="56">
        <v>619912</v>
      </c>
      <c r="AW5" s="60">
        <v>0</v>
      </c>
      <c r="AX5" s="251">
        <f t="shared" si="1"/>
        <v>1880443</v>
      </c>
      <c r="AY5" s="246">
        <f t="shared" si="2"/>
        <v>9541872</v>
      </c>
      <c r="AZ5" s="6">
        <f t="shared" si="3"/>
        <v>7661429</v>
      </c>
      <c r="BA5" s="6">
        <f t="shared" si="4"/>
        <v>1880443</v>
      </c>
      <c r="BB5" s="6">
        <f t="shared" si="5"/>
        <v>9541872</v>
      </c>
    </row>
    <row r="6" spans="1:54" s="6" customFormat="1" ht="12" customHeight="1">
      <c r="A6" s="478">
        <v>220104</v>
      </c>
      <c r="B6" s="257" t="s">
        <v>124</v>
      </c>
      <c r="C6" s="49"/>
      <c r="D6" s="56">
        <v>78523842</v>
      </c>
      <c r="E6" s="56">
        <v>41703838</v>
      </c>
      <c r="F6" s="56">
        <v>104335428</v>
      </c>
      <c r="G6" s="56">
        <v>118259897</v>
      </c>
      <c r="H6" s="56">
        <v>13911810</v>
      </c>
      <c r="I6" s="56">
        <v>24236490</v>
      </c>
      <c r="J6" s="56">
        <v>16441210</v>
      </c>
      <c r="K6" s="56">
        <v>14444112</v>
      </c>
      <c r="L6" s="56">
        <v>5120367</v>
      </c>
      <c r="M6" s="56">
        <v>14599569</v>
      </c>
      <c r="N6" s="56">
        <v>20143591</v>
      </c>
      <c r="O6" s="56">
        <v>17858203</v>
      </c>
      <c r="P6" s="56">
        <v>4258482</v>
      </c>
      <c r="Q6" s="169">
        <v>2240563</v>
      </c>
      <c r="R6" s="257" t="s">
        <v>124</v>
      </c>
      <c r="S6" s="8"/>
      <c r="T6" s="56">
        <v>2383199</v>
      </c>
      <c r="U6" s="165">
        <v>2426903</v>
      </c>
      <c r="V6" s="56">
        <v>2833720</v>
      </c>
      <c r="W6" s="56">
        <v>2973301</v>
      </c>
      <c r="X6" s="56">
        <v>2994555</v>
      </c>
      <c r="Y6" s="56">
        <v>2509624</v>
      </c>
      <c r="Z6" s="56">
        <v>3141358</v>
      </c>
      <c r="AA6" s="56">
        <v>3871852</v>
      </c>
      <c r="AB6" s="56">
        <v>5192164</v>
      </c>
      <c r="AC6" s="56">
        <v>6826533</v>
      </c>
      <c r="AD6" s="56">
        <v>6452711</v>
      </c>
      <c r="AE6" s="56">
        <v>4774498</v>
      </c>
      <c r="AF6" s="60">
        <v>2839343</v>
      </c>
      <c r="AG6" s="169">
        <v>6284588</v>
      </c>
      <c r="AH6" s="257" t="s">
        <v>124</v>
      </c>
      <c r="AI6" s="49"/>
      <c r="AJ6" s="56">
        <v>5750741</v>
      </c>
      <c r="AK6" s="56">
        <v>2146889</v>
      </c>
      <c r="AL6" s="56">
        <v>2655564</v>
      </c>
      <c r="AM6" s="56">
        <v>2426744</v>
      </c>
      <c r="AN6" s="56">
        <v>9068992</v>
      </c>
      <c r="AO6" s="56">
        <v>2942618</v>
      </c>
      <c r="AP6" s="56">
        <v>5545729</v>
      </c>
      <c r="AQ6" s="251">
        <f t="shared" si="0"/>
        <v>562119028</v>
      </c>
      <c r="AR6" s="165">
        <v>11152181</v>
      </c>
      <c r="AS6" s="56">
        <v>75045318</v>
      </c>
      <c r="AT6" s="56">
        <v>16804876</v>
      </c>
      <c r="AU6" s="56">
        <v>14990007</v>
      </c>
      <c r="AV6" s="56">
        <v>32095217</v>
      </c>
      <c r="AW6" s="60">
        <v>0</v>
      </c>
      <c r="AX6" s="251">
        <f t="shared" si="1"/>
        <v>150087599</v>
      </c>
      <c r="AY6" s="246">
        <f t="shared" si="2"/>
        <v>712206627</v>
      </c>
      <c r="AZ6" s="6">
        <f t="shared" si="3"/>
        <v>562119028</v>
      </c>
      <c r="BA6" s="6">
        <f t="shared" si="4"/>
        <v>150087599</v>
      </c>
      <c r="BB6" s="6">
        <f t="shared" si="5"/>
        <v>712206627</v>
      </c>
    </row>
    <row r="7" spans="1:54" s="6" customFormat="1" ht="12" customHeight="1">
      <c r="A7" s="478">
        <v>220105</v>
      </c>
      <c r="B7" s="257" t="s">
        <v>801</v>
      </c>
      <c r="C7" s="49"/>
      <c r="D7" s="56">
        <v>29794334</v>
      </c>
      <c r="E7" s="56">
        <v>14874403</v>
      </c>
      <c r="F7" s="56">
        <v>43224470</v>
      </c>
      <c r="G7" s="56">
        <v>38914101</v>
      </c>
      <c r="H7" s="56">
        <v>4768460</v>
      </c>
      <c r="I7" s="56">
        <v>7349234</v>
      </c>
      <c r="J7" s="56">
        <v>5994433</v>
      </c>
      <c r="K7" s="56">
        <v>3752886</v>
      </c>
      <c r="L7" s="56">
        <v>1993178</v>
      </c>
      <c r="M7" s="56">
        <v>5239403</v>
      </c>
      <c r="N7" s="56">
        <v>4704794</v>
      </c>
      <c r="O7" s="56">
        <v>5951863</v>
      </c>
      <c r="P7" s="56">
        <v>1039291</v>
      </c>
      <c r="Q7" s="169">
        <v>520519</v>
      </c>
      <c r="R7" s="257" t="s">
        <v>125</v>
      </c>
      <c r="S7" s="8"/>
      <c r="T7" s="56">
        <v>1026793</v>
      </c>
      <c r="U7" s="165">
        <v>499468</v>
      </c>
      <c r="V7" s="56">
        <v>884875</v>
      </c>
      <c r="W7" s="56">
        <v>1151795</v>
      </c>
      <c r="X7" s="56">
        <v>764775</v>
      </c>
      <c r="Y7" s="56">
        <v>699830</v>
      </c>
      <c r="Z7" s="56">
        <v>652883</v>
      </c>
      <c r="AA7" s="56">
        <v>463845</v>
      </c>
      <c r="AB7" s="56">
        <v>2050359</v>
      </c>
      <c r="AC7" s="56">
        <v>2006952</v>
      </c>
      <c r="AD7" s="56">
        <v>2067313</v>
      </c>
      <c r="AE7" s="56">
        <v>1770985</v>
      </c>
      <c r="AF7" s="60">
        <v>1381544</v>
      </c>
      <c r="AG7" s="169">
        <v>1616149</v>
      </c>
      <c r="AH7" s="257" t="s">
        <v>125</v>
      </c>
      <c r="AI7" s="49"/>
      <c r="AJ7" s="56">
        <v>1872706</v>
      </c>
      <c r="AK7" s="56">
        <v>945099</v>
      </c>
      <c r="AL7" s="56">
        <v>961000</v>
      </c>
      <c r="AM7" s="56">
        <v>44674</v>
      </c>
      <c r="AN7" s="56">
        <v>1289537</v>
      </c>
      <c r="AO7" s="56">
        <v>1145688</v>
      </c>
      <c r="AP7" s="56">
        <v>1798784</v>
      </c>
      <c r="AQ7" s="251">
        <f t="shared" si="0"/>
        <v>193216423</v>
      </c>
      <c r="AR7" s="165">
        <v>3155344</v>
      </c>
      <c r="AS7" s="56">
        <v>7157096</v>
      </c>
      <c r="AT7" s="56">
        <v>1405621</v>
      </c>
      <c r="AU7" s="56">
        <v>4488429</v>
      </c>
      <c r="AV7" s="56">
        <v>7758667</v>
      </c>
      <c r="AW7" s="60">
        <v>0</v>
      </c>
      <c r="AX7" s="251">
        <f t="shared" si="1"/>
        <v>23965157</v>
      </c>
      <c r="AY7" s="246">
        <f t="shared" si="2"/>
        <v>217181580</v>
      </c>
      <c r="AZ7" s="6">
        <f t="shared" si="3"/>
        <v>193216423</v>
      </c>
      <c r="BA7" s="6">
        <f t="shared" si="4"/>
        <v>23965157</v>
      </c>
      <c r="BB7" s="6">
        <f t="shared" si="5"/>
        <v>217181580</v>
      </c>
    </row>
    <row r="8" spans="1:54" s="6" customFormat="1" ht="12" customHeight="1">
      <c r="A8" s="478">
        <v>220106</v>
      </c>
      <c r="B8" s="257" t="s">
        <v>802</v>
      </c>
      <c r="C8" s="49"/>
      <c r="D8" s="56">
        <v>644835</v>
      </c>
      <c r="E8" s="56">
        <v>305028</v>
      </c>
      <c r="F8" s="56">
        <v>529329</v>
      </c>
      <c r="G8" s="56">
        <v>3112921</v>
      </c>
      <c r="H8" s="56">
        <v>8522</v>
      </c>
      <c r="I8" s="56">
        <v>2802</v>
      </c>
      <c r="J8" s="56">
        <v>0</v>
      </c>
      <c r="K8" s="56">
        <v>38261</v>
      </c>
      <c r="L8" s="56">
        <v>210078</v>
      </c>
      <c r="M8" s="56">
        <v>19011</v>
      </c>
      <c r="N8" s="56">
        <v>183029</v>
      </c>
      <c r="O8" s="56">
        <v>136403</v>
      </c>
      <c r="P8" s="56">
        <v>59917</v>
      </c>
      <c r="Q8" s="169">
        <v>0</v>
      </c>
      <c r="R8" s="257" t="s">
        <v>126</v>
      </c>
      <c r="S8" s="8"/>
      <c r="T8" s="56">
        <v>0</v>
      </c>
      <c r="U8" s="165">
        <v>0</v>
      </c>
      <c r="V8" s="56">
        <v>4407</v>
      </c>
      <c r="W8" s="56">
        <v>222864</v>
      </c>
      <c r="X8" s="56">
        <v>0</v>
      </c>
      <c r="Y8" s="56">
        <v>0</v>
      </c>
      <c r="Z8" s="56">
        <v>0</v>
      </c>
      <c r="AA8" s="56">
        <v>20033</v>
      </c>
      <c r="AB8" s="56">
        <v>2561</v>
      </c>
      <c r="AC8" s="56">
        <v>0</v>
      </c>
      <c r="AD8" s="56">
        <v>3100</v>
      </c>
      <c r="AE8" s="56">
        <v>98679</v>
      </c>
      <c r="AF8" s="60">
        <v>750</v>
      </c>
      <c r="AG8" s="169">
        <v>0</v>
      </c>
      <c r="AH8" s="257" t="s">
        <v>126</v>
      </c>
      <c r="AI8" s="49"/>
      <c r="AJ8" s="56">
        <v>5669</v>
      </c>
      <c r="AK8" s="56">
        <v>39612</v>
      </c>
      <c r="AL8" s="56">
        <v>48228</v>
      </c>
      <c r="AM8" s="56">
        <v>11380</v>
      </c>
      <c r="AN8" s="56">
        <v>0</v>
      </c>
      <c r="AO8" s="56">
        <v>0</v>
      </c>
      <c r="AP8" s="56">
        <v>6000</v>
      </c>
      <c r="AQ8" s="251">
        <f t="shared" si="0"/>
        <v>5713419</v>
      </c>
      <c r="AR8" s="165">
        <v>0</v>
      </c>
      <c r="AS8" s="56">
        <v>0</v>
      </c>
      <c r="AT8" s="56">
        <v>0</v>
      </c>
      <c r="AU8" s="56">
        <v>17376048</v>
      </c>
      <c r="AV8" s="56">
        <v>382915</v>
      </c>
      <c r="AW8" s="60">
        <v>431311</v>
      </c>
      <c r="AX8" s="251">
        <f t="shared" si="1"/>
        <v>18190274</v>
      </c>
      <c r="AY8" s="246">
        <f t="shared" si="2"/>
        <v>23903693</v>
      </c>
      <c r="AZ8" s="6">
        <f t="shared" si="3"/>
        <v>5713419</v>
      </c>
      <c r="BA8" s="6">
        <f t="shared" si="4"/>
        <v>18190274</v>
      </c>
      <c r="BB8" s="6">
        <f t="shared" si="5"/>
        <v>23903693</v>
      </c>
    </row>
    <row r="9" spans="1:54" s="6" customFormat="1" ht="12" customHeight="1">
      <c r="A9" s="478">
        <v>220107</v>
      </c>
      <c r="B9" s="257" t="s">
        <v>127</v>
      </c>
      <c r="C9" s="49"/>
      <c r="D9" s="56">
        <v>0</v>
      </c>
      <c r="E9" s="56">
        <v>1510385</v>
      </c>
      <c r="F9" s="56">
        <v>11077784</v>
      </c>
      <c r="G9" s="56">
        <v>1743464</v>
      </c>
      <c r="H9" s="56">
        <v>1103</v>
      </c>
      <c r="I9" s="56">
        <v>10858</v>
      </c>
      <c r="J9" s="56">
        <v>1427437</v>
      </c>
      <c r="K9" s="56">
        <v>146</v>
      </c>
      <c r="L9" s="56">
        <v>582778</v>
      </c>
      <c r="M9" s="56">
        <v>2742</v>
      </c>
      <c r="N9" s="56">
        <v>844</v>
      </c>
      <c r="O9" s="56">
        <v>201483</v>
      </c>
      <c r="P9" s="56">
        <v>370</v>
      </c>
      <c r="Q9" s="169">
        <v>114</v>
      </c>
      <c r="R9" s="257" t="s">
        <v>127</v>
      </c>
      <c r="S9" s="8"/>
      <c r="T9" s="56">
        <v>0</v>
      </c>
      <c r="U9" s="165">
        <v>653</v>
      </c>
      <c r="V9" s="56">
        <v>800</v>
      </c>
      <c r="W9" s="56">
        <v>82</v>
      </c>
      <c r="X9" s="56">
        <v>383</v>
      </c>
      <c r="Y9" s="56">
        <v>139105</v>
      </c>
      <c r="Z9" s="56">
        <v>0</v>
      </c>
      <c r="AA9" s="56">
        <v>0</v>
      </c>
      <c r="AB9" s="56">
        <v>0</v>
      </c>
      <c r="AC9" s="56">
        <v>220</v>
      </c>
      <c r="AD9" s="56">
        <v>0</v>
      </c>
      <c r="AE9" s="56">
        <v>296</v>
      </c>
      <c r="AF9" s="60">
        <v>0</v>
      </c>
      <c r="AG9" s="169">
        <v>0</v>
      </c>
      <c r="AH9" s="257" t="s">
        <v>127</v>
      </c>
      <c r="AI9" s="49"/>
      <c r="AJ9" s="56">
        <v>96</v>
      </c>
      <c r="AK9" s="56">
        <v>3301</v>
      </c>
      <c r="AL9" s="56">
        <v>6715</v>
      </c>
      <c r="AM9" s="56">
        <v>0</v>
      </c>
      <c r="AN9" s="56">
        <v>1141393</v>
      </c>
      <c r="AO9" s="56">
        <v>104308</v>
      </c>
      <c r="AP9" s="56">
        <v>321</v>
      </c>
      <c r="AQ9" s="251">
        <f t="shared" si="0"/>
        <v>17957181</v>
      </c>
      <c r="AR9" s="165">
        <v>1164745</v>
      </c>
      <c r="AS9" s="56">
        <v>59803063</v>
      </c>
      <c r="AT9" s="56">
        <v>8243457</v>
      </c>
      <c r="AU9" s="56">
        <v>1785726</v>
      </c>
      <c r="AV9" s="56">
        <v>470248</v>
      </c>
      <c r="AW9" s="60">
        <v>257133</v>
      </c>
      <c r="AX9" s="251">
        <f>SUM(AR9:AW9)</f>
        <v>71724372</v>
      </c>
      <c r="AY9" s="246">
        <f>SUM(AX9,AQ9)</f>
        <v>89681553</v>
      </c>
      <c r="AZ9" s="6">
        <f t="shared" si="3"/>
        <v>17957181</v>
      </c>
      <c r="BA9" s="6">
        <f t="shared" si="4"/>
        <v>71724372</v>
      </c>
      <c r="BB9" s="6">
        <f t="shared" si="5"/>
        <v>89681553</v>
      </c>
    </row>
    <row r="10" spans="1:54" s="6" customFormat="1" ht="12" customHeight="1">
      <c r="A10" s="478">
        <v>220108</v>
      </c>
      <c r="B10" s="244" t="s">
        <v>128</v>
      </c>
      <c r="C10" s="85"/>
      <c r="D10" s="57">
        <v>10000</v>
      </c>
      <c r="E10" s="57">
        <v>0</v>
      </c>
      <c r="F10" s="57">
        <v>29385</v>
      </c>
      <c r="G10" s="57">
        <v>0</v>
      </c>
      <c r="H10" s="57">
        <v>1000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170">
        <v>0</v>
      </c>
      <c r="R10" s="244" t="s">
        <v>128</v>
      </c>
      <c r="S10" s="47"/>
      <c r="T10" s="57">
        <v>0</v>
      </c>
      <c r="U10" s="166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210604</v>
      </c>
      <c r="AD10" s="57">
        <v>0</v>
      </c>
      <c r="AE10" s="57">
        <v>0</v>
      </c>
      <c r="AF10" s="62">
        <v>0</v>
      </c>
      <c r="AG10" s="170">
        <v>0</v>
      </c>
      <c r="AH10" s="244" t="s">
        <v>128</v>
      </c>
      <c r="AI10" s="85"/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252">
        <f t="shared" si="0"/>
        <v>250989</v>
      </c>
      <c r="AR10" s="166">
        <v>0</v>
      </c>
      <c r="AS10" s="57">
        <v>0</v>
      </c>
      <c r="AT10" s="57">
        <v>0</v>
      </c>
      <c r="AU10" s="57">
        <v>0</v>
      </c>
      <c r="AV10" s="57">
        <v>998980</v>
      </c>
      <c r="AW10" s="62">
        <v>0</v>
      </c>
      <c r="AX10" s="252">
        <f t="shared" si="1"/>
        <v>998980</v>
      </c>
      <c r="AY10" s="247">
        <f>SUM(AX10,AQ10)</f>
        <v>1249969</v>
      </c>
      <c r="AZ10" s="6">
        <f t="shared" si="3"/>
        <v>250989</v>
      </c>
      <c r="BA10" s="6">
        <f t="shared" si="4"/>
        <v>998980</v>
      </c>
      <c r="BB10" s="6">
        <f t="shared" si="5"/>
        <v>1249969</v>
      </c>
    </row>
    <row r="11" spans="1:54" s="6" customFormat="1" ht="12" customHeight="1">
      <c r="A11" s="478">
        <v>220205</v>
      </c>
      <c r="B11" s="486" t="s">
        <v>792</v>
      </c>
      <c r="C11" s="487"/>
      <c r="D11" s="56">
        <v>10000</v>
      </c>
      <c r="E11" s="56">
        <v>0</v>
      </c>
      <c r="F11" s="56">
        <v>29385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69">
        <v>0</v>
      </c>
      <c r="R11" s="486" t="s">
        <v>792</v>
      </c>
      <c r="S11" s="487"/>
      <c r="T11" s="56">
        <v>0</v>
      </c>
      <c r="U11" s="165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60">
        <v>0</v>
      </c>
      <c r="AG11" s="169">
        <v>0</v>
      </c>
      <c r="AH11" s="486" t="s">
        <v>792</v>
      </c>
      <c r="AI11" s="487"/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251">
        <f t="shared" si="0"/>
        <v>39385</v>
      </c>
      <c r="AR11" s="165">
        <v>0</v>
      </c>
      <c r="AS11" s="56">
        <v>0</v>
      </c>
      <c r="AT11" s="56">
        <v>0</v>
      </c>
      <c r="AU11" s="56">
        <v>0</v>
      </c>
      <c r="AV11" s="56">
        <v>0</v>
      </c>
      <c r="AW11" s="60">
        <v>0</v>
      </c>
      <c r="AX11" s="251">
        <f t="shared" si="1"/>
        <v>0</v>
      </c>
      <c r="AY11" s="246">
        <f aca="true" t="shared" si="6" ref="AY11:AY17">SUM(AX11,AQ11)</f>
        <v>39385</v>
      </c>
      <c r="AZ11" s="6">
        <f t="shared" si="3"/>
        <v>39385</v>
      </c>
      <c r="BA11" s="6">
        <f t="shared" si="4"/>
        <v>0</v>
      </c>
      <c r="BB11" s="6">
        <f t="shared" si="5"/>
        <v>39385</v>
      </c>
    </row>
    <row r="12" spans="1:54" s="6" customFormat="1" ht="12" customHeight="1">
      <c r="A12" s="478">
        <v>220206</v>
      </c>
      <c r="B12" s="552" t="s">
        <v>793</v>
      </c>
      <c r="C12" s="553"/>
      <c r="D12" s="56">
        <v>0</v>
      </c>
      <c r="E12" s="56">
        <v>0</v>
      </c>
      <c r="F12" s="56">
        <v>29385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169">
        <v>0</v>
      </c>
      <c r="R12" s="552" t="s">
        <v>793</v>
      </c>
      <c r="S12" s="553"/>
      <c r="T12" s="56">
        <v>0</v>
      </c>
      <c r="U12" s="165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60">
        <v>0</v>
      </c>
      <c r="AG12" s="169">
        <v>0</v>
      </c>
      <c r="AH12" s="552" t="s">
        <v>793</v>
      </c>
      <c r="AI12" s="553"/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251">
        <f t="shared" si="0"/>
        <v>29385</v>
      </c>
      <c r="AR12" s="165">
        <v>0</v>
      </c>
      <c r="AS12" s="56">
        <v>0</v>
      </c>
      <c r="AT12" s="56">
        <v>0</v>
      </c>
      <c r="AU12" s="56">
        <v>0</v>
      </c>
      <c r="AV12" s="56">
        <v>0</v>
      </c>
      <c r="AW12" s="60">
        <v>0</v>
      </c>
      <c r="AX12" s="251">
        <f t="shared" si="1"/>
        <v>0</v>
      </c>
      <c r="AY12" s="246">
        <f t="shared" si="6"/>
        <v>29385</v>
      </c>
      <c r="AZ12" s="6">
        <f t="shared" si="3"/>
        <v>29385</v>
      </c>
      <c r="BA12" s="6">
        <f t="shared" si="4"/>
        <v>0</v>
      </c>
      <c r="BB12" s="6">
        <f t="shared" si="5"/>
        <v>29385</v>
      </c>
    </row>
    <row r="13" spans="1:54" s="6" customFormat="1" ht="12" customHeight="1">
      <c r="A13" s="478">
        <v>220207</v>
      </c>
      <c r="B13" s="486" t="s">
        <v>794</v>
      </c>
      <c r="C13" s="487"/>
      <c r="D13" s="56">
        <v>10000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169">
        <v>0</v>
      </c>
      <c r="R13" s="486" t="s">
        <v>794</v>
      </c>
      <c r="S13" s="487"/>
      <c r="T13" s="56">
        <v>0</v>
      </c>
      <c r="U13" s="165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60">
        <v>0</v>
      </c>
      <c r="AG13" s="169">
        <v>0</v>
      </c>
      <c r="AH13" s="486" t="s">
        <v>794</v>
      </c>
      <c r="AI13" s="487"/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251">
        <f t="shared" si="0"/>
        <v>10000</v>
      </c>
      <c r="AR13" s="165">
        <v>0</v>
      </c>
      <c r="AS13" s="56">
        <v>0</v>
      </c>
      <c r="AT13" s="56">
        <v>0</v>
      </c>
      <c r="AU13" s="56">
        <v>0</v>
      </c>
      <c r="AV13" s="56">
        <v>0</v>
      </c>
      <c r="AW13" s="60">
        <v>0</v>
      </c>
      <c r="AX13" s="251">
        <f t="shared" si="1"/>
        <v>0</v>
      </c>
      <c r="AY13" s="246">
        <f t="shared" si="6"/>
        <v>10000</v>
      </c>
      <c r="AZ13" s="6">
        <f t="shared" si="3"/>
        <v>10000</v>
      </c>
      <c r="BA13" s="6">
        <f t="shared" si="4"/>
        <v>0</v>
      </c>
      <c r="BB13" s="6">
        <f t="shared" si="5"/>
        <v>10000</v>
      </c>
    </row>
    <row r="14" spans="1:54" s="6" customFormat="1" ht="12" customHeight="1">
      <c r="A14" s="478">
        <v>220208</v>
      </c>
      <c r="B14" s="486" t="s">
        <v>795</v>
      </c>
      <c r="C14" s="487"/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69">
        <v>0</v>
      </c>
      <c r="R14" s="486" t="s">
        <v>795</v>
      </c>
      <c r="S14" s="487"/>
      <c r="T14" s="56">
        <v>0</v>
      </c>
      <c r="U14" s="165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180000</v>
      </c>
      <c r="AD14" s="56">
        <v>0</v>
      </c>
      <c r="AE14" s="56">
        <v>0</v>
      </c>
      <c r="AF14" s="60">
        <v>0</v>
      </c>
      <c r="AG14" s="169">
        <v>0</v>
      </c>
      <c r="AH14" s="486" t="s">
        <v>795</v>
      </c>
      <c r="AI14" s="487"/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251">
        <f t="shared" si="0"/>
        <v>180000</v>
      </c>
      <c r="AR14" s="165">
        <v>0</v>
      </c>
      <c r="AS14" s="56">
        <v>0</v>
      </c>
      <c r="AT14" s="56">
        <v>0</v>
      </c>
      <c r="AU14" s="56">
        <v>0</v>
      </c>
      <c r="AV14" s="56">
        <v>0</v>
      </c>
      <c r="AW14" s="60">
        <v>0</v>
      </c>
      <c r="AX14" s="251">
        <f t="shared" si="1"/>
        <v>0</v>
      </c>
      <c r="AY14" s="246">
        <f t="shared" si="6"/>
        <v>180000</v>
      </c>
      <c r="AZ14" s="6">
        <f t="shared" si="3"/>
        <v>180000</v>
      </c>
      <c r="BA14" s="6">
        <f t="shared" si="4"/>
        <v>0</v>
      </c>
      <c r="BB14" s="6">
        <f t="shared" si="5"/>
        <v>180000</v>
      </c>
    </row>
    <row r="15" spans="1:54" s="6" customFormat="1" ht="12" customHeight="1">
      <c r="A15" s="478">
        <v>220209</v>
      </c>
      <c r="B15" s="552" t="s">
        <v>796</v>
      </c>
      <c r="C15" s="553"/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69">
        <v>0</v>
      </c>
      <c r="R15" s="552" t="s">
        <v>796</v>
      </c>
      <c r="S15" s="553"/>
      <c r="T15" s="56">
        <v>0</v>
      </c>
      <c r="U15" s="165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180000</v>
      </c>
      <c r="AD15" s="56">
        <v>0</v>
      </c>
      <c r="AE15" s="56">
        <v>0</v>
      </c>
      <c r="AF15" s="60">
        <v>0</v>
      </c>
      <c r="AG15" s="169">
        <v>0</v>
      </c>
      <c r="AH15" s="552" t="s">
        <v>796</v>
      </c>
      <c r="AI15" s="553"/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251">
        <f t="shared" si="0"/>
        <v>180000</v>
      </c>
      <c r="AR15" s="165">
        <v>0</v>
      </c>
      <c r="AS15" s="56">
        <v>0</v>
      </c>
      <c r="AT15" s="56">
        <v>0</v>
      </c>
      <c r="AU15" s="56">
        <v>0</v>
      </c>
      <c r="AV15" s="56">
        <v>0</v>
      </c>
      <c r="AW15" s="60">
        <v>0</v>
      </c>
      <c r="AX15" s="251">
        <f t="shared" si="1"/>
        <v>0</v>
      </c>
      <c r="AY15" s="246">
        <f t="shared" si="6"/>
        <v>180000</v>
      </c>
      <c r="AZ15" s="6">
        <f t="shared" si="3"/>
        <v>180000</v>
      </c>
      <c r="BA15" s="6">
        <f t="shared" si="4"/>
        <v>0</v>
      </c>
      <c r="BB15" s="6">
        <f t="shared" si="5"/>
        <v>180000</v>
      </c>
    </row>
    <row r="16" spans="1:54" s="6" customFormat="1" ht="12" customHeight="1">
      <c r="A16" s="478">
        <v>220210</v>
      </c>
      <c r="B16" s="486" t="s">
        <v>797</v>
      </c>
      <c r="C16" s="487"/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169">
        <v>0</v>
      </c>
      <c r="R16" s="486" t="s">
        <v>797</v>
      </c>
      <c r="S16" s="487"/>
      <c r="T16" s="56">
        <v>0</v>
      </c>
      <c r="U16" s="165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60">
        <v>0</v>
      </c>
      <c r="AG16" s="169">
        <v>0</v>
      </c>
      <c r="AH16" s="486" t="s">
        <v>797</v>
      </c>
      <c r="AI16" s="487"/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251">
        <f t="shared" si="0"/>
        <v>0</v>
      </c>
      <c r="AR16" s="165">
        <v>0</v>
      </c>
      <c r="AS16" s="56">
        <v>0</v>
      </c>
      <c r="AT16" s="56">
        <v>0</v>
      </c>
      <c r="AU16" s="56">
        <v>0</v>
      </c>
      <c r="AV16" s="56">
        <v>0</v>
      </c>
      <c r="AW16" s="60">
        <v>0</v>
      </c>
      <c r="AX16" s="251">
        <f t="shared" si="1"/>
        <v>0</v>
      </c>
      <c r="AY16" s="246">
        <f t="shared" si="6"/>
        <v>0</v>
      </c>
      <c r="AZ16" s="6">
        <f t="shared" si="3"/>
        <v>0</v>
      </c>
      <c r="BA16" s="6">
        <f t="shared" si="4"/>
        <v>0</v>
      </c>
      <c r="BB16" s="6">
        <f t="shared" si="5"/>
        <v>0</v>
      </c>
    </row>
    <row r="17" spans="1:54" s="6" customFormat="1" ht="12" customHeight="1">
      <c r="A17" s="478">
        <v>220211</v>
      </c>
      <c r="B17" s="486" t="s">
        <v>798</v>
      </c>
      <c r="C17" s="487"/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169">
        <v>0</v>
      </c>
      <c r="R17" s="486" t="s">
        <v>798</v>
      </c>
      <c r="S17" s="487"/>
      <c r="T17" s="56">
        <v>0</v>
      </c>
      <c r="U17" s="165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30604</v>
      </c>
      <c r="AD17" s="56">
        <v>0</v>
      </c>
      <c r="AE17" s="56">
        <v>0</v>
      </c>
      <c r="AF17" s="60">
        <v>0</v>
      </c>
      <c r="AG17" s="169">
        <v>0</v>
      </c>
      <c r="AH17" s="486" t="s">
        <v>798</v>
      </c>
      <c r="AI17" s="487"/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251">
        <f t="shared" si="0"/>
        <v>30604</v>
      </c>
      <c r="AR17" s="165">
        <v>0</v>
      </c>
      <c r="AS17" s="56">
        <v>0</v>
      </c>
      <c r="AT17" s="56">
        <v>0</v>
      </c>
      <c r="AU17" s="56">
        <v>0</v>
      </c>
      <c r="AV17" s="56">
        <v>0</v>
      </c>
      <c r="AW17" s="60">
        <v>0</v>
      </c>
      <c r="AX17" s="251">
        <f t="shared" si="1"/>
        <v>0</v>
      </c>
      <c r="AY17" s="246">
        <f t="shared" si="6"/>
        <v>30604</v>
      </c>
      <c r="AZ17" s="6">
        <f t="shared" si="3"/>
        <v>30604</v>
      </c>
      <c r="BA17" s="6">
        <f t="shared" si="4"/>
        <v>0</v>
      </c>
      <c r="BB17" s="6">
        <f t="shared" si="5"/>
        <v>30604</v>
      </c>
    </row>
    <row r="18" spans="1:54" s="6" customFormat="1" ht="12" customHeight="1">
      <c r="A18" s="478">
        <v>220112</v>
      </c>
      <c r="B18" s="113" t="s">
        <v>129</v>
      </c>
      <c r="C18" s="264"/>
      <c r="D18" s="58">
        <v>5685400</v>
      </c>
      <c r="E18" s="58">
        <v>2253649</v>
      </c>
      <c r="F18" s="58">
        <v>5996333</v>
      </c>
      <c r="G18" s="58">
        <v>7295177</v>
      </c>
      <c r="H18" s="58">
        <v>1228169</v>
      </c>
      <c r="I18" s="58">
        <v>610438</v>
      </c>
      <c r="J18" s="58">
        <v>1901702</v>
      </c>
      <c r="K18" s="58">
        <v>1465929</v>
      </c>
      <c r="L18" s="58">
        <v>460266</v>
      </c>
      <c r="M18" s="58">
        <v>1436431</v>
      </c>
      <c r="N18" s="58">
        <v>813037</v>
      </c>
      <c r="O18" s="58">
        <v>756363</v>
      </c>
      <c r="P18" s="58">
        <v>219648</v>
      </c>
      <c r="Q18" s="176">
        <v>255384</v>
      </c>
      <c r="R18" s="113" t="s">
        <v>804</v>
      </c>
      <c r="S18" s="96"/>
      <c r="T18" s="58">
        <v>127936</v>
      </c>
      <c r="U18" s="178">
        <v>149599</v>
      </c>
      <c r="V18" s="58">
        <v>246391</v>
      </c>
      <c r="W18" s="58">
        <v>539842</v>
      </c>
      <c r="X18" s="58">
        <v>247028</v>
      </c>
      <c r="Y18" s="58">
        <v>244560</v>
      </c>
      <c r="Z18" s="58">
        <v>140464</v>
      </c>
      <c r="AA18" s="58">
        <v>462445</v>
      </c>
      <c r="AB18" s="58">
        <v>199828</v>
      </c>
      <c r="AC18" s="58">
        <v>605395</v>
      </c>
      <c r="AD18" s="58">
        <v>315272</v>
      </c>
      <c r="AE18" s="58">
        <v>380641</v>
      </c>
      <c r="AF18" s="59">
        <v>176034</v>
      </c>
      <c r="AG18" s="176">
        <v>396898</v>
      </c>
      <c r="AH18" s="113" t="s">
        <v>129</v>
      </c>
      <c r="AI18" s="264"/>
      <c r="AJ18" s="58">
        <v>446657</v>
      </c>
      <c r="AK18" s="58">
        <v>399793</v>
      </c>
      <c r="AL18" s="58">
        <v>305099</v>
      </c>
      <c r="AM18" s="58">
        <v>94613</v>
      </c>
      <c r="AN18" s="58">
        <v>244104</v>
      </c>
      <c r="AO18" s="58">
        <v>83161</v>
      </c>
      <c r="AP18" s="58">
        <v>654962</v>
      </c>
      <c r="AQ18" s="254">
        <f t="shared" si="0"/>
        <v>36838648</v>
      </c>
      <c r="AR18" s="178">
        <v>694592</v>
      </c>
      <c r="AS18" s="58">
        <v>4648774</v>
      </c>
      <c r="AT18" s="58">
        <v>683709</v>
      </c>
      <c r="AU18" s="58">
        <v>2136857</v>
      </c>
      <c r="AV18" s="58">
        <v>1209402</v>
      </c>
      <c r="AW18" s="59">
        <v>61781</v>
      </c>
      <c r="AX18" s="254">
        <f t="shared" si="1"/>
        <v>9435115</v>
      </c>
      <c r="AY18" s="249">
        <f t="shared" si="2"/>
        <v>46273763</v>
      </c>
      <c r="AZ18" s="6">
        <f t="shared" si="3"/>
        <v>36838648</v>
      </c>
      <c r="BA18" s="6">
        <f t="shared" si="4"/>
        <v>9435115</v>
      </c>
      <c r="BB18" s="6">
        <f t="shared" si="5"/>
        <v>46273763</v>
      </c>
    </row>
    <row r="19" spans="1:54" s="6" customFormat="1" ht="12" customHeight="1">
      <c r="A19" s="478">
        <v>220113</v>
      </c>
      <c r="B19" s="554" t="s">
        <v>131</v>
      </c>
      <c r="C19" s="48" t="s">
        <v>130</v>
      </c>
      <c r="D19" s="164">
        <v>4966374</v>
      </c>
      <c r="E19" s="55">
        <v>1624917</v>
      </c>
      <c r="F19" s="55">
        <v>5370867</v>
      </c>
      <c r="G19" s="55">
        <v>6784209</v>
      </c>
      <c r="H19" s="55">
        <v>1171189</v>
      </c>
      <c r="I19" s="55">
        <v>488268</v>
      </c>
      <c r="J19" s="55">
        <v>1777656</v>
      </c>
      <c r="K19" s="55">
        <v>1246777</v>
      </c>
      <c r="L19" s="55">
        <v>369294</v>
      </c>
      <c r="M19" s="55">
        <v>1270914</v>
      </c>
      <c r="N19" s="55">
        <v>578229</v>
      </c>
      <c r="O19" s="55">
        <v>684087</v>
      </c>
      <c r="P19" s="55">
        <v>200299</v>
      </c>
      <c r="Q19" s="168">
        <v>242273</v>
      </c>
      <c r="R19" s="554" t="s">
        <v>131</v>
      </c>
      <c r="S19" s="48" t="s">
        <v>130</v>
      </c>
      <c r="T19" s="55">
        <v>114128</v>
      </c>
      <c r="U19" s="164">
        <v>135960</v>
      </c>
      <c r="V19" s="55">
        <v>242029</v>
      </c>
      <c r="W19" s="55">
        <v>481225</v>
      </c>
      <c r="X19" s="55">
        <v>237328</v>
      </c>
      <c r="Y19" s="55">
        <v>220271</v>
      </c>
      <c r="Z19" s="55">
        <v>127153</v>
      </c>
      <c r="AA19" s="55">
        <v>444874</v>
      </c>
      <c r="AB19" s="55">
        <v>170822</v>
      </c>
      <c r="AC19" s="55">
        <v>581360</v>
      </c>
      <c r="AD19" s="55">
        <v>197456</v>
      </c>
      <c r="AE19" s="55">
        <v>353363</v>
      </c>
      <c r="AF19" s="61">
        <v>165742</v>
      </c>
      <c r="AG19" s="168">
        <v>288860</v>
      </c>
      <c r="AH19" s="554" t="s">
        <v>131</v>
      </c>
      <c r="AI19" s="48" t="s">
        <v>130</v>
      </c>
      <c r="AJ19" s="55">
        <v>425457</v>
      </c>
      <c r="AK19" s="55">
        <v>386283</v>
      </c>
      <c r="AL19" s="55">
        <v>282629</v>
      </c>
      <c r="AM19" s="55">
        <v>62413</v>
      </c>
      <c r="AN19" s="55">
        <v>169020</v>
      </c>
      <c r="AO19" s="55">
        <v>63149</v>
      </c>
      <c r="AP19" s="55">
        <v>637918</v>
      </c>
      <c r="AQ19" s="253">
        <f t="shared" si="0"/>
        <v>32562793</v>
      </c>
      <c r="AR19" s="164">
        <v>626323</v>
      </c>
      <c r="AS19" s="55">
        <v>4264174</v>
      </c>
      <c r="AT19" s="55">
        <v>665047</v>
      </c>
      <c r="AU19" s="55">
        <v>1968924</v>
      </c>
      <c r="AV19" s="55">
        <v>1078238</v>
      </c>
      <c r="AW19" s="61">
        <v>60939</v>
      </c>
      <c r="AX19" s="253">
        <f t="shared" si="1"/>
        <v>8663645</v>
      </c>
      <c r="AY19" s="248">
        <f t="shared" si="2"/>
        <v>41226438</v>
      </c>
      <c r="AZ19" s="6">
        <f t="shared" si="3"/>
        <v>32562793</v>
      </c>
      <c r="BA19" s="6">
        <f t="shared" si="4"/>
        <v>8663645</v>
      </c>
      <c r="BB19" s="6">
        <f t="shared" si="5"/>
        <v>41226438</v>
      </c>
    </row>
    <row r="20" spans="1:54" s="6" customFormat="1" ht="12" customHeight="1">
      <c r="A20" s="478">
        <v>220114</v>
      </c>
      <c r="B20" s="555"/>
      <c r="C20" s="49" t="s">
        <v>132</v>
      </c>
      <c r="D20" s="165">
        <v>708619</v>
      </c>
      <c r="E20" s="56">
        <v>598821</v>
      </c>
      <c r="F20" s="56">
        <v>527202</v>
      </c>
      <c r="G20" s="56">
        <v>404883</v>
      </c>
      <c r="H20" s="56">
        <v>52177</v>
      </c>
      <c r="I20" s="56">
        <v>108824</v>
      </c>
      <c r="J20" s="56">
        <v>112991</v>
      </c>
      <c r="K20" s="56">
        <v>201871</v>
      </c>
      <c r="L20" s="56">
        <v>87603</v>
      </c>
      <c r="M20" s="56">
        <v>132904</v>
      </c>
      <c r="N20" s="56">
        <v>233601</v>
      </c>
      <c r="O20" s="56">
        <v>64027</v>
      </c>
      <c r="P20" s="56">
        <v>19026</v>
      </c>
      <c r="Q20" s="169">
        <v>12925</v>
      </c>
      <c r="R20" s="555"/>
      <c r="S20" s="49" t="s">
        <v>132</v>
      </c>
      <c r="T20" s="56">
        <v>11906</v>
      </c>
      <c r="U20" s="165">
        <v>13029</v>
      </c>
      <c r="V20" s="56">
        <v>4340</v>
      </c>
      <c r="W20" s="56">
        <v>55500</v>
      </c>
      <c r="X20" s="56">
        <v>9542</v>
      </c>
      <c r="Y20" s="56">
        <v>21828</v>
      </c>
      <c r="Z20" s="56">
        <v>12413</v>
      </c>
      <c r="AA20" s="56">
        <v>16209</v>
      </c>
      <c r="AB20" s="56">
        <v>26888</v>
      </c>
      <c r="AC20" s="56">
        <v>19482</v>
      </c>
      <c r="AD20" s="56">
        <v>112733</v>
      </c>
      <c r="AE20" s="56">
        <v>25130</v>
      </c>
      <c r="AF20" s="60">
        <v>10292</v>
      </c>
      <c r="AG20" s="169">
        <v>106295</v>
      </c>
      <c r="AH20" s="555"/>
      <c r="AI20" s="49" t="s">
        <v>132</v>
      </c>
      <c r="AJ20" s="56">
        <v>15658</v>
      </c>
      <c r="AK20" s="56">
        <v>13336</v>
      </c>
      <c r="AL20" s="56">
        <v>21684</v>
      </c>
      <c r="AM20" s="56">
        <v>32200</v>
      </c>
      <c r="AN20" s="56">
        <v>73747</v>
      </c>
      <c r="AO20" s="56">
        <v>19528</v>
      </c>
      <c r="AP20" s="56">
        <v>12094</v>
      </c>
      <c r="AQ20" s="251">
        <f t="shared" si="0"/>
        <v>3899308</v>
      </c>
      <c r="AR20" s="165">
        <v>58881</v>
      </c>
      <c r="AS20" s="56">
        <v>371270</v>
      </c>
      <c r="AT20" s="56">
        <v>0</v>
      </c>
      <c r="AU20" s="56">
        <v>161381</v>
      </c>
      <c r="AV20" s="56">
        <v>117160</v>
      </c>
      <c r="AW20" s="60">
        <v>642</v>
      </c>
      <c r="AX20" s="251">
        <f t="shared" si="1"/>
        <v>709334</v>
      </c>
      <c r="AY20" s="246">
        <f t="shared" si="2"/>
        <v>4608642</v>
      </c>
      <c r="AZ20" s="6">
        <f t="shared" si="3"/>
        <v>3899308</v>
      </c>
      <c r="BA20" s="6">
        <f t="shared" si="4"/>
        <v>709334</v>
      </c>
      <c r="BB20" s="6">
        <f t="shared" si="5"/>
        <v>4608642</v>
      </c>
    </row>
    <row r="21" spans="1:54" s="6" customFormat="1" ht="12" customHeight="1">
      <c r="A21" s="478">
        <v>220115</v>
      </c>
      <c r="B21" s="555"/>
      <c r="C21" s="49" t="s">
        <v>133</v>
      </c>
      <c r="D21" s="165">
        <v>10407</v>
      </c>
      <c r="E21" s="56">
        <v>26971</v>
      </c>
      <c r="F21" s="56">
        <v>47304</v>
      </c>
      <c r="G21" s="56">
        <v>56598</v>
      </c>
      <c r="H21" s="56">
        <v>3103</v>
      </c>
      <c r="I21" s="56">
        <v>13346</v>
      </c>
      <c r="J21" s="56">
        <v>11055</v>
      </c>
      <c r="K21" s="56">
        <v>17254</v>
      </c>
      <c r="L21" s="56">
        <v>3369</v>
      </c>
      <c r="M21" s="56">
        <v>9814</v>
      </c>
      <c r="N21" s="56">
        <v>1201</v>
      </c>
      <c r="O21" s="56">
        <v>8249</v>
      </c>
      <c r="P21" s="56">
        <v>187</v>
      </c>
      <c r="Q21" s="169">
        <v>186</v>
      </c>
      <c r="R21" s="555"/>
      <c r="S21" s="49" t="s">
        <v>133</v>
      </c>
      <c r="T21" s="56">
        <v>1902</v>
      </c>
      <c r="U21" s="165">
        <v>610</v>
      </c>
      <c r="V21" s="56">
        <v>22</v>
      </c>
      <c r="W21" s="56">
        <v>1867</v>
      </c>
      <c r="X21" s="56">
        <v>158</v>
      </c>
      <c r="Y21" s="56">
        <v>2461</v>
      </c>
      <c r="Z21" s="56">
        <v>898</v>
      </c>
      <c r="AA21" s="56">
        <v>1362</v>
      </c>
      <c r="AB21" s="56">
        <v>2118</v>
      </c>
      <c r="AC21" s="56">
        <v>4553</v>
      </c>
      <c r="AD21" s="56">
        <v>5083</v>
      </c>
      <c r="AE21" s="56">
        <v>2036</v>
      </c>
      <c r="AF21" s="60">
        <v>0</v>
      </c>
      <c r="AG21" s="169">
        <v>1743</v>
      </c>
      <c r="AH21" s="555"/>
      <c r="AI21" s="49" t="s">
        <v>133</v>
      </c>
      <c r="AJ21" s="56">
        <v>2512</v>
      </c>
      <c r="AK21" s="56">
        <v>174</v>
      </c>
      <c r="AL21" s="56">
        <v>786</v>
      </c>
      <c r="AM21" s="56">
        <v>0</v>
      </c>
      <c r="AN21" s="56">
        <v>1337</v>
      </c>
      <c r="AO21" s="56">
        <v>484</v>
      </c>
      <c r="AP21" s="56">
        <v>4450</v>
      </c>
      <c r="AQ21" s="251">
        <f t="shared" si="0"/>
        <v>243600</v>
      </c>
      <c r="AR21" s="165">
        <v>9388</v>
      </c>
      <c r="AS21" s="56">
        <v>13330</v>
      </c>
      <c r="AT21" s="56">
        <v>18662</v>
      </c>
      <c r="AU21" s="56">
        <v>6552</v>
      </c>
      <c r="AV21" s="56">
        <v>13698</v>
      </c>
      <c r="AW21" s="60">
        <v>0</v>
      </c>
      <c r="AX21" s="251">
        <f t="shared" si="1"/>
        <v>61630</v>
      </c>
      <c r="AY21" s="246">
        <f t="shared" si="2"/>
        <v>305230</v>
      </c>
      <c r="AZ21" s="6">
        <f t="shared" si="3"/>
        <v>243600</v>
      </c>
      <c r="BA21" s="6">
        <f t="shared" si="4"/>
        <v>61630</v>
      </c>
      <c r="BB21" s="6">
        <f t="shared" si="5"/>
        <v>305230</v>
      </c>
    </row>
    <row r="22" spans="1:54" s="6" customFormat="1" ht="12" customHeight="1">
      <c r="A22" s="478">
        <v>220116</v>
      </c>
      <c r="B22" s="555"/>
      <c r="C22" s="49" t="s">
        <v>134</v>
      </c>
      <c r="D22" s="165">
        <v>0</v>
      </c>
      <c r="E22" s="56">
        <v>0</v>
      </c>
      <c r="F22" s="56">
        <v>0</v>
      </c>
      <c r="G22" s="56">
        <v>0</v>
      </c>
      <c r="H22" s="56">
        <v>1700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69">
        <v>0</v>
      </c>
      <c r="R22" s="555"/>
      <c r="S22" s="49" t="s">
        <v>134</v>
      </c>
      <c r="T22" s="56">
        <v>0</v>
      </c>
      <c r="U22" s="165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60">
        <v>0</v>
      </c>
      <c r="AG22" s="169">
        <v>0</v>
      </c>
      <c r="AH22" s="555"/>
      <c r="AI22" s="49" t="s">
        <v>134</v>
      </c>
      <c r="AJ22" s="56">
        <v>1000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500</v>
      </c>
      <c r="AQ22" s="251">
        <f t="shared" si="0"/>
        <v>3200</v>
      </c>
      <c r="AR22" s="165">
        <v>0</v>
      </c>
      <c r="AS22" s="56">
        <v>0</v>
      </c>
      <c r="AT22" s="56">
        <v>0</v>
      </c>
      <c r="AU22" s="56">
        <v>0</v>
      </c>
      <c r="AV22" s="56">
        <v>0</v>
      </c>
      <c r="AW22" s="60">
        <v>200</v>
      </c>
      <c r="AX22" s="251">
        <f t="shared" si="1"/>
        <v>200</v>
      </c>
      <c r="AY22" s="246">
        <f t="shared" si="2"/>
        <v>3400</v>
      </c>
      <c r="AZ22" s="6">
        <f t="shared" si="3"/>
        <v>3200</v>
      </c>
      <c r="BA22" s="6">
        <f t="shared" si="4"/>
        <v>200</v>
      </c>
      <c r="BB22" s="6">
        <f t="shared" si="5"/>
        <v>3400</v>
      </c>
    </row>
    <row r="23" spans="1:54" s="6" customFormat="1" ht="12" customHeight="1">
      <c r="A23" s="478">
        <v>220212</v>
      </c>
      <c r="B23" s="555"/>
      <c r="C23" s="488" t="s">
        <v>803</v>
      </c>
      <c r="D23" s="8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69">
        <v>0</v>
      </c>
      <c r="R23" s="555"/>
      <c r="S23" s="488" t="s">
        <v>803</v>
      </c>
      <c r="T23" s="56">
        <v>0</v>
      </c>
      <c r="U23" s="165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60">
        <v>0</v>
      </c>
      <c r="AG23" s="169">
        <v>0</v>
      </c>
      <c r="AH23" s="555"/>
      <c r="AI23" s="488" t="s">
        <v>803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251">
        <f t="shared" si="0"/>
        <v>0</v>
      </c>
      <c r="AR23" s="165">
        <v>0</v>
      </c>
      <c r="AS23" s="56">
        <v>0</v>
      </c>
      <c r="AT23" s="56">
        <v>0</v>
      </c>
      <c r="AU23" s="56">
        <v>0</v>
      </c>
      <c r="AV23" s="56">
        <v>0</v>
      </c>
      <c r="AW23" s="60">
        <v>0</v>
      </c>
      <c r="AX23" s="251">
        <f t="shared" si="1"/>
        <v>0</v>
      </c>
      <c r="AY23" s="246">
        <f t="shared" si="2"/>
        <v>0</v>
      </c>
      <c r="AZ23" s="6">
        <f t="shared" si="3"/>
        <v>0</v>
      </c>
      <c r="BA23" s="6">
        <f t="shared" si="4"/>
        <v>0</v>
      </c>
      <c r="BB23" s="6">
        <f t="shared" si="5"/>
        <v>0</v>
      </c>
    </row>
    <row r="24" spans="1:54" s="6" customFormat="1" ht="12" customHeight="1">
      <c r="A24" s="478">
        <v>220213</v>
      </c>
      <c r="B24" s="555"/>
      <c r="C24" s="488" t="s">
        <v>799</v>
      </c>
      <c r="D24" s="8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169">
        <v>0</v>
      </c>
      <c r="R24" s="555"/>
      <c r="S24" s="488" t="s">
        <v>799</v>
      </c>
      <c r="T24" s="56">
        <v>0</v>
      </c>
      <c r="U24" s="165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60">
        <v>0</v>
      </c>
      <c r="AG24" s="169">
        <v>0</v>
      </c>
      <c r="AH24" s="555"/>
      <c r="AI24" s="488" t="s">
        <v>799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251">
        <f t="shared" si="0"/>
        <v>0</v>
      </c>
      <c r="AR24" s="165">
        <v>0</v>
      </c>
      <c r="AS24" s="56">
        <v>0</v>
      </c>
      <c r="AT24" s="56">
        <v>0</v>
      </c>
      <c r="AU24" s="56">
        <v>0</v>
      </c>
      <c r="AV24" s="56">
        <v>0</v>
      </c>
      <c r="AW24" s="60">
        <v>0</v>
      </c>
      <c r="AX24" s="251">
        <f t="shared" si="1"/>
        <v>0</v>
      </c>
      <c r="AY24" s="246">
        <f t="shared" si="2"/>
        <v>0</v>
      </c>
      <c r="AZ24" s="6">
        <f t="shared" si="3"/>
        <v>0</v>
      </c>
      <c r="BA24" s="6">
        <f t="shared" si="4"/>
        <v>0</v>
      </c>
      <c r="BB24" s="6">
        <f t="shared" si="5"/>
        <v>0</v>
      </c>
    </row>
    <row r="25" spans="1:54" s="6" customFormat="1" ht="12" customHeight="1">
      <c r="A25" s="478">
        <v>220214</v>
      </c>
      <c r="B25" s="556"/>
      <c r="C25" s="489" t="s">
        <v>800</v>
      </c>
      <c r="D25" s="94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170">
        <v>0</v>
      </c>
      <c r="R25" s="556"/>
      <c r="S25" s="489" t="s">
        <v>800</v>
      </c>
      <c r="T25" s="57">
        <v>0</v>
      </c>
      <c r="U25" s="166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62">
        <v>0</v>
      </c>
      <c r="AG25" s="170">
        <v>0</v>
      </c>
      <c r="AH25" s="556"/>
      <c r="AI25" s="489" t="s">
        <v>800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252">
        <f t="shared" si="0"/>
        <v>0</v>
      </c>
      <c r="AR25" s="166">
        <v>0</v>
      </c>
      <c r="AS25" s="57">
        <v>0</v>
      </c>
      <c r="AT25" s="57">
        <v>0</v>
      </c>
      <c r="AU25" s="57">
        <v>0</v>
      </c>
      <c r="AV25" s="57">
        <v>0</v>
      </c>
      <c r="AW25" s="62">
        <v>0</v>
      </c>
      <c r="AX25" s="252">
        <f t="shared" si="1"/>
        <v>0</v>
      </c>
      <c r="AY25" s="247">
        <f t="shared" si="2"/>
        <v>0</v>
      </c>
      <c r="AZ25" s="6">
        <f t="shared" si="3"/>
        <v>0</v>
      </c>
      <c r="BA25" s="6">
        <f t="shared" si="4"/>
        <v>0</v>
      </c>
      <c r="BB25" s="6">
        <f t="shared" si="5"/>
        <v>0</v>
      </c>
    </row>
    <row r="26" spans="1:54" s="6" customFormat="1" ht="12" customHeight="1">
      <c r="A26" s="478">
        <v>220117</v>
      </c>
      <c r="B26" s="102" t="s">
        <v>507</v>
      </c>
      <c r="C26" s="48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147962</v>
      </c>
      <c r="J26" s="56">
        <v>0</v>
      </c>
      <c r="K26" s="56">
        <v>15133</v>
      </c>
      <c r="L26" s="56">
        <v>0</v>
      </c>
      <c r="M26" s="56">
        <v>3950</v>
      </c>
      <c r="N26" s="56">
        <v>2395</v>
      </c>
      <c r="O26" s="56">
        <v>0</v>
      </c>
      <c r="P26" s="56">
        <v>0</v>
      </c>
      <c r="Q26" s="169">
        <v>0</v>
      </c>
      <c r="R26" s="102" t="s">
        <v>507</v>
      </c>
      <c r="S26" s="93"/>
      <c r="T26" s="56">
        <v>0</v>
      </c>
      <c r="U26" s="165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684</v>
      </c>
      <c r="AE26" s="56">
        <v>0</v>
      </c>
      <c r="AF26" s="60">
        <v>0</v>
      </c>
      <c r="AG26" s="169">
        <v>0</v>
      </c>
      <c r="AH26" s="102" t="s">
        <v>507</v>
      </c>
      <c r="AI26" s="48"/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6942</v>
      </c>
      <c r="AQ26" s="251">
        <f t="shared" si="0"/>
        <v>177066</v>
      </c>
      <c r="AR26" s="165">
        <v>0</v>
      </c>
      <c r="AS26" s="56">
        <v>0</v>
      </c>
      <c r="AT26" s="56">
        <v>0</v>
      </c>
      <c r="AU26" s="56">
        <v>0</v>
      </c>
      <c r="AV26" s="56">
        <v>2813</v>
      </c>
      <c r="AW26" s="60">
        <v>0</v>
      </c>
      <c r="AX26" s="251">
        <f t="shared" si="1"/>
        <v>2813</v>
      </c>
      <c r="AY26" s="246">
        <f t="shared" si="2"/>
        <v>179879</v>
      </c>
      <c r="AZ26" s="6">
        <f t="shared" si="3"/>
        <v>177066</v>
      </c>
      <c r="BA26" s="6">
        <f t="shared" si="4"/>
        <v>2813</v>
      </c>
      <c r="BB26" s="6">
        <f t="shared" si="5"/>
        <v>179879</v>
      </c>
    </row>
    <row r="27" spans="1:54" s="6" customFormat="1" ht="12" customHeight="1">
      <c r="A27" s="478">
        <v>220118</v>
      </c>
      <c r="B27" s="104" t="s">
        <v>135</v>
      </c>
      <c r="C27" s="50"/>
      <c r="D27" s="56">
        <v>56439743</v>
      </c>
      <c r="E27" s="56">
        <v>31038613</v>
      </c>
      <c r="F27" s="56">
        <v>79669352</v>
      </c>
      <c r="G27" s="56">
        <v>93356571</v>
      </c>
      <c r="H27" s="56">
        <v>10502904</v>
      </c>
      <c r="I27" s="56">
        <v>17933995</v>
      </c>
      <c r="J27" s="56">
        <v>13981830</v>
      </c>
      <c r="K27" s="56">
        <v>12376219</v>
      </c>
      <c r="L27" s="56">
        <v>4427502</v>
      </c>
      <c r="M27" s="56">
        <v>11098974</v>
      </c>
      <c r="N27" s="56">
        <v>16745252</v>
      </c>
      <c r="O27" s="56">
        <v>13248966</v>
      </c>
      <c r="P27" s="56">
        <v>3580230</v>
      </c>
      <c r="Q27" s="169">
        <v>2085606</v>
      </c>
      <c r="R27" s="104" t="s">
        <v>135</v>
      </c>
      <c r="S27" s="94"/>
      <c r="T27" s="56">
        <v>1565142</v>
      </c>
      <c r="U27" s="165">
        <v>2135797</v>
      </c>
      <c r="V27" s="56">
        <v>2224782</v>
      </c>
      <c r="W27" s="56">
        <v>2611947</v>
      </c>
      <c r="X27" s="56">
        <v>2489854</v>
      </c>
      <c r="Y27" s="56">
        <v>2209366</v>
      </c>
      <c r="Z27" s="56">
        <v>2661034</v>
      </c>
      <c r="AA27" s="56">
        <v>3896648</v>
      </c>
      <c r="AB27" s="56">
        <v>3366693</v>
      </c>
      <c r="AC27" s="56">
        <v>5726312</v>
      </c>
      <c r="AD27" s="56">
        <v>4735925</v>
      </c>
      <c r="AE27" s="56">
        <v>3522978</v>
      </c>
      <c r="AF27" s="60">
        <v>1665887</v>
      </c>
      <c r="AG27" s="169">
        <v>5153525</v>
      </c>
      <c r="AH27" s="104" t="s">
        <v>135</v>
      </c>
      <c r="AI27" s="50"/>
      <c r="AJ27" s="56">
        <v>4357499</v>
      </c>
      <c r="AK27" s="56">
        <v>1654174</v>
      </c>
      <c r="AL27" s="56">
        <v>2079903</v>
      </c>
      <c r="AM27" s="56">
        <v>2504595</v>
      </c>
      <c r="AN27" s="56">
        <v>9992141</v>
      </c>
      <c r="AO27" s="56">
        <v>2058356</v>
      </c>
      <c r="AP27" s="56">
        <v>4459856</v>
      </c>
      <c r="AQ27" s="251">
        <f t="shared" si="0"/>
        <v>437558171</v>
      </c>
      <c r="AR27" s="165">
        <v>10087173</v>
      </c>
      <c r="AS27" s="56">
        <v>133092525</v>
      </c>
      <c r="AT27" s="56">
        <v>24499257</v>
      </c>
      <c r="AU27" s="56">
        <v>31904439</v>
      </c>
      <c r="AV27" s="56">
        <v>28020820</v>
      </c>
      <c r="AW27" s="60">
        <v>750225</v>
      </c>
      <c r="AX27" s="251">
        <f t="shared" si="1"/>
        <v>228354439</v>
      </c>
      <c r="AY27" s="246">
        <f t="shared" si="2"/>
        <v>665912610</v>
      </c>
      <c r="AZ27" s="6">
        <f t="shared" si="3"/>
        <v>437558171</v>
      </c>
      <c r="BA27" s="6">
        <f t="shared" si="4"/>
        <v>228354439</v>
      </c>
      <c r="BB27" s="6">
        <f t="shared" si="5"/>
        <v>665912610</v>
      </c>
    </row>
    <row r="28" spans="1:54" s="6" customFormat="1" ht="12" customHeight="1">
      <c r="A28" s="478">
        <v>220119</v>
      </c>
      <c r="B28" s="102" t="s">
        <v>136</v>
      </c>
      <c r="C28" s="48"/>
      <c r="D28" s="55">
        <v>1533889</v>
      </c>
      <c r="E28" s="55">
        <v>192081</v>
      </c>
      <c r="F28" s="55">
        <v>2046744</v>
      </c>
      <c r="G28" s="55">
        <v>1630140</v>
      </c>
      <c r="H28" s="55">
        <v>115523</v>
      </c>
      <c r="I28" s="55">
        <v>142495</v>
      </c>
      <c r="J28" s="55">
        <v>0</v>
      </c>
      <c r="K28" s="55">
        <v>72272</v>
      </c>
      <c r="L28" s="55">
        <v>1934</v>
      </c>
      <c r="M28" s="55">
        <v>125505</v>
      </c>
      <c r="N28" s="55">
        <v>11726</v>
      </c>
      <c r="O28" s="55">
        <v>0</v>
      </c>
      <c r="P28" s="55">
        <v>0</v>
      </c>
      <c r="Q28" s="168">
        <v>34722</v>
      </c>
      <c r="R28" s="102" t="s">
        <v>136</v>
      </c>
      <c r="S28" s="93"/>
      <c r="T28" s="55">
        <v>0</v>
      </c>
      <c r="U28" s="164">
        <v>0</v>
      </c>
      <c r="V28" s="55">
        <v>0</v>
      </c>
      <c r="W28" s="55">
        <v>0</v>
      </c>
      <c r="X28" s="55">
        <v>0</v>
      </c>
      <c r="Y28" s="55">
        <v>4186</v>
      </c>
      <c r="Z28" s="55">
        <v>0</v>
      </c>
      <c r="AA28" s="55">
        <v>0</v>
      </c>
      <c r="AB28" s="55">
        <v>0</v>
      </c>
      <c r="AC28" s="55">
        <v>22583</v>
      </c>
      <c r="AD28" s="55">
        <v>0</v>
      </c>
      <c r="AE28" s="55">
        <v>35099</v>
      </c>
      <c r="AF28" s="61">
        <v>4182</v>
      </c>
      <c r="AG28" s="168">
        <v>0</v>
      </c>
      <c r="AH28" s="102" t="s">
        <v>136</v>
      </c>
      <c r="AI28" s="48"/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47240</v>
      </c>
      <c r="AQ28" s="253">
        <f t="shared" si="0"/>
        <v>6020321</v>
      </c>
      <c r="AR28" s="164">
        <v>0</v>
      </c>
      <c r="AS28" s="55">
        <v>0</v>
      </c>
      <c r="AT28" s="55">
        <v>30000</v>
      </c>
      <c r="AU28" s="55">
        <v>0</v>
      </c>
      <c r="AV28" s="55">
        <v>50000</v>
      </c>
      <c r="AW28" s="61">
        <v>47240</v>
      </c>
      <c r="AX28" s="253">
        <f t="shared" si="1"/>
        <v>127240</v>
      </c>
      <c r="AY28" s="248">
        <f t="shared" si="2"/>
        <v>6147561</v>
      </c>
      <c r="AZ28" s="6">
        <f t="shared" si="3"/>
        <v>6020321</v>
      </c>
      <c r="BA28" s="6">
        <f t="shared" si="4"/>
        <v>127240</v>
      </c>
      <c r="BB28" s="6">
        <f t="shared" si="5"/>
        <v>6147561</v>
      </c>
    </row>
    <row r="29" spans="1:54" s="6" customFormat="1" ht="12" customHeight="1">
      <c r="A29" s="478">
        <v>220120</v>
      </c>
      <c r="B29" s="103" t="s">
        <v>137</v>
      </c>
      <c r="C29" s="49"/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169">
        <v>0</v>
      </c>
      <c r="R29" s="103" t="s">
        <v>137</v>
      </c>
      <c r="S29" s="8"/>
      <c r="T29" s="56">
        <v>0</v>
      </c>
      <c r="U29" s="165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60">
        <v>0</v>
      </c>
      <c r="AG29" s="169">
        <v>0</v>
      </c>
      <c r="AH29" s="103" t="s">
        <v>137</v>
      </c>
      <c r="AI29" s="49"/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251">
        <f t="shared" si="0"/>
        <v>0</v>
      </c>
      <c r="AR29" s="165">
        <v>0</v>
      </c>
      <c r="AS29" s="56">
        <v>0</v>
      </c>
      <c r="AT29" s="56">
        <v>0</v>
      </c>
      <c r="AU29" s="56">
        <v>0</v>
      </c>
      <c r="AV29" s="56">
        <v>0</v>
      </c>
      <c r="AW29" s="60">
        <v>0</v>
      </c>
      <c r="AX29" s="251">
        <f t="shared" si="1"/>
        <v>0</v>
      </c>
      <c r="AY29" s="246">
        <f t="shared" si="2"/>
        <v>0</v>
      </c>
      <c r="AZ29" s="6">
        <f t="shared" si="3"/>
        <v>0</v>
      </c>
      <c r="BA29" s="6">
        <f t="shared" si="4"/>
        <v>0</v>
      </c>
      <c r="BB29" s="6">
        <f t="shared" si="5"/>
        <v>0</v>
      </c>
    </row>
    <row r="30" spans="1:54" s="6" customFormat="1" ht="12" customHeight="1">
      <c r="A30" s="478">
        <v>220121</v>
      </c>
      <c r="B30" s="103" t="s">
        <v>138</v>
      </c>
      <c r="C30" s="49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69">
        <v>0</v>
      </c>
      <c r="R30" s="103" t="s">
        <v>138</v>
      </c>
      <c r="S30" s="8"/>
      <c r="T30" s="56">
        <v>0</v>
      </c>
      <c r="U30" s="165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60">
        <v>0</v>
      </c>
      <c r="AG30" s="169">
        <v>0</v>
      </c>
      <c r="AH30" s="103" t="s">
        <v>138</v>
      </c>
      <c r="AI30" s="49"/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251">
        <f t="shared" si="0"/>
        <v>0</v>
      </c>
      <c r="AR30" s="165">
        <v>0</v>
      </c>
      <c r="AS30" s="56">
        <v>0</v>
      </c>
      <c r="AT30" s="56">
        <v>0</v>
      </c>
      <c r="AU30" s="56">
        <v>0</v>
      </c>
      <c r="AV30" s="56">
        <v>0</v>
      </c>
      <c r="AW30" s="60">
        <v>0</v>
      </c>
      <c r="AX30" s="251">
        <f t="shared" si="1"/>
        <v>0</v>
      </c>
      <c r="AY30" s="246">
        <f t="shared" si="2"/>
        <v>0</v>
      </c>
      <c r="AZ30" s="6">
        <f t="shared" si="3"/>
        <v>0</v>
      </c>
      <c r="BA30" s="6">
        <f t="shared" si="4"/>
        <v>0</v>
      </c>
      <c r="BB30" s="6">
        <f t="shared" si="5"/>
        <v>0</v>
      </c>
    </row>
    <row r="31" spans="1:54" s="6" customFormat="1" ht="12" customHeight="1">
      <c r="A31" s="478">
        <v>220122</v>
      </c>
      <c r="B31" s="103" t="s">
        <v>139</v>
      </c>
      <c r="C31" s="49"/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69">
        <v>0</v>
      </c>
      <c r="R31" s="103" t="s">
        <v>139</v>
      </c>
      <c r="S31" s="8"/>
      <c r="T31" s="56">
        <v>0</v>
      </c>
      <c r="U31" s="165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60">
        <v>0</v>
      </c>
      <c r="AG31" s="169">
        <v>0</v>
      </c>
      <c r="AH31" s="103" t="s">
        <v>139</v>
      </c>
      <c r="AI31" s="49"/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251">
        <f t="shared" si="0"/>
        <v>0</v>
      </c>
      <c r="AR31" s="165">
        <v>0</v>
      </c>
      <c r="AS31" s="56">
        <v>0</v>
      </c>
      <c r="AT31" s="56">
        <v>0</v>
      </c>
      <c r="AU31" s="56">
        <v>0</v>
      </c>
      <c r="AV31" s="56">
        <v>0</v>
      </c>
      <c r="AW31" s="60">
        <v>0</v>
      </c>
      <c r="AX31" s="251">
        <f t="shared" si="1"/>
        <v>0</v>
      </c>
      <c r="AY31" s="246">
        <f t="shared" si="2"/>
        <v>0</v>
      </c>
      <c r="AZ31" s="6">
        <f t="shared" si="3"/>
        <v>0</v>
      </c>
      <c r="BA31" s="6">
        <f t="shared" si="4"/>
        <v>0</v>
      </c>
      <c r="BB31" s="6">
        <f t="shared" si="5"/>
        <v>0</v>
      </c>
    </row>
    <row r="32" spans="1:54" s="6" customFormat="1" ht="12" customHeight="1">
      <c r="A32" s="478">
        <v>220123</v>
      </c>
      <c r="B32" s="103" t="s">
        <v>140</v>
      </c>
      <c r="C32" s="49"/>
      <c r="D32" s="56">
        <v>1533889</v>
      </c>
      <c r="E32" s="56">
        <v>192081</v>
      </c>
      <c r="F32" s="56">
        <v>2046744</v>
      </c>
      <c r="G32" s="56">
        <v>1630140</v>
      </c>
      <c r="H32" s="56">
        <v>115523</v>
      </c>
      <c r="I32" s="56">
        <v>142495</v>
      </c>
      <c r="J32" s="56">
        <v>0</v>
      </c>
      <c r="K32" s="56">
        <v>72272</v>
      </c>
      <c r="L32" s="56">
        <v>1934</v>
      </c>
      <c r="M32" s="56">
        <v>125505</v>
      </c>
      <c r="N32" s="56">
        <v>11726</v>
      </c>
      <c r="O32" s="56">
        <v>0</v>
      </c>
      <c r="P32" s="56">
        <v>0</v>
      </c>
      <c r="Q32" s="169">
        <v>34722</v>
      </c>
      <c r="R32" s="103" t="s">
        <v>140</v>
      </c>
      <c r="S32" s="8"/>
      <c r="T32" s="56">
        <v>0</v>
      </c>
      <c r="U32" s="165">
        <v>0</v>
      </c>
      <c r="V32" s="56">
        <v>0</v>
      </c>
      <c r="W32" s="56">
        <v>0</v>
      </c>
      <c r="X32" s="56">
        <v>0</v>
      </c>
      <c r="Y32" s="56">
        <v>4186</v>
      </c>
      <c r="Z32" s="56">
        <v>0</v>
      </c>
      <c r="AA32" s="56">
        <v>0</v>
      </c>
      <c r="AB32" s="56">
        <v>0</v>
      </c>
      <c r="AC32" s="56">
        <v>22583</v>
      </c>
      <c r="AD32" s="56">
        <v>0</v>
      </c>
      <c r="AE32" s="56">
        <v>35099</v>
      </c>
      <c r="AF32" s="60">
        <v>4182</v>
      </c>
      <c r="AG32" s="169">
        <v>0</v>
      </c>
      <c r="AH32" s="103" t="s">
        <v>140</v>
      </c>
      <c r="AI32" s="49"/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47240</v>
      </c>
      <c r="AQ32" s="251">
        <f t="shared" si="0"/>
        <v>6020321</v>
      </c>
      <c r="AR32" s="165">
        <v>0</v>
      </c>
      <c r="AS32" s="56">
        <v>0</v>
      </c>
      <c r="AT32" s="56">
        <v>30000</v>
      </c>
      <c r="AU32" s="56">
        <v>0</v>
      </c>
      <c r="AV32" s="56">
        <v>50000</v>
      </c>
      <c r="AW32" s="60">
        <v>47240</v>
      </c>
      <c r="AX32" s="251">
        <f t="shared" si="1"/>
        <v>127240</v>
      </c>
      <c r="AY32" s="246">
        <f t="shared" si="2"/>
        <v>6147561</v>
      </c>
      <c r="AZ32" s="6">
        <f t="shared" si="3"/>
        <v>6020321</v>
      </c>
      <c r="BA32" s="6">
        <f t="shared" si="4"/>
        <v>127240</v>
      </c>
      <c r="BB32" s="6">
        <f t="shared" si="5"/>
        <v>6147561</v>
      </c>
    </row>
    <row r="33" spans="1:54" s="6" customFormat="1" ht="12" customHeight="1">
      <c r="A33" s="478">
        <v>220202</v>
      </c>
      <c r="B33" s="110" t="s">
        <v>390</v>
      </c>
      <c r="C33" s="31"/>
      <c r="D33" s="56">
        <v>554795</v>
      </c>
      <c r="E33" s="56">
        <v>74386</v>
      </c>
      <c r="F33" s="56">
        <v>872035</v>
      </c>
      <c r="G33" s="56">
        <v>711850</v>
      </c>
      <c r="H33" s="56">
        <v>55395</v>
      </c>
      <c r="I33" s="56">
        <v>19204</v>
      </c>
      <c r="J33" s="56">
        <v>0</v>
      </c>
      <c r="K33" s="56">
        <v>0</v>
      </c>
      <c r="L33" s="56">
        <v>0</v>
      </c>
      <c r="M33" s="56">
        <v>23692</v>
      </c>
      <c r="N33" s="56">
        <v>0</v>
      </c>
      <c r="O33" s="56">
        <v>0</v>
      </c>
      <c r="P33" s="56">
        <v>0</v>
      </c>
      <c r="Q33" s="169">
        <v>0</v>
      </c>
      <c r="R33" s="110" t="s">
        <v>390</v>
      </c>
      <c r="T33" s="56">
        <v>0</v>
      </c>
      <c r="U33" s="165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9759</v>
      </c>
      <c r="AD33" s="56">
        <v>0</v>
      </c>
      <c r="AE33" s="56">
        <v>0</v>
      </c>
      <c r="AF33" s="60">
        <v>4182</v>
      </c>
      <c r="AG33" s="169">
        <v>0</v>
      </c>
      <c r="AH33" s="110" t="s">
        <v>390</v>
      </c>
      <c r="AI33" s="31"/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251">
        <f t="shared" si="0"/>
        <v>2325298</v>
      </c>
      <c r="AR33" s="165">
        <v>0</v>
      </c>
      <c r="AS33" s="56">
        <v>0</v>
      </c>
      <c r="AT33" s="56">
        <v>0</v>
      </c>
      <c r="AU33" s="56">
        <v>0</v>
      </c>
      <c r="AV33" s="56">
        <v>0</v>
      </c>
      <c r="AW33" s="60">
        <v>0</v>
      </c>
      <c r="AX33" s="251">
        <f t="shared" si="1"/>
        <v>0</v>
      </c>
      <c r="AY33" s="246">
        <f t="shared" si="2"/>
        <v>2325298</v>
      </c>
      <c r="AZ33" s="6">
        <f t="shared" si="3"/>
        <v>2325298</v>
      </c>
      <c r="BA33" s="6">
        <f t="shared" si="4"/>
        <v>0</v>
      </c>
      <c r="BB33" s="6">
        <f t="shared" si="5"/>
        <v>2325298</v>
      </c>
    </row>
    <row r="34" spans="1:54" s="6" customFormat="1" ht="12" customHeight="1">
      <c r="A34" s="478">
        <v>220203</v>
      </c>
      <c r="B34" s="110" t="s">
        <v>389</v>
      </c>
      <c r="C34" s="31"/>
      <c r="D34" s="56">
        <v>979094</v>
      </c>
      <c r="E34" s="56">
        <v>117695</v>
      </c>
      <c r="F34" s="56">
        <v>1174709</v>
      </c>
      <c r="G34" s="56">
        <v>918290</v>
      </c>
      <c r="H34" s="56">
        <v>60128</v>
      </c>
      <c r="I34" s="56">
        <v>123291</v>
      </c>
      <c r="J34" s="56">
        <v>0</v>
      </c>
      <c r="K34" s="56">
        <v>72272</v>
      </c>
      <c r="L34" s="56">
        <v>1934</v>
      </c>
      <c r="M34" s="56">
        <v>101813</v>
      </c>
      <c r="N34" s="56">
        <v>11726</v>
      </c>
      <c r="O34" s="56">
        <v>0</v>
      </c>
      <c r="P34" s="56">
        <v>0</v>
      </c>
      <c r="Q34" s="169">
        <v>34722</v>
      </c>
      <c r="R34" s="110" t="s">
        <v>389</v>
      </c>
      <c r="T34" s="56">
        <v>0</v>
      </c>
      <c r="U34" s="165">
        <v>0</v>
      </c>
      <c r="V34" s="56">
        <v>0</v>
      </c>
      <c r="W34" s="56">
        <v>0</v>
      </c>
      <c r="X34" s="56">
        <v>0</v>
      </c>
      <c r="Y34" s="56">
        <v>4186</v>
      </c>
      <c r="Z34" s="56">
        <v>0</v>
      </c>
      <c r="AA34" s="56">
        <v>0</v>
      </c>
      <c r="AB34" s="56">
        <v>0</v>
      </c>
      <c r="AC34" s="56">
        <v>12824</v>
      </c>
      <c r="AD34" s="56">
        <v>0</v>
      </c>
      <c r="AE34" s="56">
        <v>35099</v>
      </c>
      <c r="AF34" s="60">
        <v>0</v>
      </c>
      <c r="AG34" s="169">
        <v>0</v>
      </c>
      <c r="AH34" s="110" t="s">
        <v>389</v>
      </c>
      <c r="AI34" s="31"/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47240</v>
      </c>
      <c r="AQ34" s="251">
        <f t="shared" si="0"/>
        <v>3695023</v>
      </c>
      <c r="AR34" s="165">
        <v>0</v>
      </c>
      <c r="AS34" s="56">
        <v>0</v>
      </c>
      <c r="AT34" s="56">
        <v>30000</v>
      </c>
      <c r="AU34" s="56">
        <v>0</v>
      </c>
      <c r="AV34" s="56">
        <v>50000</v>
      </c>
      <c r="AW34" s="60">
        <v>0</v>
      </c>
      <c r="AX34" s="251">
        <f t="shared" si="1"/>
        <v>80000</v>
      </c>
      <c r="AY34" s="246">
        <f t="shared" si="2"/>
        <v>3775023</v>
      </c>
      <c r="AZ34" s="6">
        <f t="shared" si="3"/>
        <v>3695023</v>
      </c>
      <c r="BA34" s="6">
        <f t="shared" si="4"/>
        <v>80000</v>
      </c>
      <c r="BB34" s="6">
        <f t="shared" si="5"/>
        <v>3775023</v>
      </c>
    </row>
    <row r="35" spans="1:54" s="6" customFormat="1" ht="12" customHeight="1">
      <c r="A35" s="478">
        <v>220124</v>
      </c>
      <c r="B35" s="104" t="s">
        <v>141</v>
      </c>
      <c r="C35" s="50"/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170">
        <v>0</v>
      </c>
      <c r="R35" s="104" t="s">
        <v>141</v>
      </c>
      <c r="S35" s="94"/>
      <c r="T35" s="57">
        <v>0</v>
      </c>
      <c r="U35" s="166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62">
        <v>0</v>
      </c>
      <c r="AG35" s="170">
        <v>0</v>
      </c>
      <c r="AH35" s="104" t="s">
        <v>141</v>
      </c>
      <c r="AI35" s="50"/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252">
        <f t="shared" si="0"/>
        <v>0</v>
      </c>
      <c r="AR35" s="166">
        <v>0</v>
      </c>
      <c r="AS35" s="57">
        <v>0</v>
      </c>
      <c r="AT35" s="57">
        <v>0</v>
      </c>
      <c r="AU35" s="57">
        <v>0</v>
      </c>
      <c r="AV35" s="57">
        <v>0</v>
      </c>
      <c r="AW35" s="62">
        <v>0</v>
      </c>
      <c r="AX35" s="252">
        <f t="shared" si="1"/>
        <v>0</v>
      </c>
      <c r="AY35" s="247">
        <f t="shared" si="2"/>
        <v>0</v>
      </c>
      <c r="AZ35" s="6">
        <f t="shared" si="3"/>
        <v>0</v>
      </c>
      <c r="BA35" s="6">
        <f t="shared" si="4"/>
        <v>0</v>
      </c>
      <c r="BB35" s="6">
        <f t="shared" si="5"/>
        <v>0</v>
      </c>
    </row>
    <row r="36" spans="1:54" s="6" customFormat="1" ht="12" customHeight="1">
      <c r="A36" s="478">
        <v>220125</v>
      </c>
      <c r="B36" s="102" t="s">
        <v>142</v>
      </c>
      <c r="C36" s="48"/>
      <c r="D36" s="56">
        <v>809697</v>
      </c>
      <c r="E36" s="56">
        <v>423828</v>
      </c>
      <c r="F36" s="56">
        <v>1531138</v>
      </c>
      <c r="G36" s="56">
        <v>2463974</v>
      </c>
      <c r="H36" s="56">
        <v>101332</v>
      </c>
      <c r="I36" s="56">
        <v>154249</v>
      </c>
      <c r="J36" s="56">
        <v>33668</v>
      </c>
      <c r="K36" s="56">
        <v>188726</v>
      </c>
      <c r="L36" s="56">
        <v>126375</v>
      </c>
      <c r="M36" s="56">
        <v>329300</v>
      </c>
      <c r="N36" s="56">
        <v>284285</v>
      </c>
      <c r="O36" s="56">
        <v>36856</v>
      </c>
      <c r="P36" s="56">
        <v>17144</v>
      </c>
      <c r="Q36" s="169">
        <v>16985</v>
      </c>
      <c r="R36" s="102" t="s">
        <v>142</v>
      </c>
      <c r="S36" s="93"/>
      <c r="T36" s="56">
        <v>1597</v>
      </c>
      <c r="U36" s="165">
        <v>44614</v>
      </c>
      <c r="V36" s="56">
        <v>2410</v>
      </c>
      <c r="W36" s="56">
        <v>75895</v>
      </c>
      <c r="X36" s="56">
        <v>8426</v>
      </c>
      <c r="Y36" s="56">
        <v>4568</v>
      </c>
      <c r="Z36" s="56">
        <v>9639</v>
      </c>
      <c r="AA36" s="56">
        <v>51008</v>
      </c>
      <c r="AB36" s="56">
        <v>18501</v>
      </c>
      <c r="AC36" s="56">
        <v>25523</v>
      </c>
      <c r="AD36" s="56">
        <v>15619</v>
      </c>
      <c r="AE36" s="56">
        <v>38637</v>
      </c>
      <c r="AF36" s="60">
        <v>1406</v>
      </c>
      <c r="AG36" s="169">
        <v>11627</v>
      </c>
      <c r="AH36" s="102" t="s">
        <v>142</v>
      </c>
      <c r="AI36" s="48"/>
      <c r="AJ36" s="56">
        <v>14600</v>
      </c>
      <c r="AK36" s="56">
        <v>4801</v>
      </c>
      <c r="AL36" s="56">
        <v>0</v>
      </c>
      <c r="AM36" s="56">
        <v>46087</v>
      </c>
      <c r="AN36" s="56">
        <v>15440</v>
      </c>
      <c r="AO36" s="56">
        <v>6830</v>
      </c>
      <c r="AP36" s="56">
        <v>9362</v>
      </c>
      <c r="AQ36" s="251">
        <f t="shared" si="0"/>
        <v>6924147</v>
      </c>
      <c r="AR36" s="165">
        <v>22548</v>
      </c>
      <c r="AS36" s="56">
        <v>186383</v>
      </c>
      <c r="AT36" s="56">
        <v>14034</v>
      </c>
      <c r="AU36" s="56">
        <v>41062</v>
      </c>
      <c r="AV36" s="56">
        <v>93681</v>
      </c>
      <c r="AW36" s="60">
        <v>348</v>
      </c>
      <c r="AX36" s="251">
        <f t="shared" si="1"/>
        <v>358056</v>
      </c>
      <c r="AY36" s="246">
        <f t="shared" si="2"/>
        <v>7282203</v>
      </c>
      <c r="AZ36" s="6">
        <f t="shared" si="3"/>
        <v>6924147</v>
      </c>
      <c r="BA36" s="6">
        <f t="shared" si="4"/>
        <v>358056</v>
      </c>
      <c r="BB36" s="6">
        <f t="shared" si="5"/>
        <v>7282203</v>
      </c>
    </row>
    <row r="37" spans="1:54" s="6" customFormat="1" ht="12" customHeight="1">
      <c r="A37" s="478">
        <v>220126</v>
      </c>
      <c r="B37" s="103" t="s">
        <v>143</v>
      </c>
      <c r="C37" s="49"/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169">
        <v>0</v>
      </c>
      <c r="R37" s="103" t="s">
        <v>143</v>
      </c>
      <c r="S37" s="8"/>
      <c r="T37" s="56">
        <v>0</v>
      </c>
      <c r="U37" s="165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60">
        <v>0</v>
      </c>
      <c r="AG37" s="169">
        <v>0</v>
      </c>
      <c r="AH37" s="103" t="s">
        <v>143</v>
      </c>
      <c r="AI37" s="49"/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251">
        <f t="shared" si="0"/>
        <v>0</v>
      </c>
      <c r="AR37" s="165">
        <v>0</v>
      </c>
      <c r="AS37" s="56">
        <v>0</v>
      </c>
      <c r="AT37" s="56">
        <v>0</v>
      </c>
      <c r="AU37" s="56">
        <v>0</v>
      </c>
      <c r="AV37" s="56">
        <v>0</v>
      </c>
      <c r="AW37" s="60">
        <v>0</v>
      </c>
      <c r="AX37" s="251">
        <f t="shared" si="1"/>
        <v>0</v>
      </c>
      <c r="AY37" s="246">
        <f t="shared" si="2"/>
        <v>0</v>
      </c>
      <c r="AZ37" s="6">
        <f t="shared" si="3"/>
        <v>0</v>
      </c>
      <c r="BA37" s="6">
        <f t="shared" si="4"/>
        <v>0</v>
      </c>
      <c r="BB37" s="6">
        <f t="shared" si="5"/>
        <v>0</v>
      </c>
    </row>
    <row r="38" spans="1:54" s="6" customFormat="1" ht="12" customHeight="1">
      <c r="A38" s="478">
        <v>220127</v>
      </c>
      <c r="B38" s="103" t="s">
        <v>144</v>
      </c>
      <c r="C38" s="49"/>
      <c r="D38" s="56">
        <v>610354</v>
      </c>
      <c r="E38" s="56">
        <v>313935</v>
      </c>
      <c r="F38" s="56">
        <v>1251898</v>
      </c>
      <c r="G38" s="56">
        <v>2218873</v>
      </c>
      <c r="H38" s="56">
        <v>75320</v>
      </c>
      <c r="I38" s="56">
        <v>113469</v>
      </c>
      <c r="J38" s="56">
        <v>9057</v>
      </c>
      <c r="K38" s="56">
        <v>184060</v>
      </c>
      <c r="L38" s="56">
        <v>122543</v>
      </c>
      <c r="M38" s="56">
        <v>261970</v>
      </c>
      <c r="N38" s="56">
        <v>269093</v>
      </c>
      <c r="O38" s="56">
        <v>36856</v>
      </c>
      <c r="P38" s="56">
        <v>17144</v>
      </c>
      <c r="Q38" s="169">
        <v>16985</v>
      </c>
      <c r="R38" s="103" t="s">
        <v>144</v>
      </c>
      <c r="S38" s="8"/>
      <c r="T38" s="56">
        <v>1597</v>
      </c>
      <c r="U38" s="165">
        <v>44614</v>
      </c>
      <c r="V38" s="56">
        <v>2410</v>
      </c>
      <c r="W38" s="56">
        <v>66897</v>
      </c>
      <c r="X38" s="56">
        <v>8426</v>
      </c>
      <c r="Y38" s="56">
        <v>4568</v>
      </c>
      <c r="Z38" s="56">
        <v>9639</v>
      </c>
      <c r="AA38" s="56">
        <v>51008</v>
      </c>
      <c r="AB38" s="56">
        <v>896</v>
      </c>
      <c r="AC38" s="56">
        <v>19572</v>
      </c>
      <c r="AD38" s="56">
        <v>14946</v>
      </c>
      <c r="AE38" s="56">
        <v>8473</v>
      </c>
      <c r="AF38" s="60">
        <v>1334</v>
      </c>
      <c r="AG38" s="169">
        <v>11213</v>
      </c>
      <c r="AH38" s="103" t="s">
        <v>144</v>
      </c>
      <c r="AI38" s="49"/>
      <c r="AJ38" s="56">
        <v>2001</v>
      </c>
      <c r="AK38" s="56">
        <v>4801</v>
      </c>
      <c r="AL38" s="56">
        <v>0</v>
      </c>
      <c r="AM38" s="56">
        <v>45203</v>
      </c>
      <c r="AN38" s="56">
        <v>15440</v>
      </c>
      <c r="AO38" s="56">
        <v>6776</v>
      </c>
      <c r="AP38" s="56">
        <v>0</v>
      </c>
      <c r="AQ38" s="251">
        <f t="shared" si="0"/>
        <v>5821371</v>
      </c>
      <c r="AR38" s="165">
        <v>22224</v>
      </c>
      <c r="AS38" s="56">
        <v>184836</v>
      </c>
      <c r="AT38" s="56">
        <v>13562</v>
      </c>
      <c r="AU38" s="56">
        <v>10944</v>
      </c>
      <c r="AV38" s="56">
        <v>56525</v>
      </c>
      <c r="AW38" s="60">
        <v>0</v>
      </c>
      <c r="AX38" s="251">
        <f t="shared" si="1"/>
        <v>288091</v>
      </c>
      <c r="AY38" s="246">
        <f t="shared" si="2"/>
        <v>6109462</v>
      </c>
      <c r="AZ38" s="6">
        <f t="shared" si="3"/>
        <v>5821371</v>
      </c>
      <c r="BA38" s="6">
        <f t="shared" si="4"/>
        <v>288091</v>
      </c>
      <c r="BB38" s="6">
        <f t="shared" si="5"/>
        <v>6109462</v>
      </c>
    </row>
    <row r="39" spans="1:54" s="6" customFormat="1" ht="12" customHeight="1">
      <c r="A39" s="478">
        <v>220128</v>
      </c>
      <c r="B39" s="104" t="s">
        <v>145</v>
      </c>
      <c r="C39" s="50"/>
      <c r="D39" s="56">
        <v>199343</v>
      </c>
      <c r="E39" s="56">
        <v>109893</v>
      </c>
      <c r="F39" s="56">
        <v>279240</v>
      </c>
      <c r="G39" s="56">
        <v>245101</v>
      </c>
      <c r="H39" s="56">
        <v>26012</v>
      </c>
      <c r="I39" s="56">
        <v>40780</v>
      </c>
      <c r="J39" s="56">
        <v>24611</v>
      </c>
      <c r="K39" s="56">
        <v>4666</v>
      </c>
      <c r="L39" s="56">
        <v>3832</v>
      </c>
      <c r="M39" s="56">
        <v>67330</v>
      </c>
      <c r="N39" s="56">
        <v>15192</v>
      </c>
      <c r="O39" s="56">
        <v>0</v>
      </c>
      <c r="P39" s="56">
        <v>0</v>
      </c>
      <c r="Q39" s="169">
        <v>0</v>
      </c>
      <c r="R39" s="104" t="s">
        <v>145</v>
      </c>
      <c r="S39" s="94"/>
      <c r="T39" s="56">
        <v>0</v>
      </c>
      <c r="U39" s="165">
        <v>0</v>
      </c>
      <c r="V39" s="56">
        <v>0</v>
      </c>
      <c r="W39" s="56">
        <v>8998</v>
      </c>
      <c r="X39" s="56">
        <v>0</v>
      </c>
      <c r="Y39" s="56">
        <v>0</v>
      </c>
      <c r="Z39" s="56">
        <v>0</v>
      </c>
      <c r="AA39" s="56">
        <v>0</v>
      </c>
      <c r="AB39" s="56">
        <v>17605</v>
      </c>
      <c r="AC39" s="56">
        <v>5951</v>
      </c>
      <c r="AD39" s="56">
        <v>673</v>
      </c>
      <c r="AE39" s="56">
        <v>30164</v>
      </c>
      <c r="AF39" s="60">
        <v>72</v>
      </c>
      <c r="AG39" s="169">
        <v>414</v>
      </c>
      <c r="AH39" s="104" t="s">
        <v>145</v>
      </c>
      <c r="AI39" s="50"/>
      <c r="AJ39" s="56">
        <v>12599</v>
      </c>
      <c r="AK39" s="56">
        <v>0</v>
      </c>
      <c r="AL39" s="56">
        <v>0</v>
      </c>
      <c r="AM39" s="56">
        <v>884</v>
      </c>
      <c r="AN39" s="56">
        <v>0</v>
      </c>
      <c r="AO39" s="56">
        <v>54</v>
      </c>
      <c r="AP39" s="56">
        <v>9362</v>
      </c>
      <c r="AQ39" s="251">
        <f t="shared" si="0"/>
        <v>1102776</v>
      </c>
      <c r="AR39" s="165">
        <v>324</v>
      </c>
      <c r="AS39" s="56">
        <v>1547</v>
      </c>
      <c r="AT39" s="56">
        <v>472</v>
      </c>
      <c r="AU39" s="56">
        <v>30118</v>
      </c>
      <c r="AV39" s="56">
        <v>37156</v>
      </c>
      <c r="AW39" s="60">
        <v>348</v>
      </c>
      <c r="AX39" s="251">
        <f t="shared" si="1"/>
        <v>69965</v>
      </c>
      <c r="AY39" s="246">
        <f t="shared" si="2"/>
        <v>1172741</v>
      </c>
      <c r="AZ39" s="6">
        <f t="shared" si="3"/>
        <v>1102776</v>
      </c>
      <c r="BA39" s="6">
        <f t="shared" si="4"/>
        <v>69965</v>
      </c>
      <c r="BB39" s="6">
        <f t="shared" si="5"/>
        <v>1172741</v>
      </c>
    </row>
    <row r="40" spans="1:54" s="6" customFormat="1" ht="12" customHeight="1">
      <c r="A40" s="478">
        <v>220129</v>
      </c>
      <c r="B40" s="113" t="s">
        <v>146</v>
      </c>
      <c r="C40" s="264"/>
      <c r="D40" s="58">
        <v>2343586</v>
      </c>
      <c r="E40" s="58">
        <v>615909</v>
      </c>
      <c r="F40" s="58">
        <v>3577882</v>
      </c>
      <c r="G40" s="58">
        <v>4094114</v>
      </c>
      <c r="H40" s="58">
        <v>216855</v>
      </c>
      <c r="I40" s="58">
        <v>296744</v>
      </c>
      <c r="J40" s="58">
        <v>33668</v>
      </c>
      <c r="K40" s="58">
        <v>260998</v>
      </c>
      <c r="L40" s="58">
        <v>128309</v>
      </c>
      <c r="M40" s="58">
        <v>454805</v>
      </c>
      <c r="N40" s="58">
        <v>296011</v>
      </c>
      <c r="O40" s="58">
        <v>36856</v>
      </c>
      <c r="P40" s="58">
        <v>17144</v>
      </c>
      <c r="Q40" s="176">
        <v>51707</v>
      </c>
      <c r="R40" s="113" t="s">
        <v>146</v>
      </c>
      <c r="S40" s="96"/>
      <c r="T40" s="58">
        <v>1597</v>
      </c>
      <c r="U40" s="178">
        <v>44614</v>
      </c>
      <c r="V40" s="58">
        <v>2410</v>
      </c>
      <c r="W40" s="58">
        <v>75895</v>
      </c>
      <c r="X40" s="58">
        <v>8426</v>
      </c>
      <c r="Y40" s="58">
        <v>8754</v>
      </c>
      <c r="Z40" s="58">
        <v>9639</v>
      </c>
      <c r="AA40" s="58">
        <v>51008</v>
      </c>
      <c r="AB40" s="58">
        <v>18501</v>
      </c>
      <c r="AC40" s="58">
        <v>48106</v>
      </c>
      <c r="AD40" s="58">
        <v>15619</v>
      </c>
      <c r="AE40" s="58">
        <v>73736</v>
      </c>
      <c r="AF40" s="59">
        <v>5588</v>
      </c>
      <c r="AG40" s="176">
        <v>11627</v>
      </c>
      <c r="AH40" s="113" t="s">
        <v>146</v>
      </c>
      <c r="AI40" s="264"/>
      <c r="AJ40" s="58">
        <v>14600</v>
      </c>
      <c r="AK40" s="58">
        <v>4801</v>
      </c>
      <c r="AL40" s="58">
        <v>0</v>
      </c>
      <c r="AM40" s="58">
        <v>46087</v>
      </c>
      <c r="AN40" s="58">
        <v>15440</v>
      </c>
      <c r="AO40" s="58">
        <v>6830</v>
      </c>
      <c r="AP40" s="58">
        <v>56602</v>
      </c>
      <c r="AQ40" s="254">
        <f t="shared" si="0"/>
        <v>12944468</v>
      </c>
      <c r="AR40" s="178">
        <v>22548</v>
      </c>
      <c r="AS40" s="58">
        <v>186383</v>
      </c>
      <c r="AT40" s="58">
        <v>44034</v>
      </c>
      <c r="AU40" s="58">
        <v>41062</v>
      </c>
      <c r="AV40" s="58">
        <v>143681</v>
      </c>
      <c r="AW40" s="59">
        <v>348</v>
      </c>
      <c r="AX40" s="254">
        <f t="shared" si="1"/>
        <v>438056</v>
      </c>
      <c r="AY40" s="249">
        <f t="shared" si="2"/>
        <v>13382524</v>
      </c>
      <c r="AZ40" s="6">
        <f t="shared" si="3"/>
        <v>12944468</v>
      </c>
      <c r="BA40" s="6">
        <f t="shared" si="4"/>
        <v>438056</v>
      </c>
      <c r="BB40" s="6">
        <f t="shared" si="5"/>
        <v>13382524</v>
      </c>
    </row>
    <row r="41" spans="1:54" s="6" customFormat="1" ht="12" customHeight="1">
      <c r="A41" s="478">
        <v>220130</v>
      </c>
      <c r="B41" s="102" t="s">
        <v>147</v>
      </c>
      <c r="C41" s="48"/>
      <c r="D41" s="56">
        <v>40114226</v>
      </c>
      <c r="E41" s="56">
        <v>23436846</v>
      </c>
      <c r="F41" s="56">
        <v>55474864</v>
      </c>
      <c r="G41" s="56">
        <v>60662301</v>
      </c>
      <c r="H41" s="56">
        <v>6430243</v>
      </c>
      <c r="I41" s="56">
        <v>11968917</v>
      </c>
      <c r="J41" s="56">
        <v>8767556</v>
      </c>
      <c r="K41" s="56">
        <v>8944103</v>
      </c>
      <c r="L41" s="56">
        <v>2996998</v>
      </c>
      <c r="M41" s="56">
        <v>7499261</v>
      </c>
      <c r="N41" s="56">
        <v>10625609</v>
      </c>
      <c r="O41" s="56">
        <v>9405510</v>
      </c>
      <c r="P41" s="56">
        <v>2659924</v>
      </c>
      <c r="Q41" s="169">
        <v>1171029</v>
      </c>
      <c r="R41" s="102" t="s">
        <v>147</v>
      </c>
      <c r="S41" s="93"/>
      <c r="T41" s="56">
        <v>1061296</v>
      </c>
      <c r="U41" s="165">
        <v>1305375</v>
      </c>
      <c r="V41" s="56">
        <v>1408425</v>
      </c>
      <c r="W41" s="56">
        <v>1978918</v>
      </c>
      <c r="X41" s="56">
        <v>1606741</v>
      </c>
      <c r="Y41" s="56">
        <v>1664649</v>
      </c>
      <c r="Z41" s="56">
        <v>1831257</v>
      </c>
      <c r="AA41" s="56">
        <v>405402</v>
      </c>
      <c r="AB41" s="56">
        <v>1842854</v>
      </c>
      <c r="AC41" s="56">
        <v>3127428</v>
      </c>
      <c r="AD41" s="56">
        <v>3493877</v>
      </c>
      <c r="AE41" s="56">
        <v>1508724</v>
      </c>
      <c r="AF41" s="60">
        <v>1208868</v>
      </c>
      <c r="AG41" s="169">
        <v>3482031</v>
      </c>
      <c r="AH41" s="102" t="s">
        <v>147</v>
      </c>
      <c r="AI41" s="48"/>
      <c r="AJ41" s="56">
        <v>3396843</v>
      </c>
      <c r="AK41" s="56">
        <v>874103</v>
      </c>
      <c r="AL41" s="56">
        <v>830776</v>
      </c>
      <c r="AM41" s="56">
        <v>798099</v>
      </c>
      <c r="AN41" s="56">
        <v>3796952</v>
      </c>
      <c r="AO41" s="56">
        <v>1547892</v>
      </c>
      <c r="AP41" s="56">
        <v>2175209</v>
      </c>
      <c r="AQ41" s="251">
        <f t="shared" si="0"/>
        <v>289503106</v>
      </c>
      <c r="AR41" s="165">
        <v>6251404</v>
      </c>
      <c r="AS41" s="56">
        <v>74365050</v>
      </c>
      <c r="AT41" s="56">
        <v>14912288</v>
      </c>
      <c r="AU41" s="56">
        <v>21542427</v>
      </c>
      <c r="AV41" s="56">
        <v>13277204</v>
      </c>
      <c r="AW41" s="60">
        <v>581031</v>
      </c>
      <c r="AX41" s="251">
        <f t="shared" si="1"/>
        <v>130929404</v>
      </c>
      <c r="AY41" s="246">
        <f t="shared" si="2"/>
        <v>420432510</v>
      </c>
      <c r="AZ41" s="6">
        <f t="shared" si="3"/>
        <v>289503106</v>
      </c>
      <c r="BA41" s="6">
        <f t="shared" si="4"/>
        <v>130929404</v>
      </c>
      <c r="BB41" s="6">
        <f t="shared" si="5"/>
        <v>420432510</v>
      </c>
    </row>
    <row r="42" spans="1:54" s="6" customFormat="1" ht="12" customHeight="1">
      <c r="A42" s="478">
        <v>220131</v>
      </c>
      <c r="B42" s="103" t="s">
        <v>148</v>
      </c>
      <c r="C42" s="49"/>
      <c r="D42" s="56">
        <v>16268595</v>
      </c>
      <c r="E42" s="56">
        <v>10526584</v>
      </c>
      <c r="F42" s="56">
        <v>31852855</v>
      </c>
      <c r="G42" s="56">
        <v>20833983</v>
      </c>
      <c r="H42" s="56">
        <v>2717737</v>
      </c>
      <c r="I42" s="56">
        <v>3955173</v>
      </c>
      <c r="J42" s="56">
        <v>4867110</v>
      </c>
      <c r="K42" s="56">
        <v>1861553</v>
      </c>
      <c r="L42" s="56">
        <v>299133</v>
      </c>
      <c r="M42" s="56">
        <v>5163436</v>
      </c>
      <c r="N42" s="56">
        <v>3677917</v>
      </c>
      <c r="O42" s="56">
        <v>5082935</v>
      </c>
      <c r="P42" s="56">
        <v>743870</v>
      </c>
      <c r="Q42" s="169">
        <v>941555</v>
      </c>
      <c r="R42" s="103" t="s">
        <v>148</v>
      </c>
      <c r="S42" s="8"/>
      <c r="T42" s="56">
        <v>553864</v>
      </c>
      <c r="U42" s="165">
        <v>373872</v>
      </c>
      <c r="V42" s="56">
        <v>212990</v>
      </c>
      <c r="W42" s="56">
        <v>918201</v>
      </c>
      <c r="X42" s="56">
        <v>249815</v>
      </c>
      <c r="Y42" s="56">
        <v>381003</v>
      </c>
      <c r="Z42" s="56">
        <v>175314</v>
      </c>
      <c r="AA42" s="56">
        <v>353301</v>
      </c>
      <c r="AB42" s="56">
        <v>1000926</v>
      </c>
      <c r="AC42" s="56">
        <v>1366752</v>
      </c>
      <c r="AD42" s="56">
        <v>1445860</v>
      </c>
      <c r="AE42" s="56">
        <v>354632</v>
      </c>
      <c r="AF42" s="60">
        <v>73506</v>
      </c>
      <c r="AG42" s="169">
        <v>870616</v>
      </c>
      <c r="AH42" s="103" t="s">
        <v>148</v>
      </c>
      <c r="AI42" s="49"/>
      <c r="AJ42" s="56">
        <v>606569</v>
      </c>
      <c r="AK42" s="56">
        <v>815797</v>
      </c>
      <c r="AL42" s="56">
        <v>162000</v>
      </c>
      <c r="AM42" s="56">
        <v>242980</v>
      </c>
      <c r="AN42" s="56">
        <v>1296715</v>
      </c>
      <c r="AO42" s="56">
        <v>538288</v>
      </c>
      <c r="AP42" s="56">
        <v>641910</v>
      </c>
      <c r="AQ42" s="251">
        <f t="shared" si="0"/>
        <v>121427347</v>
      </c>
      <c r="AR42" s="165">
        <v>2795075</v>
      </c>
      <c r="AS42" s="56">
        <v>40640880</v>
      </c>
      <c r="AT42" s="56">
        <v>8357772</v>
      </c>
      <c r="AU42" s="56">
        <v>17134717</v>
      </c>
      <c r="AV42" s="56">
        <v>8006871</v>
      </c>
      <c r="AW42" s="60">
        <v>555753</v>
      </c>
      <c r="AX42" s="251">
        <f t="shared" si="1"/>
        <v>77491068</v>
      </c>
      <c r="AY42" s="246">
        <f t="shared" si="2"/>
        <v>198918415</v>
      </c>
      <c r="AZ42" s="6">
        <f t="shared" si="3"/>
        <v>121427347</v>
      </c>
      <c r="BA42" s="6">
        <f t="shared" si="4"/>
        <v>77491068</v>
      </c>
      <c r="BB42" s="6">
        <f t="shared" si="5"/>
        <v>198918415</v>
      </c>
    </row>
    <row r="43" spans="1:54" s="6" customFormat="1" ht="12" customHeight="1">
      <c r="A43" s="478">
        <v>220132</v>
      </c>
      <c r="B43" s="103" t="s">
        <v>508</v>
      </c>
      <c r="C43" s="49"/>
      <c r="D43" s="56">
        <v>269046</v>
      </c>
      <c r="E43" s="56">
        <v>2444644</v>
      </c>
      <c r="F43" s="56">
        <v>345365</v>
      </c>
      <c r="G43" s="56">
        <v>444524</v>
      </c>
      <c r="H43" s="56">
        <v>0</v>
      </c>
      <c r="I43" s="56">
        <v>76286</v>
      </c>
      <c r="J43" s="56">
        <v>39529</v>
      </c>
      <c r="K43" s="56">
        <v>329457</v>
      </c>
      <c r="L43" s="56">
        <v>22621</v>
      </c>
      <c r="M43" s="56">
        <v>33776</v>
      </c>
      <c r="N43" s="56">
        <v>742645</v>
      </c>
      <c r="O43" s="56">
        <v>2027439</v>
      </c>
      <c r="P43" s="56">
        <v>743870</v>
      </c>
      <c r="Q43" s="169">
        <v>418262</v>
      </c>
      <c r="R43" s="103" t="s">
        <v>508</v>
      </c>
      <c r="S43" s="8"/>
      <c r="T43" s="56">
        <v>370310</v>
      </c>
      <c r="U43" s="165">
        <v>107240</v>
      </c>
      <c r="V43" s="56">
        <v>203953</v>
      </c>
      <c r="W43" s="56">
        <v>23947</v>
      </c>
      <c r="X43" s="56">
        <v>25511</v>
      </c>
      <c r="Y43" s="56">
        <v>481</v>
      </c>
      <c r="Z43" s="56">
        <v>163034</v>
      </c>
      <c r="AA43" s="56">
        <v>8367</v>
      </c>
      <c r="AB43" s="56">
        <v>37290</v>
      </c>
      <c r="AC43" s="56">
        <v>11594</v>
      </c>
      <c r="AD43" s="56">
        <v>0</v>
      </c>
      <c r="AE43" s="56">
        <v>208863</v>
      </c>
      <c r="AF43" s="60">
        <v>0</v>
      </c>
      <c r="AG43" s="169">
        <v>494815</v>
      </c>
      <c r="AH43" s="103" t="s">
        <v>508</v>
      </c>
      <c r="AI43" s="49"/>
      <c r="AJ43" s="56">
        <v>13674</v>
      </c>
      <c r="AK43" s="56">
        <v>18975</v>
      </c>
      <c r="AL43" s="56">
        <v>27519</v>
      </c>
      <c r="AM43" s="56">
        <v>214980</v>
      </c>
      <c r="AN43" s="56">
        <v>13893</v>
      </c>
      <c r="AO43" s="56">
        <v>0</v>
      </c>
      <c r="AP43" s="56">
        <v>14183</v>
      </c>
      <c r="AQ43" s="251">
        <f t="shared" si="0"/>
        <v>9896093</v>
      </c>
      <c r="AR43" s="165">
        <v>154</v>
      </c>
      <c r="AS43" s="56">
        <v>0</v>
      </c>
      <c r="AT43" s="56">
        <v>0</v>
      </c>
      <c r="AU43" s="56">
        <v>0</v>
      </c>
      <c r="AV43" s="56">
        <v>1334528</v>
      </c>
      <c r="AW43" s="60">
        <v>7041</v>
      </c>
      <c r="AX43" s="251">
        <f t="shared" si="1"/>
        <v>1341723</v>
      </c>
      <c r="AY43" s="246">
        <f t="shared" si="2"/>
        <v>11237816</v>
      </c>
      <c r="AZ43" s="6">
        <f t="shared" si="3"/>
        <v>9896093</v>
      </c>
      <c r="BA43" s="6">
        <f t="shared" si="4"/>
        <v>1341723</v>
      </c>
      <c r="BB43" s="6">
        <f t="shared" si="5"/>
        <v>11237816</v>
      </c>
    </row>
    <row r="44" spans="1:54" s="6" customFormat="1" ht="12" customHeight="1">
      <c r="A44" s="478">
        <v>220133</v>
      </c>
      <c r="B44" s="103" t="s">
        <v>149</v>
      </c>
      <c r="C44" s="49"/>
      <c r="D44" s="56">
        <v>642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9180</v>
      </c>
      <c r="L44" s="56">
        <v>0</v>
      </c>
      <c r="M44" s="56">
        <v>0</v>
      </c>
      <c r="N44" s="56">
        <v>0</v>
      </c>
      <c r="O44" s="56">
        <v>3243</v>
      </c>
      <c r="P44" s="56">
        <v>0</v>
      </c>
      <c r="Q44" s="169">
        <v>0</v>
      </c>
      <c r="R44" s="103" t="s">
        <v>149</v>
      </c>
      <c r="S44" s="8"/>
      <c r="T44" s="56">
        <v>0</v>
      </c>
      <c r="U44" s="165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60">
        <v>0</v>
      </c>
      <c r="AG44" s="169">
        <v>0</v>
      </c>
      <c r="AH44" s="103" t="s">
        <v>149</v>
      </c>
      <c r="AI44" s="49"/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251">
        <f t="shared" si="0"/>
        <v>13065</v>
      </c>
      <c r="AR44" s="165">
        <v>0</v>
      </c>
      <c r="AS44" s="56">
        <v>0</v>
      </c>
      <c r="AT44" s="56">
        <v>0</v>
      </c>
      <c r="AU44" s="56">
        <v>0</v>
      </c>
      <c r="AV44" s="56">
        <v>0</v>
      </c>
      <c r="AW44" s="60">
        <v>0</v>
      </c>
      <c r="AX44" s="251">
        <f t="shared" si="1"/>
        <v>0</v>
      </c>
      <c r="AY44" s="246">
        <f t="shared" si="2"/>
        <v>13065</v>
      </c>
      <c r="AZ44" s="6">
        <f t="shared" si="3"/>
        <v>13065</v>
      </c>
      <c r="BA44" s="6">
        <f t="shared" si="4"/>
        <v>0</v>
      </c>
      <c r="BB44" s="6">
        <f t="shared" si="5"/>
        <v>13065</v>
      </c>
    </row>
    <row r="45" spans="1:54" s="6" customFormat="1" ht="12" customHeight="1">
      <c r="A45" s="478">
        <v>220134</v>
      </c>
      <c r="B45" s="103" t="s">
        <v>150</v>
      </c>
      <c r="C45" s="49"/>
      <c r="D45" s="56">
        <v>214124</v>
      </c>
      <c r="E45" s="56">
        <v>1225692</v>
      </c>
      <c r="F45" s="56">
        <v>10149733</v>
      </c>
      <c r="G45" s="56">
        <v>4231802</v>
      </c>
      <c r="H45" s="56">
        <v>2717737</v>
      </c>
      <c r="I45" s="56">
        <v>2539512</v>
      </c>
      <c r="J45" s="56">
        <v>3642571</v>
      </c>
      <c r="K45" s="56">
        <v>1028165</v>
      </c>
      <c r="L45" s="56">
        <v>245304</v>
      </c>
      <c r="M45" s="56">
        <v>252511</v>
      </c>
      <c r="N45" s="56">
        <v>2016612</v>
      </c>
      <c r="O45" s="56">
        <v>100000</v>
      </c>
      <c r="P45" s="56">
        <v>0</v>
      </c>
      <c r="Q45" s="169">
        <v>281048</v>
      </c>
      <c r="R45" s="103" t="s">
        <v>150</v>
      </c>
      <c r="S45" s="8"/>
      <c r="T45" s="56">
        <v>0</v>
      </c>
      <c r="U45" s="165">
        <v>251940</v>
      </c>
      <c r="V45" s="56">
        <v>0</v>
      </c>
      <c r="W45" s="56">
        <v>792654</v>
      </c>
      <c r="X45" s="56">
        <v>178230</v>
      </c>
      <c r="Y45" s="56">
        <v>109645</v>
      </c>
      <c r="Z45" s="56">
        <v>12280</v>
      </c>
      <c r="AA45" s="56">
        <v>0</v>
      </c>
      <c r="AB45" s="56">
        <v>0</v>
      </c>
      <c r="AC45" s="56">
        <v>1098891</v>
      </c>
      <c r="AD45" s="56">
        <v>1445860</v>
      </c>
      <c r="AE45" s="56">
        <v>0</v>
      </c>
      <c r="AF45" s="60">
        <v>73506</v>
      </c>
      <c r="AG45" s="169">
        <v>375801</v>
      </c>
      <c r="AH45" s="103" t="s">
        <v>150</v>
      </c>
      <c r="AI45" s="49"/>
      <c r="AJ45" s="56">
        <v>262495</v>
      </c>
      <c r="AK45" s="56">
        <v>0</v>
      </c>
      <c r="AL45" s="56">
        <v>123338</v>
      </c>
      <c r="AM45" s="56">
        <v>28000</v>
      </c>
      <c r="AN45" s="56">
        <v>829235</v>
      </c>
      <c r="AO45" s="56">
        <v>330587</v>
      </c>
      <c r="AP45" s="56">
        <v>5016</v>
      </c>
      <c r="AQ45" s="251">
        <f t="shared" si="0"/>
        <v>34562289</v>
      </c>
      <c r="AR45" s="165">
        <v>2773060</v>
      </c>
      <c r="AS45" s="56">
        <v>40640880</v>
      </c>
      <c r="AT45" s="56">
        <v>8357772</v>
      </c>
      <c r="AU45" s="56">
        <v>17066717</v>
      </c>
      <c r="AV45" s="56">
        <v>5827346</v>
      </c>
      <c r="AW45" s="60">
        <v>548712</v>
      </c>
      <c r="AX45" s="251">
        <f t="shared" si="1"/>
        <v>75214487</v>
      </c>
      <c r="AY45" s="246">
        <f aca="true" t="shared" si="7" ref="AY45:AY71">SUM(AX45,AQ45)</f>
        <v>109776776</v>
      </c>
      <c r="AZ45" s="6">
        <f t="shared" si="3"/>
        <v>34562289</v>
      </c>
      <c r="BA45" s="6">
        <f t="shared" si="4"/>
        <v>75214487</v>
      </c>
      <c r="BB45" s="6">
        <f t="shared" si="5"/>
        <v>109776776</v>
      </c>
    </row>
    <row r="46" spans="1:54" s="6" customFormat="1" ht="12" customHeight="1">
      <c r="A46" s="478">
        <v>220135</v>
      </c>
      <c r="B46" s="103" t="s">
        <v>509</v>
      </c>
      <c r="C46" s="49"/>
      <c r="D46" s="56">
        <v>15784783</v>
      </c>
      <c r="E46" s="56">
        <v>6856248</v>
      </c>
      <c r="F46" s="56">
        <v>21357757</v>
      </c>
      <c r="G46" s="56">
        <v>16157657</v>
      </c>
      <c r="H46" s="56">
        <v>0</v>
      </c>
      <c r="I46" s="56">
        <v>1339375</v>
      </c>
      <c r="J46" s="56">
        <v>1185010</v>
      </c>
      <c r="K46" s="56">
        <v>494751</v>
      </c>
      <c r="L46" s="56">
        <v>31208</v>
      </c>
      <c r="M46" s="56">
        <v>4877149</v>
      </c>
      <c r="N46" s="56">
        <v>918660</v>
      </c>
      <c r="O46" s="56">
        <v>2952253</v>
      </c>
      <c r="P46" s="56">
        <v>0</v>
      </c>
      <c r="Q46" s="169">
        <v>242245</v>
      </c>
      <c r="R46" s="103" t="s">
        <v>509</v>
      </c>
      <c r="S46" s="8"/>
      <c r="T46" s="56">
        <v>183554</v>
      </c>
      <c r="U46" s="165">
        <v>14692</v>
      </c>
      <c r="V46" s="56">
        <v>9037</v>
      </c>
      <c r="W46" s="56">
        <v>101600</v>
      </c>
      <c r="X46" s="56">
        <v>46074</v>
      </c>
      <c r="Y46" s="56">
        <v>270877</v>
      </c>
      <c r="Z46" s="56">
        <v>0</v>
      </c>
      <c r="AA46" s="56">
        <v>344934</v>
      </c>
      <c r="AB46" s="56">
        <v>963636</v>
      </c>
      <c r="AC46" s="56">
        <v>256267</v>
      </c>
      <c r="AD46" s="56">
        <v>0</v>
      </c>
      <c r="AE46" s="56">
        <v>145769</v>
      </c>
      <c r="AF46" s="60">
        <v>0</v>
      </c>
      <c r="AG46" s="169">
        <v>0</v>
      </c>
      <c r="AH46" s="103" t="s">
        <v>509</v>
      </c>
      <c r="AI46" s="49"/>
      <c r="AJ46" s="56">
        <v>330400</v>
      </c>
      <c r="AK46" s="56">
        <v>796822</v>
      </c>
      <c r="AL46" s="56">
        <v>11143</v>
      </c>
      <c r="AM46" s="56">
        <v>0</v>
      </c>
      <c r="AN46" s="56">
        <v>453587</v>
      </c>
      <c r="AO46" s="56">
        <v>207701</v>
      </c>
      <c r="AP46" s="56">
        <v>622711</v>
      </c>
      <c r="AQ46" s="251">
        <f t="shared" si="0"/>
        <v>76955900</v>
      </c>
      <c r="AR46" s="165">
        <v>21861</v>
      </c>
      <c r="AS46" s="56">
        <v>0</v>
      </c>
      <c r="AT46" s="56">
        <v>0</v>
      </c>
      <c r="AU46" s="56">
        <v>68000</v>
      </c>
      <c r="AV46" s="56">
        <v>844997</v>
      </c>
      <c r="AW46" s="60">
        <v>0</v>
      </c>
      <c r="AX46" s="251">
        <f t="shared" si="1"/>
        <v>934858</v>
      </c>
      <c r="AY46" s="246">
        <f t="shared" si="7"/>
        <v>77890758</v>
      </c>
      <c r="AZ46" s="6">
        <f t="shared" si="3"/>
        <v>76955900</v>
      </c>
      <c r="BA46" s="6">
        <f t="shared" si="4"/>
        <v>934858</v>
      </c>
      <c r="BB46" s="6">
        <f t="shared" si="5"/>
        <v>77890758</v>
      </c>
    </row>
    <row r="47" spans="1:54" s="6" customFormat="1" ht="12" customHeight="1">
      <c r="A47" s="478">
        <v>220136</v>
      </c>
      <c r="B47" s="103" t="s">
        <v>151</v>
      </c>
      <c r="C47" s="49"/>
      <c r="D47" s="56">
        <v>23845631</v>
      </c>
      <c r="E47" s="56">
        <v>12910262</v>
      </c>
      <c r="F47" s="56">
        <v>23622009</v>
      </c>
      <c r="G47" s="56">
        <v>39828318</v>
      </c>
      <c r="H47" s="56">
        <v>3712506</v>
      </c>
      <c r="I47" s="56">
        <v>8013744</v>
      </c>
      <c r="J47" s="56">
        <v>3900446</v>
      </c>
      <c r="K47" s="56">
        <v>7082550</v>
      </c>
      <c r="L47" s="56">
        <v>2697865</v>
      </c>
      <c r="M47" s="56">
        <v>2335825</v>
      </c>
      <c r="N47" s="56">
        <v>6947692</v>
      </c>
      <c r="O47" s="56">
        <v>4322575</v>
      </c>
      <c r="P47" s="56">
        <v>1916054</v>
      </c>
      <c r="Q47" s="169">
        <v>229474</v>
      </c>
      <c r="R47" s="103" t="s">
        <v>151</v>
      </c>
      <c r="S47" s="8"/>
      <c r="T47" s="56">
        <v>507432</v>
      </c>
      <c r="U47" s="165">
        <v>931503</v>
      </c>
      <c r="V47" s="56">
        <v>1195435</v>
      </c>
      <c r="W47" s="56">
        <v>1060717</v>
      </c>
      <c r="X47" s="56">
        <v>1356926</v>
      </c>
      <c r="Y47" s="56">
        <v>1283646</v>
      </c>
      <c r="Z47" s="56">
        <v>1655943</v>
      </c>
      <c r="AA47" s="56">
        <v>52101</v>
      </c>
      <c r="AB47" s="56">
        <v>841928</v>
      </c>
      <c r="AC47" s="56">
        <v>1760676</v>
      </c>
      <c r="AD47" s="56">
        <v>2048017</v>
      </c>
      <c r="AE47" s="56">
        <v>1154092</v>
      </c>
      <c r="AF47" s="60">
        <v>1135362</v>
      </c>
      <c r="AG47" s="169">
        <v>2611415</v>
      </c>
      <c r="AH47" s="103" t="s">
        <v>151</v>
      </c>
      <c r="AI47" s="49"/>
      <c r="AJ47" s="56">
        <v>2790274</v>
      </c>
      <c r="AK47" s="56">
        <v>58306</v>
      </c>
      <c r="AL47" s="56">
        <v>668776</v>
      </c>
      <c r="AM47" s="56">
        <v>555119</v>
      </c>
      <c r="AN47" s="56">
        <v>2500237</v>
      </c>
      <c r="AO47" s="56">
        <v>1009604</v>
      </c>
      <c r="AP47" s="56">
        <v>1533299</v>
      </c>
      <c r="AQ47" s="251">
        <f t="shared" si="0"/>
        <v>168075759</v>
      </c>
      <c r="AR47" s="165">
        <v>3456329</v>
      </c>
      <c r="AS47" s="56">
        <v>33724170</v>
      </c>
      <c r="AT47" s="56">
        <v>6554516</v>
      </c>
      <c r="AU47" s="56">
        <v>4407710</v>
      </c>
      <c r="AV47" s="56">
        <v>5270333</v>
      </c>
      <c r="AW47" s="60">
        <v>25278</v>
      </c>
      <c r="AX47" s="251">
        <f t="shared" si="1"/>
        <v>53438336</v>
      </c>
      <c r="AY47" s="246">
        <f t="shared" si="7"/>
        <v>221514095</v>
      </c>
      <c r="AZ47" s="6">
        <f t="shared" si="3"/>
        <v>168075759</v>
      </c>
      <c r="BA47" s="6">
        <f t="shared" si="4"/>
        <v>53438336</v>
      </c>
      <c r="BB47" s="6">
        <f t="shared" si="5"/>
        <v>221514095</v>
      </c>
    </row>
    <row r="48" spans="1:54" s="6" customFormat="1" ht="12" customHeight="1">
      <c r="A48" s="478">
        <v>220137</v>
      </c>
      <c r="B48" s="103" t="s">
        <v>152</v>
      </c>
      <c r="C48" s="49"/>
      <c r="D48" s="56">
        <v>23845631</v>
      </c>
      <c r="E48" s="56">
        <v>12910262</v>
      </c>
      <c r="F48" s="56">
        <v>23622009</v>
      </c>
      <c r="G48" s="56">
        <v>39828318</v>
      </c>
      <c r="H48" s="56">
        <v>3712506</v>
      </c>
      <c r="I48" s="56">
        <v>8013744</v>
      </c>
      <c r="J48" s="56">
        <v>3900446</v>
      </c>
      <c r="K48" s="56">
        <v>7082550</v>
      </c>
      <c r="L48" s="56">
        <v>2697865</v>
      </c>
      <c r="M48" s="56">
        <v>2335825</v>
      </c>
      <c r="N48" s="56">
        <v>6947692</v>
      </c>
      <c r="O48" s="56">
        <v>4322575</v>
      </c>
      <c r="P48" s="56">
        <v>1916054</v>
      </c>
      <c r="Q48" s="169">
        <v>229474</v>
      </c>
      <c r="R48" s="103" t="s">
        <v>152</v>
      </c>
      <c r="S48" s="8"/>
      <c r="T48" s="56">
        <v>507432</v>
      </c>
      <c r="U48" s="165">
        <v>931503</v>
      </c>
      <c r="V48" s="56">
        <v>1195435</v>
      </c>
      <c r="W48" s="56">
        <v>1060717</v>
      </c>
      <c r="X48" s="56">
        <v>1356926</v>
      </c>
      <c r="Y48" s="56">
        <v>1279146</v>
      </c>
      <c r="Z48" s="56">
        <v>1655943</v>
      </c>
      <c r="AA48" s="56">
        <v>52101</v>
      </c>
      <c r="AB48" s="56">
        <v>841928</v>
      </c>
      <c r="AC48" s="56">
        <v>1760676</v>
      </c>
      <c r="AD48" s="56">
        <v>2048017</v>
      </c>
      <c r="AE48" s="56">
        <v>1154092</v>
      </c>
      <c r="AF48" s="60">
        <v>1135362</v>
      </c>
      <c r="AG48" s="169">
        <v>2611415</v>
      </c>
      <c r="AH48" s="103" t="s">
        <v>152</v>
      </c>
      <c r="AI48" s="49"/>
      <c r="AJ48" s="56">
        <v>2790274</v>
      </c>
      <c r="AK48" s="56">
        <v>58306</v>
      </c>
      <c r="AL48" s="56">
        <v>668776</v>
      </c>
      <c r="AM48" s="56">
        <v>555119</v>
      </c>
      <c r="AN48" s="56">
        <v>1785237</v>
      </c>
      <c r="AO48" s="56">
        <v>989604</v>
      </c>
      <c r="AP48" s="56">
        <v>1533299</v>
      </c>
      <c r="AQ48" s="251">
        <f t="shared" si="0"/>
        <v>167336259</v>
      </c>
      <c r="AR48" s="165">
        <v>3456329</v>
      </c>
      <c r="AS48" s="56">
        <v>33724170</v>
      </c>
      <c r="AT48" s="56">
        <v>6554516</v>
      </c>
      <c r="AU48" s="56">
        <v>4407710</v>
      </c>
      <c r="AV48" s="56">
        <v>5270333</v>
      </c>
      <c r="AW48" s="60">
        <v>25278</v>
      </c>
      <c r="AX48" s="251">
        <f t="shared" si="1"/>
        <v>53438336</v>
      </c>
      <c r="AY48" s="246">
        <f t="shared" si="7"/>
        <v>220774595</v>
      </c>
      <c r="AZ48" s="6">
        <f t="shared" si="3"/>
        <v>167336259</v>
      </c>
      <c r="BA48" s="6">
        <f t="shared" si="4"/>
        <v>53438336</v>
      </c>
      <c r="BB48" s="6">
        <f t="shared" si="5"/>
        <v>220774595</v>
      </c>
    </row>
    <row r="49" spans="1:54" s="6" customFormat="1" ht="12" customHeight="1">
      <c r="A49" s="478">
        <v>220138</v>
      </c>
      <c r="B49" s="104" t="s">
        <v>153</v>
      </c>
      <c r="C49" s="50"/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169">
        <v>0</v>
      </c>
      <c r="R49" s="104" t="s">
        <v>153</v>
      </c>
      <c r="S49" s="94"/>
      <c r="T49" s="56">
        <v>0</v>
      </c>
      <c r="U49" s="165">
        <v>0</v>
      </c>
      <c r="V49" s="56">
        <v>0</v>
      </c>
      <c r="W49" s="56">
        <v>0</v>
      </c>
      <c r="X49" s="56">
        <v>0</v>
      </c>
      <c r="Y49" s="56">
        <v>4500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60">
        <v>0</v>
      </c>
      <c r="AG49" s="169">
        <v>0</v>
      </c>
      <c r="AH49" s="104" t="s">
        <v>153</v>
      </c>
      <c r="AI49" s="50"/>
      <c r="AJ49" s="56">
        <v>0</v>
      </c>
      <c r="AK49" s="56">
        <v>0</v>
      </c>
      <c r="AL49" s="56">
        <v>0</v>
      </c>
      <c r="AM49" s="56">
        <v>0</v>
      </c>
      <c r="AN49" s="56">
        <v>715000</v>
      </c>
      <c r="AO49" s="56">
        <v>20000</v>
      </c>
      <c r="AP49" s="56">
        <v>0</v>
      </c>
      <c r="AQ49" s="251">
        <f t="shared" si="0"/>
        <v>739500</v>
      </c>
      <c r="AR49" s="165">
        <v>0</v>
      </c>
      <c r="AS49" s="56">
        <v>0</v>
      </c>
      <c r="AT49" s="56">
        <v>0</v>
      </c>
      <c r="AU49" s="56">
        <v>0</v>
      </c>
      <c r="AV49" s="56">
        <v>0</v>
      </c>
      <c r="AW49" s="60">
        <v>0</v>
      </c>
      <c r="AX49" s="251">
        <f t="shared" si="1"/>
        <v>0</v>
      </c>
      <c r="AY49" s="246">
        <f t="shared" si="7"/>
        <v>739500</v>
      </c>
      <c r="AZ49" s="6">
        <f t="shared" si="3"/>
        <v>739500</v>
      </c>
      <c r="BA49" s="6">
        <f t="shared" si="4"/>
        <v>0</v>
      </c>
      <c r="BB49" s="6">
        <f t="shared" si="5"/>
        <v>739500</v>
      </c>
    </row>
    <row r="50" spans="1:54" s="6" customFormat="1" ht="12" customHeight="1">
      <c r="A50" s="478">
        <v>220139</v>
      </c>
      <c r="B50" s="102" t="s">
        <v>154</v>
      </c>
      <c r="C50" s="48"/>
      <c r="D50" s="55">
        <v>13981931</v>
      </c>
      <c r="E50" s="55">
        <v>6985858</v>
      </c>
      <c r="F50" s="55">
        <v>20616606</v>
      </c>
      <c r="G50" s="55">
        <v>28600156</v>
      </c>
      <c r="H50" s="55">
        <v>3855806</v>
      </c>
      <c r="I50" s="55">
        <v>5668334</v>
      </c>
      <c r="J50" s="55">
        <v>5180606</v>
      </c>
      <c r="K50" s="55">
        <v>3171118</v>
      </c>
      <c r="L50" s="55">
        <v>1302195</v>
      </c>
      <c r="M50" s="55">
        <v>3144908</v>
      </c>
      <c r="N50" s="55">
        <v>5823632</v>
      </c>
      <c r="O50" s="55">
        <v>3806600</v>
      </c>
      <c r="P50" s="55">
        <v>903162</v>
      </c>
      <c r="Q50" s="168">
        <v>862870</v>
      </c>
      <c r="R50" s="102" t="s">
        <v>154</v>
      </c>
      <c r="S50" s="93"/>
      <c r="T50" s="55">
        <v>502249</v>
      </c>
      <c r="U50" s="164">
        <v>785808</v>
      </c>
      <c r="V50" s="55">
        <v>813947</v>
      </c>
      <c r="W50" s="55">
        <v>557134</v>
      </c>
      <c r="X50" s="55">
        <v>874687</v>
      </c>
      <c r="Y50" s="55">
        <v>535963</v>
      </c>
      <c r="Z50" s="55">
        <v>820138</v>
      </c>
      <c r="AA50" s="55">
        <v>3440238</v>
      </c>
      <c r="AB50" s="55">
        <v>1505338</v>
      </c>
      <c r="AC50" s="55">
        <v>2550778</v>
      </c>
      <c r="AD50" s="55">
        <v>1226429</v>
      </c>
      <c r="AE50" s="55">
        <v>1940518</v>
      </c>
      <c r="AF50" s="61">
        <v>451431</v>
      </c>
      <c r="AG50" s="168">
        <v>1659867</v>
      </c>
      <c r="AH50" s="102" t="s">
        <v>154</v>
      </c>
      <c r="AI50" s="48"/>
      <c r="AJ50" s="55">
        <v>946056</v>
      </c>
      <c r="AK50" s="55">
        <v>775270</v>
      </c>
      <c r="AL50" s="55">
        <v>1249127</v>
      </c>
      <c r="AM50" s="55">
        <v>1660409</v>
      </c>
      <c r="AN50" s="55">
        <v>6179749</v>
      </c>
      <c r="AO50" s="55">
        <v>503634</v>
      </c>
      <c r="AP50" s="55">
        <v>2228045</v>
      </c>
      <c r="AQ50" s="253">
        <f t="shared" si="0"/>
        <v>135110597</v>
      </c>
      <c r="AR50" s="164">
        <v>3813221</v>
      </c>
      <c r="AS50" s="55">
        <v>58541092</v>
      </c>
      <c r="AT50" s="55">
        <v>9542935</v>
      </c>
      <c r="AU50" s="55">
        <v>10320950</v>
      </c>
      <c r="AV50" s="55">
        <v>14599935</v>
      </c>
      <c r="AW50" s="61">
        <v>168846</v>
      </c>
      <c r="AX50" s="253">
        <f t="shared" si="1"/>
        <v>96986979</v>
      </c>
      <c r="AY50" s="248">
        <f t="shared" si="7"/>
        <v>232097576</v>
      </c>
      <c r="AZ50" s="6">
        <f t="shared" si="3"/>
        <v>135110597</v>
      </c>
      <c r="BA50" s="6">
        <f t="shared" si="4"/>
        <v>96986979</v>
      </c>
      <c r="BB50" s="6">
        <f t="shared" si="5"/>
        <v>232097576</v>
      </c>
    </row>
    <row r="51" spans="1:54" s="6" customFormat="1" ht="12" customHeight="1">
      <c r="A51" s="478">
        <v>220140</v>
      </c>
      <c r="B51" s="103" t="s">
        <v>155</v>
      </c>
      <c r="C51" s="49"/>
      <c r="D51" s="56">
        <v>12039667</v>
      </c>
      <c r="E51" s="56">
        <v>5585987</v>
      </c>
      <c r="F51" s="56">
        <v>18613771</v>
      </c>
      <c r="G51" s="56">
        <v>26444870</v>
      </c>
      <c r="H51" s="56">
        <v>3184931</v>
      </c>
      <c r="I51" s="56">
        <v>5563622</v>
      </c>
      <c r="J51" s="56">
        <v>5292506</v>
      </c>
      <c r="K51" s="56">
        <v>2762630</v>
      </c>
      <c r="L51" s="56">
        <v>1284607</v>
      </c>
      <c r="M51" s="56">
        <v>2303204</v>
      </c>
      <c r="N51" s="56">
        <v>5652593</v>
      </c>
      <c r="O51" s="56">
        <v>3130027</v>
      </c>
      <c r="P51" s="56">
        <v>751396</v>
      </c>
      <c r="Q51" s="169">
        <v>829580</v>
      </c>
      <c r="R51" s="103" t="s">
        <v>155</v>
      </c>
      <c r="S51" s="8"/>
      <c r="T51" s="56">
        <v>387780</v>
      </c>
      <c r="U51" s="165">
        <v>749258</v>
      </c>
      <c r="V51" s="56">
        <v>783342</v>
      </c>
      <c r="W51" s="56">
        <v>188177</v>
      </c>
      <c r="X51" s="56">
        <v>841192</v>
      </c>
      <c r="Y51" s="56">
        <v>516686</v>
      </c>
      <c r="Z51" s="56">
        <v>651550</v>
      </c>
      <c r="AA51" s="56">
        <v>3043844</v>
      </c>
      <c r="AB51" s="56">
        <v>1332459</v>
      </c>
      <c r="AC51" s="56">
        <v>2309249</v>
      </c>
      <c r="AD51" s="56">
        <v>1636501</v>
      </c>
      <c r="AE51" s="56">
        <v>1822474</v>
      </c>
      <c r="AF51" s="60">
        <v>426579</v>
      </c>
      <c r="AG51" s="169">
        <v>1605455</v>
      </c>
      <c r="AH51" s="103" t="s">
        <v>155</v>
      </c>
      <c r="AI51" s="49"/>
      <c r="AJ51" s="56">
        <v>890252</v>
      </c>
      <c r="AK51" s="56">
        <v>380278</v>
      </c>
      <c r="AL51" s="56">
        <v>1111776</v>
      </c>
      <c r="AM51" s="56">
        <v>1666032</v>
      </c>
      <c r="AN51" s="56">
        <v>6073192</v>
      </c>
      <c r="AO51" s="56">
        <v>520587</v>
      </c>
      <c r="AP51" s="56">
        <v>1628640</v>
      </c>
      <c r="AQ51" s="251">
        <f t="shared" si="0"/>
        <v>122004694</v>
      </c>
      <c r="AR51" s="165">
        <v>3578624</v>
      </c>
      <c r="AS51" s="56">
        <v>61443417</v>
      </c>
      <c r="AT51" s="56">
        <v>9394668</v>
      </c>
      <c r="AU51" s="56">
        <v>10138458</v>
      </c>
      <c r="AV51" s="56">
        <v>14236240</v>
      </c>
      <c r="AW51" s="60">
        <v>168846</v>
      </c>
      <c r="AX51" s="251">
        <f t="shared" si="1"/>
        <v>98960253</v>
      </c>
      <c r="AY51" s="246">
        <f t="shared" si="7"/>
        <v>220964947</v>
      </c>
      <c r="AZ51" s="6">
        <f t="shared" si="3"/>
        <v>122004694</v>
      </c>
      <c r="BA51" s="6">
        <f t="shared" si="4"/>
        <v>98960253</v>
      </c>
      <c r="BB51" s="6">
        <f t="shared" si="5"/>
        <v>220964947</v>
      </c>
    </row>
    <row r="52" spans="1:54" s="6" customFormat="1" ht="12" customHeight="1">
      <c r="A52" s="478">
        <v>220141</v>
      </c>
      <c r="B52" s="103" t="s">
        <v>156</v>
      </c>
      <c r="C52" s="49"/>
      <c r="D52" s="56">
        <v>1398576</v>
      </c>
      <c r="E52" s="56">
        <v>1134494</v>
      </c>
      <c r="F52" s="56">
        <v>5459247</v>
      </c>
      <c r="G52" s="56">
        <v>2661243</v>
      </c>
      <c r="H52" s="56">
        <v>2288278</v>
      </c>
      <c r="I52" s="56">
        <v>464846</v>
      </c>
      <c r="J52" s="56">
        <v>3404318</v>
      </c>
      <c r="K52" s="56">
        <v>1160629</v>
      </c>
      <c r="L52" s="56">
        <v>292107</v>
      </c>
      <c r="M52" s="56">
        <v>422071</v>
      </c>
      <c r="N52" s="56">
        <v>3034870</v>
      </c>
      <c r="O52" s="56">
        <v>1243570</v>
      </c>
      <c r="P52" s="56">
        <v>0</v>
      </c>
      <c r="Q52" s="169">
        <v>329856</v>
      </c>
      <c r="R52" s="103" t="s">
        <v>156</v>
      </c>
      <c r="S52" s="8"/>
      <c r="T52" s="56">
        <v>51964</v>
      </c>
      <c r="U52" s="165">
        <v>652059</v>
      </c>
      <c r="V52" s="56">
        <v>296258</v>
      </c>
      <c r="W52" s="56">
        <v>81208</v>
      </c>
      <c r="X52" s="56">
        <v>169209</v>
      </c>
      <c r="Y52" s="56">
        <v>0</v>
      </c>
      <c r="Z52" s="56">
        <v>374898</v>
      </c>
      <c r="AA52" s="56">
        <v>0</v>
      </c>
      <c r="AB52" s="56">
        <v>206715</v>
      </c>
      <c r="AC52" s="56">
        <v>1563350</v>
      </c>
      <c r="AD52" s="56">
        <v>865561</v>
      </c>
      <c r="AE52" s="56">
        <v>701353</v>
      </c>
      <c r="AF52" s="60">
        <v>70476</v>
      </c>
      <c r="AG52" s="169">
        <v>381442</v>
      </c>
      <c r="AH52" s="103" t="s">
        <v>156</v>
      </c>
      <c r="AI52" s="49"/>
      <c r="AJ52" s="56">
        <v>9225</v>
      </c>
      <c r="AK52" s="56">
        <v>85356</v>
      </c>
      <c r="AL52" s="56">
        <v>54158</v>
      </c>
      <c r="AM52" s="56">
        <v>964903</v>
      </c>
      <c r="AN52" s="56">
        <v>647953</v>
      </c>
      <c r="AO52" s="56">
        <v>235101</v>
      </c>
      <c r="AP52" s="56">
        <v>158564</v>
      </c>
      <c r="AQ52" s="251">
        <f t="shared" si="0"/>
        <v>30863858</v>
      </c>
      <c r="AR52" s="165">
        <v>3538624</v>
      </c>
      <c r="AS52" s="56">
        <v>52183123</v>
      </c>
      <c r="AT52" s="56">
        <v>9175611</v>
      </c>
      <c r="AU52" s="56">
        <v>5418572</v>
      </c>
      <c r="AV52" s="56">
        <v>8145006</v>
      </c>
      <c r="AW52" s="60">
        <v>127827</v>
      </c>
      <c r="AX52" s="251">
        <f t="shared" si="1"/>
        <v>78588763</v>
      </c>
      <c r="AY52" s="246">
        <f t="shared" si="7"/>
        <v>109452621</v>
      </c>
      <c r="AZ52" s="6">
        <f t="shared" si="3"/>
        <v>30863858</v>
      </c>
      <c r="BA52" s="6">
        <f t="shared" si="4"/>
        <v>78588763</v>
      </c>
      <c r="BB52" s="6">
        <f t="shared" si="5"/>
        <v>109452621</v>
      </c>
    </row>
    <row r="53" spans="1:54" s="6" customFormat="1" ht="12" customHeight="1">
      <c r="A53" s="478">
        <v>220142</v>
      </c>
      <c r="B53" s="103" t="s">
        <v>157</v>
      </c>
      <c r="C53" s="49"/>
      <c r="D53" s="56">
        <v>2113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41689</v>
      </c>
      <c r="K53" s="56">
        <v>9985</v>
      </c>
      <c r="L53" s="56">
        <v>0</v>
      </c>
      <c r="M53" s="56">
        <v>0</v>
      </c>
      <c r="N53" s="56">
        <v>104398</v>
      </c>
      <c r="O53" s="56">
        <v>188877</v>
      </c>
      <c r="P53" s="56">
        <v>1925</v>
      </c>
      <c r="Q53" s="169">
        <v>0</v>
      </c>
      <c r="R53" s="103" t="s">
        <v>157</v>
      </c>
      <c r="S53" s="8"/>
      <c r="T53" s="56">
        <v>0</v>
      </c>
      <c r="U53" s="165">
        <v>79976</v>
      </c>
      <c r="V53" s="56">
        <v>95585</v>
      </c>
      <c r="W53" s="56">
        <v>0</v>
      </c>
      <c r="X53" s="56">
        <v>0</v>
      </c>
      <c r="Y53" s="56">
        <v>0</v>
      </c>
      <c r="Z53" s="56">
        <v>45001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60">
        <v>94675</v>
      </c>
      <c r="AG53" s="169">
        <v>161293</v>
      </c>
      <c r="AH53" s="103" t="s">
        <v>157</v>
      </c>
      <c r="AI53" s="49"/>
      <c r="AJ53" s="56">
        <v>0</v>
      </c>
      <c r="AK53" s="56">
        <v>0</v>
      </c>
      <c r="AL53" s="56">
        <v>0</v>
      </c>
      <c r="AM53" s="56">
        <v>266598</v>
      </c>
      <c r="AN53" s="56">
        <v>0</v>
      </c>
      <c r="AO53" s="56">
        <v>0</v>
      </c>
      <c r="AP53" s="56">
        <v>0</v>
      </c>
      <c r="AQ53" s="251">
        <f t="shared" si="0"/>
        <v>1092115</v>
      </c>
      <c r="AR53" s="165">
        <v>40000</v>
      </c>
      <c r="AS53" s="56">
        <v>7805722</v>
      </c>
      <c r="AT53" s="56">
        <v>219057</v>
      </c>
      <c r="AU53" s="56">
        <v>58760</v>
      </c>
      <c r="AV53" s="56">
        <v>101718</v>
      </c>
      <c r="AW53" s="60">
        <v>41019</v>
      </c>
      <c r="AX53" s="251">
        <f t="shared" si="1"/>
        <v>8266276</v>
      </c>
      <c r="AY53" s="246">
        <f t="shared" si="7"/>
        <v>9358391</v>
      </c>
      <c r="AZ53" s="6">
        <f t="shared" si="3"/>
        <v>1092115</v>
      </c>
      <c r="BA53" s="6">
        <f t="shared" si="4"/>
        <v>8266276</v>
      </c>
      <c r="BB53" s="6">
        <f t="shared" si="5"/>
        <v>9358391</v>
      </c>
    </row>
    <row r="54" spans="1:54" s="6" customFormat="1" ht="12" customHeight="1">
      <c r="A54" s="478">
        <v>220143</v>
      </c>
      <c r="B54" s="103" t="s">
        <v>158</v>
      </c>
      <c r="C54" s="49"/>
      <c r="D54" s="56">
        <v>8690898</v>
      </c>
      <c r="E54" s="56">
        <v>1418188</v>
      </c>
      <c r="F54" s="56">
        <v>7851388</v>
      </c>
      <c r="G54" s="56">
        <v>19390527</v>
      </c>
      <c r="H54" s="56">
        <v>240741</v>
      </c>
      <c r="I54" s="56">
        <v>2758226</v>
      </c>
      <c r="J54" s="56">
        <v>1369703</v>
      </c>
      <c r="K54" s="56">
        <v>1076815</v>
      </c>
      <c r="L54" s="56">
        <v>936276</v>
      </c>
      <c r="M54" s="56">
        <v>1000870</v>
      </c>
      <c r="N54" s="56">
        <v>1654081</v>
      </c>
      <c r="O54" s="56">
        <v>1021039</v>
      </c>
      <c r="P54" s="56">
        <v>656612</v>
      </c>
      <c r="Q54" s="169">
        <v>53096</v>
      </c>
      <c r="R54" s="103" t="s">
        <v>158</v>
      </c>
      <c r="S54" s="8"/>
      <c r="T54" s="56">
        <v>273508</v>
      </c>
      <c r="U54" s="165">
        <v>17223</v>
      </c>
      <c r="V54" s="56">
        <v>33386</v>
      </c>
      <c r="W54" s="56">
        <v>2735</v>
      </c>
      <c r="X54" s="56">
        <v>0</v>
      </c>
      <c r="Y54" s="56">
        <v>98920</v>
      </c>
      <c r="Z54" s="56">
        <v>55524</v>
      </c>
      <c r="AA54" s="56">
        <v>3039027</v>
      </c>
      <c r="AB54" s="56">
        <v>1019361</v>
      </c>
      <c r="AC54" s="56">
        <v>321007</v>
      </c>
      <c r="AD54" s="56">
        <v>108326</v>
      </c>
      <c r="AE54" s="56">
        <v>864804</v>
      </c>
      <c r="AF54" s="60">
        <v>195263</v>
      </c>
      <c r="AG54" s="169">
        <v>809111</v>
      </c>
      <c r="AH54" s="103" t="s">
        <v>158</v>
      </c>
      <c r="AI54" s="49"/>
      <c r="AJ54" s="56">
        <v>192682</v>
      </c>
      <c r="AK54" s="56">
        <v>0</v>
      </c>
      <c r="AL54" s="56">
        <v>0</v>
      </c>
      <c r="AM54" s="56">
        <v>1030</v>
      </c>
      <c r="AN54" s="56">
        <v>567762</v>
      </c>
      <c r="AO54" s="56">
        <v>235222</v>
      </c>
      <c r="AP54" s="56">
        <v>1337867</v>
      </c>
      <c r="AQ54" s="251">
        <f t="shared" si="0"/>
        <v>57291218</v>
      </c>
      <c r="AR54" s="165">
        <v>0</v>
      </c>
      <c r="AS54" s="56">
        <v>0</v>
      </c>
      <c r="AT54" s="56">
        <v>0</v>
      </c>
      <c r="AU54" s="56">
        <v>4652230</v>
      </c>
      <c r="AV54" s="56">
        <v>1790878</v>
      </c>
      <c r="AW54" s="60">
        <v>0</v>
      </c>
      <c r="AX54" s="251">
        <f t="shared" si="1"/>
        <v>6443108</v>
      </c>
      <c r="AY54" s="246">
        <f t="shared" si="7"/>
        <v>63734326</v>
      </c>
      <c r="AZ54" s="6">
        <f t="shared" si="3"/>
        <v>57291218</v>
      </c>
      <c r="BA54" s="6">
        <f t="shared" si="4"/>
        <v>6443108</v>
      </c>
      <c r="BB54" s="6">
        <f t="shared" si="5"/>
        <v>63734326</v>
      </c>
    </row>
    <row r="55" spans="1:54" s="6" customFormat="1" ht="12" customHeight="1">
      <c r="A55" s="478">
        <v>220144</v>
      </c>
      <c r="B55" s="103" t="s">
        <v>159</v>
      </c>
      <c r="C55" s="49"/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69">
        <v>0</v>
      </c>
      <c r="R55" s="103" t="s">
        <v>159</v>
      </c>
      <c r="S55" s="8"/>
      <c r="T55" s="56">
        <v>0</v>
      </c>
      <c r="U55" s="165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60">
        <v>0</v>
      </c>
      <c r="AG55" s="169">
        <v>0</v>
      </c>
      <c r="AH55" s="103" t="s">
        <v>159</v>
      </c>
      <c r="AI55" s="49"/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251">
        <f t="shared" si="0"/>
        <v>0</v>
      </c>
      <c r="AR55" s="165">
        <v>0</v>
      </c>
      <c r="AS55" s="56">
        <v>0</v>
      </c>
      <c r="AT55" s="56">
        <v>0</v>
      </c>
      <c r="AU55" s="56">
        <v>0</v>
      </c>
      <c r="AV55" s="56">
        <v>0</v>
      </c>
      <c r="AW55" s="60">
        <v>0</v>
      </c>
      <c r="AX55" s="251">
        <f t="shared" si="1"/>
        <v>0</v>
      </c>
      <c r="AY55" s="246">
        <f t="shared" si="7"/>
        <v>0</v>
      </c>
      <c r="AZ55" s="6">
        <f t="shared" si="3"/>
        <v>0</v>
      </c>
      <c r="BA55" s="6">
        <f t="shared" si="4"/>
        <v>0</v>
      </c>
      <c r="BB55" s="6">
        <f t="shared" si="5"/>
        <v>0</v>
      </c>
    </row>
    <row r="56" spans="1:54" s="6" customFormat="1" ht="12" customHeight="1">
      <c r="A56" s="478">
        <v>220145</v>
      </c>
      <c r="B56" s="103" t="s">
        <v>160</v>
      </c>
      <c r="C56" s="49"/>
      <c r="D56" s="56">
        <v>1948080</v>
      </c>
      <c r="E56" s="56">
        <v>3033305</v>
      </c>
      <c r="F56" s="56">
        <v>5303136</v>
      </c>
      <c r="G56" s="56">
        <v>4393100</v>
      </c>
      <c r="H56" s="56">
        <v>655912</v>
      </c>
      <c r="I56" s="56">
        <v>2340550</v>
      </c>
      <c r="J56" s="56">
        <v>476796</v>
      </c>
      <c r="K56" s="56">
        <v>515201</v>
      </c>
      <c r="L56" s="56">
        <v>56224</v>
      </c>
      <c r="M56" s="56">
        <v>880263</v>
      </c>
      <c r="N56" s="56">
        <v>859244</v>
      </c>
      <c r="O56" s="56">
        <v>676541</v>
      </c>
      <c r="P56" s="56">
        <v>92859</v>
      </c>
      <c r="Q56" s="169">
        <v>446628</v>
      </c>
      <c r="R56" s="103" t="s">
        <v>160</v>
      </c>
      <c r="S56" s="8"/>
      <c r="T56" s="56">
        <v>62308</v>
      </c>
      <c r="U56" s="165">
        <v>0</v>
      </c>
      <c r="V56" s="56">
        <v>358113</v>
      </c>
      <c r="W56" s="56">
        <v>104234</v>
      </c>
      <c r="X56" s="56">
        <v>671983</v>
      </c>
      <c r="Y56" s="56">
        <v>417766</v>
      </c>
      <c r="Z56" s="56">
        <v>176127</v>
      </c>
      <c r="AA56" s="56">
        <v>4817</v>
      </c>
      <c r="AB56" s="56">
        <v>106383</v>
      </c>
      <c r="AC56" s="56">
        <v>424892</v>
      </c>
      <c r="AD56" s="56">
        <v>662614</v>
      </c>
      <c r="AE56" s="56">
        <v>256317</v>
      </c>
      <c r="AF56" s="60">
        <v>66165</v>
      </c>
      <c r="AG56" s="169">
        <v>253609</v>
      </c>
      <c r="AH56" s="103" t="s">
        <v>160</v>
      </c>
      <c r="AI56" s="49"/>
      <c r="AJ56" s="56">
        <v>688345</v>
      </c>
      <c r="AK56" s="56">
        <v>294922</v>
      </c>
      <c r="AL56" s="56">
        <v>1057618</v>
      </c>
      <c r="AM56" s="56">
        <v>433501</v>
      </c>
      <c r="AN56" s="56">
        <v>4857477</v>
      </c>
      <c r="AO56" s="56">
        <v>50264</v>
      </c>
      <c r="AP56" s="56">
        <v>132209</v>
      </c>
      <c r="AQ56" s="251">
        <f t="shared" si="0"/>
        <v>32757503</v>
      </c>
      <c r="AR56" s="165">
        <v>0</v>
      </c>
      <c r="AS56" s="56">
        <v>1454572</v>
      </c>
      <c r="AT56" s="56">
        <v>0</v>
      </c>
      <c r="AU56" s="56">
        <v>8896</v>
      </c>
      <c r="AV56" s="56">
        <v>4198638</v>
      </c>
      <c r="AW56" s="60">
        <v>0</v>
      </c>
      <c r="AX56" s="251">
        <f t="shared" si="1"/>
        <v>5662106</v>
      </c>
      <c r="AY56" s="246">
        <f t="shared" si="7"/>
        <v>38419609</v>
      </c>
      <c r="AZ56" s="6">
        <f t="shared" si="3"/>
        <v>32757503</v>
      </c>
      <c r="BA56" s="6">
        <f t="shared" si="4"/>
        <v>5662106</v>
      </c>
      <c r="BB56" s="6">
        <f t="shared" si="5"/>
        <v>38419609</v>
      </c>
    </row>
    <row r="57" spans="1:54" s="6" customFormat="1" ht="12" customHeight="1">
      <c r="A57" s="478">
        <v>220146</v>
      </c>
      <c r="B57" s="103" t="s">
        <v>161</v>
      </c>
      <c r="C57" s="49"/>
      <c r="D57" s="56">
        <v>1942264</v>
      </c>
      <c r="E57" s="56">
        <v>1399871</v>
      </c>
      <c r="F57" s="56">
        <v>2002835</v>
      </c>
      <c r="G57" s="56">
        <v>2155286</v>
      </c>
      <c r="H57" s="56">
        <v>670875</v>
      </c>
      <c r="I57" s="56">
        <v>104712</v>
      </c>
      <c r="J57" s="56">
        <v>-111900</v>
      </c>
      <c r="K57" s="56">
        <v>408488</v>
      </c>
      <c r="L57" s="56">
        <v>17588</v>
      </c>
      <c r="M57" s="56">
        <v>841704</v>
      </c>
      <c r="N57" s="56">
        <v>171039</v>
      </c>
      <c r="O57" s="56">
        <v>676573</v>
      </c>
      <c r="P57" s="56">
        <v>151766</v>
      </c>
      <c r="Q57" s="169">
        <v>33290</v>
      </c>
      <c r="R57" s="103" t="s">
        <v>161</v>
      </c>
      <c r="S57" s="8"/>
      <c r="T57" s="56">
        <v>114469</v>
      </c>
      <c r="U57" s="165">
        <v>36550</v>
      </c>
      <c r="V57" s="56">
        <v>30605</v>
      </c>
      <c r="W57" s="56">
        <v>368957</v>
      </c>
      <c r="X57" s="56">
        <v>33495</v>
      </c>
      <c r="Y57" s="56">
        <v>19277</v>
      </c>
      <c r="Z57" s="56">
        <v>168588</v>
      </c>
      <c r="AA57" s="56">
        <v>396394</v>
      </c>
      <c r="AB57" s="56">
        <v>172879</v>
      </c>
      <c r="AC57" s="56">
        <v>241529</v>
      </c>
      <c r="AD57" s="56">
        <v>-410072</v>
      </c>
      <c r="AE57" s="56">
        <v>118044</v>
      </c>
      <c r="AF57" s="60">
        <v>24852</v>
      </c>
      <c r="AG57" s="169">
        <v>54412</v>
      </c>
      <c r="AH57" s="103" t="s">
        <v>161</v>
      </c>
      <c r="AI57" s="49"/>
      <c r="AJ57" s="56">
        <v>55804</v>
      </c>
      <c r="AK57" s="56">
        <v>394992</v>
      </c>
      <c r="AL57" s="56">
        <v>137351</v>
      </c>
      <c r="AM57" s="56">
        <v>-5623</v>
      </c>
      <c r="AN57" s="56">
        <v>106557</v>
      </c>
      <c r="AO57" s="56">
        <v>-16953</v>
      </c>
      <c r="AP57" s="56">
        <v>599405</v>
      </c>
      <c r="AQ57" s="251">
        <f t="shared" si="0"/>
        <v>13105903</v>
      </c>
      <c r="AR57" s="165">
        <v>234597</v>
      </c>
      <c r="AS57" s="56">
        <v>-2902325</v>
      </c>
      <c r="AT57" s="56">
        <v>148267</v>
      </c>
      <c r="AU57" s="56">
        <v>182492</v>
      </c>
      <c r="AV57" s="56">
        <v>363695</v>
      </c>
      <c r="AW57" s="60">
        <v>0</v>
      </c>
      <c r="AX57" s="251">
        <f t="shared" si="1"/>
        <v>-1973274</v>
      </c>
      <c r="AY57" s="246">
        <f t="shared" si="7"/>
        <v>11132629</v>
      </c>
      <c r="AZ57" s="6">
        <f t="shared" si="3"/>
        <v>13105903</v>
      </c>
      <c r="BA57" s="6">
        <f t="shared" si="4"/>
        <v>-1973274</v>
      </c>
      <c r="BB57" s="6">
        <f t="shared" si="5"/>
        <v>11132629</v>
      </c>
    </row>
    <row r="58" spans="1:54" s="6" customFormat="1" ht="12" customHeight="1">
      <c r="A58" s="478">
        <v>220147</v>
      </c>
      <c r="B58" s="103" t="s">
        <v>162</v>
      </c>
      <c r="C58" s="49"/>
      <c r="D58" s="56">
        <v>0</v>
      </c>
      <c r="E58" s="56">
        <v>305001</v>
      </c>
      <c r="F58" s="56">
        <v>941789</v>
      </c>
      <c r="G58" s="56">
        <v>0</v>
      </c>
      <c r="H58" s="56">
        <v>151634</v>
      </c>
      <c r="I58" s="56">
        <v>27161</v>
      </c>
      <c r="J58" s="56">
        <v>0</v>
      </c>
      <c r="K58" s="56">
        <v>286092</v>
      </c>
      <c r="L58" s="56">
        <v>14789</v>
      </c>
      <c r="M58" s="56">
        <v>8558</v>
      </c>
      <c r="N58" s="56">
        <v>84474</v>
      </c>
      <c r="O58" s="56">
        <v>0</v>
      </c>
      <c r="P58" s="56">
        <v>51407</v>
      </c>
      <c r="Q58" s="169">
        <v>404</v>
      </c>
      <c r="R58" s="103" t="s">
        <v>162</v>
      </c>
      <c r="S58" s="8"/>
      <c r="T58" s="56">
        <v>15426</v>
      </c>
      <c r="U58" s="165">
        <v>450</v>
      </c>
      <c r="V58" s="56">
        <v>2963</v>
      </c>
      <c r="W58" s="56">
        <v>103500</v>
      </c>
      <c r="X58" s="56">
        <v>23684</v>
      </c>
      <c r="Y58" s="56">
        <v>1090</v>
      </c>
      <c r="Z58" s="56">
        <v>39000</v>
      </c>
      <c r="AA58" s="56">
        <v>49309</v>
      </c>
      <c r="AB58" s="56">
        <v>3292</v>
      </c>
      <c r="AC58" s="56">
        <v>65930</v>
      </c>
      <c r="AD58" s="56">
        <v>0</v>
      </c>
      <c r="AE58" s="56">
        <v>1</v>
      </c>
      <c r="AF58" s="60">
        <v>8094</v>
      </c>
      <c r="AG58" s="169">
        <v>18049</v>
      </c>
      <c r="AH58" s="103" t="s">
        <v>162</v>
      </c>
      <c r="AI58" s="49"/>
      <c r="AJ58" s="56">
        <v>25251</v>
      </c>
      <c r="AK58" s="56">
        <v>0</v>
      </c>
      <c r="AL58" s="56">
        <v>28145</v>
      </c>
      <c r="AM58" s="56">
        <v>0</v>
      </c>
      <c r="AN58" s="56">
        <v>26000</v>
      </c>
      <c r="AO58" s="56">
        <v>0</v>
      </c>
      <c r="AP58" s="56">
        <v>285206</v>
      </c>
      <c r="AQ58" s="251">
        <f t="shared" si="0"/>
        <v>2566699</v>
      </c>
      <c r="AR58" s="165">
        <v>35100</v>
      </c>
      <c r="AS58" s="56">
        <v>0</v>
      </c>
      <c r="AT58" s="56">
        <v>95618</v>
      </c>
      <c r="AU58" s="56">
        <v>0</v>
      </c>
      <c r="AV58" s="56">
        <v>214000</v>
      </c>
      <c r="AW58" s="60">
        <v>0</v>
      </c>
      <c r="AX58" s="251">
        <f t="shared" si="1"/>
        <v>344718</v>
      </c>
      <c r="AY58" s="246">
        <f t="shared" si="7"/>
        <v>2911417</v>
      </c>
      <c r="AZ58" s="6">
        <f t="shared" si="3"/>
        <v>2566699</v>
      </c>
      <c r="BA58" s="6">
        <f t="shared" si="4"/>
        <v>344718</v>
      </c>
      <c r="BB58" s="6">
        <f t="shared" si="5"/>
        <v>2911417</v>
      </c>
    </row>
    <row r="59" spans="1:54" s="6" customFormat="1" ht="12" customHeight="1">
      <c r="A59" s="478">
        <v>220148</v>
      </c>
      <c r="B59" s="103" t="s">
        <v>163</v>
      </c>
      <c r="C59" s="49"/>
      <c r="D59" s="56">
        <v>0</v>
      </c>
      <c r="E59" s="56">
        <v>0</v>
      </c>
      <c r="F59" s="56">
        <v>0</v>
      </c>
      <c r="G59" s="56">
        <v>0</v>
      </c>
      <c r="H59" s="56">
        <v>2000</v>
      </c>
      <c r="I59" s="56">
        <v>0</v>
      </c>
      <c r="J59" s="56">
        <v>0</v>
      </c>
      <c r="K59" s="56">
        <v>0</v>
      </c>
      <c r="L59" s="56">
        <v>0</v>
      </c>
      <c r="M59" s="56">
        <v>30000</v>
      </c>
      <c r="N59" s="56">
        <v>0</v>
      </c>
      <c r="O59" s="56">
        <v>0</v>
      </c>
      <c r="P59" s="56">
        <v>0</v>
      </c>
      <c r="Q59" s="169">
        <v>24000</v>
      </c>
      <c r="R59" s="103" t="s">
        <v>163</v>
      </c>
      <c r="S59" s="8"/>
      <c r="T59" s="56">
        <v>0</v>
      </c>
      <c r="U59" s="165">
        <v>0</v>
      </c>
      <c r="V59" s="56">
        <v>0</v>
      </c>
      <c r="W59" s="56">
        <v>40000</v>
      </c>
      <c r="X59" s="56">
        <v>0</v>
      </c>
      <c r="Y59" s="56">
        <v>0</v>
      </c>
      <c r="Z59" s="56">
        <v>0</v>
      </c>
      <c r="AA59" s="56">
        <v>0</v>
      </c>
      <c r="AB59" s="56">
        <v>40000</v>
      </c>
      <c r="AC59" s="56">
        <v>0</v>
      </c>
      <c r="AD59" s="56">
        <v>0</v>
      </c>
      <c r="AE59" s="56">
        <v>0</v>
      </c>
      <c r="AF59" s="60">
        <v>0</v>
      </c>
      <c r="AG59" s="169">
        <v>32211</v>
      </c>
      <c r="AH59" s="103" t="s">
        <v>163</v>
      </c>
      <c r="AI59" s="49"/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251">
        <f t="shared" si="0"/>
        <v>168211</v>
      </c>
      <c r="AR59" s="165">
        <v>0</v>
      </c>
      <c r="AS59" s="56">
        <v>0</v>
      </c>
      <c r="AT59" s="56">
        <v>0</v>
      </c>
      <c r="AU59" s="56">
        <v>88933</v>
      </c>
      <c r="AV59" s="56">
        <v>0</v>
      </c>
      <c r="AW59" s="60">
        <v>0</v>
      </c>
      <c r="AX59" s="251">
        <f t="shared" si="1"/>
        <v>88933</v>
      </c>
      <c r="AY59" s="246">
        <f t="shared" si="7"/>
        <v>257144</v>
      </c>
      <c r="AZ59" s="6">
        <f t="shared" si="3"/>
        <v>168211</v>
      </c>
      <c r="BA59" s="6">
        <f t="shared" si="4"/>
        <v>88933</v>
      </c>
      <c r="BB59" s="6">
        <f t="shared" si="5"/>
        <v>257144</v>
      </c>
    </row>
    <row r="60" spans="1:54" s="6" customFormat="1" ht="12" customHeight="1">
      <c r="A60" s="478">
        <v>220149</v>
      </c>
      <c r="B60" s="103" t="s">
        <v>164</v>
      </c>
      <c r="C60" s="49"/>
      <c r="D60" s="56">
        <v>0</v>
      </c>
      <c r="E60" s="56">
        <v>761679</v>
      </c>
      <c r="F60" s="56">
        <v>674519</v>
      </c>
      <c r="G60" s="56">
        <v>0</v>
      </c>
      <c r="H60" s="56">
        <v>461405</v>
      </c>
      <c r="I60" s="56">
        <v>126982</v>
      </c>
      <c r="J60" s="56">
        <v>0</v>
      </c>
      <c r="K60" s="56">
        <v>172106</v>
      </c>
      <c r="L60" s="56">
        <v>0</v>
      </c>
      <c r="M60" s="56">
        <v>388444</v>
      </c>
      <c r="N60" s="56">
        <v>269714</v>
      </c>
      <c r="O60" s="56">
        <v>559324</v>
      </c>
      <c r="P60" s="56">
        <v>69526</v>
      </c>
      <c r="Q60" s="169">
        <v>19392</v>
      </c>
      <c r="R60" s="103" t="s">
        <v>164</v>
      </c>
      <c r="S60" s="8"/>
      <c r="T60" s="56">
        <v>79155</v>
      </c>
      <c r="U60" s="165">
        <v>10437</v>
      </c>
      <c r="V60" s="56">
        <v>7000</v>
      </c>
      <c r="W60" s="56">
        <v>183000</v>
      </c>
      <c r="X60" s="56">
        <v>7000</v>
      </c>
      <c r="Y60" s="56">
        <v>20557</v>
      </c>
      <c r="Z60" s="56">
        <v>72000</v>
      </c>
      <c r="AA60" s="56">
        <v>303969</v>
      </c>
      <c r="AB60" s="56">
        <v>113293</v>
      </c>
      <c r="AC60" s="56">
        <v>137894</v>
      </c>
      <c r="AD60" s="56">
        <v>0</v>
      </c>
      <c r="AE60" s="56">
        <v>81215</v>
      </c>
      <c r="AF60" s="60">
        <v>0</v>
      </c>
      <c r="AG60" s="169">
        <v>40860</v>
      </c>
      <c r="AH60" s="103" t="s">
        <v>164</v>
      </c>
      <c r="AI60" s="49"/>
      <c r="AJ60" s="56">
        <v>16000</v>
      </c>
      <c r="AK60" s="56">
        <v>318932</v>
      </c>
      <c r="AL60" s="56">
        <v>106803</v>
      </c>
      <c r="AM60" s="56">
        <v>0</v>
      </c>
      <c r="AN60" s="56">
        <v>56025</v>
      </c>
      <c r="AO60" s="56">
        <v>0</v>
      </c>
      <c r="AP60" s="56">
        <v>284234</v>
      </c>
      <c r="AQ60" s="251">
        <f t="shared" si="0"/>
        <v>5341465</v>
      </c>
      <c r="AR60" s="165">
        <v>116282</v>
      </c>
      <c r="AS60" s="56">
        <v>0</v>
      </c>
      <c r="AT60" s="56">
        <v>14000</v>
      </c>
      <c r="AU60" s="56">
        <v>0</v>
      </c>
      <c r="AV60" s="56">
        <v>103467</v>
      </c>
      <c r="AW60" s="60">
        <v>0</v>
      </c>
      <c r="AX60" s="251">
        <f t="shared" si="1"/>
        <v>233749</v>
      </c>
      <c r="AY60" s="246">
        <f t="shared" si="7"/>
        <v>5575214</v>
      </c>
      <c r="AZ60" s="6">
        <f t="shared" si="3"/>
        <v>5341465</v>
      </c>
      <c r="BA60" s="6">
        <f t="shared" si="4"/>
        <v>233749</v>
      </c>
      <c r="BB60" s="6">
        <f t="shared" si="5"/>
        <v>5575214</v>
      </c>
    </row>
    <row r="61" spans="1:54" s="6" customFormat="1" ht="12" customHeight="1">
      <c r="A61" s="478">
        <v>220150</v>
      </c>
      <c r="B61" s="103" t="s">
        <v>165</v>
      </c>
      <c r="C61" s="49"/>
      <c r="D61" s="56">
        <v>450000</v>
      </c>
      <c r="E61" s="56">
        <v>0</v>
      </c>
      <c r="F61" s="56">
        <v>0</v>
      </c>
      <c r="G61" s="56">
        <v>382949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15000</v>
      </c>
      <c r="N61" s="56">
        <v>1767</v>
      </c>
      <c r="O61" s="56">
        <v>0</v>
      </c>
      <c r="P61" s="56">
        <v>0</v>
      </c>
      <c r="Q61" s="169">
        <v>0</v>
      </c>
      <c r="R61" s="103" t="s">
        <v>165</v>
      </c>
      <c r="S61" s="8"/>
      <c r="T61" s="56">
        <v>0</v>
      </c>
      <c r="U61" s="165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60">
        <v>0</v>
      </c>
      <c r="AG61" s="169">
        <v>0</v>
      </c>
      <c r="AH61" s="103" t="s">
        <v>165</v>
      </c>
      <c r="AI61" s="49"/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251">
        <f t="shared" si="0"/>
        <v>849716</v>
      </c>
      <c r="AR61" s="165">
        <v>0</v>
      </c>
      <c r="AS61" s="56">
        <v>0</v>
      </c>
      <c r="AT61" s="56">
        <v>0</v>
      </c>
      <c r="AU61" s="56">
        <v>0</v>
      </c>
      <c r="AV61" s="56">
        <v>0</v>
      </c>
      <c r="AW61" s="60">
        <v>0</v>
      </c>
      <c r="AX61" s="251">
        <f t="shared" si="1"/>
        <v>0</v>
      </c>
      <c r="AY61" s="246">
        <f t="shared" si="7"/>
        <v>849716</v>
      </c>
      <c r="AZ61" s="6">
        <f t="shared" si="3"/>
        <v>849716</v>
      </c>
      <c r="BA61" s="6">
        <f t="shared" si="4"/>
        <v>0</v>
      </c>
      <c r="BB61" s="6">
        <f t="shared" si="5"/>
        <v>849716</v>
      </c>
    </row>
    <row r="62" spans="1:54" s="6" customFormat="1" ht="12" customHeight="1">
      <c r="A62" s="478">
        <v>220151</v>
      </c>
      <c r="B62" s="103" t="s">
        <v>166</v>
      </c>
      <c r="C62" s="49"/>
      <c r="D62" s="56">
        <v>1492264</v>
      </c>
      <c r="E62" s="56">
        <v>333191</v>
      </c>
      <c r="F62" s="56">
        <v>386527</v>
      </c>
      <c r="G62" s="56">
        <v>1772337</v>
      </c>
      <c r="H62" s="56">
        <v>55836</v>
      </c>
      <c r="I62" s="56">
        <v>0</v>
      </c>
      <c r="J62" s="56">
        <v>0</v>
      </c>
      <c r="K62" s="56">
        <v>0</v>
      </c>
      <c r="L62" s="56">
        <v>2799</v>
      </c>
      <c r="M62" s="56">
        <v>399702</v>
      </c>
      <c r="N62" s="56">
        <v>0</v>
      </c>
      <c r="O62" s="56">
        <v>117249</v>
      </c>
      <c r="P62" s="56">
        <v>30833</v>
      </c>
      <c r="Q62" s="169">
        <v>0</v>
      </c>
      <c r="R62" s="103" t="s">
        <v>166</v>
      </c>
      <c r="S62" s="8"/>
      <c r="T62" s="56">
        <v>19888</v>
      </c>
      <c r="U62" s="165">
        <v>25663</v>
      </c>
      <c r="V62" s="56">
        <v>20642</v>
      </c>
      <c r="W62" s="56">
        <v>42457</v>
      </c>
      <c r="X62" s="56">
        <v>2811</v>
      </c>
      <c r="Y62" s="56">
        <v>0</v>
      </c>
      <c r="Z62" s="56">
        <v>57588</v>
      </c>
      <c r="AA62" s="56">
        <v>43116</v>
      </c>
      <c r="AB62" s="56">
        <v>16294</v>
      </c>
      <c r="AC62" s="56">
        <v>37705</v>
      </c>
      <c r="AD62" s="56">
        <v>0</v>
      </c>
      <c r="AE62" s="56">
        <v>36828</v>
      </c>
      <c r="AF62" s="60">
        <v>16758</v>
      </c>
      <c r="AG62" s="169">
        <v>0</v>
      </c>
      <c r="AH62" s="103" t="s">
        <v>166</v>
      </c>
      <c r="AI62" s="49"/>
      <c r="AJ62" s="56">
        <v>14553</v>
      </c>
      <c r="AK62" s="56">
        <v>76060</v>
      </c>
      <c r="AL62" s="56">
        <v>2403</v>
      </c>
      <c r="AM62" s="56">
        <v>0</v>
      </c>
      <c r="AN62" s="56">
        <v>24532</v>
      </c>
      <c r="AO62" s="56">
        <v>0</v>
      </c>
      <c r="AP62" s="56">
        <v>29965</v>
      </c>
      <c r="AQ62" s="251">
        <f t="shared" si="0"/>
        <v>5058001</v>
      </c>
      <c r="AR62" s="165">
        <v>83215</v>
      </c>
      <c r="AS62" s="56">
        <v>0</v>
      </c>
      <c r="AT62" s="56">
        <v>38649</v>
      </c>
      <c r="AU62" s="56">
        <v>93559</v>
      </c>
      <c r="AV62" s="56">
        <v>46228</v>
      </c>
      <c r="AW62" s="60">
        <v>0</v>
      </c>
      <c r="AX62" s="251">
        <f t="shared" si="1"/>
        <v>261651</v>
      </c>
      <c r="AY62" s="246">
        <f t="shared" si="7"/>
        <v>5319652</v>
      </c>
      <c r="AZ62" s="6">
        <f t="shared" si="3"/>
        <v>5058001</v>
      </c>
      <c r="BA62" s="6">
        <f t="shared" si="4"/>
        <v>261651</v>
      </c>
      <c r="BB62" s="6">
        <f t="shared" si="5"/>
        <v>5319652</v>
      </c>
    </row>
    <row r="63" spans="1:54" s="6" customFormat="1" ht="12" customHeight="1">
      <c r="A63" s="478">
        <v>220152</v>
      </c>
      <c r="B63" s="103" t="s">
        <v>167</v>
      </c>
      <c r="C63" s="49"/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49431</v>
      </c>
      <c r="J63" s="56">
        <v>111900</v>
      </c>
      <c r="K63" s="56">
        <v>49710</v>
      </c>
      <c r="L63" s="56">
        <v>0</v>
      </c>
      <c r="M63" s="56">
        <v>0</v>
      </c>
      <c r="N63" s="56">
        <v>184916</v>
      </c>
      <c r="O63" s="56">
        <v>0</v>
      </c>
      <c r="P63" s="56">
        <v>0</v>
      </c>
      <c r="Q63" s="169">
        <v>10506</v>
      </c>
      <c r="R63" s="103" t="s">
        <v>167</v>
      </c>
      <c r="S63" s="8"/>
      <c r="T63" s="56">
        <v>0</v>
      </c>
      <c r="U63" s="165">
        <v>0</v>
      </c>
      <c r="V63" s="56">
        <v>0</v>
      </c>
      <c r="W63" s="56">
        <v>0</v>
      </c>
      <c r="X63" s="56">
        <v>0</v>
      </c>
      <c r="Y63" s="56">
        <v>2370</v>
      </c>
      <c r="Z63" s="56">
        <v>0</v>
      </c>
      <c r="AA63" s="56">
        <v>0</v>
      </c>
      <c r="AB63" s="56">
        <v>0</v>
      </c>
      <c r="AC63" s="56">
        <v>0</v>
      </c>
      <c r="AD63" s="56">
        <v>410072</v>
      </c>
      <c r="AE63" s="56">
        <v>0</v>
      </c>
      <c r="AF63" s="60">
        <v>0</v>
      </c>
      <c r="AG63" s="169">
        <v>36708</v>
      </c>
      <c r="AH63" s="103" t="s">
        <v>167</v>
      </c>
      <c r="AI63" s="49"/>
      <c r="AJ63" s="56">
        <v>0</v>
      </c>
      <c r="AK63" s="56">
        <v>0</v>
      </c>
      <c r="AL63" s="56">
        <v>0</v>
      </c>
      <c r="AM63" s="56">
        <v>5623</v>
      </c>
      <c r="AN63" s="56">
        <v>0</v>
      </c>
      <c r="AO63" s="56">
        <v>16953</v>
      </c>
      <c r="AP63" s="56">
        <v>0</v>
      </c>
      <c r="AQ63" s="251">
        <f t="shared" si="0"/>
        <v>878189</v>
      </c>
      <c r="AR63" s="165">
        <v>0</v>
      </c>
      <c r="AS63" s="56">
        <v>2902325</v>
      </c>
      <c r="AT63" s="56">
        <v>0</v>
      </c>
      <c r="AU63" s="56">
        <v>0</v>
      </c>
      <c r="AV63" s="56">
        <v>0</v>
      </c>
      <c r="AW63" s="60">
        <v>0</v>
      </c>
      <c r="AX63" s="251">
        <f t="shared" si="1"/>
        <v>2902325</v>
      </c>
      <c r="AY63" s="246">
        <f t="shared" si="7"/>
        <v>3780514</v>
      </c>
      <c r="AZ63" s="6">
        <f t="shared" si="3"/>
        <v>878189</v>
      </c>
      <c r="BA63" s="6">
        <f t="shared" si="4"/>
        <v>2902325</v>
      </c>
      <c r="BB63" s="6">
        <f t="shared" si="5"/>
        <v>3780514</v>
      </c>
    </row>
    <row r="64" spans="1:54" s="6" customFormat="1" ht="12" customHeight="1">
      <c r="A64" s="478">
        <v>220153</v>
      </c>
      <c r="B64" s="103" t="s">
        <v>168</v>
      </c>
      <c r="C64" s="49"/>
      <c r="D64" s="56">
        <v>0</v>
      </c>
      <c r="E64" s="56">
        <v>333191</v>
      </c>
      <c r="F64" s="56">
        <v>386527</v>
      </c>
      <c r="G64" s="56">
        <v>1772337</v>
      </c>
      <c r="H64" s="56">
        <v>55836</v>
      </c>
      <c r="I64" s="56">
        <v>4131</v>
      </c>
      <c r="J64" s="56">
        <v>83741</v>
      </c>
      <c r="K64" s="56">
        <v>37584</v>
      </c>
      <c r="L64" s="56">
        <v>0</v>
      </c>
      <c r="M64" s="56">
        <v>264315</v>
      </c>
      <c r="N64" s="56">
        <v>0</v>
      </c>
      <c r="O64" s="56">
        <v>98777</v>
      </c>
      <c r="P64" s="56">
        <v>0</v>
      </c>
      <c r="Q64" s="169">
        <v>0</v>
      </c>
      <c r="R64" s="103" t="s">
        <v>168</v>
      </c>
      <c r="S64" s="8"/>
      <c r="T64" s="56">
        <v>19047</v>
      </c>
      <c r="U64" s="165">
        <v>0</v>
      </c>
      <c r="V64" s="56">
        <v>5319</v>
      </c>
      <c r="W64" s="56">
        <v>19872</v>
      </c>
      <c r="X64" s="56">
        <v>2811</v>
      </c>
      <c r="Y64" s="56">
        <v>260</v>
      </c>
      <c r="Z64" s="56">
        <v>5228</v>
      </c>
      <c r="AA64" s="56">
        <v>35242</v>
      </c>
      <c r="AB64" s="56">
        <v>14214</v>
      </c>
      <c r="AC64" s="56">
        <v>3985</v>
      </c>
      <c r="AD64" s="56">
        <v>0</v>
      </c>
      <c r="AE64" s="56">
        <v>36828</v>
      </c>
      <c r="AF64" s="60">
        <v>10671</v>
      </c>
      <c r="AG64" s="169">
        <v>0</v>
      </c>
      <c r="AH64" s="103" t="s">
        <v>168</v>
      </c>
      <c r="AI64" s="49"/>
      <c r="AJ64" s="56">
        <v>14107</v>
      </c>
      <c r="AK64" s="56">
        <v>76060</v>
      </c>
      <c r="AL64" s="56">
        <v>0</v>
      </c>
      <c r="AM64" s="56">
        <v>0</v>
      </c>
      <c r="AN64" s="56">
        <v>1209</v>
      </c>
      <c r="AO64" s="56">
        <v>0</v>
      </c>
      <c r="AP64" s="56">
        <v>29965</v>
      </c>
      <c r="AQ64" s="251">
        <f t="shared" si="0"/>
        <v>3311257</v>
      </c>
      <c r="AR64" s="165">
        <v>55832</v>
      </c>
      <c r="AS64" s="56">
        <v>161792</v>
      </c>
      <c r="AT64" s="56">
        <v>38649</v>
      </c>
      <c r="AU64" s="56">
        <v>73395</v>
      </c>
      <c r="AV64" s="56">
        <v>46228</v>
      </c>
      <c r="AW64" s="60">
        <v>0</v>
      </c>
      <c r="AX64" s="251">
        <f t="shared" si="1"/>
        <v>375896</v>
      </c>
      <c r="AY64" s="246">
        <f t="shared" si="7"/>
        <v>3687153</v>
      </c>
      <c r="AZ64" s="6">
        <f t="shared" si="3"/>
        <v>3311257</v>
      </c>
      <c r="BA64" s="6">
        <f t="shared" si="4"/>
        <v>375896</v>
      </c>
      <c r="BB64" s="6">
        <f t="shared" si="5"/>
        <v>3687153</v>
      </c>
    </row>
    <row r="65" spans="1:54" s="6" customFormat="1" ht="12" customHeight="1">
      <c r="A65" s="478">
        <v>220154</v>
      </c>
      <c r="B65" s="104" t="s">
        <v>169</v>
      </c>
      <c r="C65" s="50"/>
      <c r="D65" s="57">
        <v>183775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487</v>
      </c>
      <c r="M65" s="57">
        <v>0</v>
      </c>
      <c r="N65" s="57">
        <v>97470</v>
      </c>
      <c r="O65" s="57">
        <v>0</v>
      </c>
      <c r="P65" s="57">
        <v>20557</v>
      </c>
      <c r="Q65" s="170">
        <v>12448</v>
      </c>
      <c r="R65" s="104" t="s">
        <v>169</v>
      </c>
      <c r="S65" s="94"/>
      <c r="T65" s="57">
        <v>0</v>
      </c>
      <c r="U65" s="166">
        <v>12157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63871</v>
      </c>
      <c r="AE65" s="57">
        <v>0</v>
      </c>
      <c r="AF65" s="62">
        <v>0</v>
      </c>
      <c r="AG65" s="170">
        <v>36708</v>
      </c>
      <c r="AH65" s="104" t="s">
        <v>169</v>
      </c>
      <c r="AI65" s="50"/>
      <c r="AJ65" s="57">
        <v>0</v>
      </c>
      <c r="AK65" s="57">
        <v>0</v>
      </c>
      <c r="AL65" s="57">
        <v>6361</v>
      </c>
      <c r="AM65" s="57">
        <v>5623</v>
      </c>
      <c r="AN65" s="57">
        <v>0</v>
      </c>
      <c r="AO65" s="57">
        <v>20746</v>
      </c>
      <c r="AP65" s="57">
        <v>0</v>
      </c>
      <c r="AQ65" s="252">
        <f t="shared" si="0"/>
        <v>460203</v>
      </c>
      <c r="AR65" s="166">
        <v>0</v>
      </c>
      <c r="AS65" s="57">
        <v>0</v>
      </c>
      <c r="AT65" s="57">
        <v>0</v>
      </c>
      <c r="AU65" s="57">
        <v>0</v>
      </c>
      <c r="AV65" s="57">
        <v>0</v>
      </c>
      <c r="AW65" s="62">
        <v>0</v>
      </c>
      <c r="AX65" s="252">
        <f t="shared" si="1"/>
        <v>0</v>
      </c>
      <c r="AY65" s="247">
        <f t="shared" si="7"/>
        <v>460203</v>
      </c>
      <c r="AZ65" s="6">
        <f t="shared" si="3"/>
        <v>460203</v>
      </c>
      <c r="BA65" s="6">
        <f t="shared" si="4"/>
        <v>0</v>
      </c>
      <c r="BB65" s="6">
        <f t="shared" si="5"/>
        <v>460203</v>
      </c>
    </row>
    <row r="66" spans="1:54" s="6" customFormat="1" ht="12" customHeight="1">
      <c r="A66" s="478">
        <v>220155</v>
      </c>
      <c r="B66" s="102" t="s">
        <v>170</v>
      </c>
      <c r="C66" s="48"/>
      <c r="D66" s="55">
        <v>54096157</v>
      </c>
      <c r="E66" s="55">
        <v>30422704</v>
      </c>
      <c r="F66" s="55">
        <v>76091470</v>
      </c>
      <c r="G66" s="55">
        <v>89262457</v>
      </c>
      <c r="H66" s="55">
        <v>10286049</v>
      </c>
      <c r="I66" s="55">
        <v>17637251</v>
      </c>
      <c r="J66" s="55">
        <v>13948162</v>
      </c>
      <c r="K66" s="55">
        <v>12115221</v>
      </c>
      <c r="L66" s="55">
        <v>4299193</v>
      </c>
      <c r="M66" s="55">
        <v>10644169</v>
      </c>
      <c r="N66" s="55">
        <v>16449241</v>
      </c>
      <c r="O66" s="55">
        <v>13212110</v>
      </c>
      <c r="P66" s="55">
        <v>3563086</v>
      </c>
      <c r="Q66" s="168">
        <v>2033899</v>
      </c>
      <c r="R66" s="102" t="s">
        <v>170</v>
      </c>
      <c r="S66" s="93"/>
      <c r="T66" s="55">
        <v>1563545</v>
      </c>
      <c r="U66" s="164">
        <v>2091183</v>
      </c>
      <c r="V66" s="55">
        <v>2222372</v>
      </c>
      <c r="W66" s="55">
        <v>2536052</v>
      </c>
      <c r="X66" s="55">
        <v>2481428</v>
      </c>
      <c r="Y66" s="55">
        <v>2200612</v>
      </c>
      <c r="Z66" s="55">
        <v>2651395</v>
      </c>
      <c r="AA66" s="55">
        <v>3845640</v>
      </c>
      <c r="AB66" s="55">
        <v>3348192</v>
      </c>
      <c r="AC66" s="55">
        <v>5678206</v>
      </c>
      <c r="AD66" s="55">
        <v>4720306</v>
      </c>
      <c r="AE66" s="55">
        <v>3449242</v>
      </c>
      <c r="AF66" s="61">
        <v>1660299</v>
      </c>
      <c r="AG66" s="168">
        <v>5141898</v>
      </c>
      <c r="AH66" s="102" t="s">
        <v>170</v>
      </c>
      <c r="AI66" s="48"/>
      <c r="AJ66" s="55">
        <v>4342899</v>
      </c>
      <c r="AK66" s="55">
        <v>1649373</v>
      </c>
      <c r="AL66" s="55">
        <v>2079903</v>
      </c>
      <c r="AM66" s="55">
        <v>2458508</v>
      </c>
      <c r="AN66" s="55">
        <v>9976701</v>
      </c>
      <c r="AO66" s="55">
        <v>2051526</v>
      </c>
      <c r="AP66" s="55">
        <v>4403254</v>
      </c>
      <c r="AQ66" s="251">
        <f t="shared" si="0"/>
        <v>424613703</v>
      </c>
      <c r="AR66" s="165">
        <v>10064625</v>
      </c>
      <c r="AS66" s="56">
        <v>132906142</v>
      </c>
      <c r="AT66" s="56">
        <v>24455223</v>
      </c>
      <c r="AU66" s="56">
        <v>31863377</v>
      </c>
      <c r="AV66" s="56">
        <v>27877139</v>
      </c>
      <c r="AW66" s="60">
        <v>749877</v>
      </c>
      <c r="AX66" s="251">
        <f t="shared" si="1"/>
        <v>227916383</v>
      </c>
      <c r="AY66" s="248">
        <f t="shared" si="7"/>
        <v>652530086</v>
      </c>
      <c r="AZ66" s="6">
        <f t="shared" si="3"/>
        <v>424613703</v>
      </c>
      <c r="BA66" s="6">
        <f t="shared" si="4"/>
        <v>227916383</v>
      </c>
      <c r="BB66" s="6">
        <f t="shared" si="5"/>
        <v>652530086</v>
      </c>
    </row>
    <row r="67" spans="1:54" s="6" customFormat="1" ht="12" customHeight="1">
      <c r="A67" s="478">
        <v>220156</v>
      </c>
      <c r="B67" s="103" t="s">
        <v>171</v>
      </c>
      <c r="C67" s="49"/>
      <c r="D67" s="56">
        <v>56439743</v>
      </c>
      <c r="E67" s="56">
        <v>31038613</v>
      </c>
      <c r="F67" s="56">
        <v>79669352</v>
      </c>
      <c r="G67" s="56">
        <v>93356571</v>
      </c>
      <c r="H67" s="56">
        <v>10502904</v>
      </c>
      <c r="I67" s="56">
        <v>17933995</v>
      </c>
      <c r="J67" s="56">
        <v>13981830</v>
      </c>
      <c r="K67" s="56">
        <v>12376219</v>
      </c>
      <c r="L67" s="56">
        <v>4427502</v>
      </c>
      <c r="M67" s="56">
        <v>11098974</v>
      </c>
      <c r="N67" s="56">
        <v>16745252</v>
      </c>
      <c r="O67" s="56">
        <v>13248966</v>
      </c>
      <c r="P67" s="56">
        <v>3580230</v>
      </c>
      <c r="Q67" s="169">
        <v>2085606</v>
      </c>
      <c r="R67" s="103" t="s">
        <v>171</v>
      </c>
      <c r="S67" s="8"/>
      <c r="T67" s="56">
        <v>1565142</v>
      </c>
      <c r="U67" s="165">
        <v>2135797</v>
      </c>
      <c r="V67" s="56">
        <v>2224782</v>
      </c>
      <c r="W67" s="56">
        <v>2611947</v>
      </c>
      <c r="X67" s="56">
        <v>2489854</v>
      </c>
      <c r="Y67" s="56">
        <v>2209366</v>
      </c>
      <c r="Z67" s="56">
        <v>2661034</v>
      </c>
      <c r="AA67" s="56">
        <v>3896648</v>
      </c>
      <c r="AB67" s="56">
        <v>3366693</v>
      </c>
      <c r="AC67" s="56">
        <v>5726312</v>
      </c>
      <c r="AD67" s="56">
        <v>4735925</v>
      </c>
      <c r="AE67" s="56">
        <v>3522978</v>
      </c>
      <c r="AF67" s="60">
        <v>1665887</v>
      </c>
      <c r="AG67" s="169">
        <v>5153525</v>
      </c>
      <c r="AH67" s="103" t="s">
        <v>171</v>
      </c>
      <c r="AI67" s="49"/>
      <c r="AJ67" s="56">
        <v>4357499</v>
      </c>
      <c r="AK67" s="56">
        <v>1654174</v>
      </c>
      <c r="AL67" s="56">
        <v>2079903</v>
      </c>
      <c r="AM67" s="56">
        <v>2504595</v>
      </c>
      <c r="AN67" s="56">
        <v>9992141</v>
      </c>
      <c r="AO67" s="56">
        <v>2058356</v>
      </c>
      <c r="AP67" s="56">
        <v>4459856</v>
      </c>
      <c r="AQ67" s="251">
        <f t="shared" si="0"/>
        <v>437558171</v>
      </c>
      <c r="AR67" s="165">
        <v>10087173</v>
      </c>
      <c r="AS67" s="56">
        <v>133092525</v>
      </c>
      <c r="AT67" s="56">
        <v>24499257</v>
      </c>
      <c r="AU67" s="56">
        <v>31904439</v>
      </c>
      <c r="AV67" s="56">
        <v>28020820</v>
      </c>
      <c r="AW67" s="60">
        <v>750225</v>
      </c>
      <c r="AX67" s="251">
        <f t="shared" si="1"/>
        <v>228354439</v>
      </c>
      <c r="AY67" s="246">
        <f t="shared" si="7"/>
        <v>665912610</v>
      </c>
      <c r="AZ67" s="6">
        <f t="shared" si="3"/>
        <v>437558171</v>
      </c>
      <c r="BA67" s="6">
        <f t="shared" si="4"/>
        <v>228354439</v>
      </c>
      <c r="BB67" s="6">
        <f t="shared" si="5"/>
        <v>665912610</v>
      </c>
    </row>
    <row r="68" spans="1:54" s="6" customFormat="1" ht="12" customHeight="1">
      <c r="A68" s="478">
        <v>220158</v>
      </c>
      <c r="B68" s="103" t="s">
        <v>172</v>
      </c>
      <c r="C68" s="49"/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169">
        <v>0</v>
      </c>
      <c r="R68" s="103" t="s">
        <v>172</v>
      </c>
      <c r="S68" s="8"/>
      <c r="T68" s="56">
        <v>0</v>
      </c>
      <c r="U68" s="165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60">
        <v>0</v>
      </c>
      <c r="AG68" s="169">
        <v>0</v>
      </c>
      <c r="AH68" s="103" t="s">
        <v>172</v>
      </c>
      <c r="AI68" s="49"/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251">
        <f t="shared" si="0"/>
        <v>0</v>
      </c>
      <c r="AR68" s="165">
        <v>0</v>
      </c>
      <c r="AS68" s="56">
        <v>0</v>
      </c>
      <c r="AT68" s="56">
        <v>0</v>
      </c>
      <c r="AU68" s="56">
        <v>0</v>
      </c>
      <c r="AV68" s="56">
        <v>0</v>
      </c>
      <c r="AW68" s="60">
        <v>0</v>
      </c>
      <c r="AX68" s="251">
        <f t="shared" si="1"/>
        <v>0</v>
      </c>
      <c r="AY68" s="246">
        <f t="shared" si="7"/>
        <v>0</v>
      </c>
      <c r="AZ68" s="6">
        <f>SUM(D68:Q68,T68:AG68,AJ68:AP68)</f>
        <v>0</v>
      </c>
      <c r="BA68" s="6">
        <f>SUM(AR68:AW68)</f>
        <v>0</v>
      </c>
      <c r="BB68" s="6">
        <f>AZ68+BA68</f>
        <v>0</v>
      </c>
    </row>
    <row r="69" spans="1:54" s="6" customFormat="1" ht="12" customHeight="1">
      <c r="A69" s="478">
        <v>220159</v>
      </c>
      <c r="B69" s="104" t="s">
        <v>173</v>
      </c>
      <c r="C69" s="50"/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170">
        <v>0</v>
      </c>
      <c r="R69" s="104" t="s">
        <v>173</v>
      </c>
      <c r="S69" s="94"/>
      <c r="T69" s="57">
        <v>0</v>
      </c>
      <c r="U69" s="166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62">
        <v>0</v>
      </c>
      <c r="AG69" s="170">
        <v>0</v>
      </c>
      <c r="AH69" s="104" t="s">
        <v>173</v>
      </c>
      <c r="AI69" s="50"/>
      <c r="AJ69" s="57">
        <v>0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  <c r="AP69" s="57">
        <v>0</v>
      </c>
      <c r="AQ69" s="251">
        <f t="shared" si="0"/>
        <v>0</v>
      </c>
      <c r="AR69" s="165">
        <v>0</v>
      </c>
      <c r="AS69" s="56">
        <v>0</v>
      </c>
      <c r="AT69" s="56">
        <v>0</v>
      </c>
      <c r="AU69" s="56">
        <v>0</v>
      </c>
      <c r="AV69" s="56">
        <v>0</v>
      </c>
      <c r="AW69" s="60">
        <v>0</v>
      </c>
      <c r="AX69" s="251">
        <f t="shared" si="1"/>
        <v>0</v>
      </c>
      <c r="AY69" s="247">
        <f t="shared" si="7"/>
        <v>0</v>
      </c>
      <c r="AZ69" s="6">
        <f>SUM(D69:Q69,T69:AG69,AJ69:AP69)</f>
        <v>0</v>
      </c>
      <c r="BA69" s="6">
        <f>SUM(AR69:AW69)</f>
        <v>0</v>
      </c>
      <c r="BB69" s="6">
        <f>AZ69+BA69</f>
        <v>0</v>
      </c>
    </row>
    <row r="70" spans="1:54" s="6" customFormat="1" ht="12" customHeight="1">
      <c r="A70" s="478">
        <v>220160</v>
      </c>
      <c r="B70" s="549" t="s">
        <v>174</v>
      </c>
      <c r="C70" s="48" t="s">
        <v>175</v>
      </c>
      <c r="D70" s="56">
        <v>0</v>
      </c>
      <c r="E70" s="56">
        <v>342513</v>
      </c>
      <c r="F70" s="56">
        <v>769309</v>
      </c>
      <c r="G70" s="56">
        <v>1810018</v>
      </c>
      <c r="H70" s="56">
        <v>61269</v>
      </c>
      <c r="I70" s="56">
        <v>20572</v>
      </c>
      <c r="J70" s="56">
        <v>84471</v>
      </c>
      <c r="K70" s="56">
        <v>42414</v>
      </c>
      <c r="L70" s="56">
        <v>0</v>
      </c>
      <c r="M70" s="56">
        <v>261963</v>
      </c>
      <c r="N70" s="56">
        <v>0</v>
      </c>
      <c r="O70" s="56">
        <v>98202</v>
      </c>
      <c r="P70" s="56">
        <v>0</v>
      </c>
      <c r="Q70" s="169">
        <v>0</v>
      </c>
      <c r="R70" s="549" t="s">
        <v>174</v>
      </c>
      <c r="S70" s="93" t="s">
        <v>175</v>
      </c>
      <c r="T70" s="56">
        <v>19708</v>
      </c>
      <c r="U70" s="165">
        <v>0</v>
      </c>
      <c r="V70" s="56">
        <v>5319</v>
      </c>
      <c r="W70" s="56">
        <v>19872</v>
      </c>
      <c r="X70" s="56">
        <v>2811</v>
      </c>
      <c r="Y70" s="56">
        <v>812</v>
      </c>
      <c r="Z70" s="56">
        <v>5228</v>
      </c>
      <c r="AA70" s="56">
        <v>35297</v>
      </c>
      <c r="AB70" s="56">
        <v>16834</v>
      </c>
      <c r="AC70" s="56">
        <v>3985</v>
      </c>
      <c r="AD70" s="56">
        <v>0</v>
      </c>
      <c r="AE70" s="56">
        <v>37070</v>
      </c>
      <c r="AF70" s="60">
        <v>11025</v>
      </c>
      <c r="AG70" s="169">
        <v>0</v>
      </c>
      <c r="AH70" s="549" t="s">
        <v>174</v>
      </c>
      <c r="AI70" s="48" t="s">
        <v>175</v>
      </c>
      <c r="AJ70" s="56">
        <v>15962</v>
      </c>
      <c r="AK70" s="56">
        <v>76529</v>
      </c>
      <c r="AL70" s="56">
        <v>0</v>
      </c>
      <c r="AM70" s="56">
        <v>0</v>
      </c>
      <c r="AN70" s="56">
        <v>1545</v>
      </c>
      <c r="AO70" s="56">
        <v>0</v>
      </c>
      <c r="AP70" s="56">
        <v>29256</v>
      </c>
      <c r="AQ70" s="253">
        <f t="shared" si="0"/>
        <v>3771984</v>
      </c>
      <c r="AR70" s="164">
        <v>55825</v>
      </c>
      <c r="AS70" s="55">
        <v>161792</v>
      </c>
      <c r="AT70" s="55">
        <v>38649</v>
      </c>
      <c r="AU70" s="55">
        <v>78960</v>
      </c>
      <c r="AV70" s="55">
        <v>44857</v>
      </c>
      <c r="AW70" s="61">
        <v>0</v>
      </c>
      <c r="AX70" s="253">
        <f t="shared" si="1"/>
        <v>380083</v>
      </c>
      <c r="AY70" s="246">
        <f t="shared" si="7"/>
        <v>4152067</v>
      </c>
      <c r="AZ70" s="6">
        <f>SUM(D70:Q70,T70:AG70,AJ70:AP70)</f>
        <v>3771984</v>
      </c>
      <c r="BA70" s="6">
        <f>SUM(AR70:AW70)</f>
        <v>380083</v>
      </c>
      <c r="BB70" s="6">
        <f>AZ70+BA70</f>
        <v>4152067</v>
      </c>
    </row>
    <row r="71" spans="1:54" s="6" customFormat="1" ht="12" customHeight="1" thickBot="1">
      <c r="A71" s="478">
        <v>220201</v>
      </c>
      <c r="B71" s="550"/>
      <c r="C71" s="108" t="s">
        <v>176</v>
      </c>
      <c r="D71" s="78">
        <v>186185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465</v>
      </c>
      <c r="M71" s="78">
        <v>0</v>
      </c>
      <c r="N71" s="78">
        <v>95942</v>
      </c>
      <c r="O71" s="78">
        <v>0</v>
      </c>
      <c r="P71" s="78">
        <v>20343</v>
      </c>
      <c r="Q71" s="171">
        <v>12443</v>
      </c>
      <c r="R71" s="550"/>
      <c r="S71" s="109" t="s">
        <v>176</v>
      </c>
      <c r="T71" s="78">
        <v>0</v>
      </c>
      <c r="U71" s="167">
        <v>12157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78">
        <v>0</v>
      </c>
      <c r="AB71" s="78">
        <v>0</v>
      </c>
      <c r="AC71" s="78">
        <v>0</v>
      </c>
      <c r="AD71" s="78">
        <v>62719</v>
      </c>
      <c r="AE71" s="78">
        <v>0</v>
      </c>
      <c r="AF71" s="79">
        <v>0</v>
      </c>
      <c r="AG71" s="171">
        <v>33768</v>
      </c>
      <c r="AH71" s="550"/>
      <c r="AI71" s="108" t="s">
        <v>176</v>
      </c>
      <c r="AJ71" s="78">
        <v>0</v>
      </c>
      <c r="AK71" s="78">
        <v>0</v>
      </c>
      <c r="AL71" s="78">
        <v>5971</v>
      </c>
      <c r="AM71" s="78">
        <v>5623</v>
      </c>
      <c r="AN71" s="78">
        <v>0</v>
      </c>
      <c r="AO71" s="78">
        <v>20746</v>
      </c>
      <c r="AP71" s="78">
        <v>0</v>
      </c>
      <c r="AQ71" s="255">
        <f t="shared" si="0"/>
        <v>456362</v>
      </c>
      <c r="AR71" s="167">
        <v>0</v>
      </c>
      <c r="AS71" s="78">
        <v>0</v>
      </c>
      <c r="AT71" s="78">
        <v>0</v>
      </c>
      <c r="AU71" s="78">
        <v>0</v>
      </c>
      <c r="AV71" s="78">
        <v>0</v>
      </c>
      <c r="AW71" s="79">
        <v>0</v>
      </c>
      <c r="AX71" s="255">
        <f t="shared" si="1"/>
        <v>0</v>
      </c>
      <c r="AY71" s="250">
        <f t="shared" si="7"/>
        <v>456362</v>
      </c>
      <c r="AZ71" s="6">
        <f>SUM(D71:Q71,T71:AG71,AJ71:AP71)</f>
        <v>456362</v>
      </c>
      <c r="BA71" s="6">
        <f>SUM(AR71:AW71)</f>
        <v>0</v>
      </c>
      <c r="BB71" s="6">
        <f>AZ71+BA71</f>
        <v>456362</v>
      </c>
    </row>
  </sheetData>
  <mergeCells count="15">
    <mergeCell ref="AH12:AI12"/>
    <mergeCell ref="AH15:AI15"/>
    <mergeCell ref="B19:B25"/>
    <mergeCell ref="R19:R25"/>
    <mergeCell ref="AH19:AH25"/>
    <mergeCell ref="AH2:AI2"/>
    <mergeCell ref="AH70:AH71"/>
    <mergeCell ref="B2:C2"/>
    <mergeCell ref="B70:B71"/>
    <mergeCell ref="R2:S2"/>
    <mergeCell ref="R70:R71"/>
    <mergeCell ref="B12:C12"/>
    <mergeCell ref="B15:C15"/>
    <mergeCell ref="R12:S12"/>
    <mergeCell ref="R15:S15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3" r:id="rId1"/>
  <colBreaks count="2" manualBreakCount="2">
    <brk id="17" max="70" man="1"/>
    <brk id="33" max="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I66"/>
  <sheetViews>
    <sheetView showGridLines="0" view="pageBreakPreview" zoomScaleNormal="85" zoomScaleSheetLayoutView="100" workbookViewId="0" topLeftCell="AZ1">
      <selection activeCell="BJ64" sqref="BJ64"/>
    </sheetView>
  </sheetViews>
  <sheetFormatPr defaultColWidth="8.796875" defaultRowHeight="14.25"/>
  <cols>
    <col min="1" max="1" width="9" style="477" customWidth="1"/>
    <col min="2" max="5" width="3.59765625" style="1" customWidth="1"/>
    <col min="6" max="6" width="18.8984375" style="6" customWidth="1"/>
    <col min="7" max="20" width="11.3984375" style="6" customWidth="1"/>
    <col min="21" max="24" width="3.59765625" style="1" customWidth="1"/>
    <col min="25" max="25" width="18.8984375" style="6" customWidth="1"/>
    <col min="26" max="39" width="11.3984375" style="6" customWidth="1"/>
    <col min="40" max="43" width="3.59765625" style="1" customWidth="1"/>
    <col min="44" max="44" width="18.8984375" style="6" customWidth="1"/>
    <col min="45" max="45" width="11.19921875" style="6" customWidth="1"/>
    <col min="46" max="60" width="11.3984375" style="6" customWidth="1"/>
    <col min="61" max="16384" width="9" style="1" customWidth="1"/>
  </cols>
  <sheetData>
    <row r="1" spans="2:43" ht="12" thickBot="1">
      <c r="B1" s="261" t="s">
        <v>329</v>
      </c>
      <c r="C1" s="6"/>
      <c r="D1" s="6"/>
      <c r="E1" s="6"/>
      <c r="U1" s="261" t="s">
        <v>329</v>
      </c>
      <c r="V1" s="6"/>
      <c r="W1" s="6"/>
      <c r="X1" s="6"/>
      <c r="AN1" s="261" t="s">
        <v>329</v>
      </c>
      <c r="AO1" s="6"/>
      <c r="AP1" s="6"/>
      <c r="AQ1" s="6"/>
    </row>
    <row r="2" spans="2:60" ht="25.5" customHeight="1">
      <c r="B2" s="560" t="s">
        <v>267</v>
      </c>
      <c r="C2" s="561" t="s">
        <v>267</v>
      </c>
      <c r="D2" s="561" t="s">
        <v>267</v>
      </c>
      <c r="E2" s="561" t="s">
        <v>267</v>
      </c>
      <c r="F2" s="562" t="s">
        <v>267</v>
      </c>
      <c r="G2" s="21" t="s">
        <v>0</v>
      </c>
      <c r="H2" s="21" t="s">
        <v>1</v>
      </c>
      <c r="I2" s="21" t="s">
        <v>2</v>
      </c>
      <c r="J2" s="21" t="s">
        <v>3</v>
      </c>
      <c r="K2" s="21" t="s">
        <v>4</v>
      </c>
      <c r="L2" s="21" t="s">
        <v>5</v>
      </c>
      <c r="M2" s="21" t="s">
        <v>6</v>
      </c>
      <c r="N2" s="21" t="s">
        <v>7</v>
      </c>
      <c r="O2" s="21" t="s">
        <v>386</v>
      </c>
      <c r="P2" s="21" t="s">
        <v>490</v>
      </c>
      <c r="Q2" s="21" t="s">
        <v>491</v>
      </c>
      <c r="R2" s="21" t="s">
        <v>707</v>
      </c>
      <c r="S2" s="21" t="s">
        <v>8</v>
      </c>
      <c r="T2" s="24" t="s">
        <v>9</v>
      </c>
      <c r="U2" s="560" t="s">
        <v>267</v>
      </c>
      <c r="V2" s="561" t="s">
        <v>267</v>
      </c>
      <c r="W2" s="561" t="s">
        <v>267</v>
      </c>
      <c r="X2" s="561" t="s">
        <v>267</v>
      </c>
      <c r="Y2" s="562" t="s">
        <v>267</v>
      </c>
      <c r="Z2" s="177" t="s">
        <v>492</v>
      </c>
      <c r="AA2" s="272" t="s">
        <v>354</v>
      </c>
      <c r="AB2" s="21" t="s">
        <v>11</v>
      </c>
      <c r="AC2" s="21" t="s">
        <v>12</v>
      </c>
      <c r="AD2" s="21" t="s">
        <v>13</v>
      </c>
      <c r="AE2" s="21" t="s">
        <v>493</v>
      </c>
      <c r="AF2" s="21" t="s">
        <v>14</v>
      </c>
      <c r="AG2" s="21" t="s">
        <v>15</v>
      </c>
      <c r="AH2" s="21" t="s">
        <v>16</v>
      </c>
      <c r="AI2" s="21" t="s">
        <v>17</v>
      </c>
      <c r="AJ2" s="21" t="s">
        <v>494</v>
      </c>
      <c r="AK2" s="21" t="s">
        <v>367</v>
      </c>
      <c r="AL2" s="116" t="s">
        <v>19</v>
      </c>
      <c r="AM2" s="24" t="s">
        <v>20</v>
      </c>
      <c r="AN2" s="560" t="s">
        <v>267</v>
      </c>
      <c r="AO2" s="561" t="s">
        <v>267</v>
      </c>
      <c r="AP2" s="561" t="s">
        <v>267</v>
      </c>
      <c r="AQ2" s="561" t="s">
        <v>267</v>
      </c>
      <c r="AR2" s="562" t="s">
        <v>267</v>
      </c>
      <c r="AS2" s="21" t="s">
        <v>21</v>
      </c>
      <c r="AT2" s="21" t="s">
        <v>22</v>
      </c>
      <c r="AU2" s="21" t="s">
        <v>23</v>
      </c>
      <c r="AV2" s="21" t="s">
        <v>780</v>
      </c>
      <c r="AW2" s="21" t="s">
        <v>24</v>
      </c>
      <c r="AX2" s="21" t="s">
        <v>25</v>
      </c>
      <c r="AY2" s="21" t="s">
        <v>26</v>
      </c>
      <c r="AZ2" s="21" t="s">
        <v>38</v>
      </c>
      <c r="BA2" s="179" t="s">
        <v>27</v>
      </c>
      <c r="BB2" s="23" t="s">
        <v>28</v>
      </c>
      <c r="BC2" s="23" t="s">
        <v>29</v>
      </c>
      <c r="BD2" s="23" t="s">
        <v>30</v>
      </c>
      <c r="BE2" s="23" t="s">
        <v>31</v>
      </c>
      <c r="BF2" s="23" t="s">
        <v>32</v>
      </c>
      <c r="BG2" s="21" t="s">
        <v>39</v>
      </c>
      <c r="BH2" s="24" t="s">
        <v>40</v>
      </c>
    </row>
    <row r="3" spans="1:61" ht="12" customHeight="1">
      <c r="A3" s="477">
        <v>230101</v>
      </c>
      <c r="B3" s="102"/>
      <c r="C3" s="86" t="s">
        <v>178</v>
      </c>
      <c r="D3" s="29"/>
      <c r="E3" s="29"/>
      <c r="F3" s="30"/>
      <c r="G3" s="13">
        <v>1563700</v>
      </c>
      <c r="H3" s="13">
        <v>1142200</v>
      </c>
      <c r="I3" s="13">
        <v>1085800</v>
      </c>
      <c r="J3" s="13">
        <v>2476800</v>
      </c>
      <c r="K3" s="13">
        <v>358300</v>
      </c>
      <c r="L3" s="13">
        <v>1105200</v>
      </c>
      <c r="M3" s="13">
        <v>665000</v>
      </c>
      <c r="N3" s="13">
        <v>157900</v>
      </c>
      <c r="O3" s="13">
        <v>124600</v>
      </c>
      <c r="P3" s="13">
        <v>362900</v>
      </c>
      <c r="Q3" s="13">
        <v>338700</v>
      </c>
      <c r="R3" s="13">
        <v>753900</v>
      </c>
      <c r="S3" s="13">
        <v>348400</v>
      </c>
      <c r="T3" s="185">
        <v>39900</v>
      </c>
      <c r="U3" s="102"/>
      <c r="V3" s="86" t="s">
        <v>178</v>
      </c>
      <c r="W3" s="29"/>
      <c r="X3" s="29"/>
      <c r="Y3" s="30"/>
      <c r="Z3" s="180">
        <v>0</v>
      </c>
      <c r="AA3" s="180">
        <v>52000</v>
      </c>
      <c r="AB3" s="13">
        <v>0</v>
      </c>
      <c r="AC3" s="13">
        <v>29000</v>
      </c>
      <c r="AD3" s="13">
        <v>20000</v>
      </c>
      <c r="AE3" s="13">
        <v>18000</v>
      </c>
      <c r="AF3" s="13">
        <v>5600</v>
      </c>
      <c r="AG3" s="13">
        <v>0</v>
      </c>
      <c r="AH3" s="13">
        <v>0</v>
      </c>
      <c r="AI3" s="13">
        <v>0</v>
      </c>
      <c r="AJ3" s="13">
        <v>14800</v>
      </c>
      <c r="AK3" s="13">
        <v>0</v>
      </c>
      <c r="AL3" s="190">
        <v>98900</v>
      </c>
      <c r="AM3" s="185">
        <v>71500</v>
      </c>
      <c r="AN3" s="102"/>
      <c r="AO3" s="86" t="s">
        <v>178</v>
      </c>
      <c r="AP3" s="29"/>
      <c r="AQ3" s="29"/>
      <c r="AR3" s="30"/>
      <c r="AS3" s="13">
        <v>49200</v>
      </c>
      <c r="AT3" s="13">
        <v>0</v>
      </c>
      <c r="AU3" s="13">
        <v>0</v>
      </c>
      <c r="AV3" s="13">
        <v>11000</v>
      </c>
      <c r="AW3" s="13">
        <v>45800</v>
      </c>
      <c r="AX3" s="13">
        <v>34300</v>
      </c>
      <c r="AY3" s="13">
        <v>0</v>
      </c>
      <c r="AZ3" s="18">
        <f>SUM(AS3:AY3,Z3:AM3,G3:T3)</f>
        <v>10973400</v>
      </c>
      <c r="BA3" s="165">
        <v>0</v>
      </c>
      <c r="BB3" s="56">
        <v>627200</v>
      </c>
      <c r="BC3" s="56">
        <v>0</v>
      </c>
      <c r="BD3" s="56">
        <v>100700</v>
      </c>
      <c r="BE3" s="56">
        <v>8600</v>
      </c>
      <c r="BF3" s="60">
        <v>0</v>
      </c>
      <c r="BG3" s="251">
        <f>SUM(BA3:BF3)</f>
        <v>736500</v>
      </c>
      <c r="BH3" s="246">
        <f aca="true" t="shared" si="0" ref="BH3:BH34">SUM(BG3,AZ3)</f>
        <v>11709900</v>
      </c>
      <c r="BI3" s="1">
        <f>SUM(G3:T3,Z3:AM3,AS3:AY3,BA3:BF3)</f>
        <v>11709900</v>
      </c>
    </row>
    <row r="4" spans="1:61" ht="12" customHeight="1">
      <c r="A4" s="477">
        <v>230102</v>
      </c>
      <c r="B4" s="36">
        <v>1</v>
      </c>
      <c r="C4" s="87" t="s">
        <v>245</v>
      </c>
      <c r="D4" s="6" t="s">
        <v>244</v>
      </c>
      <c r="E4" s="6"/>
      <c r="F4" s="31"/>
      <c r="G4" s="14">
        <v>400000</v>
      </c>
      <c r="H4" s="14">
        <v>570000</v>
      </c>
      <c r="I4" s="14">
        <v>0</v>
      </c>
      <c r="J4" s="14">
        <v>1031000</v>
      </c>
      <c r="K4" s="14">
        <v>130000</v>
      </c>
      <c r="L4" s="14">
        <v>0</v>
      </c>
      <c r="M4" s="14">
        <v>0</v>
      </c>
      <c r="N4" s="14">
        <v>126400</v>
      </c>
      <c r="O4" s="14">
        <v>124600</v>
      </c>
      <c r="P4" s="14">
        <v>0</v>
      </c>
      <c r="Q4" s="14">
        <v>122900</v>
      </c>
      <c r="R4" s="14">
        <v>87600</v>
      </c>
      <c r="S4" s="14">
        <v>27000</v>
      </c>
      <c r="T4" s="186">
        <v>39900</v>
      </c>
      <c r="U4" s="36">
        <v>1</v>
      </c>
      <c r="V4" s="87" t="s">
        <v>245</v>
      </c>
      <c r="W4" s="6" t="s">
        <v>244</v>
      </c>
      <c r="X4" s="6"/>
      <c r="Y4" s="31"/>
      <c r="Z4" s="181">
        <v>0</v>
      </c>
      <c r="AA4" s="181">
        <v>52000</v>
      </c>
      <c r="AB4" s="14">
        <v>0</v>
      </c>
      <c r="AC4" s="14">
        <v>29000</v>
      </c>
      <c r="AD4" s="14">
        <v>20000</v>
      </c>
      <c r="AE4" s="14">
        <v>18000</v>
      </c>
      <c r="AF4" s="14">
        <v>5600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92">
        <v>0</v>
      </c>
      <c r="AM4" s="186">
        <v>0</v>
      </c>
      <c r="AN4" s="36">
        <v>1</v>
      </c>
      <c r="AO4" s="87" t="s">
        <v>245</v>
      </c>
      <c r="AP4" s="6" t="s">
        <v>244</v>
      </c>
      <c r="AQ4" s="6"/>
      <c r="AR4" s="31"/>
      <c r="AS4" s="14">
        <v>49200</v>
      </c>
      <c r="AT4" s="14">
        <v>0</v>
      </c>
      <c r="AU4" s="14">
        <v>0</v>
      </c>
      <c r="AV4" s="14">
        <v>11000</v>
      </c>
      <c r="AW4" s="14">
        <v>0</v>
      </c>
      <c r="AX4" s="14">
        <v>0</v>
      </c>
      <c r="AY4" s="14">
        <v>0</v>
      </c>
      <c r="AZ4" s="15">
        <f aca="true" t="shared" si="1" ref="AZ4:AZ66">SUM(AS4:AY4,Z4:AM4,G4:T4)</f>
        <v>2844200</v>
      </c>
      <c r="BA4" s="165">
        <v>0</v>
      </c>
      <c r="BB4" s="56">
        <v>0</v>
      </c>
      <c r="BC4" s="56">
        <v>0</v>
      </c>
      <c r="BD4" s="56">
        <v>88800</v>
      </c>
      <c r="BE4" s="56">
        <v>0</v>
      </c>
      <c r="BF4" s="60">
        <v>0</v>
      </c>
      <c r="BG4" s="251">
        <f>SUM(BA4:BF4)</f>
        <v>88800</v>
      </c>
      <c r="BH4" s="246">
        <f>SUM(BG4,AZ4)</f>
        <v>2933000</v>
      </c>
      <c r="BI4" s="1">
        <f aca="true" t="shared" si="2" ref="BI4:BI66">SUM(G4:T4,Z4:AM4,AS4:AY4,BA4:BF4)</f>
        <v>2933000</v>
      </c>
    </row>
    <row r="5" spans="1:61" ht="12" customHeight="1">
      <c r="A5" s="477">
        <v>230103</v>
      </c>
      <c r="B5" s="103"/>
      <c r="C5" s="87" t="s">
        <v>246</v>
      </c>
      <c r="D5" s="6" t="s">
        <v>109</v>
      </c>
      <c r="E5" s="6"/>
      <c r="F5" s="31"/>
      <c r="G5" s="14">
        <v>1163700</v>
      </c>
      <c r="H5" s="14">
        <v>572200</v>
      </c>
      <c r="I5" s="14">
        <v>1085800</v>
      </c>
      <c r="J5" s="14">
        <v>1445800</v>
      </c>
      <c r="K5" s="14">
        <v>228300</v>
      </c>
      <c r="L5" s="14">
        <v>1105200</v>
      </c>
      <c r="M5" s="14">
        <v>665000</v>
      </c>
      <c r="N5" s="14">
        <v>31500</v>
      </c>
      <c r="O5" s="14">
        <v>0</v>
      </c>
      <c r="P5" s="14">
        <v>362900</v>
      </c>
      <c r="Q5" s="14">
        <v>215800</v>
      </c>
      <c r="R5" s="14">
        <v>666300</v>
      </c>
      <c r="S5" s="14">
        <v>321400</v>
      </c>
      <c r="T5" s="186">
        <v>0</v>
      </c>
      <c r="U5" s="103"/>
      <c r="V5" s="87" t="s">
        <v>246</v>
      </c>
      <c r="W5" s="6" t="s">
        <v>109</v>
      </c>
      <c r="X5" s="6"/>
      <c r="Y5" s="31"/>
      <c r="Z5" s="181">
        <v>0</v>
      </c>
      <c r="AA5" s="181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14800</v>
      </c>
      <c r="AK5" s="14">
        <v>0</v>
      </c>
      <c r="AL5" s="192">
        <v>98900</v>
      </c>
      <c r="AM5" s="186">
        <v>71500</v>
      </c>
      <c r="AN5" s="103"/>
      <c r="AO5" s="87" t="s">
        <v>246</v>
      </c>
      <c r="AP5" s="6" t="s">
        <v>109</v>
      </c>
      <c r="AQ5" s="6"/>
      <c r="AR5" s="31"/>
      <c r="AS5" s="14">
        <v>0</v>
      </c>
      <c r="AT5" s="14">
        <v>0</v>
      </c>
      <c r="AU5" s="14">
        <v>0</v>
      </c>
      <c r="AV5" s="14">
        <v>0</v>
      </c>
      <c r="AW5" s="14">
        <v>45800</v>
      </c>
      <c r="AX5" s="14">
        <v>34300</v>
      </c>
      <c r="AY5" s="14">
        <v>0</v>
      </c>
      <c r="AZ5" s="15">
        <f t="shared" si="1"/>
        <v>8129200</v>
      </c>
      <c r="BA5" s="165">
        <v>0</v>
      </c>
      <c r="BB5" s="56">
        <v>627200</v>
      </c>
      <c r="BC5" s="56">
        <v>0</v>
      </c>
      <c r="BD5" s="56">
        <v>11900</v>
      </c>
      <c r="BE5" s="56">
        <v>8600</v>
      </c>
      <c r="BF5" s="60">
        <v>0</v>
      </c>
      <c r="BG5" s="251">
        <f aca="true" t="shared" si="3" ref="BG5:BG66">SUM(BA5:BF5)</f>
        <v>647700</v>
      </c>
      <c r="BH5" s="246">
        <f t="shared" si="0"/>
        <v>8776900</v>
      </c>
      <c r="BI5" s="1">
        <f t="shared" si="2"/>
        <v>8776900</v>
      </c>
    </row>
    <row r="6" spans="1:61" ht="12" customHeight="1">
      <c r="A6" s="477">
        <v>230104</v>
      </c>
      <c r="B6" s="36" t="s">
        <v>179</v>
      </c>
      <c r="C6" s="88" t="s">
        <v>180</v>
      </c>
      <c r="D6" s="6"/>
      <c r="E6" s="6"/>
      <c r="F6" s="31"/>
      <c r="G6" s="14">
        <v>0</v>
      </c>
      <c r="H6" s="14">
        <v>41460</v>
      </c>
      <c r="I6" s="14">
        <v>261105</v>
      </c>
      <c r="J6" s="14">
        <v>93395</v>
      </c>
      <c r="K6" s="14">
        <v>0</v>
      </c>
      <c r="L6" s="14">
        <v>13450</v>
      </c>
      <c r="M6" s="14">
        <v>95940</v>
      </c>
      <c r="N6" s="14">
        <v>56645</v>
      </c>
      <c r="O6" s="14">
        <v>2324</v>
      </c>
      <c r="P6" s="14">
        <v>7460</v>
      </c>
      <c r="Q6" s="14">
        <v>52300</v>
      </c>
      <c r="R6" s="14">
        <v>0</v>
      </c>
      <c r="S6" s="14">
        <v>0</v>
      </c>
      <c r="T6" s="186">
        <v>3900</v>
      </c>
      <c r="U6" s="36" t="s">
        <v>179</v>
      </c>
      <c r="V6" s="88" t="s">
        <v>180</v>
      </c>
      <c r="W6" s="6"/>
      <c r="X6" s="6"/>
      <c r="Y6" s="31"/>
      <c r="Z6" s="181">
        <v>0</v>
      </c>
      <c r="AA6" s="181">
        <v>26500</v>
      </c>
      <c r="AB6" s="14">
        <v>0</v>
      </c>
      <c r="AC6" s="14">
        <v>0</v>
      </c>
      <c r="AD6" s="14">
        <v>0</v>
      </c>
      <c r="AE6" s="14">
        <v>2930</v>
      </c>
      <c r="AF6" s="14">
        <v>0</v>
      </c>
      <c r="AG6" s="14">
        <v>0</v>
      </c>
      <c r="AH6" s="14">
        <v>0</v>
      </c>
      <c r="AI6" s="14">
        <v>8568</v>
      </c>
      <c r="AJ6" s="14">
        <v>23765</v>
      </c>
      <c r="AK6" s="14">
        <v>0</v>
      </c>
      <c r="AL6" s="192">
        <v>0</v>
      </c>
      <c r="AM6" s="186">
        <v>0</v>
      </c>
      <c r="AN6" s="36" t="s">
        <v>179</v>
      </c>
      <c r="AO6" s="88" t="s">
        <v>180</v>
      </c>
      <c r="AP6" s="6"/>
      <c r="AQ6" s="6"/>
      <c r="AR6" s="31"/>
      <c r="AS6" s="14">
        <v>0</v>
      </c>
      <c r="AT6" s="14">
        <v>0</v>
      </c>
      <c r="AU6" s="14">
        <v>0</v>
      </c>
      <c r="AV6" s="14">
        <v>28000</v>
      </c>
      <c r="AW6" s="14">
        <v>35858</v>
      </c>
      <c r="AX6" s="14">
        <v>0</v>
      </c>
      <c r="AY6" s="14">
        <v>0</v>
      </c>
      <c r="AZ6" s="15">
        <f t="shared" si="1"/>
        <v>753600</v>
      </c>
      <c r="BA6" s="165">
        <v>58952</v>
      </c>
      <c r="BB6" s="56">
        <v>0</v>
      </c>
      <c r="BC6" s="56">
        <v>57580</v>
      </c>
      <c r="BD6" s="56">
        <v>146791</v>
      </c>
      <c r="BE6" s="56">
        <v>0</v>
      </c>
      <c r="BF6" s="60">
        <v>87645</v>
      </c>
      <c r="BG6" s="251">
        <f t="shared" si="3"/>
        <v>350968</v>
      </c>
      <c r="BH6" s="246">
        <f t="shared" si="0"/>
        <v>1104568</v>
      </c>
      <c r="BI6" s="1">
        <f t="shared" si="2"/>
        <v>1104568</v>
      </c>
    </row>
    <row r="7" spans="1:61" ht="12" customHeight="1">
      <c r="A7" s="477">
        <v>230105</v>
      </c>
      <c r="B7" s="103"/>
      <c r="C7" s="88" t="s">
        <v>247</v>
      </c>
      <c r="D7" s="6"/>
      <c r="E7" s="6"/>
      <c r="F7" s="31"/>
      <c r="G7" s="14">
        <v>20485</v>
      </c>
      <c r="H7" s="14">
        <v>8259</v>
      </c>
      <c r="I7" s="14">
        <v>43392</v>
      </c>
      <c r="J7" s="14">
        <v>25395</v>
      </c>
      <c r="K7" s="14">
        <v>526</v>
      </c>
      <c r="L7" s="14">
        <v>0</v>
      </c>
      <c r="M7" s="14">
        <v>0</v>
      </c>
      <c r="N7" s="14">
        <v>0</v>
      </c>
      <c r="O7" s="14">
        <v>8174</v>
      </c>
      <c r="P7" s="14">
        <v>11697</v>
      </c>
      <c r="Q7" s="14">
        <v>14273</v>
      </c>
      <c r="R7" s="14">
        <v>0</v>
      </c>
      <c r="S7" s="14">
        <v>1641</v>
      </c>
      <c r="T7" s="186">
        <v>0</v>
      </c>
      <c r="U7" s="103"/>
      <c r="V7" s="88" t="s">
        <v>247</v>
      </c>
      <c r="W7" s="6"/>
      <c r="X7" s="6"/>
      <c r="Y7" s="31"/>
      <c r="Z7" s="181">
        <v>0</v>
      </c>
      <c r="AA7" s="181">
        <v>1138</v>
      </c>
      <c r="AB7" s="14">
        <v>0</v>
      </c>
      <c r="AC7" s="14">
        <v>0</v>
      </c>
      <c r="AD7" s="14">
        <v>0</v>
      </c>
      <c r="AE7" s="14">
        <v>0</v>
      </c>
      <c r="AF7" s="14">
        <v>3892</v>
      </c>
      <c r="AG7" s="14">
        <v>0</v>
      </c>
      <c r="AH7" s="14">
        <v>2269</v>
      </c>
      <c r="AI7" s="14">
        <v>1523</v>
      </c>
      <c r="AJ7" s="14">
        <v>0</v>
      </c>
      <c r="AK7" s="14">
        <v>0</v>
      </c>
      <c r="AL7" s="192">
        <v>0</v>
      </c>
      <c r="AM7" s="186">
        <v>0</v>
      </c>
      <c r="AN7" s="103"/>
      <c r="AO7" s="88" t="s">
        <v>247</v>
      </c>
      <c r="AP7" s="6"/>
      <c r="AQ7" s="6"/>
      <c r="AR7" s="31"/>
      <c r="AS7" s="14">
        <v>0</v>
      </c>
      <c r="AT7" s="14">
        <v>0</v>
      </c>
      <c r="AU7" s="14">
        <v>0</v>
      </c>
      <c r="AV7" s="14">
        <v>1082</v>
      </c>
      <c r="AW7" s="14">
        <v>0</v>
      </c>
      <c r="AX7" s="14">
        <v>0</v>
      </c>
      <c r="AY7" s="14">
        <v>0</v>
      </c>
      <c r="AZ7" s="15">
        <f t="shared" si="1"/>
        <v>143746</v>
      </c>
      <c r="BA7" s="165">
        <v>0</v>
      </c>
      <c r="BB7" s="56">
        <v>0</v>
      </c>
      <c r="BC7" s="56">
        <v>0</v>
      </c>
      <c r="BD7" s="56">
        <v>0</v>
      </c>
      <c r="BE7" s="56">
        <v>5565</v>
      </c>
      <c r="BF7" s="60">
        <v>0</v>
      </c>
      <c r="BG7" s="251">
        <f t="shared" si="3"/>
        <v>5565</v>
      </c>
      <c r="BH7" s="246">
        <f t="shared" si="0"/>
        <v>149311</v>
      </c>
      <c r="BI7" s="1">
        <f t="shared" si="2"/>
        <v>149311</v>
      </c>
    </row>
    <row r="8" spans="1:61" ht="12" customHeight="1">
      <c r="A8" s="477">
        <v>230106</v>
      </c>
      <c r="B8" s="36" t="s">
        <v>181</v>
      </c>
      <c r="C8" s="88" t="s">
        <v>248</v>
      </c>
      <c r="D8" s="6"/>
      <c r="E8" s="6"/>
      <c r="F8" s="31"/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86">
        <v>0</v>
      </c>
      <c r="U8" s="36" t="s">
        <v>181</v>
      </c>
      <c r="V8" s="88" t="s">
        <v>248</v>
      </c>
      <c r="W8" s="6"/>
      <c r="X8" s="6"/>
      <c r="Y8" s="31"/>
      <c r="Z8" s="181">
        <v>0</v>
      </c>
      <c r="AA8" s="181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92">
        <v>0</v>
      </c>
      <c r="AM8" s="186">
        <v>0</v>
      </c>
      <c r="AN8" s="36" t="s">
        <v>181</v>
      </c>
      <c r="AO8" s="88" t="s">
        <v>248</v>
      </c>
      <c r="AP8" s="6"/>
      <c r="AQ8" s="6"/>
      <c r="AR8" s="31"/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5">
        <f t="shared" si="1"/>
        <v>0</v>
      </c>
      <c r="BA8" s="165">
        <v>0</v>
      </c>
      <c r="BB8" s="56">
        <v>0</v>
      </c>
      <c r="BC8" s="56">
        <v>0</v>
      </c>
      <c r="BD8" s="56">
        <v>0</v>
      </c>
      <c r="BE8" s="56">
        <v>0</v>
      </c>
      <c r="BF8" s="60">
        <v>0</v>
      </c>
      <c r="BG8" s="251">
        <f t="shared" si="3"/>
        <v>0</v>
      </c>
      <c r="BH8" s="246">
        <f t="shared" si="0"/>
        <v>0</v>
      </c>
      <c r="BI8" s="1">
        <f t="shared" si="2"/>
        <v>0</v>
      </c>
    </row>
    <row r="9" spans="1:61" ht="12" customHeight="1">
      <c r="A9" s="477">
        <v>230107</v>
      </c>
      <c r="B9" s="103"/>
      <c r="C9" s="88" t="s">
        <v>249</v>
      </c>
      <c r="D9" s="6"/>
      <c r="E9" s="6"/>
      <c r="F9" s="31"/>
      <c r="G9" s="14">
        <v>10414</v>
      </c>
      <c r="H9" s="14">
        <v>0</v>
      </c>
      <c r="I9" s="14">
        <v>0</v>
      </c>
      <c r="J9" s="14">
        <v>0</v>
      </c>
      <c r="K9" s="14">
        <v>2883</v>
      </c>
      <c r="L9" s="14">
        <v>0</v>
      </c>
      <c r="M9" s="14">
        <v>0</v>
      </c>
      <c r="N9" s="14">
        <v>0</v>
      </c>
      <c r="O9" s="14">
        <v>15000</v>
      </c>
      <c r="P9" s="14">
        <v>14608</v>
      </c>
      <c r="Q9" s="14">
        <v>1993</v>
      </c>
      <c r="R9" s="14">
        <v>0</v>
      </c>
      <c r="S9" s="14">
        <v>0</v>
      </c>
      <c r="T9" s="186">
        <v>0</v>
      </c>
      <c r="U9" s="103"/>
      <c r="V9" s="88" t="s">
        <v>249</v>
      </c>
      <c r="W9" s="6"/>
      <c r="X9" s="6"/>
      <c r="Y9" s="31"/>
      <c r="Z9" s="181">
        <v>0</v>
      </c>
      <c r="AA9" s="181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92">
        <v>0</v>
      </c>
      <c r="AM9" s="186">
        <v>22305</v>
      </c>
      <c r="AN9" s="103"/>
      <c r="AO9" s="88" t="s">
        <v>249</v>
      </c>
      <c r="AP9" s="6"/>
      <c r="AQ9" s="6"/>
      <c r="AR9" s="31"/>
      <c r="AS9" s="14">
        <v>0</v>
      </c>
      <c r="AT9" s="14">
        <v>0</v>
      </c>
      <c r="AU9" s="14">
        <v>0</v>
      </c>
      <c r="AV9" s="14">
        <v>21578</v>
      </c>
      <c r="AW9" s="14">
        <v>0</v>
      </c>
      <c r="AX9" s="14">
        <v>0</v>
      </c>
      <c r="AY9" s="14">
        <v>0</v>
      </c>
      <c r="AZ9" s="15">
        <f t="shared" si="1"/>
        <v>88781</v>
      </c>
      <c r="BA9" s="165">
        <v>0</v>
      </c>
      <c r="BB9" s="56">
        <v>0</v>
      </c>
      <c r="BC9" s="56">
        <v>0</v>
      </c>
      <c r="BD9" s="56">
        <v>0</v>
      </c>
      <c r="BE9" s="56">
        <v>0</v>
      </c>
      <c r="BF9" s="60">
        <v>0</v>
      </c>
      <c r="BG9" s="251">
        <f t="shared" si="3"/>
        <v>0</v>
      </c>
      <c r="BH9" s="246">
        <f t="shared" si="0"/>
        <v>88781</v>
      </c>
      <c r="BI9" s="1">
        <f t="shared" si="2"/>
        <v>88781</v>
      </c>
    </row>
    <row r="10" spans="1:61" ht="12" customHeight="1">
      <c r="A10" s="477">
        <v>230108</v>
      </c>
      <c r="B10" s="36" t="s">
        <v>182</v>
      </c>
      <c r="C10" s="88" t="s">
        <v>183</v>
      </c>
      <c r="D10" s="6"/>
      <c r="E10" s="6"/>
      <c r="F10" s="31"/>
      <c r="G10" s="14">
        <v>79</v>
      </c>
      <c r="H10" s="14">
        <v>16450</v>
      </c>
      <c r="I10" s="14">
        <v>3174</v>
      </c>
      <c r="J10" s="14">
        <v>9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86">
        <v>0</v>
      </c>
      <c r="U10" s="36" t="s">
        <v>182</v>
      </c>
      <c r="V10" s="88" t="s">
        <v>183</v>
      </c>
      <c r="W10" s="6"/>
      <c r="X10" s="6"/>
      <c r="Y10" s="31"/>
      <c r="Z10" s="181">
        <v>0</v>
      </c>
      <c r="AA10" s="181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3</v>
      </c>
      <c r="AK10" s="14">
        <v>0</v>
      </c>
      <c r="AL10" s="192">
        <v>0</v>
      </c>
      <c r="AM10" s="186">
        <v>0</v>
      </c>
      <c r="AN10" s="36" t="s">
        <v>182</v>
      </c>
      <c r="AO10" s="88" t="s">
        <v>183</v>
      </c>
      <c r="AP10" s="6"/>
      <c r="AQ10" s="6"/>
      <c r="AR10" s="31"/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5">
        <f t="shared" si="1"/>
        <v>19715</v>
      </c>
      <c r="BA10" s="165">
        <v>0</v>
      </c>
      <c r="BB10" s="56">
        <v>0</v>
      </c>
      <c r="BC10" s="56">
        <v>0</v>
      </c>
      <c r="BD10" s="56">
        <v>53</v>
      </c>
      <c r="BE10" s="56">
        <v>0</v>
      </c>
      <c r="BF10" s="60">
        <v>0</v>
      </c>
      <c r="BG10" s="251">
        <f t="shared" si="3"/>
        <v>53</v>
      </c>
      <c r="BH10" s="246">
        <f t="shared" si="0"/>
        <v>19768</v>
      </c>
      <c r="BI10" s="1">
        <f t="shared" si="2"/>
        <v>19768</v>
      </c>
    </row>
    <row r="11" spans="1:61" ht="12" customHeight="1">
      <c r="A11" s="477">
        <v>230109</v>
      </c>
      <c r="B11" s="103"/>
      <c r="C11" s="88" t="s">
        <v>184</v>
      </c>
      <c r="D11" s="6"/>
      <c r="E11" s="6"/>
      <c r="F11" s="31"/>
      <c r="G11" s="14">
        <v>29841</v>
      </c>
      <c r="H11" s="14">
        <v>77306</v>
      </c>
      <c r="I11" s="14">
        <v>0</v>
      </c>
      <c r="J11" s="14">
        <v>6974</v>
      </c>
      <c r="K11" s="14">
        <v>0</v>
      </c>
      <c r="L11" s="14">
        <v>3000</v>
      </c>
      <c r="M11" s="14">
        <v>15514</v>
      </c>
      <c r="N11" s="14">
        <v>42000</v>
      </c>
      <c r="O11" s="14">
        <v>26283</v>
      </c>
      <c r="P11" s="14">
        <v>21750</v>
      </c>
      <c r="Q11" s="14">
        <v>128940</v>
      </c>
      <c r="R11" s="14">
        <v>3154</v>
      </c>
      <c r="S11" s="14">
        <v>0</v>
      </c>
      <c r="T11" s="186">
        <v>12809</v>
      </c>
      <c r="U11" s="103"/>
      <c r="V11" s="88" t="s">
        <v>184</v>
      </c>
      <c r="W11" s="6"/>
      <c r="X11" s="6"/>
      <c r="Y11" s="31"/>
      <c r="Z11" s="181">
        <v>0</v>
      </c>
      <c r="AA11" s="181">
        <v>21100</v>
      </c>
      <c r="AB11" s="14">
        <v>0</v>
      </c>
      <c r="AC11" s="14">
        <v>10250</v>
      </c>
      <c r="AD11" s="14">
        <v>13901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92">
        <v>0</v>
      </c>
      <c r="AM11" s="186">
        <v>0</v>
      </c>
      <c r="AN11" s="103"/>
      <c r="AO11" s="88" t="s">
        <v>184</v>
      </c>
      <c r="AP11" s="6"/>
      <c r="AQ11" s="6"/>
      <c r="AR11" s="31"/>
      <c r="AS11" s="14">
        <v>9225</v>
      </c>
      <c r="AT11" s="14">
        <v>6975</v>
      </c>
      <c r="AU11" s="14">
        <v>0</v>
      </c>
      <c r="AV11" s="14">
        <v>0</v>
      </c>
      <c r="AW11" s="14">
        <v>0</v>
      </c>
      <c r="AX11" s="14">
        <v>1666</v>
      </c>
      <c r="AY11" s="14">
        <v>0</v>
      </c>
      <c r="AZ11" s="15">
        <f t="shared" si="1"/>
        <v>430688</v>
      </c>
      <c r="BA11" s="165">
        <v>0</v>
      </c>
      <c r="BB11" s="56">
        <v>0</v>
      </c>
      <c r="BC11" s="56">
        <v>0</v>
      </c>
      <c r="BD11" s="56">
        <v>262327</v>
      </c>
      <c r="BE11" s="56">
        <v>13300</v>
      </c>
      <c r="BF11" s="60">
        <v>0</v>
      </c>
      <c r="BG11" s="251">
        <f t="shared" si="3"/>
        <v>275627</v>
      </c>
      <c r="BH11" s="246">
        <f t="shared" si="0"/>
        <v>706315</v>
      </c>
      <c r="BI11" s="1">
        <f t="shared" si="2"/>
        <v>706315</v>
      </c>
    </row>
    <row r="12" spans="1:61" ht="12" customHeight="1">
      <c r="A12" s="477">
        <v>230110</v>
      </c>
      <c r="B12" s="36" t="s">
        <v>185</v>
      </c>
      <c r="C12" s="88" t="s">
        <v>186</v>
      </c>
      <c r="D12" s="6"/>
      <c r="E12" s="6"/>
      <c r="F12" s="31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86">
        <v>0</v>
      </c>
      <c r="U12" s="36" t="s">
        <v>185</v>
      </c>
      <c r="V12" s="88" t="s">
        <v>186</v>
      </c>
      <c r="W12" s="6"/>
      <c r="X12" s="6"/>
      <c r="Y12" s="31"/>
      <c r="Z12" s="181">
        <v>0</v>
      </c>
      <c r="AA12" s="181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92">
        <v>0</v>
      </c>
      <c r="AM12" s="186">
        <v>0</v>
      </c>
      <c r="AN12" s="36" t="s">
        <v>185</v>
      </c>
      <c r="AO12" s="88" t="s">
        <v>186</v>
      </c>
      <c r="AP12" s="6"/>
      <c r="AQ12" s="6"/>
      <c r="AR12" s="31"/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5">
        <f t="shared" si="1"/>
        <v>0</v>
      </c>
      <c r="BA12" s="165">
        <v>0</v>
      </c>
      <c r="BB12" s="56">
        <v>0</v>
      </c>
      <c r="BC12" s="56">
        <v>0</v>
      </c>
      <c r="BD12" s="56">
        <v>0</v>
      </c>
      <c r="BE12" s="56">
        <v>0</v>
      </c>
      <c r="BF12" s="60">
        <v>0</v>
      </c>
      <c r="BG12" s="251">
        <f t="shared" si="3"/>
        <v>0</v>
      </c>
      <c r="BH12" s="246">
        <f t="shared" si="0"/>
        <v>0</v>
      </c>
      <c r="BI12" s="1">
        <f t="shared" si="2"/>
        <v>0</v>
      </c>
    </row>
    <row r="13" spans="1:61" ht="12" customHeight="1">
      <c r="A13" s="477">
        <v>230111</v>
      </c>
      <c r="B13" s="103"/>
      <c r="C13" s="88" t="s">
        <v>187</v>
      </c>
      <c r="D13" s="6"/>
      <c r="E13" s="6"/>
      <c r="F13" s="31"/>
      <c r="G13" s="14">
        <v>74855</v>
      </c>
      <c r="H13" s="14">
        <v>0</v>
      </c>
      <c r="I13" s="14">
        <v>43683</v>
      </c>
      <c r="J13" s="14">
        <v>227662</v>
      </c>
      <c r="K13" s="14">
        <v>0</v>
      </c>
      <c r="L13" s="14">
        <v>27214</v>
      </c>
      <c r="M13" s="14">
        <v>37181</v>
      </c>
      <c r="N13" s="14">
        <v>80146</v>
      </c>
      <c r="O13" s="14">
        <v>26272</v>
      </c>
      <c r="P13" s="14">
        <v>34058</v>
      </c>
      <c r="Q13" s="14">
        <v>53994</v>
      </c>
      <c r="R13" s="14">
        <v>5907</v>
      </c>
      <c r="S13" s="14">
        <v>8820</v>
      </c>
      <c r="T13" s="186">
        <v>130</v>
      </c>
      <c r="U13" s="103"/>
      <c r="V13" s="88" t="s">
        <v>187</v>
      </c>
      <c r="W13" s="6"/>
      <c r="X13" s="6"/>
      <c r="Y13" s="31"/>
      <c r="Z13" s="181">
        <v>4425</v>
      </c>
      <c r="AA13" s="181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24570</v>
      </c>
      <c r="AH13" s="14">
        <v>18207</v>
      </c>
      <c r="AI13" s="14">
        <v>6761</v>
      </c>
      <c r="AJ13" s="14">
        <v>0</v>
      </c>
      <c r="AK13" s="14">
        <v>27975</v>
      </c>
      <c r="AL13" s="192">
        <v>0</v>
      </c>
      <c r="AM13" s="186">
        <v>0</v>
      </c>
      <c r="AN13" s="103"/>
      <c r="AO13" s="88" t="s">
        <v>187</v>
      </c>
      <c r="AP13" s="6"/>
      <c r="AQ13" s="6"/>
      <c r="AR13" s="31"/>
      <c r="AS13" s="14">
        <v>5908</v>
      </c>
      <c r="AT13" s="14">
        <v>0</v>
      </c>
      <c r="AU13" s="14">
        <v>0</v>
      </c>
      <c r="AV13" s="14">
        <v>0</v>
      </c>
      <c r="AW13" s="14">
        <v>5540</v>
      </c>
      <c r="AX13" s="14">
        <v>1796</v>
      </c>
      <c r="AY13" s="14">
        <v>17200</v>
      </c>
      <c r="AZ13" s="15">
        <f t="shared" si="1"/>
        <v>732304</v>
      </c>
      <c r="BA13" s="165">
        <v>0</v>
      </c>
      <c r="BB13" s="56">
        <v>0</v>
      </c>
      <c r="BC13" s="56">
        <v>0</v>
      </c>
      <c r="BD13" s="56">
        <v>489012</v>
      </c>
      <c r="BE13" s="56">
        <v>34390</v>
      </c>
      <c r="BF13" s="60">
        <v>0</v>
      </c>
      <c r="BG13" s="251">
        <f t="shared" si="3"/>
        <v>523402</v>
      </c>
      <c r="BH13" s="246">
        <f t="shared" si="0"/>
        <v>1255706</v>
      </c>
      <c r="BI13" s="1">
        <f t="shared" si="2"/>
        <v>1255706</v>
      </c>
    </row>
    <row r="14" spans="1:61" ht="12" customHeight="1">
      <c r="A14" s="477">
        <v>230112</v>
      </c>
      <c r="B14" s="36" t="s">
        <v>188</v>
      </c>
      <c r="C14" s="88" t="s">
        <v>189</v>
      </c>
      <c r="D14" s="6"/>
      <c r="E14" s="6"/>
      <c r="F14" s="31"/>
      <c r="G14" s="14">
        <v>0</v>
      </c>
      <c r="H14" s="14">
        <v>27835</v>
      </c>
      <c r="I14" s="14">
        <v>0</v>
      </c>
      <c r="J14" s="14">
        <v>315</v>
      </c>
      <c r="K14" s="14">
        <v>0</v>
      </c>
      <c r="L14" s="14">
        <v>0</v>
      </c>
      <c r="M14" s="14">
        <v>0</v>
      </c>
      <c r="N14" s="14">
        <v>0</v>
      </c>
      <c r="O14" s="14">
        <v>14012</v>
      </c>
      <c r="P14" s="14">
        <v>53000</v>
      </c>
      <c r="Q14" s="14">
        <v>0</v>
      </c>
      <c r="R14" s="14">
        <v>0</v>
      </c>
      <c r="S14" s="14">
        <v>0</v>
      </c>
      <c r="T14" s="186">
        <v>0</v>
      </c>
      <c r="U14" s="36" t="s">
        <v>188</v>
      </c>
      <c r="V14" s="88" t="s">
        <v>189</v>
      </c>
      <c r="W14" s="6"/>
      <c r="X14" s="6"/>
      <c r="Y14" s="31"/>
      <c r="Z14" s="181">
        <v>0</v>
      </c>
      <c r="AA14" s="181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33575</v>
      </c>
      <c r="AH14" s="14">
        <v>0</v>
      </c>
      <c r="AI14" s="14">
        <v>0</v>
      </c>
      <c r="AJ14" s="14">
        <v>39344</v>
      </c>
      <c r="AK14" s="14">
        <v>0</v>
      </c>
      <c r="AL14" s="192">
        <v>0</v>
      </c>
      <c r="AM14" s="186">
        <v>0</v>
      </c>
      <c r="AN14" s="36" t="s">
        <v>188</v>
      </c>
      <c r="AO14" s="88" t="s">
        <v>189</v>
      </c>
      <c r="AP14" s="6"/>
      <c r="AQ14" s="6"/>
      <c r="AR14" s="31"/>
      <c r="AS14" s="14">
        <v>2390</v>
      </c>
      <c r="AT14" s="14">
        <v>3142</v>
      </c>
      <c r="AU14" s="14">
        <v>36087</v>
      </c>
      <c r="AV14" s="14">
        <v>0</v>
      </c>
      <c r="AW14" s="14">
        <v>403</v>
      </c>
      <c r="AX14" s="14">
        <v>0</v>
      </c>
      <c r="AY14" s="14">
        <v>0</v>
      </c>
      <c r="AZ14" s="15">
        <f t="shared" si="1"/>
        <v>210103</v>
      </c>
      <c r="BA14" s="165">
        <v>0</v>
      </c>
      <c r="BB14" s="56">
        <v>0</v>
      </c>
      <c r="BC14" s="56">
        <v>0</v>
      </c>
      <c r="BD14" s="56">
        <v>16407</v>
      </c>
      <c r="BE14" s="56">
        <v>0</v>
      </c>
      <c r="BF14" s="60">
        <v>80</v>
      </c>
      <c r="BG14" s="251">
        <f t="shared" si="3"/>
        <v>16487</v>
      </c>
      <c r="BH14" s="246">
        <f t="shared" si="0"/>
        <v>226590</v>
      </c>
      <c r="BI14" s="1">
        <f t="shared" si="2"/>
        <v>226590</v>
      </c>
    </row>
    <row r="15" spans="1:61" ht="12" customHeight="1">
      <c r="A15" s="477">
        <v>230113</v>
      </c>
      <c r="B15" s="103"/>
      <c r="C15" s="88" t="s">
        <v>190</v>
      </c>
      <c r="D15" s="6"/>
      <c r="E15" s="6"/>
      <c r="F15" s="31"/>
      <c r="G15" s="14">
        <v>1699374</v>
      </c>
      <c r="H15" s="14">
        <v>1313510</v>
      </c>
      <c r="I15" s="14">
        <v>1437154</v>
      </c>
      <c r="J15" s="14">
        <v>2830550</v>
      </c>
      <c r="K15" s="14">
        <v>361709</v>
      </c>
      <c r="L15" s="14">
        <v>1148864</v>
      </c>
      <c r="M15" s="14">
        <v>813635</v>
      </c>
      <c r="N15" s="14">
        <v>336691</v>
      </c>
      <c r="O15" s="14">
        <v>216665</v>
      </c>
      <c r="P15" s="14">
        <v>505473</v>
      </c>
      <c r="Q15" s="14">
        <v>590200</v>
      </c>
      <c r="R15" s="14">
        <v>762961</v>
      </c>
      <c r="S15" s="14">
        <v>358861</v>
      </c>
      <c r="T15" s="186">
        <v>56739</v>
      </c>
      <c r="U15" s="103"/>
      <c r="V15" s="88" t="s">
        <v>190</v>
      </c>
      <c r="W15" s="6"/>
      <c r="X15" s="6"/>
      <c r="Y15" s="31"/>
      <c r="Z15" s="181">
        <v>4425</v>
      </c>
      <c r="AA15" s="181">
        <v>100738</v>
      </c>
      <c r="AB15" s="14">
        <v>0</v>
      </c>
      <c r="AC15" s="14">
        <v>39250</v>
      </c>
      <c r="AD15" s="14">
        <v>33901</v>
      </c>
      <c r="AE15" s="14">
        <v>20930</v>
      </c>
      <c r="AF15" s="14">
        <v>9492</v>
      </c>
      <c r="AG15" s="14">
        <v>58145</v>
      </c>
      <c r="AH15" s="14">
        <v>20476</v>
      </c>
      <c r="AI15" s="14">
        <v>16852</v>
      </c>
      <c r="AJ15" s="14">
        <v>77912</v>
      </c>
      <c r="AK15" s="14">
        <v>27975</v>
      </c>
      <c r="AL15" s="192">
        <v>98900</v>
      </c>
      <c r="AM15" s="186">
        <v>93805</v>
      </c>
      <c r="AN15" s="103"/>
      <c r="AO15" s="88" t="s">
        <v>190</v>
      </c>
      <c r="AP15" s="6"/>
      <c r="AQ15" s="6"/>
      <c r="AR15" s="31"/>
      <c r="AS15" s="14">
        <v>66723</v>
      </c>
      <c r="AT15" s="14">
        <v>10117</v>
      </c>
      <c r="AU15" s="14">
        <v>36087</v>
      </c>
      <c r="AV15" s="14">
        <v>61660</v>
      </c>
      <c r="AW15" s="14">
        <v>87601</v>
      </c>
      <c r="AX15" s="14">
        <v>37762</v>
      </c>
      <c r="AY15" s="14">
        <v>17200</v>
      </c>
      <c r="AZ15" s="15">
        <f t="shared" si="1"/>
        <v>13352337</v>
      </c>
      <c r="BA15" s="165">
        <v>58952</v>
      </c>
      <c r="BB15" s="56">
        <v>627200</v>
      </c>
      <c r="BC15" s="56">
        <v>57580</v>
      </c>
      <c r="BD15" s="56">
        <v>1015290</v>
      </c>
      <c r="BE15" s="56">
        <v>61855</v>
      </c>
      <c r="BF15" s="60">
        <v>87725</v>
      </c>
      <c r="BG15" s="251">
        <f t="shared" si="3"/>
        <v>1908602</v>
      </c>
      <c r="BH15" s="246">
        <f t="shared" si="0"/>
        <v>15260939</v>
      </c>
      <c r="BI15" s="1">
        <f t="shared" si="2"/>
        <v>15260939</v>
      </c>
    </row>
    <row r="16" spans="1:61" ht="12" customHeight="1">
      <c r="A16" s="477">
        <v>230114</v>
      </c>
      <c r="B16" s="103"/>
      <c r="C16" s="563" t="s">
        <v>510</v>
      </c>
      <c r="D16" s="563"/>
      <c r="E16" s="563"/>
      <c r="F16" s="564"/>
      <c r="G16" s="14">
        <v>0</v>
      </c>
      <c r="H16" s="14">
        <v>6103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14858</v>
      </c>
      <c r="Q16" s="14">
        <v>0</v>
      </c>
      <c r="R16" s="14">
        <v>0</v>
      </c>
      <c r="S16" s="14">
        <v>0</v>
      </c>
      <c r="T16" s="186">
        <v>0</v>
      </c>
      <c r="U16" s="103"/>
      <c r="V16" s="563" t="s">
        <v>510</v>
      </c>
      <c r="W16" s="563"/>
      <c r="X16" s="563"/>
      <c r="Y16" s="564"/>
      <c r="Z16" s="181">
        <v>0</v>
      </c>
      <c r="AA16" s="181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92">
        <v>0</v>
      </c>
      <c r="AM16" s="186">
        <v>0</v>
      </c>
      <c r="AN16" s="103"/>
      <c r="AO16" s="563" t="s">
        <v>510</v>
      </c>
      <c r="AP16" s="563"/>
      <c r="AQ16" s="563"/>
      <c r="AR16" s="564"/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5">
        <f t="shared" si="1"/>
        <v>20961</v>
      </c>
      <c r="BA16" s="165">
        <v>0</v>
      </c>
      <c r="BB16" s="56">
        <v>0</v>
      </c>
      <c r="BC16" s="56">
        <v>0</v>
      </c>
      <c r="BD16" s="56">
        <v>0</v>
      </c>
      <c r="BE16" s="56">
        <v>0</v>
      </c>
      <c r="BF16" s="60">
        <v>0</v>
      </c>
      <c r="BG16" s="251">
        <f t="shared" si="3"/>
        <v>0</v>
      </c>
      <c r="BH16" s="246">
        <f t="shared" si="0"/>
        <v>20961</v>
      </c>
      <c r="BI16" s="1">
        <f t="shared" si="2"/>
        <v>20961</v>
      </c>
    </row>
    <row r="17" spans="1:61" ht="12" customHeight="1">
      <c r="A17" s="477">
        <v>230115</v>
      </c>
      <c r="B17" s="103"/>
      <c r="C17" s="6" t="s">
        <v>805</v>
      </c>
      <c r="D17" s="6"/>
      <c r="E17" s="6"/>
      <c r="F17" s="31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86">
        <v>0</v>
      </c>
      <c r="U17" s="103"/>
      <c r="V17" s="6" t="s">
        <v>805</v>
      </c>
      <c r="W17" s="6"/>
      <c r="X17" s="6"/>
      <c r="Y17" s="31"/>
      <c r="Z17" s="181">
        <v>0</v>
      </c>
      <c r="AA17" s="181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92">
        <v>0</v>
      </c>
      <c r="AM17" s="186">
        <v>0</v>
      </c>
      <c r="AN17" s="103"/>
      <c r="AO17" s="6" t="s">
        <v>805</v>
      </c>
      <c r="AP17" s="6"/>
      <c r="AQ17" s="6"/>
      <c r="AR17" s="31"/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5">
        <f t="shared" si="1"/>
        <v>0</v>
      </c>
      <c r="BA17" s="165">
        <v>0</v>
      </c>
      <c r="BB17" s="56">
        <v>0</v>
      </c>
      <c r="BC17" s="56">
        <v>0</v>
      </c>
      <c r="BD17" s="56">
        <v>0</v>
      </c>
      <c r="BE17" s="56">
        <v>0</v>
      </c>
      <c r="BF17" s="60">
        <v>0</v>
      </c>
      <c r="BG17" s="251">
        <f t="shared" si="3"/>
        <v>0</v>
      </c>
      <c r="BH17" s="246">
        <f t="shared" si="0"/>
        <v>0</v>
      </c>
      <c r="BI17" s="1">
        <f t="shared" si="2"/>
        <v>0</v>
      </c>
    </row>
    <row r="18" spans="1:61" ht="12" customHeight="1">
      <c r="A18" s="477">
        <v>230116</v>
      </c>
      <c r="B18" s="103"/>
      <c r="C18" s="88" t="s">
        <v>191</v>
      </c>
      <c r="D18" s="6"/>
      <c r="E18" s="6"/>
      <c r="F18" s="31"/>
      <c r="G18" s="14">
        <v>1699374</v>
      </c>
      <c r="H18" s="14">
        <v>1307407</v>
      </c>
      <c r="I18" s="14">
        <v>1437154</v>
      </c>
      <c r="J18" s="14">
        <v>2830550</v>
      </c>
      <c r="K18" s="14">
        <v>361709</v>
      </c>
      <c r="L18" s="14">
        <v>1148864</v>
      </c>
      <c r="M18" s="14">
        <v>813635</v>
      </c>
      <c r="N18" s="14">
        <v>336691</v>
      </c>
      <c r="O18" s="14">
        <v>216665</v>
      </c>
      <c r="P18" s="14">
        <v>490615</v>
      </c>
      <c r="Q18" s="14">
        <v>590200</v>
      </c>
      <c r="R18" s="14">
        <v>762961</v>
      </c>
      <c r="S18" s="14">
        <v>358861</v>
      </c>
      <c r="T18" s="186">
        <v>56739</v>
      </c>
      <c r="U18" s="103"/>
      <c r="V18" s="88" t="s">
        <v>191</v>
      </c>
      <c r="W18" s="6"/>
      <c r="X18" s="6"/>
      <c r="Y18" s="31"/>
      <c r="Z18" s="181">
        <v>4425</v>
      </c>
      <c r="AA18" s="181">
        <v>100738</v>
      </c>
      <c r="AB18" s="14">
        <v>0</v>
      </c>
      <c r="AC18" s="14">
        <v>39250</v>
      </c>
      <c r="AD18" s="14">
        <v>33901</v>
      </c>
      <c r="AE18" s="14">
        <v>20930</v>
      </c>
      <c r="AF18" s="14">
        <v>9492</v>
      </c>
      <c r="AG18" s="14">
        <v>58145</v>
      </c>
      <c r="AH18" s="14">
        <v>20476</v>
      </c>
      <c r="AI18" s="14">
        <v>16852</v>
      </c>
      <c r="AJ18" s="14">
        <v>77912</v>
      </c>
      <c r="AK18" s="14">
        <v>27975</v>
      </c>
      <c r="AL18" s="192">
        <v>98900</v>
      </c>
      <c r="AM18" s="186">
        <v>93805</v>
      </c>
      <c r="AN18" s="103"/>
      <c r="AO18" s="88" t="s">
        <v>191</v>
      </c>
      <c r="AP18" s="6"/>
      <c r="AQ18" s="6"/>
      <c r="AR18" s="31"/>
      <c r="AS18" s="14">
        <v>66723</v>
      </c>
      <c r="AT18" s="14">
        <v>10117</v>
      </c>
      <c r="AU18" s="14">
        <v>36087</v>
      </c>
      <c r="AV18" s="14">
        <v>61660</v>
      </c>
      <c r="AW18" s="14">
        <v>87601</v>
      </c>
      <c r="AX18" s="14">
        <v>37762</v>
      </c>
      <c r="AY18" s="14">
        <v>17200</v>
      </c>
      <c r="AZ18" s="15">
        <f t="shared" si="1"/>
        <v>13331376</v>
      </c>
      <c r="BA18" s="166">
        <v>58952</v>
      </c>
      <c r="BB18" s="57">
        <v>627200</v>
      </c>
      <c r="BC18" s="57">
        <v>57580</v>
      </c>
      <c r="BD18" s="57">
        <v>1015290</v>
      </c>
      <c r="BE18" s="57">
        <v>61855</v>
      </c>
      <c r="BF18" s="62">
        <v>87725</v>
      </c>
      <c r="BG18" s="251">
        <f t="shared" si="3"/>
        <v>1908602</v>
      </c>
      <c r="BH18" s="246">
        <f t="shared" si="0"/>
        <v>15239978</v>
      </c>
      <c r="BI18" s="1">
        <f t="shared" si="2"/>
        <v>15239978</v>
      </c>
    </row>
    <row r="19" spans="1:61" ht="12" customHeight="1">
      <c r="A19" s="477">
        <v>230117</v>
      </c>
      <c r="B19" s="102"/>
      <c r="C19" s="95" t="s">
        <v>192</v>
      </c>
      <c r="D19" s="29"/>
      <c r="E19" s="29"/>
      <c r="F19" s="30"/>
      <c r="G19" s="84">
        <v>1238630</v>
      </c>
      <c r="H19" s="84">
        <v>1065709</v>
      </c>
      <c r="I19" s="84">
        <v>1846543</v>
      </c>
      <c r="J19" s="84">
        <v>3187348</v>
      </c>
      <c r="K19" s="84">
        <v>225518</v>
      </c>
      <c r="L19" s="84">
        <v>216300</v>
      </c>
      <c r="M19" s="84">
        <v>334967</v>
      </c>
      <c r="N19" s="84">
        <v>344583</v>
      </c>
      <c r="O19" s="84">
        <v>215610</v>
      </c>
      <c r="P19" s="84">
        <v>463335</v>
      </c>
      <c r="Q19" s="84">
        <v>690344</v>
      </c>
      <c r="R19" s="84">
        <v>303816</v>
      </c>
      <c r="S19" s="84">
        <v>62529</v>
      </c>
      <c r="T19" s="187">
        <v>98157</v>
      </c>
      <c r="U19" s="102"/>
      <c r="V19" s="95" t="s">
        <v>192</v>
      </c>
      <c r="W19" s="29"/>
      <c r="X19" s="29"/>
      <c r="Y19" s="30"/>
      <c r="Z19" s="182">
        <v>64516</v>
      </c>
      <c r="AA19" s="182">
        <v>99564</v>
      </c>
      <c r="AB19" s="84">
        <v>12027</v>
      </c>
      <c r="AC19" s="84">
        <v>81726</v>
      </c>
      <c r="AD19" s="84">
        <v>41823</v>
      </c>
      <c r="AE19" s="84">
        <v>32290</v>
      </c>
      <c r="AF19" s="84">
        <v>14256</v>
      </c>
      <c r="AG19" s="84">
        <v>139801</v>
      </c>
      <c r="AH19" s="84">
        <v>93368</v>
      </c>
      <c r="AI19" s="84">
        <v>21575</v>
      </c>
      <c r="AJ19" s="84">
        <v>59188</v>
      </c>
      <c r="AK19" s="84">
        <v>54055</v>
      </c>
      <c r="AL19" s="445">
        <v>382</v>
      </c>
      <c r="AM19" s="187">
        <v>12510</v>
      </c>
      <c r="AN19" s="102"/>
      <c r="AO19" s="95" t="s">
        <v>192</v>
      </c>
      <c r="AP19" s="29"/>
      <c r="AQ19" s="29"/>
      <c r="AR19" s="30"/>
      <c r="AS19" s="84">
        <v>96787</v>
      </c>
      <c r="AT19" s="84">
        <v>43150</v>
      </c>
      <c r="AU19" s="84">
        <v>101990</v>
      </c>
      <c r="AV19" s="84">
        <v>58003</v>
      </c>
      <c r="AW19" s="84">
        <v>19166</v>
      </c>
      <c r="AX19" s="84">
        <v>6121</v>
      </c>
      <c r="AY19" s="84">
        <v>195104</v>
      </c>
      <c r="AZ19" s="444">
        <f t="shared" si="1"/>
        <v>11540791</v>
      </c>
      <c r="BA19" s="165">
        <v>8610</v>
      </c>
      <c r="BB19" s="56">
        <v>2279</v>
      </c>
      <c r="BC19" s="56">
        <v>524</v>
      </c>
      <c r="BD19" s="56">
        <v>1151766</v>
      </c>
      <c r="BE19" s="56">
        <v>158182</v>
      </c>
      <c r="BF19" s="60">
        <v>49721</v>
      </c>
      <c r="BG19" s="254">
        <f t="shared" si="3"/>
        <v>1371082</v>
      </c>
      <c r="BH19" s="249">
        <f t="shared" si="0"/>
        <v>12911873</v>
      </c>
      <c r="BI19" s="1">
        <f t="shared" si="2"/>
        <v>12911873</v>
      </c>
    </row>
    <row r="20" spans="1:61" ht="12" customHeight="1">
      <c r="A20" s="477">
        <v>230118</v>
      </c>
      <c r="B20" s="36">
        <v>2</v>
      </c>
      <c r="C20" s="39" t="s">
        <v>193</v>
      </c>
      <c r="D20" s="93" t="s">
        <v>194</v>
      </c>
      <c r="E20" s="29"/>
      <c r="F20" s="30"/>
      <c r="G20" s="14">
        <v>220476</v>
      </c>
      <c r="H20" s="14">
        <v>19009</v>
      </c>
      <c r="I20" s="14">
        <v>125406</v>
      </c>
      <c r="J20" s="14">
        <v>164172</v>
      </c>
      <c r="K20" s="14">
        <v>21996</v>
      </c>
      <c r="L20" s="14">
        <v>29583</v>
      </c>
      <c r="M20" s="14">
        <v>12138</v>
      </c>
      <c r="N20" s="14">
        <v>0</v>
      </c>
      <c r="O20" s="14">
        <v>0</v>
      </c>
      <c r="P20" s="14">
        <v>0</v>
      </c>
      <c r="Q20" s="14">
        <v>29365</v>
      </c>
      <c r="R20" s="14">
        <v>0</v>
      </c>
      <c r="S20" s="14">
        <v>0</v>
      </c>
      <c r="T20" s="186">
        <v>0</v>
      </c>
      <c r="U20" s="36">
        <v>2</v>
      </c>
      <c r="V20" s="39" t="s">
        <v>193</v>
      </c>
      <c r="W20" s="93" t="s">
        <v>194</v>
      </c>
      <c r="X20" s="29"/>
      <c r="Y20" s="30"/>
      <c r="Z20" s="181">
        <v>0</v>
      </c>
      <c r="AA20" s="181">
        <v>8072</v>
      </c>
      <c r="AB20" s="14">
        <v>0</v>
      </c>
      <c r="AC20" s="14">
        <v>8040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8590</v>
      </c>
      <c r="AK20" s="14">
        <v>0</v>
      </c>
      <c r="AL20" s="192">
        <v>0</v>
      </c>
      <c r="AM20" s="186">
        <v>0</v>
      </c>
      <c r="AN20" s="36">
        <v>2</v>
      </c>
      <c r="AO20" s="39" t="s">
        <v>193</v>
      </c>
      <c r="AP20" s="93" t="s">
        <v>194</v>
      </c>
      <c r="AQ20" s="29"/>
      <c r="AR20" s="30"/>
      <c r="AS20" s="14">
        <v>22399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5">
        <f t="shared" si="1"/>
        <v>669246</v>
      </c>
      <c r="BA20" s="164">
        <v>0</v>
      </c>
      <c r="BB20" s="55">
        <v>0</v>
      </c>
      <c r="BC20" s="55">
        <v>0</v>
      </c>
      <c r="BD20" s="55">
        <v>50955</v>
      </c>
      <c r="BE20" s="55">
        <v>19909</v>
      </c>
      <c r="BF20" s="61">
        <v>24810</v>
      </c>
      <c r="BG20" s="251">
        <f t="shared" si="3"/>
        <v>95674</v>
      </c>
      <c r="BH20" s="246">
        <f t="shared" si="0"/>
        <v>764920</v>
      </c>
      <c r="BI20" s="1">
        <f t="shared" si="2"/>
        <v>764920</v>
      </c>
    </row>
    <row r="21" spans="1:61" ht="12" customHeight="1">
      <c r="A21" s="477">
        <v>230119</v>
      </c>
      <c r="B21" s="103"/>
      <c r="C21" s="41" t="s">
        <v>195</v>
      </c>
      <c r="D21" s="94" t="s">
        <v>250</v>
      </c>
      <c r="E21" s="47"/>
      <c r="F21" s="85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86">
        <v>0</v>
      </c>
      <c r="U21" s="103"/>
      <c r="V21" s="41" t="s">
        <v>195</v>
      </c>
      <c r="W21" s="94" t="s">
        <v>250</v>
      </c>
      <c r="X21" s="47"/>
      <c r="Y21" s="85"/>
      <c r="Z21" s="181">
        <v>0</v>
      </c>
      <c r="AA21" s="181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92">
        <v>0</v>
      </c>
      <c r="AM21" s="186">
        <v>0</v>
      </c>
      <c r="AN21" s="103"/>
      <c r="AO21" s="41" t="s">
        <v>195</v>
      </c>
      <c r="AP21" s="94" t="s">
        <v>250</v>
      </c>
      <c r="AQ21" s="47"/>
      <c r="AR21" s="85"/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5">
        <f t="shared" si="1"/>
        <v>0</v>
      </c>
      <c r="BA21" s="166">
        <v>0</v>
      </c>
      <c r="BB21" s="57">
        <v>0</v>
      </c>
      <c r="BC21" s="57">
        <v>0</v>
      </c>
      <c r="BD21" s="57">
        <v>0</v>
      </c>
      <c r="BE21" s="57">
        <v>0</v>
      </c>
      <c r="BF21" s="62">
        <v>428</v>
      </c>
      <c r="BG21" s="251">
        <f t="shared" si="3"/>
        <v>428</v>
      </c>
      <c r="BH21" s="246">
        <f t="shared" si="0"/>
        <v>428</v>
      </c>
      <c r="BI21" s="1">
        <f t="shared" si="2"/>
        <v>428</v>
      </c>
    </row>
    <row r="22" spans="1:61" ht="12" customHeight="1">
      <c r="A22" s="477">
        <v>230120</v>
      </c>
      <c r="B22" s="36" t="s">
        <v>179</v>
      </c>
      <c r="C22" s="39" t="s">
        <v>196</v>
      </c>
      <c r="D22" s="93" t="s">
        <v>251</v>
      </c>
      <c r="E22" s="29"/>
      <c r="F22" s="30"/>
      <c r="G22" s="13">
        <v>119364</v>
      </c>
      <c r="H22" s="13">
        <v>123901</v>
      </c>
      <c r="I22" s="13">
        <v>0</v>
      </c>
      <c r="J22" s="13">
        <v>29295</v>
      </c>
      <c r="K22" s="13">
        <v>0</v>
      </c>
      <c r="L22" s="13">
        <v>9240</v>
      </c>
      <c r="M22" s="13">
        <v>9900</v>
      </c>
      <c r="N22" s="13">
        <v>126000</v>
      </c>
      <c r="O22" s="13">
        <v>105219</v>
      </c>
      <c r="P22" s="13">
        <v>168374</v>
      </c>
      <c r="Q22" s="13">
        <v>289986</v>
      </c>
      <c r="R22" s="13">
        <v>11332</v>
      </c>
      <c r="S22" s="13">
        <v>0</v>
      </c>
      <c r="T22" s="185">
        <v>58660</v>
      </c>
      <c r="U22" s="36" t="s">
        <v>179</v>
      </c>
      <c r="V22" s="39" t="s">
        <v>196</v>
      </c>
      <c r="W22" s="93" t="s">
        <v>251</v>
      </c>
      <c r="X22" s="29"/>
      <c r="Y22" s="30"/>
      <c r="Z22" s="180">
        <v>0</v>
      </c>
      <c r="AA22" s="180">
        <v>81743</v>
      </c>
      <c r="AB22" s="13">
        <v>0</v>
      </c>
      <c r="AC22" s="13">
        <v>41000</v>
      </c>
      <c r="AD22" s="13">
        <v>41749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90">
        <v>0</v>
      </c>
      <c r="AM22" s="185">
        <v>0</v>
      </c>
      <c r="AN22" s="36" t="s">
        <v>179</v>
      </c>
      <c r="AO22" s="39" t="s">
        <v>196</v>
      </c>
      <c r="AP22" s="93" t="s">
        <v>251</v>
      </c>
      <c r="AQ22" s="29"/>
      <c r="AR22" s="30"/>
      <c r="AS22" s="13">
        <v>36900</v>
      </c>
      <c r="AT22" s="13">
        <v>27900</v>
      </c>
      <c r="AU22" s="13">
        <v>0</v>
      </c>
      <c r="AV22" s="13">
        <v>0</v>
      </c>
      <c r="AW22" s="13">
        <v>0</v>
      </c>
      <c r="AX22" s="13">
        <v>5076</v>
      </c>
      <c r="AY22" s="13">
        <v>0</v>
      </c>
      <c r="AZ22" s="18">
        <f t="shared" si="1"/>
        <v>1285639</v>
      </c>
      <c r="BA22" s="165">
        <v>0</v>
      </c>
      <c r="BB22" s="56">
        <v>0</v>
      </c>
      <c r="BC22" s="56">
        <v>0</v>
      </c>
      <c r="BD22" s="56">
        <v>721663</v>
      </c>
      <c r="BE22" s="56">
        <v>53777</v>
      </c>
      <c r="BF22" s="60">
        <v>0</v>
      </c>
      <c r="BG22" s="253">
        <f t="shared" si="3"/>
        <v>775440</v>
      </c>
      <c r="BH22" s="248">
        <f t="shared" si="0"/>
        <v>2061079</v>
      </c>
      <c r="BI22" s="1">
        <f t="shared" si="2"/>
        <v>2061079</v>
      </c>
    </row>
    <row r="23" spans="1:61" ht="12" customHeight="1">
      <c r="A23" s="477">
        <v>230121</v>
      </c>
      <c r="B23" s="103"/>
      <c r="C23" s="8"/>
      <c r="D23" s="568" t="s">
        <v>197</v>
      </c>
      <c r="E23" s="557"/>
      <c r="F23" s="569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42000</v>
      </c>
      <c r="O23" s="14">
        <v>78500</v>
      </c>
      <c r="P23" s="14">
        <v>0</v>
      </c>
      <c r="Q23" s="14">
        <v>122900</v>
      </c>
      <c r="R23" s="14">
        <v>0</v>
      </c>
      <c r="S23" s="14">
        <v>0</v>
      </c>
      <c r="T23" s="186">
        <v>39900</v>
      </c>
      <c r="U23" s="103"/>
      <c r="V23" s="8"/>
      <c r="W23" s="568" t="s">
        <v>197</v>
      </c>
      <c r="X23" s="557"/>
      <c r="Y23" s="569"/>
      <c r="Z23" s="181">
        <v>0</v>
      </c>
      <c r="AA23" s="181">
        <v>47500</v>
      </c>
      <c r="AB23" s="14">
        <v>0</v>
      </c>
      <c r="AC23" s="14">
        <v>29000</v>
      </c>
      <c r="AD23" s="14">
        <v>20000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92">
        <v>0</v>
      </c>
      <c r="AM23" s="186">
        <v>0</v>
      </c>
      <c r="AN23" s="103"/>
      <c r="AO23" s="8"/>
      <c r="AP23" s="568" t="s">
        <v>197</v>
      </c>
      <c r="AQ23" s="557"/>
      <c r="AR23" s="569"/>
      <c r="AS23" s="14">
        <v>25700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5">
        <f t="shared" si="1"/>
        <v>405500</v>
      </c>
      <c r="BA23" s="165">
        <v>0</v>
      </c>
      <c r="BB23" s="56">
        <v>0</v>
      </c>
      <c r="BC23" s="56">
        <v>0</v>
      </c>
      <c r="BD23" s="56">
        <v>88800</v>
      </c>
      <c r="BE23" s="56">
        <v>0</v>
      </c>
      <c r="BF23" s="60">
        <v>0</v>
      </c>
      <c r="BG23" s="251">
        <f t="shared" si="3"/>
        <v>88800</v>
      </c>
      <c r="BH23" s="246">
        <f t="shared" si="0"/>
        <v>494300</v>
      </c>
      <c r="BI23" s="1">
        <f t="shared" si="2"/>
        <v>494300</v>
      </c>
    </row>
    <row r="24" spans="1:61" ht="12" customHeight="1">
      <c r="A24" s="477">
        <v>230122</v>
      </c>
      <c r="B24" s="36" t="s">
        <v>181</v>
      </c>
      <c r="C24" s="8"/>
      <c r="D24" s="8" t="s">
        <v>252</v>
      </c>
      <c r="E24" s="6"/>
      <c r="F24" s="31"/>
      <c r="G24" s="14">
        <v>1119266</v>
      </c>
      <c r="H24" s="14">
        <v>941808</v>
      </c>
      <c r="I24" s="14">
        <v>1846543</v>
      </c>
      <c r="J24" s="14">
        <v>3158053</v>
      </c>
      <c r="K24" s="14">
        <v>225518</v>
      </c>
      <c r="L24" s="14">
        <v>207060</v>
      </c>
      <c r="M24" s="14">
        <v>325067</v>
      </c>
      <c r="N24" s="14">
        <v>218583</v>
      </c>
      <c r="O24" s="14">
        <v>110391</v>
      </c>
      <c r="P24" s="14">
        <v>294961</v>
      </c>
      <c r="Q24" s="14">
        <v>400358</v>
      </c>
      <c r="R24" s="14">
        <v>292484</v>
      </c>
      <c r="S24" s="14">
        <v>62529</v>
      </c>
      <c r="T24" s="186">
        <v>39497</v>
      </c>
      <c r="U24" s="36" t="s">
        <v>181</v>
      </c>
      <c r="V24" s="8"/>
      <c r="W24" s="8" t="s">
        <v>252</v>
      </c>
      <c r="X24" s="6"/>
      <c r="Y24" s="31"/>
      <c r="Z24" s="181">
        <v>64516</v>
      </c>
      <c r="AA24" s="181">
        <v>17821</v>
      </c>
      <c r="AB24" s="14">
        <v>12027</v>
      </c>
      <c r="AC24" s="14">
        <v>40726</v>
      </c>
      <c r="AD24" s="14">
        <v>74</v>
      </c>
      <c r="AE24" s="14">
        <v>32290</v>
      </c>
      <c r="AF24" s="14">
        <v>14256</v>
      </c>
      <c r="AG24" s="14">
        <v>139801</v>
      </c>
      <c r="AH24" s="14">
        <v>93368</v>
      </c>
      <c r="AI24" s="14">
        <v>21575</v>
      </c>
      <c r="AJ24" s="14">
        <v>59188</v>
      </c>
      <c r="AK24" s="14">
        <v>54055</v>
      </c>
      <c r="AL24" s="192">
        <v>382</v>
      </c>
      <c r="AM24" s="186">
        <v>12510</v>
      </c>
      <c r="AN24" s="36" t="s">
        <v>181</v>
      </c>
      <c r="AO24" s="8"/>
      <c r="AP24" s="8" t="s">
        <v>252</v>
      </c>
      <c r="AQ24" s="6"/>
      <c r="AR24" s="31"/>
      <c r="AS24" s="14">
        <v>59887</v>
      </c>
      <c r="AT24" s="14">
        <v>15250</v>
      </c>
      <c r="AU24" s="14">
        <v>101990</v>
      </c>
      <c r="AV24" s="14">
        <v>58003</v>
      </c>
      <c r="AW24" s="14">
        <v>19166</v>
      </c>
      <c r="AX24" s="14">
        <v>1045</v>
      </c>
      <c r="AY24" s="14">
        <v>195104</v>
      </c>
      <c r="AZ24" s="15">
        <f t="shared" si="1"/>
        <v>10255152</v>
      </c>
      <c r="BA24" s="165">
        <v>8610</v>
      </c>
      <c r="BB24" s="56">
        <v>2279</v>
      </c>
      <c r="BC24" s="56">
        <v>524</v>
      </c>
      <c r="BD24" s="56">
        <v>430103</v>
      </c>
      <c r="BE24" s="56">
        <v>104405</v>
      </c>
      <c r="BF24" s="60">
        <v>49721</v>
      </c>
      <c r="BG24" s="251">
        <f t="shared" si="3"/>
        <v>595642</v>
      </c>
      <c r="BH24" s="246">
        <f t="shared" si="0"/>
        <v>10850794</v>
      </c>
      <c r="BI24" s="1">
        <f t="shared" si="2"/>
        <v>10850794</v>
      </c>
    </row>
    <row r="25" spans="1:61" ht="12" customHeight="1">
      <c r="A25" s="477">
        <v>230123</v>
      </c>
      <c r="B25" s="103"/>
      <c r="C25" s="41" t="s">
        <v>198</v>
      </c>
      <c r="D25" s="565" t="s">
        <v>199</v>
      </c>
      <c r="E25" s="566"/>
      <c r="F25" s="567"/>
      <c r="G25" s="19">
        <v>400000</v>
      </c>
      <c r="H25" s="19">
        <v>570000</v>
      </c>
      <c r="I25" s="19">
        <v>0</v>
      </c>
      <c r="J25" s="19">
        <v>1031000</v>
      </c>
      <c r="K25" s="19">
        <v>130000</v>
      </c>
      <c r="L25" s="19">
        <v>0</v>
      </c>
      <c r="M25" s="19">
        <v>0</v>
      </c>
      <c r="N25" s="19">
        <v>84400</v>
      </c>
      <c r="O25" s="19">
        <v>46100</v>
      </c>
      <c r="P25" s="19">
        <v>0</v>
      </c>
      <c r="Q25" s="19">
        <v>0</v>
      </c>
      <c r="R25" s="19">
        <v>87600</v>
      </c>
      <c r="S25" s="19">
        <v>27000</v>
      </c>
      <c r="T25" s="188">
        <v>0</v>
      </c>
      <c r="U25" s="103"/>
      <c r="V25" s="41" t="s">
        <v>198</v>
      </c>
      <c r="W25" s="565" t="s">
        <v>199</v>
      </c>
      <c r="X25" s="566"/>
      <c r="Y25" s="567"/>
      <c r="Z25" s="183">
        <v>0</v>
      </c>
      <c r="AA25" s="183">
        <v>4500</v>
      </c>
      <c r="AB25" s="19">
        <v>0</v>
      </c>
      <c r="AC25" s="19">
        <v>0</v>
      </c>
      <c r="AD25" s="19">
        <v>0</v>
      </c>
      <c r="AE25" s="19">
        <v>18000</v>
      </c>
      <c r="AF25" s="19">
        <v>5600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1">
        <v>0</v>
      </c>
      <c r="AM25" s="188">
        <v>0</v>
      </c>
      <c r="AN25" s="103"/>
      <c r="AO25" s="41" t="s">
        <v>198</v>
      </c>
      <c r="AP25" s="565" t="s">
        <v>199</v>
      </c>
      <c r="AQ25" s="566"/>
      <c r="AR25" s="567"/>
      <c r="AS25" s="19">
        <v>23500</v>
      </c>
      <c r="AT25" s="19">
        <v>0</v>
      </c>
      <c r="AU25" s="19">
        <v>0</v>
      </c>
      <c r="AV25" s="19">
        <v>11000</v>
      </c>
      <c r="AW25" s="19">
        <v>0</v>
      </c>
      <c r="AX25" s="19">
        <v>0</v>
      </c>
      <c r="AY25" s="19">
        <v>0</v>
      </c>
      <c r="AZ25" s="20">
        <f t="shared" si="1"/>
        <v>2438700</v>
      </c>
      <c r="BA25" s="165">
        <v>0</v>
      </c>
      <c r="BB25" s="56">
        <v>0</v>
      </c>
      <c r="BC25" s="56">
        <v>0</v>
      </c>
      <c r="BD25" s="56">
        <v>0</v>
      </c>
      <c r="BE25" s="56">
        <v>0</v>
      </c>
      <c r="BF25" s="60">
        <v>0</v>
      </c>
      <c r="BG25" s="252">
        <f t="shared" si="3"/>
        <v>0</v>
      </c>
      <c r="BH25" s="247">
        <f t="shared" si="0"/>
        <v>2438700</v>
      </c>
      <c r="BI25" s="1">
        <f t="shared" si="2"/>
        <v>2438700</v>
      </c>
    </row>
    <row r="26" spans="1:61" ht="12" customHeight="1">
      <c r="A26" s="477">
        <v>230124</v>
      </c>
      <c r="B26" s="36" t="s">
        <v>182</v>
      </c>
      <c r="C26" s="93"/>
      <c r="D26" s="92" t="s">
        <v>200</v>
      </c>
      <c r="E26" s="92" t="s">
        <v>196</v>
      </c>
      <c r="F26" s="30" t="s">
        <v>253</v>
      </c>
      <c r="G26" s="14">
        <v>205000</v>
      </c>
      <c r="H26" s="14">
        <v>276700</v>
      </c>
      <c r="I26" s="14">
        <v>0</v>
      </c>
      <c r="J26" s="14">
        <v>527000</v>
      </c>
      <c r="K26" s="14">
        <v>48000</v>
      </c>
      <c r="L26" s="14">
        <v>0</v>
      </c>
      <c r="M26" s="14">
        <v>0</v>
      </c>
      <c r="N26" s="14">
        <v>64800</v>
      </c>
      <c r="O26" s="14">
        <v>63800</v>
      </c>
      <c r="P26" s="14">
        <v>0</v>
      </c>
      <c r="Q26" s="14">
        <v>63000</v>
      </c>
      <c r="R26" s="14">
        <v>44900</v>
      </c>
      <c r="S26" s="14">
        <v>12900</v>
      </c>
      <c r="T26" s="186">
        <v>20500</v>
      </c>
      <c r="U26" s="36" t="s">
        <v>182</v>
      </c>
      <c r="V26" s="93"/>
      <c r="W26" s="92" t="s">
        <v>200</v>
      </c>
      <c r="X26" s="92" t="s">
        <v>196</v>
      </c>
      <c r="Y26" s="30" t="s">
        <v>253</v>
      </c>
      <c r="Z26" s="181">
        <v>0</v>
      </c>
      <c r="AA26" s="181">
        <v>26600</v>
      </c>
      <c r="AB26" s="14">
        <v>0</v>
      </c>
      <c r="AC26" s="14">
        <v>23900</v>
      </c>
      <c r="AD26" s="14">
        <v>10200</v>
      </c>
      <c r="AE26" s="14">
        <v>9200</v>
      </c>
      <c r="AF26" s="14">
        <v>2500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92">
        <v>0</v>
      </c>
      <c r="AM26" s="186">
        <v>0</v>
      </c>
      <c r="AN26" s="36" t="s">
        <v>182</v>
      </c>
      <c r="AO26" s="93"/>
      <c r="AP26" s="92" t="s">
        <v>200</v>
      </c>
      <c r="AQ26" s="92" t="s">
        <v>196</v>
      </c>
      <c r="AR26" s="30" t="s">
        <v>253</v>
      </c>
      <c r="AS26" s="14">
        <v>25200</v>
      </c>
      <c r="AT26" s="14">
        <v>0</v>
      </c>
      <c r="AU26" s="14">
        <v>0</v>
      </c>
      <c r="AV26" s="14">
        <v>5600</v>
      </c>
      <c r="AW26" s="14">
        <v>0</v>
      </c>
      <c r="AX26" s="14">
        <v>0</v>
      </c>
      <c r="AY26" s="14">
        <v>0</v>
      </c>
      <c r="AZ26" s="15">
        <f t="shared" si="1"/>
        <v>1429800</v>
      </c>
      <c r="BA26" s="164">
        <v>0</v>
      </c>
      <c r="BB26" s="55">
        <v>0</v>
      </c>
      <c r="BC26" s="55">
        <v>0</v>
      </c>
      <c r="BD26" s="55">
        <v>73200</v>
      </c>
      <c r="BE26" s="55">
        <v>0</v>
      </c>
      <c r="BF26" s="61">
        <v>0</v>
      </c>
      <c r="BG26" s="251">
        <f t="shared" si="3"/>
        <v>73200</v>
      </c>
      <c r="BH26" s="246">
        <f t="shared" si="0"/>
        <v>1503000</v>
      </c>
      <c r="BI26" s="1">
        <f t="shared" si="2"/>
        <v>1503000</v>
      </c>
    </row>
    <row r="27" spans="1:61" ht="12" customHeight="1">
      <c r="A27" s="477">
        <v>230125</v>
      </c>
      <c r="B27" s="103"/>
      <c r="C27" s="40" t="s">
        <v>201</v>
      </c>
      <c r="D27" s="90" t="s">
        <v>202</v>
      </c>
      <c r="E27" s="49"/>
      <c r="F27" s="31" t="s">
        <v>254</v>
      </c>
      <c r="G27" s="14">
        <v>195000</v>
      </c>
      <c r="H27" s="14">
        <v>293300</v>
      </c>
      <c r="I27" s="14">
        <v>0</v>
      </c>
      <c r="J27" s="14">
        <v>504000</v>
      </c>
      <c r="K27" s="14">
        <v>82000</v>
      </c>
      <c r="L27" s="14">
        <v>0</v>
      </c>
      <c r="M27" s="14">
        <v>0</v>
      </c>
      <c r="N27" s="14">
        <v>61600</v>
      </c>
      <c r="O27" s="14">
        <v>60800</v>
      </c>
      <c r="P27" s="14">
        <v>0</v>
      </c>
      <c r="Q27" s="14">
        <v>59900</v>
      </c>
      <c r="R27" s="14">
        <v>42700</v>
      </c>
      <c r="S27" s="14">
        <v>14100</v>
      </c>
      <c r="T27" s="186">
        <v>19400</v>
      </c>
      <c r="U27" s="103"/>
      <c r="V27" s="40" t="s">
        <v>201</v>
      </c>
      <c r="W27" s="90" t="s">
        <v>202</v>
      </c>
      <c r="X27" s="49"/>
      <c r="Y27" s="31" t="s">
        <v>254</v>
      </c>
      <c r="Z27" s="181">
        <v>0</v>
      </c>
      <c r="AA27" s="181">
        <v>25400</v>
      </c>
      <c r="AB27" s="14">
        <v>0</v>
      </c>
      <c r="AC27" s="14">
        <v>5100</v>
      </c>
      <c r="AD27" s="14">
        <v>9800</v>
      </c>
      <c r="AE27" s="14">
        <v>8800</v>
      </c>
      <c r="AF27" s="14">
        <v>3100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92">
        <v>0</v>
      </c>
      <c r="AM27" s="186">
        <v>0</v>
      </c>
      <c r="AN27" s="103"/>
      <c r="AO27" s="40" t="s">
        <v>201</v>
      </c>
      <c r="AP27" s="90" t="s">
        <v>202</v>
      </c>
      <c r="AQ27" s="49"/>
      <c r="AR27" s="31" t="s">
        <v>254</v>
      </c>
      <c r="AS27" s="14">
        <v>24000</v>
      </c>
      <c r="AT27" s="14">
        <v>0</v>
      </c>
      <c r="AU27" s="14">
        <v>0</v>
      </c>
      <c r="AV27" s="14">
        <v>5400</v>
      </c>
      <c r="AW27" s="14">
        <v>0</v>
      </c>
      <c r="AX27" s="14">
        <v>0</v>
      </c>
      <c r="AY27" s="14">
        <v>0</v>
      </c>
      <c r="AZ27" s="15">
        <f t="shared" si="1"/>
        <v>1414400</v>
      </c>
      <c r="BA27" s="165">
        <v>0</v>
      </c>
      <c r="BB27" s="56">
        <v>0</v>
      </c>
      <c r="BC27" s="56">
        <v>0</v>
      </c>
      <c r="BD27" s="56">
        <v>15600</v>
      </c>
      <c r="BE27" s="56">
        <v>0</v>
      </c>
      <c r="BF27" s="60">
        <v>0</v>
      </c>
      <c r="BG27" s="251">
        <f t="shared" si="3"/>
        <v>15600</v>
      </c>
      <c r="BH27" s="246">
        <f t="shared" si="0"/>
        <v>1430000</v>
      </c>
      <c r="BI27" s="1">
        <f t="shared" si="2"/>
        <v>1430000</v>
      </c>
    </row>
    <row r="28" spans="1:61" ht="12" customHeight="1">
      <c r="A28" s="477">
        <v>230126</v>
      </c>
      <c r="B28" s="36" t="s">
        <v>203</v>
      </c>
      <c r="C28" s="8"/>
      <c r="D28" s="101" t="s">
        <v>204</v>
      </c>
      <c r="E28" s="101" t="s">
        <v>198</v>
      </c>
      <c r="F28" s="31" t="s">
        <v>255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86">
        <v>0</v>
      </c>
      <c r="U28" s="36" t="s">
        <v>203</v>
      </c>
      <c r="V28" s="8"/>
      <c r="W28" s="101" t="s">
        <v>204</v>
      </c>
      <c r="X28" s="101" t="s">
        <v>198</v>
      </c>
      <c r="Y28" s="31" t="s">
        <v>255</v>
      </c>
      <c r="Z28" s="181">
        <v>0</v>
      </c>
      <c r="AA28" s="181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92">
        <v>0</v>
      </c>
      <c r="AM28" s="186">
        <v>0</v>
      </c>
      <c r="AN28" s="36" t="s">
        <v>203</v>
      </c>
      <c r="AO28" s="8"/>
      <c r="AP28" s="101" t="s">
        <v>204</v>
      </c>
      <c r="AQ28" s="101" t="s">
        <v>198</v>
      </c>
      <c r="AR28" s="31" t="s">
        <v>255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5">
        <f t="shared" si="1"/>
        <v>0</v>
      </c>
      <c r="BA28" s="166">
        <v>0</v>
      </c>
      <c r="BB28" s="57">
        <v>0</v>
      </c>
      <c r="BC28" s="57">
        <v>0</v>
      </c>
      <c r="BD28" s="57">
        <v>0</v>
      </c>
      <c r="BE28" s="57">
        <v>0</v>
      </c>
      <c r="BF28" s="62">
        <v>0</v>
      </c>
      <c r="BG28" s="251">
        <f t="shared" si="3"/>
        <v>0</v>
      </c>
      <c r="BH28" s="246">
        <f t="shared" si="0"/>
        <v>0</v>
      </c>
      <c r="BI28" s="1">
        <f t="shared" si="2"/>
        <v>0</v>
      </c>
    </row>
    <row r="29" spans="1:61" ht="12" customHeight="1">
      <c r="A29" s="477">
        <v>230127</v>
      </c>
      <c r="B29" s="103"/>
      <c r="C29" s="40" t="s">
        <v>205</v>
      </c>
      <c r="D29" s="97" t="s">
        <v>256</v>
      </c>
      <c r="E29" s="98"/>
      <c r="F29" s="99"/>
      <c r="G29" s="84">
        <v>29841</v>
      </c>
      <c r="H29" s="84">
        <v>77306</v>
      </c>
      <c r="I29" s="84">
        <v>0</v>
      </c>
      <c r="J29" s="84">
        <v>6974</v>
      </c>
      <c r="K29" s="84">
        <v>0</v>
      </c>
      <c r="L29" s="84">
        <v>3000</v>
      </c>
      <c r="M29" s="84">
        <v>3300</v>
      </c>
      <c r="N29" s="84">
        <v>42000</v>
      </c>
      <c r="O29" s="84">
        <v>26283</v>
      </c>
      <c r="P29" s="84">
        <v>17548</v>
      </c>
      <c r="Q29" s="84">
        <v>128940</v>
      </c>
      <c r="R29" s="84">
        <v>3154</v>
      </c>
      <c r="S29" s="84">
        <v>0</v>
      </c>
      <c r="T29" s="187">
        <v>12809</v>
      </c>
      <c r="U29" s="103"/>
      <c r="V29" s="40" t="s">
        <v>205</v>
      </c>
      <c r="W29" s="97" t="s">
        <v>256</v>
      </c>
      <c r="X29" s="98"/>
      <c r="Y29" s="99"/>
      <c r="Z29" s="182">
        <v>0</v>
      </c>
      <c r="AA29" s="182">
        <v>21100</v>
      </c>
      <c r="AB29" s="84">
        <v>0</v>
      </c>
      <c r="AC29" s="84">
        <v>10250</v>
      </c>
      <c r="AD29" s="84">
        <v>13901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4">
        <v>0</v>
      </c>
      <c r="AL29" s="445">
        <v>0</v>
      </c>
      <c r="AM29" s="187">
        <v>0</v>
      </c>
      <c r="AN29" s="103"/>
      <c r="AO29" s="40" t="s">
        <v>205</v>
      </c>
      <c r="AP29" s="97" t="s">
        <v>256</v>
      </c>
      <c r="AQ29" s="98"/>
      <c r="AR29" s="99"/>
      <c r="AS29" s="84">
        <v>9225</v>
      </c>
      <c r="AT29" s="84">
        <v>6975</v>
      </c>
      <c r="AU29" s="84">
        <v>0</v>
      </c>
      <c r="AV29" s="84">
        <v>0</v>
      </c>
      <c r="AW29" s="84">
        <v>0</v>
      </c>
      <c r="AX29" s="84">
        <v>1666</v>
      </c>
      <c r="AY29" s="84">
        <v>0</v>
      </c>
      <c r="AZ29" s="444">
        <f t="shared" si="1"/>
        <v>414272</v>
      </c>
      <c r="BA29" s="165">
        <v>0</v>
      </c>
      <c r="BB29" s="56">
        <v>0</v>
      </c>
      <c r="BC29" s="56">
        <v>0</v>
      </c>
      <c r="BD29" s="56">
        <v>262327</v>
      </c>
      <c r="BE29" s="56">
        <v>13300</v>
      </c>
      <c r="BF29" s="60">
        <v>0</v>
      </c>
      <c r="BG29" s="254">
        <f t="shared" si="3"/>
        <v>275627</v>
      </c>
      <c r="BH29" s="249">
        <f t="shared" si="0"/>
        <v>689899</v>
      </c>
      <c r="BI29" s="1">
        <f t="shared" si="2"/>
        <v>689899</v>
      </c>
    </row>
    <row r="30" spans="1:61" ht="12" customHeight="1">
      <c r="A30" s="477">
        <v>230128</v>
      </c>
      <c r="B30" s="36" t="s">
        <v>206</v>
      </c>
      <c r="C30" s="8"/>
      <c r="D30" s="97" t="s">
        <v>207</v>
      </c>
      <c r="E30" s="98"/>
      <c r="F30" s="99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86">
        <v>0</v>
      </c>
      <c r="U30" s="36" t="s">
        <v>206</v>
      </c>
      <c r="V30" s="8"/>
      <c r="W30" s="97" t="s">
        <v>207</v>
      </c>
      <c r="X30" s="98"/>
      <c r="Y30" s="99"/>
      <c r="Z30" s="181">
        <v>0</v>
      </c>
      <c r="AA30" s="181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92">
        <v>0</v>
      </c>
      <c r="AM30" s="186">
        <v>0</v>
      </c>
      <c r="AN30" s="36" t="s">
        <v>206</v>
      </c>
      <c r="AO30" s="8"/>
      <c r="AP30" s="97" t="s">
        <v>207</v>
      </c>
      <c r="AQ30" s="98"/>
      <c r="AR30" s="99"/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5">
        <f t="shared" si="1"/>
        <v>0</v>
      </c>
      <c r="BA30" s="178">
        <v>0</v>
      </c>
      <c r="BB30" s="58">
        <v>0</v>
      </c>
      <c r="BC30" s="58">
        <v>0</v>
      </c>
      <c r="BD30" s="58">
        <v>0</v>
      </c>
      <c r="BE30" s="58">
        <v>0</v>
      </c>
      <c r="BF30" s="59">
        <v>0</v>
      </c>
      <c r="BG30" s="251">
        <f t="shared" si="3"/>
        <v>0</v>
      </c>
      <c r="BH30" s="246">
        <f t="shared" si="0"/>
        <v>0</v>
      </c>
      <c r="BI30" s="1">
        <f t="shared" si="2"/>
        <v>0</v>
      </c>
    </row>
    <row r="31" spans="1:61" ht="12" customHeight="1">
      <c r="A31" s="477">
        <v>230129</v>
      </c>
      <c r="B31" s="103"/>
      <c r="C31" s="40" t="s">
        <v>196</v>
      </c>
      <c r="D31" s="97" t="s">
        <v>257</v>
      </c>
      <c r="E31" s="98"/>
      <c r="F31" s="99"/>
      <c r="G31" s="84">
        <v>74855</v>
      </c>
      <c r="H31" s="84">
        <v>0</v>
      </c>
      <c r="I31" s="84">
        <v>43683</v>
      </c>
      <c r="J31" s="84">
        <v>227662</v>
      </c>
      <c r="K31" s="84">
        <v>0</v>
      </c>
      <c r="L31" s="84">
        <v>27214</v>
      </c>
      <c r="M31" s="84">
        <v>37181</v>
      </c>
      <c r="N31" s="84">
        <v>80146</v>
      </c>
      <c r="O31" s="84">
        <v>26272</v>
      </c>
      <c r="P31" s="84">
        <v>23402</v>
      </c>
      <c r="Q31" s="84">
        <v>53994</v>
      </c>
      <c r="R31" s="84">
        <v>5907</v>
      </c>
      <c r="S31" s="84">
        <v>8820</v>
      </c>
      <c r="T31" s="187">
        <v>130</v>
      </c>
      <c r="U31" s="103"/>
      <c r="V31" s="40" t="s">
        <v>196</v>
      </c>
      <c r="W31" s="97" t="s">
        <v>257</v>
      </c>
      <c r="X31" s="98"/>
      <c r="Y31" s="99"/>
      <c r="Z31" s="182">
        <v>4425</v>
      </c>
      <c r="AA31" s="182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24570</v>
      </c>
      <c r="AH31" s="84">
        <v>18207</v>
      </c>
      <c r="AI31" s="84">
        <v>6761</v>
      </c>
      <c r="AJ31" s="84">
        <v>0</v>
      </c>
      <c r="AK31" s="84">
        <v>27975</v>
      </c>
      <c r="AL31" s="445">
        <v>0</v>
      </c>
      <c r="AM31" s="187">
        <v>0</v>
      </c>
      <c r="AN31" s="103"/>
      <c r="AO31" s="40" t="s">
        <v>196</v>
      </c>
      <c r="AP31" s="97" t="s">
        <v>257</v>
      </c>
      <c r="AQ31" s="98"/>
      <c r="AR31" s="99"/>
      <c r="AS31" s="84">
        <v>5908</v>
      </c>
      <c r="AT31" s="84">
        <v>0</v>
      </c>
      <c r="AU31" s="84">
        <v>0</v>
      </c>
      <c r="AV31" s="84">
        <v>0</v>
      </c>
      <c r="AW31" s="84">
        <v>5540</v>
      </c>
      <c r="AX31" s="84">
        <v>0</v>
      </c>
      <c r="AY31" s="84">
        <v>17200</v>
      </c>
      <c r="AZ31" s="444">
        <f t="shared" si="1"/>
        <v>719852</v>
      </c>
      <c r="BA31" s="165">
        <v>0</v>
      </c>
      <c r="BB31" s="56">
        <v>0</v>
      </c>
      <c r="BC31" s="56">
        <v>0</v>
      </c>
      <c r="BD31" s="56">
        <v>489012</v>
      </c>
      <c r="BE31" s="56">
        <v>34390</v>
      </c>
      <c r="BF31" s="60">
        <v>0</v>
      </c>
      <c r="BG31" s="254">
        <f t="shared" si="3"/>
        <v>523402</v>
      </c>
      <c r="BH31" s="249">
        <f t="shared" si="0"/>
        <v>1243254</v>
      </c>
      <c r="BI31" s="1">
        <f t="shared" si="2"/>
        <v>1243254</v>
      </c>
    </row>
    <row r="32" spans="1:61" ht="12" customHeight="1">
      <c r="A32" s="477">
        <v>230130</v>
      </c>
      <c r="B32" s="103"/>
      <c r="C32" s="8"/>
      <c r="D32" s="97" t="s">
        <v>208</v>
      </c>
      <c r="E32" s="98"/>
      <c r="F32" s="99"/>
      <c r="G32" s="14">
        <v>30899</v>
      </c>
      <c r="H32" s="14">
        <v>49719</v>
      </c>
      <c r="I32" s="14">
        <v>304497</v>
      </c>
      <c r="J32" s="14">
        <v>75079</v>
      </c>
      <c r="K32" s="14">
        <v>3409</v>
      </c>
      <c r="L32" s="14">
        <v>0</v>
      </c>
      <c r="M32" s="14">
        <v>95940</v>
      </c>
      <c r="N32" s="14">
        <v>42000</v>
      </c>
      <c r="O32" s="14">
        <v>8174</v>
      </c>
      <c r="P32" s="14">
        <v>17497</v>
      </c>
      <c r="Q32" s="14">
        <v>68566</v>
      </c>
      <c r="R32" s="14">
        <v>0</v>
      </c>
      <c r="S32" s="14">
        <v>1641</v>
      </c>
      <c r="T32" s="186">
        <v>3900</v>
      </c>
      <c r="U32" s="103"/>
      <c r="V32" s="8"/>
      <c r="W32" s="97" t="s">
        <v>208</v>
      </c>
      <c r="X32" s="98"/>
      <c r="Y32" s="99"/>
      <c r="Z32" s="181">
        <v>0</v>
      </c>
      <c r="AA32" s="181">
        <v>20350</v>
      </c>
      <c r="AB32" s="14">
        <v>0</v>
      </c>
      <c r="AC32" s="14">
        <v>0</v>
      </c>
      <c r="AD32" s="14">
        <v>0</v>
      </c>
      <c r="AE32" s="14">
        <v>0</v>
      </c>
      <c r="AF32" s="14">
        <v>3892</v>
      </c>
      <c r="AG32" s="14">
        <v>0</v>
      </c>
      <c r="AH32" s="14">
        <v>2269</v>
      </c>
      <c r="AI32" s="14">
        <v>1523</v>
      </c>
      <c r="AJ32" s="14">
        <v>5000</v>
      </c>
      <c r="AK32" s="14">
        <v>0</v>
      </c>
      <c r="AL32" s="192">
        <v>0</v>
      </c>
      <c r="AM32" s="186">
        <v>0</v>
      </c>
      <c r="AN32" s="103"/>
      <c r="AO32" s="8"/>
      <c r="AP32" s="97" t="s">
        <v>208</v>
      </c>
      <c r="AQ32" s="98"/>
      <c r="AR32" s="99"/>
      <c r="AS32" s="14">
        <v>0</v>
      </c>
      <c r="AT32" s="14">
        <v>0</v>
      </c>
      <c r="AU32" s="14">
        <v>0</v>
      </c>
      <c r="AV32" s="14">
        <v>1082</v>
      </c>
      <c r="AW32" s="14">
        <v>0</v>
      </c>
      <c r="AX32" s="14">
        <v>0</v>
      </c>
      <c r="AY32" s="14">
        <v>0</v>
      </c>
      <c r="AZ32" s="15">
        <f t="shared" si="1"/>
        <v>735437</v>
      </c>
      <c r="BA32" s="178">
        <v>0</v>
      </c>
      <c r="BB32" s="58">
        <v>0</v>
      </c>
      <c r="BC32" s="58">
        <v>0</v>
      </c>
      <c r="BD32" s="58">
        <v>146791</v>
      </c>
      <c r="BE32" s="58">
        <v>5565</v>
      </c>
      <c r="BF32" s="59">
        <v>49641</v>
      </c>
      <c r="BG32" s="251">
        <f t="shared" si="3"/>
        <v>201997</v>
      </c>
      <c r="BH32" s="246">
        <f t="shared" si="0"/>
        <v>937434</v>
      </c>
      <c r="BI32" s="1">
        <f t="shared" si="2"/>
        <v>937434</v>
      </c>
    </row>
    <row r="33" spans="1:61" ht="12" customHeight="1">
      <c r="A33" s="477">
        <v>230131</v>
      </c>
      <c r="B33" s="103"/>
      <c r="C33" s="101" t="s">
        <v>198</v>
      </c>
      <c r="D33" s="96" t="s">
        <v>255</v>
      </c>
      <c r="E33" s="45"/>
      <c r="F33" s="46"/>
      <c r="G33" s="84">
        <v>703035</v>
      </c>
      <c r="H33" s="84">
        <v>368684</v>
      </c>
      <c r="I33" s="84">
        <v>1498363</v>
      </c>
      <c r="J33" s="84">
        <v>1846633</v>
      </c>
      <c r="K33" s="84">
        <v>92109</v>
      </c>
      <c r="L33" s="84">
        <v>186086</v>
      </c>
      <c r="M33" s="84">
        <v>198546</v>
      </c>
      <c r="N33" s="84">
        <v>54037</v>
      </c>
      <c r="O33" s="84">
        <v>30281</v>
      </c>
      <c r="P33" s="84">
        <v>404888</v>
      </c>
      <c r="Q33" s="84">
        <v>315944</v>
      </c>
      <c r="R33" s="84">
        <v>207155</v>
      </c>
      <c r="S33" s="84">
        <v>25068</v>
      </c>
      <c r="T33" s="187">
        <v>41418</v>
      </c>
      <c r="U33" s="103"/>
      <c r="V33" s="101" t="s">
        <v>198</v>
      </c>
      <c r="W33" s="96" t="s">
        <v>255</v>
      </c>
      <c r="X33" s="45"/>
      <c r="Y33" s="46"/>
      <c r="Z33" s="182">
        <v>60091</v>
      </c>
      <c r="AA33" s="182">
        <v>6114</v>
      </c>
      <c r="AB33" s="84">
        <v>12027</v>
      </c>
      <c r="AC33" s="84">
        <v>42476</v>
      </c>
      <c r="AD33" s="84">
        <v>7922</v>
      </c>
      <c r="AE33" s="84">
        <v>14290</v>
      </c>
      <c r="AF33" s="84">
        <v>4764</v>
      </c>
      <c r="AG33" s="84">
        <v>115231</v>
      </c>
      <c r="AH33" s="84">
        <v>72892</v>
      </c>
      <c r="AI33" s="84">
        <v>13291</v>
      </c>
      <c r="AJ33" s="84">
        <v>54188</v>
      </c>
      <c r="AK33" s="84">
        <v>26080</v>
      </c>
      <c r="AL33" s="445">
        <v>382</v>
      </c>
      <c r="AM33" s="187">
        <v>12510</v>
      </c>
      <c r="AN33" s="103"/>
      <c r="AO33" s="101" t="s">
        <v>198</v>
      </c>
      <c r="AP33" s="96" t="s">
        <v>255</v>
      </c>
      <c r="AQ33" s="45"/>
      <c r="AR33" s="46"/>
      <c r="AS33" s="84">
        <v>32454</v>
      </c>
      <c r="AT33" s="84">
        <v>36175</v>
      </c>
      <c r="AU33" s="84">
        <v>101990</v>
      </c>
      <c r="AV33" s="84">
        <v>45921</v>
      </c>
      <c r="AW33" s="84">
        <v>13626</v>
      </c>
      <c r="AX33" s="84">
        <v>4455</v>
      </c>
      <c r="AY33" s="84">
        <v>177904</v>
      </c>
      <c r="AZ33" s="444">
        <f t="shared" si="1"/>
        <v>6827030</v>
      </c>
      <c r="BA33" s="165">
        <v>8610</v>
      </c>
      <c r="BB33" s="56">
        <v>2279</v>
      </c>
      <c r="BC33" s="56">
        <v>524</v>
      </c>
      <c r="BD33" s="56">
        <v>164836</v>
      </c>
      <c r="BE33" s="56">
        <v>104927</v>
      </c>
      <c r="BF33" s="60">
        <v>80</v>
      </c>
      <c r="BG33" s="254">
        <f t="shared" si="3"/>
        <v>281256</v>
      </c>
      <c r="BH33" s="249">
        <f t="shared" si="0"/>
        <v>7108286</v>
      </c>
      <c r="BI33" s="1">
        <f t="shared" si="2"/>
        <v>7108286</v>
      </c>
    </row>
    <row r="34" spans="1:61" ht="12" customHeight="1">
      <c r="A34" s="477">
        <v>230132</v>
      </c>
      <c r="B34" s="103"/>
      <c r="C34" s="100" t="s">
        <v>209</v>
      </c>
      <c r="D34" s="47"/>
      <c r="E34" s="47"/>
      <c r="F34" s="85"/>
      <c r="G34" s="14">
        <v>2628846</v>
      </c>
      <c r="H34" s="14">
        <v>1550585</v>
      </c>
      <c r="I34" s="14">
        <v>2699556</v>
      </c>
      <c r="J34" s="14">
        <v>4001286</v>
      </c>
      <c r="K34" s="14">
        <v>425445</v>
      </c>
      <c r="L34" s="14">
        <v>1569422</v>
      </c>
      <c r="M34" s="14">
        <v>945161</v>
      </c>
      <c r="N34" s="14">
        <v>333053</v>
      </c>
      <c r="O34" s="14">
        <v>140355</v>
      </c>
      <c r="P34" s="14">
        <v>732421</v>
      </c>
      <c r="Q34" s="14">
        <v>488910</v>
      </c>
      <c r="R34" s="14">
        <v>943097</v>
      </c>
      <c r="S34" s="14">
        <v>377991</v>
      </c>
      <c r="T34" s="186">
        <v>17342</v>
      </c>
      <c r="U34" s="103"/>
      <c r="V34" s="100" t="s">
        <v>209</v>
      </c>
      <c r="W34" s="47"/>
      <c r="X34" s="47"/>
      <c r="Y34" s="85"/>
      <c r="Z34" s="181">
        <v>27033</v>
      </c>
      <c r="AA34" s="181">
        <v>29971</v>
      </c>
      <c r="AB34" s="14">
        <v>52513</v>
      </c>
      <c r="AC34" s="14">
        <v>54418</v>
      </c>
      <c r="AD34" s="14">
        <v>51180</v>
      </c>
      <c r="AE34" s="14">
        <v>64732</v>
      </c>
      <c r="AF34" s="14">
        <v>59497</v>
      </c>
      <c r="AG34" s="14">
        <v>19502</v>
      </c>
      <c r="AH34" s="14">
        <v>105291</v>
      </c>
      <c r="AI34" s="14">
        <v>89439</v>
      </c>
      <c r="AJ34" s="14">
        <v>116094</v>
      </c>
      <c r="AK34" s="14">
        <v>234747</v>
      </c>
      <c r="AL34" s="192">
        <v>156481</v>
      </c>
      <c r="AM34" s="186">
        <v>197680</v>
      </c>
      <c r="AN34" s="103"/>
      <c r="AO34" s="100" t="s">
        <v>209</v>
      </c>
      <c r="AP34" s="47"/>
      <c r="AQ34" s="47"/>
      <c r="AR34" s="85"/>
      <c r="AS34" s="14">
        <v>130906</v>
      </c>
      <c r="AT34" s="14">
        <v>175286</v>
      </c>
      <c r="AU34" s="14">
        <v>26086</v>
      </c>
      <c r="AV34" s="14">
        <v>27262</v>
      </c>
      <c r="AW34" s="14">
        <v>137383</v>
      </c>
      <c r="AX34" s="14">
        <v>88646</v>
      </c>
      <c r="AY34" s="14">
        <v>64378</v>
      </c>
      <c r="AZ34" s="15">
        <f t="shared" si="1"/>
        <v>18761995</v>
      </c>
      <c r="BA34" s="178">
        <v>580717</v>
      </c>
      <c r="BB34" s="58">
        <v>1694883</v>
      </c>
      <c r="BC34" s="58">
        <v>270626</v>
      </c>
      <c r="BD34" s="58">
        <v>80589</v>
      </c>
      <c r="BE34" s="58">
        <v>842129</v>
      </c>
      <c r="BF34" s="59">
        <v>485</v>
      </c>
      <c r="BG34" s="251">
        <f t="shared" si="3"/>
        <v>3469429</v>
      </c>
      <c r="BH34" s="246">
        <f t="shared" si="0"/>
        <v>22231424</v>
      </c>
      <c r="BI34" s="1">
        <f t="shared" si="2"/>
        <v>22231424</v>
      </c>
    </row>
    <row r="35" spans="1:61" ht="12" customHeight="1">
      <c r="A35" s="477">
        <v>230133</v>
      </c>
      <c r="B35" s="103"/>
      <c r="C35" s="92" t="s">
        <v>193</v>
      </c>
      <c r="D35" s="6" t="s">
        <v>210</v>
      </c>
      <c r="E35" s="6"/>
      <c r="F35" s="31"/>
      <c r="G35" s="13">
        <v>967857</v>
      </c>
      <c r="H35" s="13">
        <v>126102</v>
      </c>
      <c r="I35" s="13">
        <v>703422</v>
      </c>
      <c r="J35" s="13">
        <v>1253940</v>
      </c>
      <c r="K35" s="13">
        <v>149158</v>
      </c>
      <c r="L35" s="13">
        <v>644701</v>
      </c>
      <c r="M35" s="13">
        <v>165903</v>
      </c>
      <c r="N35" s="13">
        <v>65930</v>
      </c>
      <c r="O35" s="13">
        <v>0</v>
      </c>
      <c r="P35" s="13">
        <v>366167</v>
      </c>
      <c r="Q35" s="13">
        <v>97648</v>
      </c>
      <c r="R35" s="13">
        <v>435301</v>
      </c>
      <c r="S35" s="13">
        <v>194685</v>
      </c>
      <c r="T35" s="185">
        <v>0</v>
      </c>
      <c r="U35" s="103"/>
      <c r="V35" s="92" t="s">
        <v>193</v>
      </c>
      <c r="W35" s="6" t="s">
        <v>210</v>
      </c>
      <c r="X35" s="6"/>
      <c r="Y35" s="31"/>
      <c r="Z35" s="180">
        <v>0</v>
      </c>
      <c r="AA35" s="180">
        <v>0</v>
      </c>
      <c r="AB35" s="13">
        <v>9037</v>
      </c>
      <c r="AC35" s="13">
        <v>0</v>
      </c>
      <c r="AD35" s="13">
        <v>0</v>
      </c>
      <c r="AE35" s="13">
        <v>9633</v>
      </c>
      <c r="AF35" s="13">
        <v>0</v>
      </c>
      <c r="AG35" s="13">
        <v>0</v>
      </c>
      <c r="AH35" s="13">
        <v>55094</v>
      </c>
      <c r="AI35" s="13">
        <v>515</v>
      </c>
      <c r="AJ35" s="13">
        <v>604</v>
      </c>
      <c r="AK35" s="13">
        <v>97606</v>
      </c>
      <c r="AL35" s="190">
        <v>2422</v>
      </c>
      <c r="AM35" s="185">
        <v>71735</v>
      </c>
      <c r="AN35" s="103"/>
      <c r="AO35" s="92" t="s">
        <v>193</v>
      </c>
      <c r="AP35" s="6" t="s">
        <v>210</v>
      </c>
      <c r="AQ35" s="6"/>
      <c r="AR35" s="31"/>
      <c r="AS35" s="13">
        <v>0</v>
      </c>
      <c r="AT35" s="13">
        <v>109838</v>
      </c>
      <c r="AU35" s="13">
        <v>0</v>
      </c>
      <c r="AV35" s="13">
        <v>0</v>
      </c>
      <c r="AW35" s="13">
        <v>33184</v>
      </c>
      <c r="AX35" s="13">
        <v>12171</v>
      </c>
      <c r="AY35" s="13">
        <v>0</v>
      </c>
      <c r="AZ35" s="18">
        <f t="shared" si="1"/>
        <v>5572653</v>
      </c>
      <c r="BA35" s="165">
        <v>162989</v>
      </c>
      <c r="BB35" s="56">
        <v>0</v>
      </c>
      <c r="BC35" s="56">
        <v>0</v>
      </c>
      <c r="BD35" s="56">
        <v>0</v>
      </c>
      <c r="BE35" s="56">
        <v>436138</v>
      </c>
      <c r="BF35" s="60">
        <v>0</v>
      </c>
      <c r="BG35" s="253">
        <f t="shared" si="3"/>
        <v>599127</v>
      </c>
      <c r="BH35" s="248">
        <f aca="true" t="shared" si="4" ref="BH35:BH66">SUM(BG35,AZ35)</f>
        <v>6171780</v>
      </c>
      <c r="BI35" s="1">
        <f t="shared" si="2"/>
        <v>6171780</v>
      </c>
    </row>
    <row r="36" spans="1:61" ht="12" customHeight="1">
      <c r="A36" s="477">
        <v>230134</v>
      </c>
      <c r="B36" s="103"/>
      <c r="C36" s="90"/>
      <c r="D36" s="6" t="s">
        <v>211</v>
      </c>
      <c r="E36" s="6"/>
      <c r="F36" s="31"/>
      <c r="G36" s="14">
        <v>209511</v>
      </c>
      <c r="H36" s="14">
        <v>446283</v>
      </c>
      <c r="I36" s="14">
        <v>382921</v>
      </c>
      <c r="J36" s="14">
        <v>698959</v>
      </c>
      <c r="K36" s="14">
        <v>79601</v>
      </c>
      <c r="L36" s="14">
        <v>460994</v>
      </c>
      <c r="M36" s="14">
        <v>501540</v>
      </c>
      <c r="N36" s="14">
        <v>34793</v>
      </c>
      <c r="O36" s="14">
        <v>0</v>
      </c>
      <c r="P36" s="14">
        <v>101024</v>
      </c>
      <c r="Q36" s="14">
        <v>118531</v>
      </c>
      <c r="R36" s="14">
        <v>231612</v>
      </c>
      <c r="S36" s="14">
        <v>126984</v>
      </c>
      <c r="T36" s="186">
        <v>0</v>
      </c>
      <c r="U36" s="103"/>
      <c r="V36" s="90"/>
      <c r="W36" s="6" t="s">
        <v>211</v>
      </c>
      <c r="X36" s="6"/>
      <c r="Y36" s="31"/>
      <c r="Z36" s="181">
        <v>0</v>
      </c>
      <c r="AA36" s="181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50197</v>
      </c>
      <c r="AI36" s="14">
        <v>107</v>
      </c>
      <c r="AJ36" s="14">
        <v>14801</v>
      </c>
      <c r="AK36" s="14">
        <v>48162</v>
      </c>
      <c r="AL36" s="192">
        <v>98984</v>
      </c>
      <c r="AM36" s="186">
        <v>4346</v>
      </c>
      <c r="AN36" s="103"/>
      <c r="AO36" s="90"/>
      <c r="AP36" s="6" t="s">
        <v>211</v>
      </c>
      <c r="AQ36" s="6"/>
      <c r="AR36" s="31"/>
      <c r="AS36" s="14">
        <v>0</v>
      </c>
      <c r="AT36" s="14">
        <v>28321</v>
      </c>
      <c r="AU36" s="14">
        <v>0</v>
      </c>
      <c r="AV36" s="14">
        <v>0</v>
      </c>
      <c r="AW36" s="14">
        <v>12952</v>
      </c>
      <c r="AX36" s="14">
        <v>22213</v>
      </c>
      <c r="AY36" s="14">
        <v>0</v>
      </c>
      <c r="AZ36" s="15">
        <f t="shared" si="1"/>
        <v>3672836</v>
      </c>
      <c r="BA36" s="165">
        <v>93156</v>
      </c>
      <c r="BB36" s="56">
        <v>627200</v>
      </c>
      <c r="BC36" s="56">
        <v>0</v>
      </c>
      <c r="BD36" s="56">
        <v>0</v>
      </c>
      <c r="BE36" s="56">
        <v>0</v>
      </c>
      <c r="BF36" s="60">
        <v>0</v>
      </c>
      <c r="BG36" s="251">
        <f t="shared" si="3"/>
        <v>720356</v>
      </c>
      <c r="BH36" s="246">
        <f t="shared" si="4"/>
        <v>4393192</v>
      </c>
      <c r="BI36" s="1">
        <f t="shared" si="2"/>
        <v>4393192</v>
      </c>
    </row>
    <row r="37" spans="1:61" ht="12" customHeight="1">
      <c r="A37" s="477">
        <v>230135</v>
      </c>
      <c r="B37" s="103"/>
      <c r="C37" s="90" t="s">
        <v>258</v>
      </c>
      <c r="D37" s="6" t="s">
        <v>212</v>
      </c>
      <c r="E37" s="6"/>
      <c r="F37" s="31"/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88">
        <v>0</v>
      </c>
      <c r="U37" s="103"/>
      <c r="V37" s="90" t="s">
        <v>258</v>
      </c>
      <c r="W37" s="6" t="s">
        <v>212</v>
      </c>
      <c r="X37" s="6"/>
      <c r="Y37" s="31"/>
      <c r="Z37" s="183">
        <v>0</v>
      </c>
      <c r="AA37" s="183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1">
        <v>0</v>
      </c>
      <c r="AM37" s="188">
        <v>0</v>
      </c>
      <c r="AN37" s="103"/>
      <c r="AO37" s="90" t="s">
        <v>258</v>
      </c>
      <c r="AP37" s="6" t="s">
        <v>212</v>
      </c>
      <c r="AQ37" s="6"/>
      <c r="AR37" s="31"/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20">
        <f t="shared" si="1"/>
        <v>0</v>
      </c>
      <c r="BA37" s="165">
        <v>0</v>
      </c>
      <c r="BB37" s="56">
        <v>0</v>
      </c>
      <c r="BC37" s="56">
        <v>0</v>
      </c>
      <c r="BD37" s="56">
        <v>0</v>
      </c>
      <c r="BE37" s="56">
        <v>0</v>
      </c>
      <c r="BF37" s="60">
        <v>0</v>
      </c>
      <c r="BG37" s="252">
        <f t="shared" si="3"/>
        <v>0</v>
      </c>
      <c r="BH37" s="247">
        <f t="shared" si="4"/>
        <v>0</v>
      </c>
      <c r="BI37" s="1">
        <f t="shared" si="2"/>
        <v>0</v>
      </c>
    </row>
    <row r="38" spans="1:61" ht="12" customHeight="1">
      <c r="A38" s="477">
        <v>230136</v>
      </c>
      <c r="B38" s="103"/>
      <c r="C38" s="83" t="s">
        <v>259</v>
      </c>
      <c r="D38" s="29" t="s">
        <v>213</v>
      </c>
      <c r="E38" s="29"/>
      <c r="F38" s="30"/>
      <c r="G38" s="14">
        <v>2535771</v>
      </c>
      <c r="H38" s="14">
        <v>978200</v>
      </c>
      <c r="I38" s="14">
        <v>2699556</v>
      </c>
      <c r="J38" s="14">
        <v>2555486</v>
      </c>
      <c r="K38" s="14">
        <v>196887</v>
      </c>
      <c r="L38" s="14">
        <v>463727</v>
      </c>
      <c r="M38" s="14">
        <v>280161</v>
      </c>
      <c r="N38" s="14">
        <v>232330</v>
      </c>
      <c r="O38" s="14">
        <v>140355</v>
      </c>
      <c r="P38" s="14">
        <v>265230</v>
      </c>
      <c r="Q38" s="14">
        <v>488910</v>
      </c>
      <c r="R38" s="14">
        <v>276184</v>
      </c>
      <c r="S38" s="14">
        <v>56322</v>
      </c>
      <c r="T38" s="186">
        <v>17342</v>
      </c>
      <c r="U38" s="103"/>
      <c r="V38" s="83" t="s">
        <v>259</v>
      </c>
      <c r="W38" s="29" t="s">
        <v>213</v>
      </c>
      <c r="X38" s="29"/>
      <c r="Y38" s="30"/>
      <c r="Z38" s="181">
        <v>27033</v>
      </c>
      <c r="AA38" s="181">
        <v>29971</v>
      </c>
      <c r="AB38" s="14">
        <v>52513</v>
      </c>
      <c r="AC38" s="14">
        <v>54418</v>
      </c>
      <c r="AD38" s="14">
        <v>51180</v>
      </c>
      <c r="AE38" s="14">
        <v>64732</v>
      </c>
      <c r="AF38" s="14">
        <v>59497</v>
      </c>
      <c r="AG38" s="14">
        <v>19502</v>
      </c>
      <c r="AH38" s="14">
        <v>105291</v>
      </c>
      <c r="AI38" s="14">
        <v>89439</v>
      </c>
      <c r="AJ38" s="14">
        <v>0</v>
      </c>
      <c r="AK38" s="14">
        <v>234747</v>
      </c>
      <c r="AL38" s="192">
        <v>156481</v>
      </c>
      <c r="AM38" s="186">
        <v>197680</v>
      </c>
      <c r="AN38" s="103"/>
      <c r="AO38" s="83" t="s">
        <v>259</v>
      </c>
      <c r="AP38" s="29" t="s">
        <v>213</v>
      </c>
      <c r="AQ38" s="29"/>
      <c r="AR38" s="30"/>
      <c r="AS38" s="14">
        <v>130906</v>
      </c>
      <c r="AT38" s="14">
        <v>175286</v>
      </c>
      <c r="AU38" s="14">
        <v>26086</v>
      </c>
      <c r="AV38" s="14">
        <v>27262</v>
      </c>
      <c r="AW38" s="14">
        <v>137383</v>
      </c>
      <c r="AX38" s="14">
        <v>88646</v>
      </c>
      <c r="AY38" s="14">
        <v>64378</v>
      </c>
      <c r="AZ38" s="15">
        <f t="shared" si="1"/>
        <v>12978892</v>
      </c>
      <c r="BA38" s="164">
        <v>580717</v>
      </c>
      <c r="BB38" s="55">
        <v>1067683</v>
      </c>
      <c r="BC38" s="55">
        <v>270626</v>
      </c>
      <c r="BD38" s="55">
        <v>80589</v>
      </c>
      <c r="BE38" s="55">
        <v>833529</v>
      </c>
      <c r="BF38" s="61">
        <v>485</v>
      </c>
      <c r="BG38" s="251">
        <f t="shared" si="3"/>
        <v>2833629</v>
      </c>
      <c r="BH38" s="246">
        <f t="shared" si="4"/>
        <v>15812521</v>
      </c>
      <c r="BI38" s="1">
        <f t="shared" si="2"/>
        <v>15812521</v>
      </c>
    </row>
    <row r="39" spans="1:61" ht="12" customHeight="1">
      <c r="A39" s="477">
        <v>230137</v>
      </c>
      <c r="B39" s="103"/>
      <c r="C39" s="87" t="s">
        <v>260</v>
      </c>
      <c r="D39" s="6" t="s">
        <v>261</v>
      </c>
      <c r="E39" s="6"/>
      <c r="F39" s="31"/>
      <c r="G39" s="14">
        <v>93075</v>
      </c>
      <c r="H39" s="14">
        <v>572385</v>
      </c>
      <c r="I39" s="14">
        <v>0</v>
      </c>
      <c r="J39" s="14">
        <v>1445800</v>
      </c>
      <c r="K39" s="14">
        <v>228558</v>
      </c>
      <c r="L39" s="14">
        <v>1105695</v>
      </c>
      <c r="M39" s="14">
        <v>665000</v>
      </c>
      <c r="N39" s="14">
        <v>100723</v>
      </c>
      <c r="O39" s="14">
        <v>0</v>
      </c>
      <c r="P39" s="14">
        <v>467191</v>
      </c>
      <c r="Q39" s="14">
        <v>0</v>
      </c>
      <c r="R39" s="14">
        <v>666913</v>
      </c>
      <c r="S39" s="14">
        <v>321669</v>
      </c>
      <c r="T39" s="186">
        <v>0</v>
      </c>
      <c r="U39" s="103"/>
      <c r="V39" s="87" t="s">
        <v>260</v>
      </c>
      <c r="W39" s="6" t="s">
        <v>261</v>
      </c>
      <c r="X39" s="6"/>
      <c r="Y39" s="31"/>
      <c r="Z39" s="181">
        <v>0</v>
      </c>
      <c r="AA39" s="181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116094</v>
      </c>
      <c r="AK39" s="14">
        <v>0</v>
      </c>
      <c r="AL39" s="192">
        <v>0</v>
      </c>
      <c r="AM39" s="186">
        <v>0</v>
      </c>
      <c r="AN39" s="103"/>
      <c r="AO39" s="87" t="s">
        <v>260</v>
      </c>
      <c r="AP39" s="6" t="s">
        <v>261</v>
      </c>
      <c r="AQ39" s="6"/>
      <c r="AR39" s="31"/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5">
        <f t="shared" si="1"/>
        <v>5783103</v>
      </c>
      <c r="BA39" s="165">
        <v>0</v>
      </c>
      <c r="BB39" s="56">
        <v>627200</v>
      </c>
      <c r="BC39" s="56">
        <v>0</v>
      </c>
      <c r="BD39" s="56">
        <v>0</v>
      </c>
      <c r="BE39" s="56">
        <v>8600</v>
      </c>
      <c r="BF39" s="60">
        <v>0</v>
      </c>
      <c r="BG39" s="251">
        <f t="shared" si="3"/>
        <v>635800</v>
      </c>
      <c r="BH39" s="246">
        <f t="shared" si="4"/>
        <v>6418903</v>
      </c>
      <c r="BI39" s="1">
        <f t="shared" si="2"/>
        <v>6418903</v>
      </c>
    </row>
    <row r="40" spans="1:61" ht="12" customHeight="1">
      <c r="A40" s="477">
        <v>230138</v>
      </c>
      <c r="B40" s="103"/>
      <c r="C40" s="89" t="s">
        <v>214</v>
      </c>
      <c r="D40" s="6"/>
      <c r="E40" s="6"/>
      <c r="F40" s="31"/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86">
        <v>0</v>
      </c>
      <c r="U40" s="103"/>
      <c r="V40" s="89" t="s">
        <v>214</v>
      </c>
      <c r="W40" s="6"/>
      <c r="X40" s="6"/>
      <c r="Y40" s="31"/>
      <c r="Z40" s="181">
        <v>0</v>
      </c>
      <c r="AA40" s="181">
        <v>0</v>
      </c>
      <c r="AB40" s="14">
        <v>0</v>
      </c>
      <c r="AC40" s="14">
        <v>0</v>
      </c>
      <c r="AD40" s="14">
        <v>0</v>
      </c>
      <c r="AE40" s="14">
        <v>500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92">
        <v>0</v>
      </c>
      <c r="AM40" s="186">
        <v>0</v>
      </c>
      <c r="AN40" s="103"/>
      <c r="AO40" s="89" t="s">
        <v>214</v>
      </c>
      <c r="AP40" s="6"/>
      <c r="AQ40" s="6"/>
      <c r="AR40" s="31"/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5">
        <f t="shared" si="1"/>
        <v>500</v>
      </c>
      <c r="BA40" s="165">
        <v>0</v>
      </c>
      <c r="BB40" s="56">
        <v>0</v>
      </c>
      <c r="BC40" s="56">
        <v>0</v>
      </c>
      <c r="BD40" s="56">
        <v>0</v>
      </c>
      <c r="BE40" s="56">
        <v>0</v>
      </c>
      <c r="BF40" s="60">
        <v>0</v>
      </c>
      <c r="BG40" s="251">
        <f t="shared" si="3"/>
        <v>0</v>
      </c>
      <c r="BH40" s="246">
        <f t="shared" si="4"/>
        <v>500</v>
      </c>
      <c r="BI40" s="1">
        <f t="shared" si="2"/>
        <v>500</v>
      </c>
    </row>
    <row r="41" spans="1:61" ht="12" customHeight="1">
      <c r="A41" s="477">
        <v>230139</v>
      </c>
      <c r="B41" s="103"/>
      <c r="C41" s="88" t="s">
        <v>215</v>
      </c>
      <c r="D41" s="6"/>
      <c r="E41" s="6"/>
      <c r="F41" s="31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86">
        <v>0</v>
      </c>
      <c r="U41" s="103"/>
      <c r="V41" s="88" t="s">
        <v>215</v>
      </c>
      <c r="W41" s="6"/>
      <c r="X41" s="6"/>
      <c r="Y41" s="31"/>
      <c r="Z41" s="181">
        <v>0</v>
      </c>
      <c r="AA41" s="181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92">
        <v>0</v>
      </c>
      <c r="AM41" s="186">
        <v>0</v>
      </c>
      <c r="AN41" s="103"/>
      <c r="AO41" s="88" t="s">
        <v>215</v>
      </c>
      <c r="AP41" s="6"/>
      <c r="AQ41" s="6"/>
      <c r="AR41" s="31"/>
      <c r="AS41" s="14">
        <v>0</v>
      </c>
      <c r="AT41" s="14">
        <v>0</v>
      </c>
      <c r="AU41" s="14">
        <v>0</v>
      </c>
      <c r="AV41" s="14">
        <v>0</v>
      </c>
      <c r="AW41" s="14">
        <v>37000</v>
      </c>
      <c r="AX41" s="14">
        <v>0</v>
      </c>
      <c r="AY41" s="14">
        <v>0</v>
      </c>
      <c r="AZ41" s="15">
        <f t="shared" si="1"/>
        <v>37000</v>
      </c>
      <c r="BA41" s="165">
        <v>0</v>
      </c>
      <c r="BB41" s="56">
        <v>0</v>
      </c>
      <c r="BC41" s="56">
        <v>0</v>
      </c>
      <c r="BD41" s="56">
        <v>0</v>
      </c>
      <c r="BE41" s="56">
        <v>0</v>
      </c>
      <c r="BF41" s="60">
        <v>0</v>
      </c>
      <c r="BG41" s="251">
        <f t="shared" si="3"/>
        <v>0</v>
      </c>
      <c r="BH41" s="246">
        <f t="shared" si="4"/>
        <v>37000</v>
      </c>
      <c r="BI41" s="1">
        <f t="shared" si="2"/>
        <v>37000</v>
      </c>
    </row>
    <row r="42" spans="1:61" ht="12" customHeight="1">
      <c r="A42" s="477">
        <v>230140</v>
      </c>
      <c r="B42" s="103"/>
      <c r="C42" s="88" t="s">
        <v>216</v>
      </c>
      <c r="D42" s="6"/>
      <c r="E42" s="6"/>
      <c r="F42" s="31"/>
      <c r="G42" s="14">
        <v>4672</v>
      </c>
      <c r="H42" s="14">
        <v>0</v>
      </c>
      <c r="I42" s="14">
        <v>3640</v>
      </c>
      <c r="J42" s="14">
        <v>233</v>
      </c>
      <c r="K42" s="14">
        <v>0</v>
      </c>
      <c r="L42" s="14">
        <v>0</v>
      </c>
      <c r="M42" s="14">
        <v>0</v>
      </c>
      <c r="N42" s="14">
        <v>150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86">
        <v>0</v>
      </c>
      <c r="U42" s="103"/>
      <c r="V42" s="88" t="s">
        <v>216</v>
      </c>
      <c r="W42" s="6"/>
      <c r="X42" s="6"/>
      <c r="Y42" s="31"/>
      <c r="Z42" s="181">
        <v>0</v>
      </c>
      <c r="AA42" s="181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180092</v>
      </c>
      <c r="AJ42" s="14">
        <v>0</v>
      </c>
      <c r="AK42" s="14">
        <v>0</v>
      </c>
      <c r="AL42" s="192">
        <v>0</v>
      </c>
      <c r="AM42" s="186">
        <v>0</v>
      </c>
      <c r="AN42" s="103"/>
      <c r="AO42" s="88" t="s">
        <v>216</v>
      </c>
      <c r="AP42" s="6"/>
      <c r="AQ42" s="6"/>
      <c r="AR42" s="31"/>
      <c r="AS42" s="14">
        <v>0</v>
      </c>
      <c r="AT42" s="14">
        <v>678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5">
        <f t="shared" si="1"/>
        <v>189465</v>
      </c>
      <c r="BA42" s="165">
        <v>0</v>
      </c>
      <c r="BB42" s="56">
        <v>0</v>
      </c>
      <c r="BC42" s="56">
        <v>53729</v>
      </c>
      <c r="BD42" s="56">
        <v>0</v>
      </c>
      <c r="BE42" s="56">
        <v>206977</v>
      </c>
      <c r="BF42" s="60">
        <v>0</v>
      </c>
      <c r="BG42" s="251">
        <f t="shared" si="3"/>
        <v>260706</v>
      </c>
      <c r="BH42" s="246">
        <f t="shared" si="4"/>
        <v>450171</v>
      </c>
      <c r="BI42" s="1">
        <f t="shared" si="2"/>
        <v>450171</v>
      </c>
    </row>
    <row r="43" spans="1:61" ht="12" customHeight="1">
      <c r="A43" s="477">
        <v>230141</v>
      </c>
      <c r="B43" s="104"/>
      <c r="C43" s="91" t="s">
        <v>217</v>
      </c>
      <c r="D43" s="47"/>
      <c r="E43" s="47"/>
      <c r="F43" s="85"/>
      <c r="G43" s="14">
        <v>3872148</v>
      </c>
      <c r="H43" s="14">
        <v>2616294</v>
      </c>
      <c r="I43" s="14">
        <v>4549739</v>
      </c>
      <c r="J43" s="14">
        <v>7188867</v>
      </c>
      <c r="K43" s="14">
        <v>650963</v>
      </c>
      <c r="L43" s="14">
        <v>1785722</v>
      </c>
      <c r="M43" s="14">
        <v>1280128</v>
      </c>
      <c r="N43" s="14">
        <v>677786</v>
      </c>
      <c r="O43" s="14">
        <v>355965</v>
      </c>
      <c r="P43" s="14">
        <v>1195756</v>
      </c>
      <c r="Q43" s="14">
        <v>1179254</v>
      </c>
      <c r="R43" s="14">
        <v>1246913</v>
      </c>
      <c r="S43" s="14">
        <v>440520</v>
      </c>
      <c r="T43" s="186">
        <v>115499</v>
      </c>
      <c r="U43" s="104"/>
      <c r="V43" s="91" t="s">
        <v>217</v>
      </c>
      <c r="W43" s="47"/>
      <c r="X43" s="47"/>
      <c r="Y43" s="85"/>
      <c r="Z43" s="181">
        <v>91549</v>
      </c>
      <c r="AA43" s="181">
        <v>129535</v>
      </c>
      <c r="AB43" s="14">
        <v>64540</v>
      </c>
      <c r="AC43" s="14">
        <v>136144</v>
      </c>
      <c r="AD43" s="14">
        <v>93003</v>
      </c>
      <c r="AE43" s="14">
        <v>97522</v>
      </c>
      <c r="AF43" s="14">
        <v>73753</v>
      </c>
      <c r="AG43" s="14">
        <v>159303</v>
      </c>
      <c r="AH43" s="14">
        <v>198659</v>
      </c>
      <c r="AI43" s="14">
        <v>291106</v>
      </c>
      <c r="AJ43" s="14">
        <v>175282</v>
      </c>
      <c r="AK43" s="14">
        <v>288802</v>
      </c>
      <c r="AL43" s="192">
        <v>156863</v>
      </c>
      <c r="AM43" s="186">
        <v>210190</v>
      </c>
      <c r="AN43" s="104"/>
      <c r="AO43" s="91" t="s">
        <v>217</v>
      </c>
      <c r="AP43" s="47"/>
      <c r="AQ43" s="47"/>
      <c r="AR43" s="85"/>
      <c r="AS43" s="14">
        <v>227693</v>
      </c>
      <c r="AT43" s="14">
        <v>219114</v>
      </c>
      <c r="AU43" s="14">
        <v>128076</v>
      </c>
      <c r="AV43" s="14">
        <v>85265</v>
      </c>
      <c r="AW43" s="14">
        <v>193549</v>
      </c>
      <c r="AX43" s="14">
        <v>94767</v>
      </c>
      <c r="AY43" s="14">
        <v>259482</v>
      </c>
      <c r="AZ43" s="15">
        <f t="shared" si="1"/>
        <v>30529751</v>
      </c>
      <c r="BA43" s="166">
        <v>589327</v>
      </c>
      <c r="BB43" s="57">
        <v>1697162</v>
      </c>
      <c r="BC43" s="57">
        <v>324879</v>
      </c>
      <c r="BD43" s="57">
        <v>1232355</v>
      </c>
      <c r="BE43" s="57">
        <v>1207288</v>
      </c>
      <c r="BF43" s="62">
        <v>50206</v>
      </c>
      <c r="BG43" s="251">
        <f t="shared" si="3"/>
        <v>5101217</v>
      </c>
      <c r="BH43" s="246">
        <f t="shared" si="4"/>
        <v>35630968</v>
      </c>
      <c r="BI43" s="1">
        <f t="shared" si="2"/>
        <v>35630968</v>
      </c>
    </row>
    <row r="44" spans="1:61" ht="12" customHeight="1">
      <c r="A44" s="477">
        <v>230142</v>
      </c>
      <c r="B44" s="37">
        <v>3</v>
      </c>
      <c r="C44" s="86" t="s">
        <v>218</v>
      </c>
      <c r="D44" s="29"/>
      <c r="E44" s="29"/>
      <c r="F44" s="30"/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85">
        <v>0</v>
      </c>
      <c r="U44" s="37">
        <v>3</v>
      </c>
      <c r="V44" s="86" t="s">
        <v>218</v>
      </c>
      <c r="W44" s="29"/>
      <c r="X44" s="29"/>
      <c r="Y44" s="30"/>
      <c r="Z44" s="180">
        <v>0</v>
      </c>
      <c r="AA44" s="180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90">
        <v>0</v>
      </c>
      <c r="AM44" s="185">
        <v>0</v>
      </c>
      <c r="AN44" s="37">
        <v>3</v>
      </c>
      <c r="AO44" s="86" t="s">
        <v>218</v>
      </c>
      <c r="AP44" s="29"/>
      <c r="AQ44" s="29"/>
      <c r="AR44" s="30"/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8">
        <f t="shared" si="1"/>
        <v>0</v>
      </c>
      <c r="BA44" s="165">
        <v>0</v>
      </c>
      <c r="BB44" s="56">
        <v>0</v>
      </c>
      <c r="BC44" s="56">
        <v>0</v>
      </c>
      <c r="BD44" s="56">
        <v>0</v>
      </c>
      <c r="BE44" s="56">
        <v>0</v>
      </c>
      <c r="BF44" s="60">
        <v>37519</v>
      </c>
      <c r="BG44" s="253">
        <f t="shared" si="3"/>
        <v>37519</v>
      </c>
      <c r="BH44" s="248">
        <f t="shared" si="4"/>
        <v>37519</v>
      </c>
      <c r="BI44" s="1">
        <f t="shared" si="2"/>
        <v>37519</v>
      </c>
    </row>
    <row r="45" spans="1:61" ht="12" customHeight="1">
      <c r="A45" s="477">
        <v>230143</v>
      </c>
      <c r="B45" s="104" t="s">
        <v>262</v>
      </c>
      <c r="C45" s="91" t="s">
        <v>219</v>
      </c>
      <c r="D45" s="47"/>
      <c r="E45" s="47"/>
      <c r="F45" s="85"/>
      <c r="G45" s="19">
        <v>2172774</v>
      </c>
      <c r="H45" s="19">
        <v>1308887</v>
      </c>
      <c r="I45" s="19">
        <v>3112585</v>
      </c>
      <c r="J45" s="19">
        <v>4358317</v>
      </c>
      <c r="K45" s="19">
        <v>289254</v>
      </c>
      <c r="L45" s="19">
        <v>636858</v>
      </c>
      <c r="M45" s="19">
        <v>466493</v>
      </c>
      <c r="N45" s="19">
        <v>341095</v>
      </c>
      <c r="O45" s="19">
        <v>139300</v>
      </c>
      <c r="P45" s="19">
        <v>705141</v>
      </c>
      <c r="Q45" s="19">
        <v>589054</v>
      </c>
      <c r="R45" s="19">
        <v>483952</v>
      </c>
      <c r="S45" s="19">
        <v>81659</v>
      </c>
      <c r="T45" s="188">
        <v>58760</v>
      </c>
      <c r="U45" s="104" t="s">
        <v>262</v>
      </c>
      <c r="V45" s="91" t="s">
        <v>219</v>
      </c>
      <c r="W45" s="47"/>
      <c r="X45" s="47"/>
      <c r="Y45" s="85"/>
      <c r="Z45" s="183">
        <v>87124</v>
      </c>
      <c r="AA45" s="183">
        <v>28797</v>
      </c>
      <c r="AB45" s="19">
        <v>64540</v>
      </c>
      <c r="AC45" s="19">
        <v>96894</v>
      </c>
      <c r="AD45" s="19">
        <v>59102</v>
      </c>
      <c r="AE45" s="19">
        <v>76592</v>
      </c>
      <c r="AF45" s="19">
        <v>64261</v>
      </c>
      <c r="AG45" s="19">
        <v>101158</v>
      </c>
      <c r="AH45" s="19">
        <v>178183</v>
      </c>
      <c r="AI45" s="19">
        <v>274254</v>
      </c>
      <c r="AJ45" s="19">
        <v>97370</v>
      </c>
      <c r="AK45" s="19">
        <v>260827</v>
      </c>
      <c r="AL45" s="191">
        <v>57963</v>
      </c>
      <c r="AM45" s="188">
        <v>116385</v>
      </c>
      <c r="AN45" s="104" t="s">
        <v>262</v>
      </c>
      <c r="AO45" s="91" t="s">
        <v>219</v>
      </c>
      <c r="AP45" s="47"/>
      <c r="AQ45" s="47"/>
      <c r="AR45" s="85"/>
      <c r="AS45" s="19">
        <v>160970</v>
      </c>
      <c r="AT45" s="19">
        <v>208997</v>
      </c>
      <c r="AU45" s="19">
        <v>91989</v>
      </c>
      <c r="AV45" s="19">
        <v>23605</v>
      </c>
      <c r="AW45" s="19">
        <v>105948</v>
      </c>
      <c r="AX45" s="19">
        <v>57005</v>
      </c>
      <c r="AY45" s="19">
        <v>242282</v>
      </c>
      <c r="AZ45" s="20">
        <f t="shared" si="1"/>
        <v>17198375</v>
      </c>
      <c r="BA45" s="165">
        <v>530375</v>
      </c>
      <c r="BB45" s="56">
        <v>1069962</v>
      </c>
      <c r="BC45" s="56">
        <v>267299</v>
      </c>
      <c r="BD45" s="56">
        <v>217065</v>
      </c>
      <c r="BE45" s="56">
        <v>1145433</v>
      </c>
      <c r="BF45" s="60">
        <v>0</v>
      </c>
      <c r="BG45" s="252">
        <f t="shared" si="3"/>
        <v>3230134</v>
      </c>
      <c r="BH45" s="247">
        <f t="shared" si="4"/>
        <v>20428509</v>
      </c>
      <c r="BI45" s="1">
        <f t="shared" si="2"/>
        <v>20428509</v>
      </c>
    </row>
    <row r="46" spans="1:61" ht="12" customHeight="1">
      <c r="A46" s="477">
        <v>230144</v>
      </c>
      <c r="B46" s="37">
        <v>4</v>
      </c>
      <c r="C46" s="86" t="s">
        <v>220</v>
      </c>
      <c r="D46" s="29"/>
      <c r="E46" s="29"/>
      <c r="F46" s="30"/>
      <c r="G46" s="14">
        <v>1403616</v>
      </c>
      <c r="H46" s="14">
        <v>0</v>
      </c>
      <c r="I46" s="14">
        <v>0</v>
      </c>
      <c r="J46" s="14">
        <v>1380709</v>
      </c>
      <c r="K46" s="14">
        <v>211180</v>
      </c>
      <c r="L46" s="14">
        <v>41342</v>
      </c>
      <c r="M46" s="14">
        <v>454068</v>
      </c>
      <c r="N46" s="14">
        <v>265603</v>
      </c>
      <c r="O46" s="14">
        <v>133115</v>
      </c>
      <c r="P46" s="14">
        <v>196399</v>
      </c>
      <c r="Q46" s="14">
        <v>532906</v>
      </c>
      <c r="R46" s="14">
        <v>0</v>
      </c>
      <c r="S46" s="14">
        <v>25722</v>
      </c>
      <c r="T46" s="186">
        <v>58760</v>
      </c>
      <c r="U46" s="37">
        <v>4</v>
      </c>
      <c r="V46" s="86" t="s">
        <v>220</v>
      </c>
      <c r="W46" s="29"/>
      <c r="X46" s="29"/>
      <c r="Y46" s="30"/>
      <c r="Z46" s="181">
        <v>13740</v>
      </c>
      <c r="AA46" s="181">
        <v>25466</v>
      </c>
      <c r="AB46" s="14">
        <v>54929</v>
      </c>
      <c r="AC46" s="14">
        <v>66426</v>
      </c>
      <c r="AD46" s="14">
        <v>57736</v>
      </c>
      <c r="AE46" s="14">
        <v>65069</v>
      </c>
      <c r="AF46" s="14">
        <v>63582</v>
      </c>
      <c r="AG46" s="14">
        <v>97270</v>
      </c>
      <c r="AH46" s="14">
        <v>0</v>
      </c>
      <c r="AI46" s="14">
        <v>273234</v>
      </c>
      <c r="AJ46" s="14">
        <v>97370</v>
      </c>
      <c r="AK46" s="14">
        <v>23113</v>
      </c>
      <c r="AL46" s="192">
        <v>0</v>
      </c>
      <c r="AM46" s="186">
        <v>115790</v>
      </c>
      <c r="AN46" s="37">
        <v>4</v>
      </c>
      <c r="AO46" s="86" t="s">
        <v>220</v>
      </c>
      <c r="AP46" s="29"/>
      <c r="AQ46" s="29"/>
      <c r="AR46" s="30"/>
      <c r="AS46" s="14">
        <v>45442</v>
      </c>
      <c r="AT46" s="14">
        <v>0</v>
      </c>
      <c r="AU46" s="14">
        <v>91989</v>
      </c>
      <c r="AV46" s="14">
        <v>0</v>
      </c>
      <c r="AW46" s="14">
        <v>75785</v>
      </c>
      <c r="AX46" s="14">
        <v>34707</v>
      </c>
      <c r="AY46" s="14">
        <v>0</v>
      </c>
      <c r="AZ46" s="15">
        <f t="shared" si="1"/>
        <v>5905068</v>
      </c>
      <c r="BA46" s="164">
        <v>529965</v>
      </c>
      <c r="BB46" s="55">
        <v>418890</v>
      </c>
      <c r="BC46" s="55">
        <v>267274</v>
      </c>
      <c r="BD46" s="55">
        <v>149065</v>
      </c>
      <c r="BE46" s="55">
        <v>705167</v>
      </c>
      <c r="BF46" s="61">
        <v>0</v>
      </c>
      <c r="BG46" s="251">
        <f t="shared" si="3"/>
        <v>2070361</v>
      </c>
      <c r="BH46" s="246">
        <f t="shared" si="4"/>
        <v>7975429</v>
      </c>
      <c r="BI46" s="1">
        <f t="shared" si="2"/>
        <v>7975429</v>
      </c>
    </row>
    <row r="47" spans="1:61" ht="12" customHeight="1">
      <c r="A47" s="477">
        <v>230145</v>
      </c>
      <c r="B47" s="36" t="s">
        <v>221</v>
      </c>
      <c r="C47" s="88" t="s">
        <v>222</v>
      </c>
      <c r="D47" s="6"/>
      <c r="E47" s="6"/>
      <c r="F47" s="31"/>
      <c r="G47" s="14">
        <v>270787</v>
      </c>
      <c r="H47" s="14">
        <v>1048009</v>
      </c>
      <c r="I47" s="14">
        <v>3032701</v>
      </c>
      <c r="J47" s="14">
        <v>2010680</v>
      </c>
      <c r="K47" s="14">
        <v>68378</v>
      </c>
      <c r="L47" s="14">
        <v>548473</v>
      </c>
      <c r="M47" s="14">
        <v>0</v>
      </c>
      <c r="N47" s="14">
        <v>0</v>
      </c>
      <c r="O47" s="14">
        <v>0</v>
      </c>
      <c r="P47" s="14">
        <v>284484</v>
      </c>
      <c r="Q47" s="14">
        <v>0</v>
      </c>
      <c r="R47" s="14">
        <v>370213</v>
      </c>
      <c r="S47" s="14">
        <v>52966</v>
      </c>
      <c r="T47" s="186">
        <v>0</v>
      </c>
      <c r="U47" s="36" t="s">
        <v>221</v>
      </c>
      <c r="V47" s="88" t="s">
        <v>222</v>
      </c>
      <c r="W47" s="6"/>
      <c r="X47" s="6"/>
      <c r="Y47" s="31"/>
      <c r="Z47" s="181">
        <v>56296</v>
      </c>
      <c r="AA47" s="181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112736</v>
      </c>
      <c r="AI47" s="14">
        <v>0</v>
      </c>
      <c r="AJ47" s="14">
        <v>0</v>
      </c>
      <c r="AK47" s="14">
        <v>89372</v>
      </c>
      <c r="AL47" s="192">
        <v>57963</v>
      </c>
      <c r="AM47" s="186">
        <v>0</v>
      </c>
      <c r="AN47" s="36" t="s">
        <v>221</v>
      </c>
      <c r="AO47" s="88" t="s">
        <v>222</v>
      </c>
      <c r="AP47" s="6"/>
      <c r="AQ47" s="6"/>
      <c r="AR47" s="31"/>
      <c r="AS47" s="14">
        <v>0</v>
      </c>
      <c r="AT47" s="14">
        <v>46228</v>
      </c>
      <c r="AU47" s="14">
        <v>0</v>
      </c>
      <c r="AV47" s="14">
        <v>21922</v>
      </c>
      <c r="AW47" s="14">
        <v>29517</v>
      </c>
      <c r="AX47" s="14">
        <v>11871</v>
      </c>
      <c r="AY47" s="14">
        <v>108391</v>
      </c>
      <c r="AZ47" s="15">
        <f t="shared" si="1"/>
        <v>8220987</v>
      </c>
      <c r="BA47" s="165">
        <v>0</v>
      </c>
      <c r="BB47" s="56">
        <v>0</v>
      </c>
      <c r="BC47" s="56">
        <v>0</v>
      </c>
      <c r="BD47" s="56">
        <v>0</v>
      </c>
      <c r="BE47" s="56">
        <v>0</v>
      </c>
      <c r="BF47" s="60">
        <v>0</v>
      </c>
      <c r="BG47" s="251">
        <f t="shared" si="3"/>
        <v>0</v>
      </c>
      <c r="BH47" s="246">
        <f t="shared" si="4"/>
        <v>8220987</v>
      </c>
      <c r="BI47" s="1">
        <f t="shared" si="2"/>
        <v>8220987</v>
      </c>
    </row>
    <row r="48" spans="1:61" ht="12" customHeight="1">
      <c r="A48" s="477">
        <v>230146</v>
      </c>
      <c r="B48" s="36" t="s">
        <v>263</v>
      </c>
      <c r="C48" s="88" t="s">
        <v>223</v>
      </c>
      <c r="D48" s="6"/>
      <c r="E48" s="6"/>
      <c r="F48" s="31"/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86">
        <v>0</v>
      </c>
      <c r="U48" s="36" t="s">
        <v>263</v>
      </c>
      <c r="V48" s="88" t="s">
        <v>223</v>
      </c>
      <c r="W48" s="6"/>
      <c r="X48" s="6"/>
      <c r="Y48" s="31"/>
      <c r="Z48" s="181">
        <v>0</v>
      </c>
      <c r="AA48" s="181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92">
        <v>0</v>
      </c>
      <c r="AM48" s="186">
        <v>0</v>
      </c>
      <c r="AN48" s="36" t="s">
        <v>263</v>
      </c>
      <c r="AO48" s="88" t="s">
        <v>223</v>
      </c>
      <c r="AP48" s="6"/>
      <c r="AQ48" s="6"/>
      <c r="AR48" s="31"/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5">
        <f t="shared" si="1"/>
        <v>0</v>
      </c>
      <c r="BA48" s="165">
        <v>0</v>
      </c>
      <c r="BB48" s="56">
        <v>0</v>
      </c>
      <c r="BC48" s="56">
        <v>0</v>
      </c>
      <c r="BD48" s="56">
        <v>0</v>
      </c>
      <c r="BE48" s="56">
        <v>0</v>
      </c>
      <c r="BF48" s="60">
        <v>0</v>
      </c>
      <c r="BG48" s="251">
        <f t="shared" si="3"/>
        <v>0</v>
      </c>
      <c r="BH48" s="246">
        <f t="shared" si="4"/>
        <v>0</v>
      </c>
      <c r="BI48" s="1">
        <f t="shared" si="2"/>
        <v>0</v>
      </c>
    </row>
    <row r="49" spans="1:61" ht="12" customHeight="1">
      <c r="A49" s="477">
        <v>230147</v>
      </c>
      <c r="B49" s="36" t="s">
        <v>264</v>
      </c>
      <c r="C49" s="88" t="s">
        <v>224</v>
      </c>
      <c r="D49" s="6"/>
      <c r="E49" s="6"/>
      <c r="F49" s="31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86">
        <v>0</v>
      </c>
      <c r="U49" s="36" t="s">
        <v>264</v>
      </c>
      <c r="V49" s="88" t="s">
        <v>224</v>
      </c>
      <c r="W49" s="6"/>
      <c r="X49" s="6"/>
      <c r="Y49" s="31"/>
      <c r="Z49" s="181">
        <v>0</v>
      </c>
      <c r="AA49" s="181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92">
        <v>0</v>
      </c>
      <c r="AM49" s="186">
        <v>0</v>
      </c>
      <c r="AN49" s="36" t="s">
        <v>264</v>
      </c>
      <c r="AO49" s="88" t="s">
        <v>224</v>
      </c>
      <c r="AP49" s="6"/>
      <c r="AQ49" s="6"/>
      <c r="AR49" s="31"/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5">
        <f t="shared" si="1"/>
        <v>0</v>
      </c>
      <c r="BA49" s="165">
        <v>0</v>
      </c>
      <c r="BB49" s="56">
        <v>0</v>
      </c>
      <c r="BC49" s="56">
        <v>0</v>
      </c>
      <c r="BD49" s="56">
        <v>0</v>
      </c>
      <c r="BE49" s="56">
        <v>0</v>
      </c>
      <c r="BF49" s="60">
        <v>0</v>
      </c>
      <c r="BG49" s="251">
        <f t="shared" si="3"/>
        <v>0</v>
      </c>
      <c r="BH49" s="246">
        <f t="shared" si="4"/>
        <v>0</v>
      </c>
      <c r="BI49" s="1">
        <f t="shared" si="2"/>
        <v>0</v>
      </c>
    </row>
    <row r="50" spans="1:61" ht="12" customHeight="1">
      <c r="A50" s="477">
        <v>230148</v>
      </c>
      <c r="B50" s="36" t="s">
        <v>201</v>
      </c>
      <c r="C50" s="88" t="s">
        <v>225</v>
      </c>
      <c r="D50" s="6"/>
      <c r="E50" s="6"/>
      <c r="F50" s="31"/>
      <c r="G50" s="14">
        <v>450000</v>
      </c>
      <c r="H50" s="14">
        <v>211107</v>
      </c>
      <c r="I50" s="14">
        <v>0</v>
      </c>
      <c r="J50" s="14">
        <v>829106</v>
      </c>
      <c r="K50" s="14">
        <v>0</v>
      </c>
      <c r="L50" s="14">
        <v>38205</v>
      </c>
      <c r="M50" s="14">
        <v>0</v>
      </c>
      <c r="N50" s="14">
        <v>65119</v>
      </c>
      <c r="O50" s="14">
        <v>0</v>
      </c>
      <c r="P50" s="14">
        <v>207890</v>
      </c>
      <c r="Q50" s="14">
        <v>50000</v>
      </c>
      <c r="R50" s="14">
        <v>99296</v>
      </c>
      <c r="S50" s="14">
        <v>0</v>
      </c>
      <c r="T50" s="186">
        <v>0</v>
      </c>
      <c r="U50" s="36" t="s">
        <v>201</v>
      </c>
      <c r="V50" s="88" t="s">
        <v>225</v>
      </c>
      <c r="W50" s="6"/>
      <c r="X50" s="6"/>
      <c r="Y50" s="31"/>
      <c r="Z50" s="181">
        <v>14202</v>
      </c>
      <c r="AA50" s="181">
        <v>0</v>
      </c>
      <c r="AB50" s="14">
        <v>9037</v>
      </c>
      <c r="AC50" s="14">
        <v>27000</v>
      </c>
      <c r="AD50" s="14">
        <v>0</v>
      </c>
      <c r="AE50" s="14">
        <v>9633</v>
      </c>
      <c r="AF50" s="14">
        <v>0</v>
      </c>
      <c r="AG50" s="14">
        <v>0</v>
      </c>
      <c r="AH50" s="14">
        <v>61976</v>
      </c>
      <c r="AI50" s="14">
        <v>0</v>
      </c>
      <c r="AJ50" s="14">
        <v>0</v>
      </c>
      <c r="AK50" s="14">
        <v>145769</v>
      </c>
      <c r="AL50" s="192">
        <v>0</v>
      </c>
      <c r="AM50" s="186">
        <v>0</v>
      </c>
      <c r="AN50" s="36" t="s">
        <v>201</v>
      </c>
      <c r="AO50" s="88" t="s">
        <v>225</v>
      </c>
      <c r="AP50" s="6"/>
      <c r="AQ50" s="6"/>
      <c r="AR50" s="31"/>
      <c r="AS50" s="14">
        <v>9000</v>
      </c>
      <c r="AT50" s="14">
        <v>160864</v>
      </c>
      <c r="AU50" s="14">
        <v>0</v>
      </c>
      <c r="AV50" s="14">
        <v>0</v>
      </c>
      <c r="AW50" s="14">
        <v>0</v>
      </c>
      <c r="AX50" s="14">
        <v>210</v>
      </c>
      <c r="AY50" s="14">
        <v>124600</v>
      </c>
      <c r="AZ50" s="15">
        <f t="shared" si="1"/>
        <v>2513014</v>
      </c>
      <c r="BA50" s="165">
        <v>0</v>
      </c>
      <c r="BB50" s="56">
        <v>0</v>
      </c>
      <c r="BC50" s="56">
        <v>0</v>
      </c>
      <c r="BD50" s="56">
        <v>68000</v>
      </c>
      <c r="BE50" s="56">
        <v>436000</v>
      </c>
      <c r="BF50" s="60">
        <v>0</v>
      </c>
      <c r="BG50" s="251">
        <f t="shared" si="3"/>
        <v>504000</v>
      </c>
      <c r="BH50" s="246">
        <f t="shared" si="4"/>
        <v>3017014</v>
      </c>
      <c r="BI50" s="1">
        <f t="shared" si="2"/>
        <v>3017014</v>
      </c>
    </row>
    <row r="51" spans="1:61" ht="12" customHeight="1">
      <c r="A51" s="477">
        <v>230149</v>
      </c>
      <c r="B51" s="36" t="s">
        <v>205</v>
      </c>
      <c r="C51" s="88" t="s">
        <v>226</v>
      </c>
      <c r="D51" s="6"/>
      <c r="E51" s="6"/>
      <c r="F51" s="31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86">
        <v>0</v>
      </c>
      <c r="U51" s="36" t="s">
        <v>205</v>
      </c>
      <c r="V51" s="88" t="s">
        <v>226</v>
      </c>
      <c r="W51" s="6"/>
      <c r="X51" s="6"/>
      <c r="Y51" s="31"/>
      <c r="Z51" s="181">
        <v>0</v>
      </c>
      <c r="AA51" s="181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92">
        <v>0</v>
      </c>
      <c r="AM51" s="186">
        <v>0</v>
      </c>
      <c r="AN51" s="36" t="s">
        <v>205</v>
      </c>
      <c r="AO51" s="88" t="s">
        <v>226</v>
      </c>
      <c r="AP51" s="6"/>
      <c r="AQ51" s="6"/>
      <c r="AR51" s="31"/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5">
        <f t="shared" si="1"/>
        <v>0</v>
      </c>
      <c r="BA51" s="165">
        <v>0</v>
      </c>
      <c r="BB51" s="56">
        <v>0</v>
      </c>
      <c r="BC51" s="56">
        <v>0</v>
      </c>
      <c r="BD51" s="56">
        <v>0</v>
      </c>
      <c r="BE51" s="56">
        <v>0</v>
      </c>
      <c r="BF51" s="60">
        <v>0</v>
      </c>
      <c r="BG51" s="251">
        <f t="shared" si="3"/>
        <v>0</v>
      </c>
      <c r="BH51" s="246">
        <f t="shared" si="4"/>
        <v>0</v>
      </c>
      <c r="BI51" s="1">
        <f t="shared" si="2"/>
        <v>0</v>
      </c>
    </row>
    <row r="52" spans="1:61" ht="12" customHeight="1">
      <c r="A52" s="477">
        <v>230150</v>
      </c>
      <c r="B52" s="103"/>
      <c r="C52" s="88" t="s">
        <v>227</v>
      </c>
      <c r="D52" s="6"/>
      <c r="E52" s="6"/>
      <c r="F52" s="31"/>
      <c r="G52" s="14">
        <v>48371</v>
      </c>
      <c r="H52" s="14">
        <v>49771</v>
      </c>
      <c r="I52" s="14">
        <v>79884</v>
      </c>
      <c r="J52" s="14">
        <v>137822</v>
      </c>
      <c r="K52" s="14">
        <v>9696</v>
      </c>
      <c r="L52" s="14">
        <v>8838</v>
      </c>
      <c r="M52" s="14">
        <v>12425</v>
      </c>
      <c r="N52" s="14">
        <v>10373</v>
      </c>
      <c r="O52" s="14">
        <v>6185</v>
      </c>
      <c r="P52" s="14">
        <v>16368</v>
      </c>
      <c r="Q52" s="14">
        <v>6148</v>
      </c>
      <c r="R52" s="14">
        <v>14443</v>
      </c>
      <c r="S52" s="14">
        <v>2971</v>
      </c>
      <c r="T52" s="186">
        <v>0</v>
      </c>
      <c r="U52" s="103"/>
      <c r="V52" s="88" t="s">
        <v>227</v>
      </c>
      <c r="W52" s="6"/>
      <c r="X52" s="6"/>
      <c r="Y52" s="31"/>
      <c r="Z52" s="181">
        <v>2886</v>
      </c>
      <c r="AA52" s="181">
        <v>3331</v>
      </c>
      <c r="AB52" s="14">
        <v>574</v>
      </c>
      <c r="AC52" s="14">
        <v>3468</v>
      </c>
      <c r="AD52" s="14">
        <v>1366</v>
      </c>
      <c r="AE52" s="14">
        <v>1890</v>
      </c>
      <c r="AF52" s="14">
        <v>679</v>
      </c>
      <c r="AG52" s="14">
        <v>3888</v>
      </c>
      <c r="AH52" s="14">
        <v>3471</v>
      </c>
      <c r="AI52" s="14">
        <v>1020</v>
      </c>
      <c r="AJ52" s="14">
        <v>0</v>
      </c>
      <c r="AK52" s="14">
        <v>2573</v>
      </c>
      <c r="AL52" s="192">
        <v>0</v>
      </c>
      <c r="AM52" s="186">
        <v>595</v>
      </c>
      <c r="AN52" s="103"/>
      <c r="AO52" s="88" t="s">
        <v>227</v>
      </c>
      <c r="AP52" s="6"/>
      <c r="AQ52" s="6"/>
      <c r="AR52" s="31"/>
      <c r="AS52" s="14">
        <v>106528</v>
      </c>
      <c r="AT52" s="14">
        <v>1905</v>
      </c>
      <c r="AU52" s="14">
        <v>0</v>
      </c>
      <c r="AV52" s="14">
        <v>1683</v>
      </c>
      <c r="AW52" s="14">
        <v>646</v>
      </c>
      <c r="AX52" s="14">
        <v>10217</v>
      </c>
      <c r="AY52" s="14">
        <v>9291</v>
      </c>
      <c r="AZ52" s="15">
        <f t="shared" si="1"/>
        <v>559306</v>
      </c>
      <c r="BA52" s="165">
        <v>410</v>
      </c>
      <c r="BB52" s="56">
        <v>651072</v>
      </c>
      <c r="BC52" s="56">
        <v>25</v>
      </c>
      <c r="BD52" s="56">
        <v>0</v>
      </c>
      <c r="BE52" s="56">
        <v>4266</v>
      </c>
      <c r="BF52" s="60">
        <v>0</v>
      </c>
      <c r="BG52" s="251">
        <f t="shared" si="3"/>
        <v>655773</v>
      </c>
      <c r="BH52" s="246">
        <f t="shared" si="4"/>
        <v>1215079</v>
      </c>
      <c r="BI52" s="1">
        <f t="shared" si="2"/>
        <v>1215079</v>
      </c>
    </row>
    <row r="53" spans="1:61" ht="12" customHeight="1">
      <c r="A53" s="477">
        <v>230151</v>
      </c>
      <c r="B53" s="103"/>
      <c r="C53" s="557" t="s">
        <v>511</v>
      </c>
      <c r="D53" s="558"/>
      <c r="E53" s="558"/>
      <c r="F53" s="559"/>
      <c r="G53" s="14">
        <v>48371</v>
      </c>
      <c r="H53" s="14">
        <v>49771</v>
      </c>
      <c r="I53" s="14">
        <v>79884</v>
      </c>
      <c r="J53" s="14">
        <v>137822</v>
      </c>
      <c r="K53" s="14">
        <v>9696</v>
      </c>
      <c r="L53" s="14">
        <v>8838</v>
      </c>
      <c r="M53" s="14">
        <v>12425</v>
      </c>
      <c r="N53" s="14">
        <v>10373</v>
      </c>
      <c r="O53" s="14">
        <v>6185</v>
      </c>
      <c r="P53" s="14">
        <v>16368</v>
      </c>
      <c r="Q53" s="14">
        <v>6148</v>
      </c>
      <c r="R53" s="14">
        <v>14443</v>
      </c>
      <c r="S53" s="14">
        <v>2971</v>
      </c>
      <c r="T53" s="186">
        <v>0</v>
      </c>
      <c r="U53" s="103"/>
      <c r="V53" s="557" t="s">
        <v>511</v>
      </c>
      <c r="W53" s="558"/>
      <c r="X53" s="558"/>
      <c r="Y53" s="559"/>
      <c r="Z53" s="181">
        <v>2886</v>
      </c>
      <c r="AA53" s="181">
        <v>0</v>
      </c>
      <c r="AB53" s="14">
        <v>574</v>
      </c>
      <c r="AC53" s="14">
        <v>3468</v>
      </c>
      <c r="AD53" s="14">
        <v>1366</v>
      </c>
      <c r="AE53" s="14">
        <v>1890</v>
      </c>
      <c r="AF53" s="14">
        <v>679</v>
      </c>
      <c r="AG53" s="14">
        <v>3888</v>
      </c>
      <c r="AH53" s="14">
        <v>3471</v>
      </c>
      <c r="AI53" s="14">
        <v>1020</v>
      </c>
      <c r="AJ53" s="14">
        <v>0</v>
      </c>
      <c r="AK53" s="14">
        <v>2573</v>
      </c>
      <c r="AL53" s="192">
        <v>0</v>
      </c>
      <c r="AM53" s="186">
        <v>0</v>
      </c>
      <c r="AN53" s="103"/>
      <c r="AO53" s="557" t="s">
        <v>511</v>
      </c>
      <c r="AP53" s="558"/>
      <c r="AQ53" s="558"/>
      <c r="AR53" s="559"/>
      <c r="AS53" s="14">
        <v>106528</v>
      </c>
      <c r="AT53" s="14">
        <v>1905</v>
      </c>
      <c r="AU53" s="14">
        <v>0</v>
      </c>
      <c r="AV53" s="14">
        <v>1683</v>
      </c>
      <c r="AW53" s="14">
        <v>646</v>
      </c>
      <c r="AX53" s="14">
        <v>10217</v>
      </c>
      <c r="AY53" s="14">
        <v>0</v>
      </c>
      <c r="AZ53" s="15">
        <f t="shared" si="1"/>
        <v>546089</v>
      </c>
      <c r="BA53" s="165">
        <v>410</v>
      </c>
      <c r="BB53" s="56">
        <v>651072</v>
      </c>
      <c r="BC53" s="56">
        <v>25</v>
      </c>
      <c r="BD53" s="56">
        <v>0</v>
      </c>
      <c r="BE53" s="56">
        <v>4266</v>
      </c>
      <c r="BF53" s="60">
        <v>0</v>
      </c>
      <c r="BG53" s="251">
        <f t="shared" si="3"/>
        <v>655773</v>
      </c>
      <c r="BH53" s="246">
        <f t="shared" si="4"/>
        <v>1201862</v>
      </c>
      <c r="BI53" s="1">
        <f t="shared" si="2"/>
        <v>1201862</v>
      </c>
    </row>
    <row r="54" spans="1:61" ht="12" customHeight="1">
      <c r="A54" s="477">
        <v>230152</v>
      </c>
      <c r="B54" s="104"/>
      <c r="C54" s="91" t="s">
        <v>228</v>
      </c>
      <c r="D54" s="47"/>
      <c r="E54" s="47"/>
      <c r="F54" s="85"/>
      <c r="G54" s="14">
        <v>2172774</v>
      </c>
      <c r="H54" s="14">
        <v>1308887</v>
      </c>
      <c r="I54" s="14">
        <v>3112585</v>
      </c>
      <c r="J54" s="14">
        <v>4358317</v>
      </c>
      <c r="K54" s="14">
        <v>289254</v>
      </c>
      <c r="L54" s="14">
        <v>636858</v>
      </c>
      <c r="M54" s="14">
        <v>466493</v>
      </c>
      <c r="N54" s="14">
        <v>341095</v>
      </c>
      <c r="O54" s="14">
        <v>139300</v>
      </c>
      <c r="P54" s="14">
        <v>705141</v>
      </c>
      <c r="Q54" s="14">
        <v>589054</v>
      </c>
      <c r="R54" s="14">
        <v>483952</v>
      </c>
      <c r="S54" s="14">
        <v>81659</v>
      </c>
      <c r="T54" s="186">
        <v>58760</v>
      </c>
      <c r="U54" s="104"/>
      <c r="V54" s="91" t="s">
        <v>228</v>
      </c>
      <c r="W54" s="47"/>
      <c r="X54" s="47"/>
      <c r="Y54" s="85"/>
      <c r="Z54" s="181">
        <v>87124</v>
      </c>
      <c r="AA54" s="181">
        <v>28797</v>
      </c>
      <c r="AB54" s="14">
        <v>64540</v>
      </c>
      <c r="AC54" s="14">
        <v>96894</v>
      </c>
      <c r="AD54" s="14">
        <v>59102</v>
      </c>
      <c r="AE54" s="14">
        <v>76592</v>
      </c>
      <c r="AF54" s="14">
        <v>64261</v>
      </c>
      <c r="AG54" s="14">
        <v>101158</v>
      </c>
      <c r="AH54" s="14">
        <v>178183</v>
      </c>
      <c r="AI54" s="14">
        <v>274254</v>
      </c>
      <c r="AJ54" s="14">
        <v>97370</v>
      </c>
      <c r="AK54" s="14">
        <v>260827</v>
      </c>
      <c r="AL54" s="192">
        <v>57963</v>
      </c>
      <c r="AM54" s="186">
        <v>116385</v>
      </c>
      <c r="AN54" s="104"/>
      <c r="AO54" s="91" t="s">
        <v>228</v>
      </c>
      <c r="AP54" s="47"/>
      <c r="AQ54" s="47"/>
      <c r="AR54" s="85"/>
      <c r="AS54" s="14">
        <v>160970</v>
      </c>
      <c r="AT54" s="14">
        <v>208997</v>
      </c>
      <c r="AU54" s="14">
        <v>91989</v>
      </c>
      <c r="AV54" s="14">
        <v>23605</v>
      </c>
      <c r="AW54" s="14">
        <v>105948</v>
      </c>
      <c r="AX54" s="14">
        <v>57005</v>
      </c>
      <c r="AY54" s="14">
        <v>242282</v>
      </c>
      <c r="AZ54" s="15">
        <f t="shared" si="1"/>
        <v>17198375</v>
      </c>
      <c r="BA54" s="166">
        <v>530375</v>
      </c>
      <c r="BB54" s="57">
        <v>1069962</v>
      </c>
      <c r="BC54" s="57">
        <v>267299</v>
      </c>
      <c r="BD54" s="57">
        <v>217065</v>
      </c>
      <c r="BE54" s="57">
        <v>1145433</v>
      </c>
      <c r="BF54" s="62">
        <v>0</v>
      </c>
      <c r="BG54" s="251">
        <f t="shared" si="3"/>
        <v>3230134</v>
      </c>
      <c r="BH54" s="246">
        <f t="shared" si="4"/>
        <v>20428509</v>
      </c>
      <c r="BI54" s="1">
        <f t="shared" si="2"/>
        <v>20428509</v>
      </c>
    </row>
    <row r="55" spans="1:61" ht="12" customHeight="1">
      <c r="A55" s="477">
        <v>230153</v>
      </c>
      <c r="B55" s="105">
        <v>5</v>
      </c>
      <c r="C55" s="45" t="s">
        <v>229</v>
      </c>
      <c r="D55" s="45"/>
      <c r="E55" s="45"/>
      <c r="F55" s="46"/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187">
        <v>0</v>
      </c>
      <c r="U55" s="105">
        <v>5</v>
      </c>
      <c r="V55" s="45" t="s">
        <v>229</v>
      </c>
      <c r="W55" s="45"/>
      <c r="X55" s="45"/>
      <c r="Y55" s="46"/>
      <c r="Z55" s="182">
        <v>0</v>
      </c>
      <c r="AA55" s="182">
        <v>0</v>
      </c>
      <c r="AB55" s="84">
        <v>0</v>
      </c>
      <c r="AC55" s="84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4">
        <v>0</v>
      </c>
      <c r="AL55" s="445">
        <v>0</v>
      </c>
      <c r="AM55" s="187">
        <v>0</v>
      </c>
      <c r="AN55" s="105">
        <v>5</v>
      </c>
      <c r="AO55" s="45" t="s">
        <v>229</v>
      </c>
      <c r="AP55" s="45"/>
      <c r="AQ55" s="45"/>
      <c r="AR55" s="46"/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444">
        <f t="shared" si="1"/>
        <v>0</v>
      </c>
      <c r="BA55" s="165">
        <v>0</v>
      </c>
      <c r="BB55" s="56">
        <v>0</v>
      </c>
      <c r="BC55" s="56">
        <v>0</v>
      </c>
      <c r="BD55" s="56">
        <v>0</v>
      </c>
      <c r="BE55" s="56">
        <v>0</v>
      </c>
      <c r="BF55" s="60">
        <v>0</v>
      </c>
      <c r="BG55" s="254">
        <f t="shared" si="3"/>
        <v>0</v>
      </c>
      <c r="BH55" s="249">
        <f t="shared" si="4"/>
        <v>0</v>
      </c>
      <c r="BI55" s="1">
        <f t="shared" si="2"/>
        <v>0</v>
      </c>
    </row>
    <row r="56" spans="1:61" ht="12" customHeight="1">
      <c r="A56" s="477">
        <v>230154</v>
      </c>
      <c r="B56" s="105">
        <v>6</v>
      </c>
      <c r="C56" s="45" t="s">
        <v>230</v>
      </c>
      <c r="D56" s="45"/>
      <c r="E56" s="45"/>
      <c r="F56" s="46"/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187">
        <v>0</v>
      </c>
      <c r="U56" s="105">
        <v>6</v>
      </c>
      <c r="V56" s="45" t="s">
        <v>230</v>
      </c>
      <c r="W56" s="45"/>
      <c r="X56" s="45"/>
      <c r="Y56" s="46"/>
      <c r="Z56" s="182">
        <v>0</v>
      </c>
      <c r="AA56" s="182">
        <v>0</v>
      </c>
      <c r="AB56" s="84">
        <v>0</v>
      </c>
      <c r="AC56" s="84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4">
        <v>0</v>
      </c>
      <c r="AL56" s="445">
        <v>0</v>
      </c>
      <c r="AM56" s="187">
        <v>0</v>
      </c>
      <c r="AN56" s="105">
        <v>6</v>
      </c>
      <c r="AO56" s="45" t="s">
        <v>230</v>
      </c>
      <c r="AP56" s="45"/>
      <c r="AQ56" s="45"/>
      <c r="AR56" s="46"/>
      <c r="AS56" s="84">
        <v>0</v>
      </c>
      <c r="AT56" s="84">
        <v>0</v>
      </c>
      <c r="AU56" s="84">
        <v>0</v>
      </c>
      <c r="AV56" s="84">
        <v>0</v>
      </c>
      <c r="AW56" s="84">
        <v>0</v>
      </c>
      <c r="AX56" s="84">
        <v>0</v>
      </c>
      <c r="AY56" s="84">
        <v>0</v>
      </c>
      <c r="AZ56" s="15">
        <f t="shared" si="1"/>
        <v>0</v>
      </c>
      <c r="BA56" s="178">
        <v>0</v>
      </c>
      <c r="BB56" s="58">
        <v>0</v>
      </c>
      <c r="BC56" s="58">
        <v>0</v>
      </c>
      <c r="BD56" s="58">
        <v>0</v>
      </c>
      <c r="BE56" s="58">
        <v>0</v>
      </c>
      <c r="BF56" s="59">
        <v>0</v>
      </c>
      <c r="BG56" s="251">
        <f t="shared" si="3"/>
        <v>0</v>
      </c>
      <c r="BH56" s="246">
        <f t="shared" si="4"/>
        <v>0</v>
      </c>
      <c r="BI56" s="1">
        <f t="shared" si="2"/>
        <v>0</v>
      </c>
    </row>
    <row r="57" spans="1:61" ht="12" customHeight="1">
      <c r="A57" s="477">
        <v>230155</v>
      </c>
      <c r="B57" s="106" t="s">
        <v>231</v>
      </c>
      <c r="C57" s="29" t="s">
        <v>512</v>
      </c>
      <c r="D57" s="29"/>
      <c r="E57" s="29"/>
      <c r="F57" s="30"/>
      <c r="G57" s="14">
        <v>51105622</v>
      </c>
      <c r="H57" s="14">
        <v>28807455</v>
      </c>
      <c r="I57" s="14">
        <v>75104905</v>
      </c>
      <c r="J57" s="14">
        <v>86023951</v>
      </c>
      <c r="K57" s="14">
        <v>9401460</v>
      </c>
      <c r="L57" s="14">
        <v>17750185</v>
      </c>
      <c r="M57" s="14">
        <v>12121479</v>
      </c>
      <c r="N57" s="14">
        <v>10921325</v>
      </c>
      <c r="O57" s="14">
        <v>3894041</v>
      </c>
      <c r="P57" s="14">
        <v>9597955</v>
      </c>
      <c r="Q57" s="14">
        <v>15688826</v>
      </c>
      <c r="R57" s="14">
        <v>12572774</v>
      </c>
      <c r="S57" s="14">
        <v>3399685</v>
      </c>
      <c r="T57" s="186">
        <v>1768740</v>
      </c>
      <c r="U57" s="106" t="s">
        <v>231</v>
      </c>
      <c r="V57" s="29" t="s">
        <v>512</v>
      </c>
      <c r="W57" s="29"/>
      <c r="X57" s="29"/>
      <c r="Y57" s="30"/>
      <c r="Z57" s="181">
        <v>1431896</v>
      </c>
      <c r="AA57" s="181">
        <v>1926435</v>
      </c>
      <c r="AB57" s="14">
        <v>2034960</v>
      </c>
      <c r="AC57" s="14">
        <v>2066976</v>
      </c>
      <c r="AD57" s="14">
        <v>2258463</v>
      </c>
      <c r="AE57" s="14">
        <v>1994311</v>
      </c>
      <c r="AF57" s="14">
        <v>2553325</v>
      </c>
      <c r="AG57" s="14">
        <v>3434203</v>
      </c>
      <c r="AH57" s="14">
        <v>3145142</v>
      </c>
      <c r="AI57" s="14">
        <v>5018658</v>
      </c>
      <c r="AJ57" s="14">
        <v>4514633</v>
      </c>
      <c r="AK57" s="14">
        <v>3214634</v>
      </c>
      <c r="AL57" s="192">
        <v>1560088</v>
      </c>
      <c r="AM57" s="186">
        <v>4904315</v>
      </c>
      <c r="AN57" s="106" t="s">
        <v>231</v>
      </c>
      <c r="AO57" s="29" t="s">
        <v>512</v>
      </c>
      <c r="AP57" s="29"/>
      <c r="AQ57" s="29"/>
      <c r="AR57" s="30"/>
      <c r="AS57" s="14">
        <v>3958811</v>
      </c>
      <c r="AT57" s="14">
        <v>1259513</v>
      </c>
      <c r="AU57" s="14">
        <v>1744024</v>
      </c>
      <c r="AV57" s="14">
        <v>2399290</v>
      </c>
      <c r="AW57" s="14">
        <v>9854373</v>
      </c>
      <c r="AX57" s="14">
        <v>2051717</v>
      </c>
      <c r="AY57" s="14">
        <v>3715492</v>
      </c>
      <c r="AZ57" s="18">
        <f t="shared" si="1"/>
        <v>403199662</v>
      </c>
      <c r="BA57" s="165">
        <v>9587949</v>
      </c>
      <c r="BB57" s="56">
        <v>130339091</v>
      </c>
      <c r="BC57" s="56">
        <v>24032566</v>
      </c>
      <c r="BD57" s="56">
        <v>28893991</v>
      </c>
      <c r="BE57" s="56">
        <v>27119022</v>
      </c>
      <c r="BF57" s="60">
        <v>639341</v>
      </c>
      <c r="BG57" s="253">
        <f t="shared" si="3"/>
        <v>220611960</v>
      </c>
      <c r="BH57" s="248">
        <f t="shared" si="4"/>
        <v>623811622</v>
      </c>
      <c r="BI57" s="1">
        <f t="shared" si="2"/>
        <v>623811622</v>
      </c>
    </row>
    <row r="58" spans="1:61" ht="12" customHeight="1">
      <c r="A58" s="477">
        <v>230156</v>
      </c>
      <c r="B58" s="103" t="s">
        <v>232</v>
      </c>
      <c r="C58" s="6" t="s">
        <v>513</v>
      </c>
      <c r="D58" s="6"/>
      <c r="E58" s="6"/>
      <c r="F58" s="31"/>
      <c r="G58" s="14">
        <v>6514087</v>
      </c>
      <c r="H58" s="14">
        <v>2157856</v>
      </c>
      <c r="I58" s="14">
        <v>5510685</v>
      </c>
      <c r="J58" s="14">
        <v>6518181</v>
      </c>
      <c r="K58" s="14">
        <v>1149584</v>
      </c>
      <c r="L58" s="14">
        <v>568319</v>
      </c>
      <c r="M58" s="14">
        <v>1938206</v>
      </c>
      <c r="N58" s="14">
        <v>1418040</v>
      </c>
      <c r="O58" s="14">
        <v>414561</v>
      </c>
      <c r="P58" s="14">
        <v>1446007</v>
      </c>
      <c r="Q58" s="14">
        <v>878613</v>
      </c>
      <c r="R58" s="14">
        <v>980395</v>
      </c>
      <c r="S58" s="14">
        <v>249861</v>
      </c>
      <c r="T58" s="186">
        <v>298450</v>
      </c>
      <c r="U58" s="103" t="s">
        <v>232</v>
      </c>
      <c r="V58" s="6" t="s">
        <v>513</v>
      </c>
      <c r="W58" s="6"/>
      <c r="X58" s="6"/>
      <c r="Y58" s="31"/>
      <c r="Z58" s="181">
        <v>137292</v>
      </c>
      <c r="AA58" s="181">
        <v>184392</v>
      </c>
      <c r="AB58" s="14">
        <v>229478</v>
      </c>
      <c r="AC58" s="14">
        <v>524290</v>
      </c>
      <c r="AD58" s="14">
        <v>240154</v>
      </c>
      <c r="AE58" s="14">
        <v>255162</v>
      </c>
      <c r="AF58" s="14">
        <v>148271</v>
      </c>
      <c r="AG58" s="14">
        <v>462445</v>
      </c>
      <c r="AH58" s="14">
        <v>249551</v>
      </c>
      <c r="AI58" s="14">
        <v>764039</v>
      </c>
      <c r="AJ58" s="14">
        <v>323964</v>
      </c>
      <c r="AK58" s="14">
        <v>488127</v>
      </c>
      <c r="AL58" s="192">
        <v>152994</v>
      </c>
      <c r="AM58" s="186">
        <v>389368</v>
      </c>
      <c r="AN58" s="103" t="s">
        <v>232</v>
      </c>
      <c r="AO58" s="6" t="s">
        <v>513</v>
      </c>
      <c r="AP58" s="6"/>
      <c r="AQ58" s="6"/>
      <c r="AR58" s="31"/>
      <c r="AS58" s="14">
        <v>445743</v>
      </c>
      <c r="AT58" s="14">
        <v>483191</v>
      </c>
      <c r="AU58" s="14">
        <v>334240</v>
      </c>
      <c r="AV58" s="14">
        <v>57015</v>
      </c>
      <c r="AW58" s="14">
        <v>216834</v>
      </c>
      <c r="AX58" s="14">
        <v>74291</v>
      </c>
      <c r="AY58" s="14">
        <v>751490</v>
      </c>
      <c r="AZ58" s="15">
        <f t="shared" si="1"/>
        <v>36955176</v>
      </c>
      <c r="BA58" s="165">
        <v>971164</v>
      </c>
      <c r="BB58" s="56">
        <v>3580950</v>
      </c>
      <c r="BC58" s="56">
        <v>684588</v>
      </c>
      <c r="BD58" s="56">
        <v>2056162</v>
      </c>
      <c r="BE58" s="56">
        <v>1614947</v>
      </c>
      <c r="BF58" s="60">
        <v>23498</v>
      </c>
      <c r="BG58" s="251">
        <f t="shared" si="3"/>
        <v>8931309</v>
      </c>
      <c r="BH58" s="246">
        <f t="shared" si="4"/>
        <v>45886485</v>
      </c>
      <c r="BI58" s="1">
        <f t="shared" si="2"/>
        <v>45886485</v>
      </c>
    </row>
    <row r="59" spans="1:61" ht="12" customHeight="1">
      <c r="A59" s="477">
        <v>230157</v>
      </c>
      <c r="B59" s="103" t="s">
        <v>233</v>
      </c>
      <c r="C59" s="6" t="s">
        <v>266</v>
      </c>
      <c r="D59" s="6"/>
      <c r="E59" s="6"/>
      <c r="F59" s="31"/>
      <c r="G59" s="14">
        <v>681680</v>
      </c>
      <c r="H59" s="14">
        <v>591614</v>
      </c>
      <c r="I59" s="14">
        <v>358005</v>
      </c>
      <c r="J59" s="14">
        <v>436639</v>
      </c>
      <c r="K59" s="14">
        <v>58626</v>
      </c>
      <c r="L59" s="14">
        <v>128038</v>
      </c>
      <c r="M59" s="14">
        <v>97124</v>
      </c>
      <c r="N59" s="14">
        <v>219323</v>
      </c>
      <c r="O59" s="14">
        <v>212160</v>
      </c>
      <c r="P59" s="14">
        <v>143315</v>
      </c>
      <c r="Q59" s="14">
        <v>122951</v>
      </c>
      <c r="R59" s="14">
        <v>80066</v>
      </c>
      <c r="S59" s="14">
        <v>35141</v>
      </c>
      <c r="T59" s="186">
        <v>5385</v>
      </c>
      <c r="U59" s="103" t="s">
        <v>233</v>
      </c>
      <c r="V59" s="6" t="s">
        <v>266</v>
      </c>
      <c r="W59" s="6"/>
      <c r="X59" s="6"/>
      <c r="Y59" s="31"/>
      <c r="Z59" s="181">
        <v>11906</v>
      </c>
      <c r="AA59" s="181">
        <v>23707</v>
      </c>
      <c r="AB59" s="14">
        <v>3906</v>
      </c>
      <c r="AC59" s="14">
        <v>54383</v>
      </c>
      <c r="AD59" s="14">
        <v>11404</v>
      </c>
      <c r="AE59" s="14">
        <v>19494</v>
      </c>
      <c r="AF59" s="14">
        <v>12411</v>
      </c>
      <c r="AG59" s="14">
        <v>16208</v>
      </c>
      <c r="AH59" s="14">
        <v>26069</v>
      </c>
      <c r="AI59" s="14">
        <v>10354</v>
      </c>
      <c r="AJ59" s="14">
        <v>222266</v>
      </c>
      <c r="AK59" s="14">
        <v>94609</v>
      </c>
      <c r="AL59" s="192">
        <v>9105</v>
      </c>
      <c r="AM59" s="186">
        <v>105067</v>
      </c>
      <c r="AN59" s="103" t="s">
        <v>233</v>
      </c>
      <c r="AO59" s="6" t="s">
        <v>266</v>
      </c>
      <c r="AP59" s="6"/>
      <c r="AQ59" s="6"/>
      <c r="AR59" s="31"/>
      <c r="AS59" s="14">
        <v>20456</v>
      </c>
      <c r="AT59" s="14">
        <v>15239</v>
      </c>
      <c r="AU59" s="14">
        <v>29124</v>
      </c>
      <c r="AV59" s="14">
        <v>28820</v>
      </c>
      <c r="AW59" s="14">
        <v>73892</v>
      </c>
      <c r="AX59" s="14">
        <v>27343</v>
      </c>
      <c r="AY59" s="14">
        <v>17460</v>
      </c>
      <c r="AZ59" s="15">
        <f t="shared" si="1"/>
        <v>4003290</v>
      </c>
      <c r="BA59" s="165">
        <v>59038</v>
      </c>
      <c r="BB59" s="56">
        <v>298627</v>
      </c>
      <c r="BC59" s="56">
        <v>0</v>
      </c>
      <c r="BD59" s="56">
        <v>418854</v>
      </c>
      <c r="BE59" s="56">
        <v>150891</v>
      </c>
      <c r="BF59" s="60">
        <v>646</v>
      </c>
      <c r="BG59" s="251">
        <f t="shared" si="3"/>
        <v>928056</v>
      </c>
      <c r="BH59" s="246">
        <f t="shared" si="4"/>
        <v>4931346</v>
      </c>
      <c r="BI59" s="1">
        <f t="shared" si="2"/>
        <v>4931346</v>
      </c>
    </row>
    <row r="60" spans="1:61" ht="12" customHeight="1">
      <c r="A60" s="477">
        <v>230158</v>
      </c>
      <c r="B60" s="103" t="s">
        <v>234</v>
      </c>
      <c r="C60" s="6" t="s">
        <v>514</v>
      </c>
      <c r="D60" s="6"/>
      <c r="E60" s="6"/>
      <c r="F60" s="31"/>
      <c r="G60" s="14">
        <v>15818595</v>
      </c>
      <c r="H60" s="14">
        <v>10274017</v>
      </c>
      <c r="I60" s="14">
        <v>31591749</v>
      </c>
      <c r="J60" s="14">
        <v>19911481</v>
      </c>
      <c r="K60" s="14">
        <v>2714853</v>
      </c>
      <c r="L60" s="14">
        <v>3903518</v>
      </c>
      <c r="M60" s="14">
        <v>4771170</v>
      </c>
      <c r="N60" s="14">
        <v>1739789</v>
      </c>
      <c r="O60" s="14">
        <v>296809</v>
      </c>
      <c r="P60" s="14">
        <v>4949745</v>
      </c>
      <c r="Q60" s="14">
        <v>3625617</v>
      </c>
      <c r="R60" s="14">
        <v>4983639</v>
      </c>
      <c r="S60" s="14">
        <v>743870</v>
      </c>
      <c r="T60" s="186">
        <v>937655</v>
      </c>
      <c r="U60" s="103" t="s">
        <v>234</v>
      </c>
      <c r="V60" s="6" t="s">
        <v>514</v>
      </c>
      <c r="W60" s="6"/>
      <c r="X60" s="6"/>
      <c r="Y60" s="31"/>
      <c r="Z60" s="181">
        <v>525521</v>
      </c>
      <c r="AA60" s="181">
        <v>347788</v>
      </c>
      <c r="AB60" s="14">
        <v>203953</v>
      </c>
      <c r="AC60" s="14">
        <v>891201</v>
      </c>
      <c r="AD60" s="14">
        <v>249815</v>
      </c>
      <c r="AE60" s="14">
        <v>371370</v>
      </c>
      <c r="AF60" s="14">
        <v>175314</v>
      </c>
      <c r="AG60" s="14">
        <v>353300</v>
      </c>
      <c r="AH60" s="14">
        <v>938951</v>
      </c>
      <c r="AI60" s="14">
        <v>1358184</v>
      </c>
      <c r="AJ60" s="14">
        <v>1422094</v>
      </c>
      <c r="AK60" s="14">
        <v>208863</v>
      </c>
      <c r="AL60" s="192">
        <v>71000</v>
      </c>
      <c r="AM60" s="186">
        <v>870616</v>
      </c>
      <c r="AN60" s="103" t="s">
        <v>234</v>
      </c>
      <c r="AO60" s="6" t="s">
        <v>514</v>
      </c>
      <c r="AP60" s="6"/>
      <c r="AQ60" s="6"/>
      <c r="AR60" s="31"/>
      <c r="AS60" s="14">
        <v>597569</v>
      </c>
      <c r="AT60" s="14">
        <v>654932</v>
      </c>
      <c r="AU60" s="14">
        <v>162000</v>
      </c>
      <c r="AV60" s="14">
        <v>214980</v>
      </c>
      <c r="AW60" s="14">
        <v>1260857</v>
      </c>
      <c r="AX60" s="14">
        <v>538078</v>
      </c>
      <c r="AY60" s="14">
        <v>517310</v>
      </c>
      <c r="AZ60" s="15">
        <f t="shared" si="1"/>
        <v>118196203</v>
      </c>
      <c r="BA60" s="165">
        <v>2736224</v>
      </c>
      <c r="BB60" s="56">
        <v>40640880</v>
      </c>
      <c r="BC60" s="56">
        <v>8353921</v>
      </c>
      <c r="BD60" s="56">
        <v>16919926</v>
      </c>
      <c r="BE60" s="56">
        <v>7570871</v>
      </c>
      <c r="BF60" s="60">
        <v>468108</v>
      </c>
      <c r="BG60" s="251">
        <f t="shared" si="3"/>
        <v>76689930</v>
      </c>
      <c r="BH60" s="246">
        <f t="shared" si="4"/>
        <v>194886133</v>
      </c>
      <c r="BI60" s="1">
        <f t="shared" si="2"/>
        <v>194886133</v>
      </c>
    </row>
    <row r="61" spans="1:61" ht="12" customHeight="1">
      <c r="A61" s="477">
        <v>230159</v>
      </c>
      <c r="B61" s="103" t="s">
        <v>235</v>
      </c>
      <c r="C61" s="6" t="s">
        <v>515</v>
      </c>
      <c r="D61" s="6"/>
      <c r="E61" s="6"/>
      <c r="F61" s="31"/>
      <c r="G61" s="14">
        <v>14360384</v>
      </c>
      <c r="H61" s="14">
        <v>6725666</v>
      </c>
      <c r="I61" s="14">
        <v>19942430</v>
      </c>
      <c r="J61" s="14">
        <v>27421967</v>
      </c>
      <c r="K61" s="14">
        <v>3796421</v>
      </c>
      <c r="L61" s="14">
        <v>5658039</v>
      </c>
      <c r="M61" s="14">
        <v>5048322</v>
      </c>
      <c r="N61" s="14">
        <v>3076507</v>
      </c>
      <c r="O61" s="14">
        <v>1217014</v>
      </c>
      <c r="P61" s="14">
        <v>2970564</v>
      </c>
      <c r="Q61" s="14">
        <v>5730613</v>
      </c>
      <c r="R61" s="14">
        <v>3797389</v>
      </c>
      <c r="S61" s="14">
        <v>914088</v>
      </c>
      <c r="T61" s="186">
        <v>862995</v>
      </c>
      <c r="U61" s="103" t="s">
        <v>235</v>
      </c>
      <c r="V61" s="6" t="s">
        <v>515</v>
      </c>
      <c r="W61" s="6"/>
      <c r="X61" s="6"/>
      <c r="Y61" s="31"/>
      <c r="Z61" s="181">
        <v>507329</v>
      </c>
      <c r="AA61" s="181">
        <v>777694</v>
      </c>
      <c r="AB61" s="14">
        <v>810241</v>
      </c>
      <c r="AC61" s="14">
        <v>554012</v>
      </c>
      <c r="AD61" s="14">
        <v>858637</v>
      </c>
      <c r="AE61" s="14">
        <v>542405</v>
      </c>
      <c r="AF61" s="14">
        <v>811018</v>
      </c>
      <c r="AG61" s="14">
        <v>3440239</v>
      </c>
      <c r="AH61" s="14">
        <v>1488098</v>
      </c>
      <c r="AI61" s="14">
        <v>2537776</v>
      </c>
      <c r="AJ61" s="14">
        <v>1250955</v>
      </c>
      <c r="AK61" s="14">
        <v>2021483</v>
      </c>
      <c r="AL61" s="192">
        <v>443266</v>
      </c>
      <c r="AM61" s="186">
        <v>1675333</v>
      </c>
      <c r="AN61" s="103" t="s">
        <v>235</v>
      </c>
      <c r="AO61" s="6" t="s">
        <v>515</v>
      </c>
      <c r="AP61" s="6"/>
      <c r="AQ61" s="6"/>
      <c r="AR61" s="31"/>
      <c r="AS61" s="14">
        <v>924262</v>
      </c>
      <c r="AT61" s="14">
        <v>850785</v>
      </c>
      <c r="AU61" s="14">
        <v>1219403</v>
      </c>
      <c r="AV61" s="14">
        <v>1642155</v>
      </c>
      <c r="AW61" s="14">
        <v>6172998</v>
      </c>
      <c r="AX61" s="14">
        <v>521214</v>
      </c>
      <c r="AY61" s="14">
        <v>2305481</v>
      </c>
      <c r="AZ61" s="15">
        <f t="shared" si="1"/>
        <v>132877183</v>
      </c>
      <c r="BA61" s="165">
        <v>3757481</v>
      </c>
      <c r="BB61" s="56">
        <v>58379299</v>
      </c>
      <c r="BC61" s="56">
        <v>9504286</v>
      </c>
      <c r="BD61" s="56">
        <v>9602596</v>
      </c>
      <c r="BE61" s="56">
        <v>14979265</v>
      </c>
      <c r="BF61" s="60">
        <v>168846</v>
      </c>
      <c r="BG61" s="251">
        <f t="shared" si="3"/>
        <v>96391773</v>
      </c>
      <c r="BH61" s="246">
        <f t="shared" si="4"/>
        <v>229268956</v>
      </c>
      <c r="BI61" s="1">
        <f t="shared" si="2"/>
        <v>229268956</v>
      </c>
    </row>
    <row r="62" spans="1:61" ht="12" customHeight="1">
      <c r="A62" s="477">
        <v>230160</v>
      </c>
      <c r="B62" s="104"/>
      <c r="C62" s="47" t="s">
        <v>516</v>
      </c>
      <c r="D62" s="47"/>
      <c r="E62" s="47"/>
      <c r="F62" s="85"/>
      <c r="G62" s="19">
        <v>57619709</v>
      </c>
      <c r="H62" s="19">
        <v>30965311</v>
      </c>
      <c r="I62" s="19">
        <v>80615590</v>
      </c>
      <c r="J62" s="19">
        <v>92542132</v>
      </c>
      <c r="K62" s="19">
        <v>10551044</v>
      </c>
      <c r="L62" s="19">
        <v>18318504</v>
      </c>
      <c r="M62" s="19">
        <v>14059685</v>
      </c>
      <c r="N62" s="19">
        <v>12362599</v>
      </c>
      <c r="O62" s="19">
        <v>4308602</v>
      </c>
      <c r="P62" s="19">
        <v>11049886</v>
      </c>
      <c r="Q62" s="19">
        <v>16570605</v>
      </c>
      <c r="R62" s="19">
        <v>13553169</v>
      </c>
      <c r="S62" s="19">
        <v>3649546</v>
      </c>
      <c r="T62" s="188">
        <v>2067190</v>
      </c>
      <c r="U62" s="104"/>
      <c r="V62" s="47" t="s">
        <v>516</v>
      </c>
      <c r="W62" s="47"/>
      <c r="X62" s="47"/>
      <c r="Y62" s="85"/>
      <c r="Z62" s="183">
        <v>1569188</v>
      </c>
      <c r="AA62" s="183">
        <v>2110827</v>
      </c>
      <c r="AB62" s="19">
        <v>2264438</v>
      </c>
      <c r="AC62" s="19">
        <v>2591265</v>
      </c>
      <c r="AD62" s="19">
        <v>2498617</v>
      </c>
      <c r="AE62" s="19">
        <v>2249473</v>
      </c>
      <c r="AF62" s="19">
        <v>2701596</v>
      </c>
      <c r="AG62" s="19">
        <v>3896648</v>
      </c>
      <c r="AH62" s="19">
        <v>3394693</v>
      </c>
      <c r="AI62" s="19">
        <v>5782697</v>
      </c>
      <c r="AJ62" s="19">
        <v>4839978</v>
      </c>
      <c r="AK62" s="19">
        <v>3702761</v>
      </c>
      <c r="AL62" s="191">
        <v>1713082</v>
      </c>
      <c r="AM62" s="188">
        <v>5293683</v>
      </c>
      <c r="AN62" s="104"/>
      <c r="AO62" s="47" t="s">
        <v>516</v>
      </c>
      <c r="AP62" s="47"/>
      <c r="AQ62" s="47"/>
      <c r="AR62" s="85"/>
      <c r="AS62" s="19">
        <v>4404554</v>
      </c>
      <c r="AT62" s="19">
        <v>1742704</v>
      </c>
      <c r="AU62" s="19">
        <v>2078264</v>
      </c>
      <c r="AV62" s="19">
        <v>2456305</v>
      </c>
      <c r="AW62" s="19">
        <v>10071207</v>
      </c>
      <c r="AX62" s="19">
        <v>2126008</v>
      </c>
      <c r="AY62" s="19">
        <v>4478595</v>
      </c>
      <c r="AZ62" s="20">
        <f t="shared" si="1"/>
        <v>440200155</v>
      </c>
      <c r="BA62" s="166">
        <v>10559113</v>
      </c>
      <c r="BB62" s="57">
        <v>133920041</v>
      </c>
      <c r="BC62" s="57">
        <v>24717154</v>
      </c>
      <c r="BD62" s="57">
        <v>30950153</v>
      </c>
      <c r="BE62" s="57">
        <v>28737719</v>
      </c>
      <c r="BF62" s="62">
        <v>662839</v>
      </c>
      <c r="BG62" s="252">
        <f t="shared" si="3"/>
        <v>229547019</v>
      </c>
      <c r="BH62" s="247">
        <f t="shared" si="4"/>
        <v>669747174</v>
      </c>
      <c r="BI62" s="1">
        <f t="shared" si="2"/>
        <v>669747174</v>
      </c>
    </row>
    <row r="63" spans="1:61" ht="12" customHeight="1">
      <c r="A63" s="477">
        <v>230202</v>
      </c>
      <c r="B63" s="103" t="s">
        <v>236</v>
      </c>
      <c r="C63" s="6" t="s">
        <v>237</v>
      </c>
      <c r="D63" s="6"/>
      <c r="E63" s="6"/>
      <c r="F63" s="31"/>
      <c r="G63" s="19">
        <v>1547948</v>
      </c>
      <c r="H63" s="19">
        <v>0</v>
      </c>
      <c r="I63" s="19">
        <v>2578522</v>
      </c>
      <c r="J63" s="19">
        <v>3739464</v>
      </c>
      <c r="K63" s="19">
        <v>241640</v>
      </c>
      <c r="L63" s="19">
        <v>333473</v>
      </c>
      <c r="M63" s="19">
        <v>406391</v>
      </c>
      <c r="N63" s="19">
        <v>368269</v>
      </c>
      <c r="O63" s="19">
        <v>227844</v>
      </c>
      <c r="P63" s="19">
        <v>525392</v>
      </c>
      <c r="Q63" s="19">
        <v>733209</v>
      </c>
      <c r="R63" s="19">
        <v>320387</v>
      </c>
      <c r="S63" s="19">
        <v>74607</v>
      </c>
      <c r="T63" s="188">
        <v>0</v>
      </c>
      <c r="U63" s="103" t="s">
        <v>236</v>
      </c>
      <c r="V63" s="6" t="s">
        <v>237</v>
      </c>
      <c r="W63" s="6"/>
      <c r="X63" s="6"/>
      <c r="Y63" s="31"/>
      <c r="Z63" s="183">
        <v>74685</v>
      </c>
      <c r="AA63" s="183">
        <v>0</v>
      </c>
      <c r="AB63" s="19">
        <v>13767</v>
      </c>
      <c r="AC63" s="19">
        <v>88804</v>
      </c>
      <c r="AD63" s="19">
        <v>48313</v>
      </c>
      <c r="AE63" s="19">
        <v>37263</v>
      </c>
      <c r="AF63" s="19">
        <v>21151</v>
      </c>
      <c r="AG63" s="19">
        <v>0</v>
      </c>
      <c r="AH63" s="19">
        <v>98657</v>
      </c>
      <c r="AI63" s="19">
        <v>25936</v>
      </c>
      <c r="AJ63" s="19">
        <v>0</v>
      </c>
      <c r="AK63" s="19">
        <v>79927</v>
      </c>
      <c r="AL63" s="191">
        <v>5060</v>
      </c>
      <c r="AM63" s="188">
        <v>0</v>
      </c>
      <c r="AN63" s="103" t="s">
        <v>236</v>
      </c>
      <c r="AO63" s="6" t="s">
        <v>237</v>
      </c>
      <c r="AP63" s="6"/>
      <c r="AQ63" s="6"/>
      <c r="AR63" s="31"/>
      <c r="AS63" s="19">
        <v>102610</v>
      </c>
      <c r="AT63" s="19">
        <v>60945</v>
      </c>
      <c r="AU63" s="19">
        <v>101990</v>
      </c>
      <c r="AV63" s="19">
        <v>58124</v>
      </c>
      <c r="AW63" s="19">
        <v>34027</v>
      </c>
      <c r="AX63" s="19">
        <v>8978</v>
      </c>
      <c r="AY63" s="19">
        <v>0</v>
      </c>
      <c r="AZ63" s="20">
        <f t="shared" si="1"/>
        <v>11957383</v>
      </c>
      <c r="BA63" s="166">
        <v>46716</v>
      </c>
      <c r="BB63" s="57">
        <v>46518</v>
      </c>
      <c r="BC63" s="57">
        <v>0</v>
      </c>
      <c r="BD63" s="57">
        <v>1266736</v>
      </c>
      <c r="BE63" s="57">
        <v>237601</v>
      </c>
      <c r="BF63" s="62">
        <v>59205</v>
      </c>
      <c r="BG63" s="251">
        <f t="shared" si="3"/>
        <v>1656776</v>
      </c>
      <c r="BH63" s="246">
        <f t="shared" si="4"/>
        <v>13614159</v>
      </c>
      <c r="BI63" s="1">
        <f t="shared" si="2"/>
        <v>13614159</v>
      </c>
    </row>
    <row r="64" spans="1:61" ht="12" customHeight="1">
      <c r="A64" s="477">
        <v>230203</v>
      </c>
      <c r="B64" s="103" t="s">
        <v>238</v>
      </c>
      <c r="C64" s="48" t="s">
        <v>239</v>
      </c>
      <c r="D64" s="93" t="s">
        <v>265</v>
      </c>
      <c r="E64" s="29"/>
      <c r="F64" s="30"/>
      <c r="G64" s="14">
        <v>0</v>
      </c>
      <c r="H64" s="14">
        <v>0</v>
      </c>
      <c r="I64" s="14">
        <v>0</v>
      </c>
      <c r="J64" s="14">
        <v>6974</v>
      </c>
      <c r="K64" s="14">
        <v>0</v>
      </c>
      <c r="L64" s="14">
        <v>3000</v>
      </c>
      <c r="M64" s="14">
        <v>15514</v>
      </c>
      <c r="N64" s="14">
        <v>42000</v>
      </c>
      <c r="O64" s="14">
        <v>0</v>
      </c>
      <c r="P64" s="14">
        <v>21750</v>
      </c>
      <c r="Q64" s="14">
        <v>128940</v>
      </c>
      <c r="R64" s="14">
        <v>3154</v>
      </c>
      <c r="S64" s="14">
        <v>0</v>
      </c>
      <c r="T64" s="186">
        <v>0</v>
      </c>
      <c r="U64" s="103" t="s">
        <v>238</v>
      </c>
      <c r="V64" s="48" t="s">
        <v>239</v>
      </c>
      <c r="W64" s="93" t="s">
        <v>265</v>
      </c>
      <c r="X64" s="29"/>
      <c r="Y64" s="30"/>
      <c r="Z64" s="181">
        <v>0</v>
      </c>
      <c r="AA64" s="181">
        <v>0</v>
      </c>
      <c r="AB64" s="14">
        <v>0</v>
      </c>
      <c r="AC64" s="14">
        <v>10250</v>
      </c>
      <c r="AD64" s="14">
        <v>13901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92">
        <v>0</v>
      </c>
      <c r="AM64" s="186">
        <v>0</v>
      </c>
      <c r="AN64" s="103" t="s">
        <v>238</v>
      </c>
      <c r="AO64" s="48" t="s">
        <v>239</v>
      </c>
      <c r="AP64" s="93" t="s">
        <v>265</v>
      </c>
      <c r="AQ64" s="29"/>
      <c r="AR64" s="30"/>
      <c r="AS64" s="14">
        <v>9225</v>
      </c>
      <c r="AT64" s="14">
        <v>6975</v>
      </c>
      <c r="AU64" s="14">
        <v>0</v>
      </c>
      <c r="AV64" s="14">
        <v>0</v>
      </c>
      <c r="AW64" s="14">
        <v>0</v>
      </c>
      <c r="AX64" s="14">
        <v>1666</v>
      </c>
      <c r="AY64" s="14">
        <v>0</v>
      </c>
      <c r="AZ64" s="15">
        <f t="shared" si="1"/>
        <v>263349</v>
      </c>
      <c r="BA64" s="165">
        <v>0</v>
      </c>
      <c r="BB64" s="56">
        <v>0</v>
      </c>
      <c r="BC64" s="56">
        <v>0</v>
      </c>
      <c r="BD64" s="56">
        <v>262327</v>
      </c>
      <c r="BE64" s="56">
        <v>13300</v>
      </c>
      <c r="BF64" s="60">
        <v>0</v>
      </c>
      <c r="BG64" s="253">
        <f>SUM(BA64:BF64)</f>
        <v>275627</v>
      </c>
      <c r="BH64" s="248">
        <f t="shared" si="4"/>
        <v>538976</v>
      </c>
      <c r="BI64" s="1">
        <f t="shared" si="2"/>
        <v>538976</v>
      </c>
    </row>
    <row r="65" spans="1:61" ht="12" customHeight="1">
      <c r="A65" s="477">
        <v>230204</v>
      </c>
      <c r="B65" s="103" t="s">
        <v>240</v>
      </c>
      <c r="C65" s="49" t="s">
        <v>241</v>
      </c>
      <c r="D65" s="8" t="s">
        <v>242</v>
      </c>
      <c r="E65" s="6"/>
      <c r="F65" s="31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86">
        <v>0</v>
      </c>
      <c r="U65" s="103" t="s">
        <v>240</v>
      </c>
      <c r="V65" s="49" t="s">
        <v>241</v>
      </c>
      <c r="W65" s="8" t="s">
        <v>242</v>
      </c>
      <c r="X65" s="6"/>
      <c r="Y65" s="31"/>
      <c r="Z65" s="181">
        <v>0</v>
      </c>
      <c r="AA65" s="181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92">
        <v>0</v>
      </c>
      <c r="AM65" s="186">
        <v>0</v>
      </c>
      <c r="AN65" s="103" t="s">
        <v>240</v>
      </c>
      <c r="AO65" s="49" t="s">
        <v>241</v>
      </c>
      <c r="AP65" s="8" t="s">
        <v>242</v>
      </c>
      <c r="AQ65" s="6"/>
      <c r="AR65" s="31"/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5">
        <f t="shared" si="1"/>
        <v>0</v>
      </c>
      <c r="BA65" s="165">
        <v>0</v>
      </c>
      <c r="BB65" s="56">
        <v>0</v>
      </c>
      <c r="BC65" s="56">
        <v>0</v>
      </c>
      <c r="BD65" s="56">
        <v>4497</v>
      </c>
      <c r="BE65" s="56">
        <v>0</v>
      </c>
      <c r="BF65" s="60">
        <v>0</v>
      </c>
      <c r="BG65" s="251">
        <f t="shared" si="3"/>
        <v>4497</v>
      </c>
      <c r="BH65" s="246">
        <f t="shared" si="4"/>
        <v>4497</v>
      </c>
      <c r="BI65" s="1">
        <f t="shared" si="2"/>
        <v>4497</v>
      </c>
    </row>
    <row r="66" spans="1:61" ht="12" customHeight="1" thickBot="1">
      <c r="A66" s="477">
        <v>230205</v>
      </c>
      <c r="B66" s="107" t="s">
        <v>179</v>
      </c>
      <c r="C66" s="108"/>
      <c r="D66" s="109" t="s">
        <v>243</v>
      </c>
      <c r="E66" s="28"/>
      <c r="F66" s="32"/>
      <c r="G66" s="16">
        <v>1547948</v>
      </c>
      <c r="H66" s="16">
        <v>0</v>
      </c>
      <c r="I66" s="16">
        <v>2578522</v>
      </c>
      <c r="J66" s="16">
        <v>3732490</v>
      </c>
      <c r="K66" s="16">
        <v>241640</v>
      </c>
      <c r="L66" s="16">
        <v>330473</v>
      </c>
      <c r="M66" s="16">
        <v>390877</v>
      </c>
      <c r="N66" s="16">
        <v>326269</v>
      </c>
      <c r="O66" s="16">
        <v>227844</v>
      </c>
      <c r="P66" s="16">
        <v>503642</v>
      </c>
      <c r="Q66" s="16">
        <v>604269</v>
      </c>
      <c r="R66" s="16">
        <v>317233</v>
      </c>
      <c r="S66" s="16">
        <v>74607</v>
      </c>
      <c r="T66" s="189">
        <v>0</v>
      </c>
      <c r="U66" s="107" t="s">
        <v>179</v>
      </c>
      <c r="V66" s="108"/>
      <c r="W66" s="109" t="s">
        <v>243</v>
      </c>
      <c r="X66" s="28"/>
      <c r="Y66" s="32"/>
      <c r="Z66" s="184">
        <v>74685</v>
      </c>
      <c r="AA66" s="184">
        <v>0</v>
      </c>
      <c r="AB66" s="16">
        <v>13767</v>
      </c>
      <c r="AC66" s="16">
        <v>78554</v>
      </c>
      <c r="AD66" s="16">
        <v>34412</v>
      </c>
      <c r="AE66" s="16">
        <v>37263</v>
      </c>
      <c r="AF66" s="16">
        <v>21151</v>
      </c>
      <c r="AG66" s="16">
        <v>0</v>
      </c>
      <c r="AH66" s="16">
        <v>98657</v>
      </c>
      <c r="AI66" s="16">
        <v>25936</v>
      </c>
      <c r="AJ66" s="16">
        <v>0</v>
      </c>
      <c r="AK66" s="16">
        <v>79927</v>
      </c>
      <c r="AL66" s="446">
        <v>5060</v>
      </c>
      <c r="AM66" s="189">
        <v>0</v>
      </c>
      <c r="AN66" s="107" t="s">
        <v>179</v>
      </c>
      <c r="AO66" s="108"/>
      <c r="AP66" s="109" t="s">
        <v>243</v>
      </c>
      <c r="AQ66" s="28"/>
      <c r="AR66" s="32"/>
      <c r="AS66" s="16">
        <v>93385</v>
      </c>
      <c r="AT66" s="16">
        <v>53970</v>
      </c>
      <c r="AU66" s="16">
        <v>101990</v>
      </c>
      <c r="AV66" s="16">
        <v>58124</v>
      </c>
      <c r="AW66" s="16">
        <v>34027</v>
      </c>
      <c r="AX66" s="16">
        <v>7312</v>
      </c>
      <c r="AY66" s="16">
        <v>0</v>
      </c>
      <c r="AZ66" s="17">
        <f t="shared" si="1"/>
        <v>11694034</v>
      </c>
      <c r="BA66" s="167">
        <v>46716</v>
      </c>
      <c r="BB66" s="78">
        <v>46518</v>
      </c>
      <c r="BC66" s="78">
        <v>0</v>
      </c>
      <c r="BD66" s="78">
        <v>999912</v>
      </c>
      <c r="BE66" s="78">
        <v>224301</v>
      </c>
      <c r="BF66" s="79">
        <v>59205</v>
      </c>
      <c r="BG66" s="255">
        <f t="shared" si="3"/>
        <v>1376652</v>
      </c>
      <c r="BH66" s="250">
        <f t="shared" si="4"/>
        <v>13070686</v>
      </c>
      <c r="BI66" s="1">
        <f t="shared" si="2"/>
        <v>13070686</v>
      </c>
    </row>
  </sheetData>
  <mergeCells count="15">
    <mergeCell ref="V53:Y53"/>
    <mergeCell ref="AN2:AR2"/>
    <mergeCell ref="AO16:AR16"/>
    <mergeCell ref="AP23:AR23"/>
    <mergeCell ref="AP25:AR25"/>
    <mergeCell ref="AO53:AR53"/>
    <mergeCell ref="U2:Y2"/>
    <mergeCell ref="V16:Y16"/>
    <mergeCell ref="W23:Y23"/>
    <mergeCell ref="W25:Y25"/>
    <mergeCell ref="C53:F53"/>
    <mergeCell ref="B2:F2"/>
    <mergeCell ref="C16:F16"/>
    <mergeCell ref="D25:F25"/>
    <mergeCell ref="D23:F2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3" r:id="rId1"/>
  <colBreaks count="2" manualBreakCount="2">
    <brk id="20" max="65" man="1"/>
    <brk id="39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Z37"/>
  <sheetViews>
    <sheetView showGridLines="0" view="pageBreakPreview" zoomScaleSheetLayoutView="100" workbookViewId="0" topLeftCell="A1">
      <pane xSplit="3" topLeftCell="AE1" activePane="topRight" state="frozen"/>
      <selection pane="topLeft" activeCell="A17" sqref="A17"/>
      <selection pane="topRight" activeCell="AG44" sqref="AG44"/>
    </sheetView>
  </sheetViews>
  <sheetFormatPr defaultColWidth="8.796875" defaultRowHeight="14.25"/>
  <cols>
    <col min="1" max="1" width="9" style="490" customWidth="1"/>
    <col min="2" max="2" width="12.8984375" style="5" customWidth="1"/>
    <col min="3" max="3" width="23.69921875" style="5" customWidth="1"/>
    <col min="4" max="17" width="11.3984375" style="7" customWidth="1"/>
    <col min="18" max="18" width="12.8984375" style="5" customWidth="1"/>
    <col min="19" max="19" width="23.69921875" style="5" customWidth="1"/>
    <col min="20" max="33" width="11.3984375" style="7" customWidth="1"/>
    <col min="34" max="34" width="12.8984375" style="5" customWidth="1"/>
    <col min="35" max="35" width="23.69921875" style="5" customWidth="1"/>
    <col min="36" max="51" width="11.3984375" style="7" customWidth="1"/>
    <col min="52" max="16384" width="9" style="5" customWidth="1"/>
  </cols>
  <sheetData>
    <row r="1" spans="2:34" ht="15" customHeight="1" thickBot="1">
      <c r="B1" s="260" t="s">
        <v>385</v>
      </c>
      <c r="R1" s="260" t="s">
        <v>385</v>
      </c>
      <c r="AH1" s="260" t="s">
        <v>385</v>
      </c>
    </row>
    <row r="2" spans="2:51" ht="30" customHeight="1">
      <c r="B2" s="577" t="s">
        <v>267</v>
      </c>
      <c r="C2" s="578" t="s">
        <v>267</v>
      </c>
      <c r="D2" s="21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1" t="s">
        <v>5</v>
      </c>
      <c r="J2" s="21" t="s">
        <v>6</v>
      </c>
      <c r="K2" s="21" t="s">
        <v>7</v>
      </c>
      <c r="L2" s="21" t="s">
        <v>386</v>
      </c>
      <c r="M2" s="21" t="s">
        <v>490</v>
      </c>
      <c r="N2" s="21" t="s">
        <v>491</v>
      </c>
      <c r="O2" s="21" t="s">
        <v>707</v>
      </c>
      <c r="P2" s="21" t="s">
        <v>8</v>
      </c>
      <c r="Q2" s="24" t="s">
        <v>9</v>
      </c>
      <c r="R2" s="577" t="s">
        <v>267</v>
      </c>
      <c r="S2" s="578" t="s">
        <v>267</v>
      </c>
      <c r="T2" s="21" t="s">
        <v>492</v>
      </c>
      <c r="U2" s="277" t="s">
        <v>354</v>
      </c>
      <c r="V2" s="21" t="s">
        <v>11</v>
      </c>
      <c r="W2" s="21" t="s">
        <v>12</v>
      </c>
      <c r="X2" s="21" t="s">
        <v>13</v>
      </c>
      <c r="Y2" s="21" t="s">
        <v>493</v>
      </c>
      <c r="Z2" s="21" t="s">
        <v>14</v>
      </c>
      <c r="AA2" s="21" t="s">
        <v>15</v>
      </c>
      <c r="AB2" s="21" t="s">
        <v>16</v>
      </c>
      <c r="AC2" s="21" t="s">
        <v>17</v>
      </c>
      <c r="AD2" s="21" t="s">
        <v>494</v>
      </c>
      <c r="AE2" s="21" t="s">
        <v>367</v>
      </c>
      <c r="AF2" s="21" t="s">
        <v>19</v>
      </c>
      <c r="AG2" s="24" t="s">
        <v>20</v>
      </c>
      <c r="AH2" s="577" t="s">
        <v>267</v>
      </c>
      <c r="AI2" s="578" t="s">
        <v>267</v>
      </c>
      <c r="AJ2" s="21" t="s">
        <v>21</v>
      </c>
      <c r="AK2" s="21" t="s">
        <v>22</v>
      </c>
      <c r="AL2" s="21" t="s">
        <v>23</v>
      </c>
      <c r="AM2" s="21" t="s">
        <v>780</v>
      </c>
      <c r="AN2" s="21" t="s">
        <v>24</v>
      </c>
      <c r="AO2" s="21" t="s">
        <v>25</v>
      </c>
      <c r="AP2" s="21" t="s">
        <v>26</v>
      </c>
      <c r="AQ2" s="21" t="s">
        <v>38</v>
      </c>
      <c r="AR2" s="22" t="s">
        <v>27</v>
      </c>
      <c r="AS2" s="23" t="s">
        <v>28</v>
      </c>
      <c r="AT2" s="23" t="s">
        <v>29</v>
      </c>
      <c r="AU2" s="23" t="s">
        <v>30</v>
      </c>
      <c r="AV2" s="23" t="s">
        <v>31</v>
      </c>
      <c r="AW2" s="23" t="s">
        <v>32</v>
      </c>
      <c r="AX2" s="21" t="s">
        <v>39</v>
      </c>
      <c r="AY2" s="24" t="s">
        <v>40</v>
      </c>
    </row>
    <row r="3" spans="1:52" s="9" customFormat="1" ht="15" customHeight="1">
      <c r="A3" s="491">
        <v>230212</v>
      </c>
      <c r="B3" s="70" t="s">
        <v>268</v>
      </c>
      <c r="C3" s="66"/>
      <c r="D3" s="13">
        <v>0</v>
      </c>
      <c r="E3" s="13">
        <v>0</v>
      </c>
      <c r="F3" s="13">
        <v>2100</v>
      </c>
      <c r="G3" s="13">
        <v>6545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223</v>
      </c>
      <c r="O3" s="13">
        <v>0</v>
      </c>
      <c r="P3" s="13">
        <v>0</v>
      </c>
      <c r="Q3" s="185">
        <v>0</v>
      </c>
      <c r="R3" s="70" t="s">
        <v>268</v>
      </c>
      <c r="S3" s="66"/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85">
        <v>0</v>
      </c>
      <c r="AH3" s="70" t="s">
        <v>268</v>
      </c>
      <c r="AI3" s="66"/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8">
        <f aca="true" t="shared" si="0" ref="AQ3:AQ28">SUM(AJ3:AP3,T3:AG3,D3:Q3)</f>
        <v>8868</v>
      </c>
      <c r="AR3" s="57">
        <v>0</v>
      </c>
      <c r="AS3" s="57">
        <v>347</v>
      </c>
      <c r="AT3" s="57">
        <v>0</v>
      </c>
      <c r="AU3" s="57">
        <v>0</v>
      </c>
      <c r="AV3" s="57">
        <v>0</v>
      </c>
      <c r="AW3" s="62">
        <v>0</v>
      </c>
      <c r="AX3" s="27">
        <f>SUM(AR3:AW3)</f>
        <v>347</v>
      </c>
      <c r="AY3" s="80">
        <f aca="true" t="shared" si="1" ref="AY3:AY37">SUM(AX3,AQ3)</f>
        <v>9215</v>
      </c>
      <c r="AZ3" s="504">
        <f>SUM(D3:Q3,T3:AG3,AJ3:AP3,AR3:AW3)</f>
        <v>9215</v>
      </c>
    </row>
    <row r="4" spans="1:52" s="9" customFormat="1" ht="15" customHeight="1">
      <c r="A4" s="491">
        <v>230213</v>
      </c>
      <c r="B4" s="71" t="s">
        <v>269</v>
      </c>
      <c r="C4" s="67" t="s">
        <v>346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85">
        <v>0</v>
      </c>
      <c r="R4" s="71" t="s">
        <v>269</v>
      </c>
      <c r="S4" s="67" t="s">
        <v>346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85">
        <v>0</v>
      </c>
      <c r="AH4" s="71" t="s">
        <v>269</v>
      </c>
      <c r="AI4" s="67" t="s">
        <v>346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8">
        <f t="shared" si="0"/>
        <v>0</v>
      </c>
      <c r="AR4" s="56">
        <v>0</v>
      </c>
      <c r="AS4" s="56">
        <v>0</v>
      </c>
      <c r="AT4" s="56">
        <v>0</v>
      </c>
      <c r="AU4" s="56">
        <v>0</v>
      </c>
      <c r="AV4" s="56">
        <v>0</v>
      </c>
      <c r="AW4" s="60">
        <v>0</v>
      </c>
      <c r="AX4" s="27">
        <f aca="true" t="shared" si="2" ref="AX4:AX37">SUM(AR4:AW4)</f>
        <v>0</v>
      </c>
      <c r="AY4" s="80">
        <f t="shared" si="1"/>
        <v>0</v>
      </c>
      <c r="AZ4" s="504">
        <f aca="true" t="shared" si="3" ref="AZ4:AZ37">SUM(D4:Q4,T4:AG4,AJ4:AP4,AR4:AW4)</f>
        <v>0</v>
      </c>
    </row>
    <row r="5" spans="1:52" s="9" customFormat="1" ht="15" customHeight="1">
      <c r="A5" s="491">
        <v>230214</v>
      </c>
      <c r="B5" s="72" t="s">
        <v>517</v>
      </c>
      <c r="C5" s="68" t="s">
        <v>270</v>
      </c>
      <c r="D5" s="19">
        <v>0</v>
      </c>
      <c r="E5" s="19">
        <v>0</v>
      </c>
      <c r="F5" s="19">
        <v>2100</v>
      </c>
      <c r="G5" s="19">
        <v>6545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223</v>
      </c>
      <c r="O5" s="19">
        <v>0</v>
      </c>
      <c r="P5" s="19">
        <v>0</v>
      </c>
      <c r="Q5" s="188">
        <v>0</v>
      </c>
      <c r="R5" s="72" t="s">
        <v>517</v>
      </c>
      <c r="S5" s="68" t="s">
        <v>270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88">
        <v>0</v>
      </c>
      <c r="AH5" s="72" t="s">
        <v>517</v>
      </c>
      <c r="AI5" s="68" t="s">
        <v>270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20">
        <f t="shared" si="0"/>
        <v>8868</v>
      </c>
      <c r="AR5" s="56">
        <v>0</v>
      </c>
      <c r="AS5" s="56">
        <v>347</v>
      </c>
      <c r="AT5" s="56">
        <v>0</v>
      </c>
      <c r="AU5" s="56">
        <v>0</v>
      </c>
      <c r="AV5" s="56">
        <v>0</v>
      </c>
      <c r="AW5" s="60">
        <v>0</v>
      </c>
      <c r="AX5" s="26">
        <f>SUM(AR5:AW5)</f>
        <v>347</v>
      </c>
      <c r="AY5" s="82">
        <f>SUM(AX5,AQ5)</f>
        <v>9215</v>
      </c>
      <c r="AZ5" s="504">
        <f t="shared" si="3"/>
        <v>9215</v>
      </c>
    </row>
    <row r="6" spans="1:52" s="9" customFormat="1" ht="15" customHeight="1">
      <c r="A6" s="491">
        <v>230215</v>
      </c>
      <c r="B6" s="73" t="s">
        <v>271</v>
      </c>
      <c r="C6" s="63"/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86">
        <v>0</v>
      </c>
      <c r="R6" s="73" t="s">
        <v>271</v>
      </c>
      <c r="S6" s="63"/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86">
        <v>0</v>
      </c>
      <c r="AH6" s="73" t="s">
        <v>271</v>
      </c>
      <c r="AI6" s="63"/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5">
        <f t="shared" si="0"/>
        <v>0</v>
      </c>
      <c r="AR6" s="55">
        <v>0</v>
      </c>
      <c r="AS6" s="55">
        <v>0</v>
      </c>
      <c r="AT6" s="55">
        <v>0</v>
      </c>
      <c r="AU6" s="55">
        <v>0</v>
      </c>
      <c r="AV6" s="55">
        <v>0</v>
      </c>
      <c r="AW6" s="61">
        <v>0</v>
      </c>
      <c r="AX6" s="25">
        <f t="shared" si="2"/>
        <v>0</v>
      </c>
      <c r="AY6" s="81">
        <f t="shared" si="1"/>
        <v>0</v>
      </c>
      <c r="AZ6" s="504">
        <f t="shared" si="3"/>
        <v>0</v>
      </c>
    </row>
    <row r="7" spans="1:52" s="9" customFormat="1" ht="15" customHeight="1">
      <c r="A7" s="491">
        <v>230216</v>
      </c>
      <c r="B7" s="74" t="s">
        <v>272</v>
      </c>
      <c r="C7" s="65"/>
      <c r="D7" s="14">
        <v>0</v>
      </c>
      <c r="E7" s="14">
        <v>0</v>
      </c>
      <c r="F7" s="14">
        <v>280</v>
      </c>
      <c r="G7" s="14">
        <v>3068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161</v>
      </c>
      <c r="O7" s="14">
        <v>0</v>
      </c>
      <c r="P7" s="14">
        <v>0</v>
      </c>
      <c r="Q7" s="186">
        <v>0</v>
      </c>
      <c r="R7" s="74" t="s">
        <v>272</v>
      </c>
      <c r="S7" s="65"/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86">
        <v>0</v>
      </c>
      <c r="AH7" s="74" t="s">
        <v>272</v>
      </c>
      <c r="AI7" s="65"/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5">
        <f t="shared" si="0"/>
        <v>3509</v>
      </c>
      <c r="AR7" s="57">
        <v>0</v>
      </c>
      <c r="AS7" s="57">
        <v>68</v>
      </c>
      <c r="AT7" s="57">
        <v>0</v>
      </c>
      <c r="AU7" s="57">
        <v>0</v>
      </c>
      <c r="AV7" s="57">
        <v>0</v>
      </c>
      <c r="AW7" s="62">
        <v>0</v>
      </c>
      <c r="AX7" s="25">
        <f t="shared" si="2"/>
        <v>68</v>
      </c>
      <c r="AY7" s="81">
        <f t="shared" si="1"/>
        <v>3577</v>
      </c>
      <c r="AZ7" s="504">
        <f t="shared" si="3"/>
        <v>3577</v>
      </c>
    </row>
    <row r="8" spans="1:52" s="9" customFormat="1" ht="15" customHeight="1">
      <c r="A8" s="491">
        <v>230217</v>
      </c>
      <c r="B8" s="71" t="s">
        <v>517</v>
      </c>
      <c r="C8" s="67" t="s">
        <v>347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85">
        <v>0</v>
      </c>
      <c r="R8" s="71" t="s">
        <v>517</v>
      </c>
      <c r="S8" s="67" t="s">
        <v>347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85">
        <v>0</v>
      </c>
      <c r="AH8" s="71" t="s">
        <v>517</v>
      </c>
      <c r="AI8" s="67" t="s">
        <v>347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8">
        <f t="shared" si="0"/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60">
        <v>0</v>
      </c>
      <c r="AX8" s="27">
        <f t="shared" si="2"/>
        <v>0</v>
      </c>
      <c r="AY8" s="80">
        <f t="shared" si="1"/>
        <v>0</v>
      </c>
      <c r="AZ8" s="504">
        <f t="shared" si="3"/>
        <v>0</v>
      </c>
    </row>
    <row r="9" spans="1:52" s="9" customFormat="1" ht="15" customHeight="1">
      <c r="A9" s="491">
        <v>230218</v>
      </c>
      <c r="B9" s="75"/>
      <c r="C9" s="68" t="s">
        <v>273</v>
      </c>
      <c r="D9" s="19">
        <v>0</v>
      </c>
      <c r="E9" s="19">
        <v>0</v>
      </c>
      <c r="F9" s="19">
        <v>280</v>
      </c>
      <c r="G9" s="19">
        <v>3068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161</v>
      </c>
      <c r="O9" s="19">
        <v>0</v>
      </c>
      <c r="P9" s="19">
        <v>0</v>
      </c>
      <c r="Q9" s="188">
        <v>0</v>
      </c>
      <c r="R9" s="75"/>
      <c r="S9" s="68" t="s">
        <v>273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88">
        <v>0</v>
      </c>
      <c r="AH9" s="75"/>
      <c r="AI9" s="68" t="s">
        <v>273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20">
        <f t="shared" si="0"/>
        <v>3509</v>
      </c>
      <c r="AR9" s="56">
        <v>0</v>
      </c>
      <c r="AS9" s="56">
        <v>68</v>
      </c>
      <c r="AT9" s="56">
        <v>0</v>
      </c>
      <c r="AU9" s="56">
        <v>0</v>
      </c>
      <c r="AV9" s="56">
        <v>0</v>
      </c>
      <c r="AW9" s="60">
        <v>0</v>
      </c>
      <c r="AX9" s="26">
        <f t="shared" si="2"/>
        <v>68</v>
      </c>
      <c r="AY9" s="82">
        <f t="shared" si="1"/>
        <v>3577</v>
      </c>
      <c r="AZ9" s="504">
        <f t="shared" si="3"/>
        <v>3577</v>
      </c>
    </row>
    <row r="10" spans="1:52" s="9" customFormat="1" ht="15" customHeight="1">
      <c r="A10" s="491">
        <v>230219</v>
      </c>
      <c r="B10" s="581" t="s">
        <v>518</v>
      </c>
      <c r="C10" s="582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86">
        <v>0</v>
      </c>
      <c r="R10" s="581" t="s">
        <v>518</v>
      </c>
      <c r="S10" s="582"/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86">
        <v>0</v>
      </c>
      <c r="AH10" s="581" t="s">
        <v>518</v>
      </c>
      <c r="AI10" s="582"/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5">
        <f t="shared" si="0"/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61">
        <v>0</v>
      </c>
      <c r="AX10" s="25">
        <f t="shared" si="2"/>
        <v>0</v>
      </c>
      <c r="AY10" s="81">
        <f t="shared" si="1"/>
        <v>0</v>
      </c>
      <c r="AZ10" s="504">
        <f t="shared" si="3"/>
        <v>0</v>
      </c>
    </row>
    <row r="11" spans="1:52" s="9" customFormat="1" ht="15" customHeight="1">
      <c r="A11" s="491">
        <v>230220</v>
      </c>
      <c r="B11" s="74" t="s">
        <v>274</v>
      </c>
      <c r="C11" s="65"/>
      <c r="D11" s="14">
        <v>5656</v>
      </c>
      <c r="E11" s="14">
        <v>47035</v>
      </c>
      <c r="F11" s="14">
        <v>125920</v>
      </c>
      <c r="G11" s="14">
        <v>722737</v>
      </c>
      <c r="H11" s="14">
        <v>0</v>
      </c>
      <c r="I11" s="14">
        <v>0</v>
      </c>
      <c r="J11" s="14">
        <v>0</v>
      </c>
      <c r="K11" s="14">
        <v>14000</v>
      </c>
      <c r="L11" s="14">
        <v>13</v>
      </c>
      <c r="M11" s="14">
        <v>57875</v>
      </c>
      <c r="N11" s="14">
        <v>0</v>
      </c>
      <c r="O11" s="14">
        <v>73080</v>
      </c>
      <c r="P11" s="14">
        <v>0</v>
      </c>
      <c r="Q11" s="186">
        <v>0</v>
      </c>
      <c r="R11" s="74" t="s">
        <v>274</v>
      </c>
      <c r="S11" s="65"/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2689</v>
      </c>
      <c r="AC11" s="14">
        <v>0</v>
      </c>
      <c r="AD11" s="14">
        <v>0</v>
      </c>
      <c r="AE11" s="14">
        <v>0</v>
      </c>
      <c r="AF11" s="14">
        <v>0</v>
      </c>
      <c r="AG11" s="186">
        <v>0</v>
      </c>
      <c r="AH11" s="74" t="s">
        <v>274</v>
      </c>
      <c r="AI11" s="65"/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5">
        <f t="shared" si="0"/>
        <v>1049005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62">
        <v>1</v>
      </c>
      <c r="AX11" s="25">
        <f t="shared" si="2"/>
        <v>1</v>
      </c>
      <c r="AY11" s="81">
        <f t="shared" si="1"/>
        <v>1049006</v>
      </c>
      <c r="AZ11" s="504">
        <f t="shared" si="3"/>
        <v>1049006</v>
      </c>
    </row>
    <row r="12" spans="1:52" s="9" customFormat="1" ht="15" customHeight="1">
      <c r="A12" s="491">
        <v>230221</v>
      </c>
      <c r="B12" s="71" t="s">
        <v>269</v>
      </c>
      <c r="C12" s="67" t="s">
        <v>346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4202</v>
      </c>
      <c r="N12" s="13">
        <v>0</v>
      </c>
      <c r="O12" s="13">
        <v>0</v>
      </c>
      <c r="P12" s="13">
        <v>0</v>
      </c>
      <c r="Q12" s="185">
        <v>0</v>
      </c>
      <c r="R12" s="71" t="s">
        <v>269</v>
      </c>
      <c r="S12" s="67" t="s">
        <v>346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85">
        <v>0</v>
      </c>
      <c r="AH12" s="71" t="s">
        <v>269</v>
      </c>
      <c r="AI12" s="67" t="s">
        <v>346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8">
        <f t="shared" si="0"/>
        <v>4202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60">
        <v>0</v>
      </c>
      <c r="AX12" s="27">
        <f t="shared" si="2"/>
        <v>0</v>
      </c>
      <c r="AY12" s="80">
        <f t="shared" si="1"/>
        <v>4202</v>
      </c>
      <c r="AZ12" s="504">
        <f t="shared" si="3"/>
        <v>4202</v>
      </c>
    </row>
    <row r="13" spans="1:52" s="9" customFormat="1" ht="15" customHeight="1">
      <c r="A13" s="491">
        <v>230222</v>
      </c>
      <c r="B13" s="72" t="s">
        <v>517</v>
      </c>
      <c r="C13" s="68" t="s">
        <v>270</v>
      </c>
      <c r="D13" s="19">
        <v>5656</v>
      </c>
      <c r="E13" s="19">
        <v>47035</v>
      </c>
      <c r="F13" s="19">
        <v>125920</v>
      </c>
      <c r="G13" s="19">
        <v>722737</v>
      </c>
      <c r="H13" s="19">
        <v>0</v>
      </c>
      <c r="I13" s="19">
        <v>0</v>
      </c>
      <c r="J13" s="19">
        <v>0</v>
      </c>
      <c r="K13" s="19">
        <v>14000</v>
      </c>
      <c r="L13" s="19">
        <v>13</v>
      </c>
      <c r="M13" s="19">
        <v>53673</v>
      </c>
      <c r="N13" s="19">
        <v>0</v>
      </c>
      <c r="O13" s="19">
        <v>73080</v>
      </c>
      <c r="P13" s="19">
        <v>0</v>
      </c>
      <c r="Q13" s="188">
        <v>0</v>
      </c>
      <c r="R13" s="72" t="s">
        <v>517</v>
      </c>
      <c r="S13" s="68" t="s">
        <v>270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2689</v>
      </c>
      <c r="AC13" s="19">
        <v>0</v>
      </c>
      <c r="AD13" s="19">
        <v>0</v>
      </c>
      <c r="AE13" s="19">
        <v>0</v>
      </c>
      <c r="AF13" s="19">
        <v>0</v>
      </c>
      <c r="AG13" s="188">
        <v>0</v>
      </c>
      <c r="AH13" s="72" t="s">
        <v>517</v>
      </c>
      <c r="AI13" s="68" t="s">
        <v>270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20">
        <f t="shared" si="0"/>
        <v>1044803</v>
      </c>
      <c r="AR13" s="56">
        <v>0</v>
      </c>
      <c r="AS13" s="56">
        <v>0</v>
      </c>
      <c r="AT13" s="56">
        <v>0</v>
      </c>
      <c r="AU13" s="56">
        <v>0</v>
      </c>
      <c r="AV13" s="56">
        <v>0</v>
      </c>
      <c r="AW13" s="60">
        <v>1</v>
      </c>
      <c r="AX13" s="26">
        <f t="shared" si="2"/>
        <v>1</v>
      </c>
      <c r="AY13" s="82">
        <f t="shared" si="1"/>
        <v>1044804</v>
      </c>
      <c r="AZ13" s="504">
        <f t="shared" si="3"/>
        <v>1044804</v>
      </c>
    </row>
    <row r="14" spans="1:52" s="9" customFormat="1" ht="15" customHeight="1">
      <c r="A14" s="491">
        <v>230223</v>
      </c>
      <c r="B14" s="71" t="s">
        <v>275</v>
      </c>
      <c r="C14" s="67" t="s">
        <v>276</v>
      </c>
      <c r="D14" s="14">
        <v>5656</v>
      </c>
      <c r="E14" s="14">
        <v>0</v>
      </c>
      <c r="F14" s="14">
        <v>0</v>
      </c>
      <c r="G14" s="14">
        <v>365944</v>
      </c>
      <c r="H14" s="14">
        <v>0</v>
      </c>
      <c r="I14" s="14">
        <v>0</v>
      </c>
      <c r="J14" s="14">
        <v>0</v>
      </c>
      <c r="K14" s="14">
        <v>0</v>
      </c>
      <c r="L14" s="14">
        <v>13</v>
      </c>
      <c r="M14" s="14">
        <v>0</v>
      </c>
      <c r="N14" s="14">
        <v>0</v>
      </c>
      <c r="O14" s="14">
        <v>73080</v>
      </c>
      <c r="P14" s="14">
        <v>0</v>
      </c>
      <c r="Q14" s="185">
        <v>0</v>
      </c>
      <c r="R14" s="71" t="s">
        <v>275</v>
      </c>
      <c r="S14" s="67" t="s">
        <v>276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86">
        <v>0</v>
      </c>
      <c r="AH14" s="71" t="s">
        <v>275</v>
      </c>
      <c r="AI14" s="67" t="s">
        <v>276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5">
        <f t="shared" si="0"/>
        <v>444693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61">
        <v>1</v>
      </c>
      <c r="AX14" s="25">
        <f t="shared" si="2"/>
        <v>1</v>
      </c>
      <c r="AY14" s="81">
        <f t="shared" si="1"/>
        <v>444694</v>
      </c>
      <c r="AZ14" s="504">
        <f t="shared" si="3"/>
        <v>444694</v>
      </c>
    </row>
    <row r="15" spans="1:52" s="9" customFormat="1" ht="15" customHeight="1">
      <c r="A15" s="491">
        <v>230224</v>
      </c>
      <c r="B15" s="76" t="s">
        <v>277</v>
      </c>
      <c r="C15" s="69" t="s">
        <v>278</v>
      </c>
      <c r="D15" s="14">
        <v>0</v>
      </c>
      <c r="E15" s="14">
        <v>47035</v>
      </c>
      <c r="F15" s="14">
        <v>125920</v>
      </c>
      <c r="G15" s="14">
        <v>356793</v>
      </c>
      <c r="H15" s="14">
        <v>0</v>
      </c>
      <c r="I15" s="14">
        <v>0</v>
      </c>
      <c r="J15" s="14">
        <v>0</v>
      </c>
      <c r="K15" s="14">
        <v>14000</v>
      </c>
      <c r="L15" s="14">
        <v>0</v>
      </c>
      <c r="M15" s="14">
        <v>57875</v>
      </c>
      <c r="N15" s="14">
        <v>0</v>
      </c>
      <c r="O15" s="14">
        <v>0</v>
      </c>
      <c r="P15" s="14">
        <v>0</v>
      </c>
      <c r="Q15" s="186">
        <v>0</v>
      </c>
      <c r="R15" s="76" t="s">
        <v>277</v>
      </c>
      <c r="S15" s="69" t="s">
        <v>278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2689</v>
      </c>
      <c r="AC15" s="14">
        <v>0</v>
      </c>
      <c r="AD15" s="14">
        <v>0</v>
      </c>
      <c r="AE15" s="14">
        <v>0</v>
      </c>
      <c r="AF15" s="14">
        <v>0</v>
      </c>
      <c r="AG15" s="186">
        <v>0</v>
      </c>
      <c r="AH15" s="76" t="s">
        <v>277</v>
      </c>
      <c r="AI15" s="69" t="s">
        <v>278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5">
        <f t="shared" si="0"/>
        <v>604312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60">
        <v>0</v>
      </c>
      <c r="AX15" s="25">
        <f t="shared" si="2"/>
        <v>0</v>
      </c>
      <c r="AY15" s="81">
        <f t="shared" si="1"/>
        <v>604312</v>
      </c>
      <c r="AZ15" s="504">
        <f t="shared" si="3"/>
        <v>604312</v>
      </c>
    </row>
    <row r="16" spans="1:52" s="9" customFormat="1" ht="15" customHeight="1">
      <c r="A16" s="491">
        <v>230225</v>
      </c>
      <c r="B16" s="76" t="s">
        <v>279</v>
      </c>
      <c r="C16" s="69" t="s">
        <v>348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86">
        <v>0</v>
      </c>
      <c r="R16" s="76" t="s">
        <v>279</v>
      </c>
      <c r="S16" s="69" t="s">
        <v>348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86">
        <v>0</v>
      </c>
      <c r="AH16" s="76" t="s">
        <v>279</v>
      </c>
      <c r="AI16" s="69" t="s">
        <v>348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5">
        <f t="shared" si="0"/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60">
        <v>0</v>
      </c>
      <c r="AX16" s="25">
        <f t="shared" si="2"/>
        <v>0</v>
      </c>
      <c r="AY16" s="81">
        <f t="shared" si="1"/>
        <v>0</v>
      </c>
      <c r="AZ16" s="504">
        <f t="shared" si="3"/>
        <v>0</v>
      </c>
    </row>
    <row r="17" spans="1:52" s="9" customFormat="1" ht="15" customHeight="1">
      <c r="A17" s="491">
        <v>230226</v>
      </c>
      <c r="B17" s="75"/>
      <c r="C17" s="68" t="s">
        <v>349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86">
        <v>0</v>
      </c>
      <c r="R17" s="75"/>
      <c r="S17" s="68" t="s">
        <v>349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86">
        <v>0</v>
      </c>
      <c r="AH17" s="75"/>
      <c r="AI17" s="68" t="s">
        <v>349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5">
        <f t="shared" si="0"/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62">
        <v>0</v>
      </c>
      <c r="AX17" s="25">
        <f t="shared" si="2"/>
        <v>0</v>
      </c>
      <c r="AY17" s="81">
        <f t="shared" si="1"/>
        <v>0</v>
      </c>
      <c r="AZ17" s="504">
        <f t="shared" si="3"/>
        <v>0</v>
      </c>
    </row>
    <row r="18" spans="1:52" s="9" customFormat="1" ht="15" customHeight="1">
      <c r="A18" s="491">
        <v>230227</v>
      </c>
      <c r="B18" s="71" t="s">
        <v>280</v>
      </c>
      <c r="C18" s="67" t="s">
        <v>281</v>
      </c>
      <c r="D18" s="13">
        <v>468054</v>
      </c>
      <c r="E18" s="13">
        <v>0</v>
      </c>
      <c r="F18" s="13">
        <v>487356</v>
      </c>
      <c r="G18" s="13">
        <v>1389513</v>
      </c>
      <c r="H18" s="13">
        <v>92614</v>
      </c>
      <c r="I18" s="13">
        <v>106178</v>
      </c>
      <c r="J18" s="13">
        <v>52978</v>
      </c>
      <c r="K18" s="13">
        <v>207756</v>
      </c>
      <c r="L18" s="13">
        <v>12303</v>
      </c>
      <c r="M18" s="13">
        <v>438471</v>
      </c>
      <c r="N18" s="13">
        <v>439956</v>
      </c>
      <c r="O18" s="13">
        <v>28036</v>
      </c>
      <c r="P18" s="13">
        <v>27108</v>
      </c>
      <c r="Q18" s="185">
        <v>58660</v>
      </c>
      <c r="R18" s="71" t="s">
        <v>280</v>
      </c>
      <c r="S18" s="67" t="s">
        <v>281</v>
      </c>
      <c r="T18" s="13">
        <v>37220</v>
      </c>
      <c r="U18" s="13">
        <v>24900</v>
      </c>
      <c r="V18" s="13">
        <v>12027</v>
      </c>
      <c r="W18" s="13">
        <v>0</v>
      </c>
      <c r="X18" s="13">
        <v>0</v>
      </c>
      <c r="Y18" s="13">
        <v>3792</v>
      </c>
      <c r="Z18" s="13">
        <v>5775</v>
      </c>
      <c r="AA18" s="13">
        <v>0</v>
      </c>
      <c r="AB18" s="13">
        <v>8300</v>
      </c>
      <c r="AC18" s="13">
        <v>0</v>
      </c>
      <c r="AD18" s="13">
        <v>0</v>
      </c>
      <c r="AE18" s="13">
        <v>12517</v>
      </c>
      <c r="AF18" s="13">
        <v>0</v>
      </c>
      <c r="AG18" s="185">
        <v>683</v>
      </c>
      <c r="AH18" s="71" t="s">
        <v>280</v>
      </c>
      <c r="AI18" s="67" t="s">
        <v>281</v>
      </c>
      <c r="AJ18" s="13">
        <v>0</v>
      </c>
      <c r="AK18" s="13">
        <v>3168</v>
      </c>
      <c r="AL18" s="13">
        <v>31500</v>
      </c>
      <c r="AM18" s="13">
        <v>13734</v>
      </c>
      <c r="AN18" s="13">
        <v>4132</v>
      </c>
      <c r="AO18" s="13">
        <v>0</v>
      </c>
      <c r="AP18" s="13">
        <v>7350</v>
      </c>
      <c r="AQ18" s="18">
        <f t="shared" si="0"/>
        <v>3974081</v>
      </c>
      <c r="AR18" s="55">
        <v>0</v>
      </c>
      <c r="AS18" s="55">
        <v>2279</v>
      </c>
      <c r="AT18" s="55">
        <v>524</v>
      </c>
      <c r="AU18" s="55">
        <v>911077</v>
      </c>
      <c r="AV18" s="55">
        <v>16144</v>
      </c>
      <c r="AW18" s="61">
        <v>49721</v>
      </c>
      <c r="AX18" s="27">
        <f t="shared" si="2"/>
        <v>979745</v>
      </c>
      <c r="AY18" s="80">
        <f t="shared" si="1"/>
        <v>4953826</v>
      </c>
      <c r="AZ18" s="504">
        <f t="shared" si="3"/>
        <v>4953826</v>
      </c>
    </row>
    <row r="19" spans="1:52" s="9" customFormat="1" ht="15" customHeight="1">
      <c r="A19" s="491">
        <v>230228</v>
      </c>
      <c r="B19" s="72" t="s">
        <v>282</v>
      </c>
      <c r="C19" s="68" t="s">
        <v>283</v>
      </c>
      <c r="D19" s="19">
        <v>770576</v>
      </c>
      <c r="E19" s="19">
        <v>1065709</v>
      </c>
      <c r="F19" s="19">
        <v>1359187</v>
      </c>
      <c r="G19" s="19">
        <v>1797835</v>
      </c>
      <c r="H19" s="19">
        <v>132904</v>
      </c>
      <c r="I19" s="19">
        <v>110122</v>
      </c>
      <c r="J19" s="19">
        <v>281989</v>
      </c>
      <c r="K19" s="19">
        <v>136827</v>
      </c>
      <c r="L19" s="19">
        <v>203307</v>
      </c>
      <c r="M19" s="19">
        <v>24864</v>
      </c>
      <c r="N19" s="19">
        <v>250388</v>
      </c>
      <c r="O19" s="19">
        <v>275780</v>
      </c>
      <c r="P19" s="19">
        <v>35421</v>
      </c>
      <c r="Q19" s="188">
        <v>39497</v>
      </c>
      <c r="R19" s="72" t="s">
        <v>282</v>
      </c>
      <c r="S19" s="68" t="s">
        <v>283</v>
      </c>
      <c r="T19" s="19">
        <v>27296</v>
      </c>
      <c r="U19" s="19">
        <v>74664</v>
      </c>
      <c r="V19" s="19">
        <v>0</v>
      </c>
      <c r="W19" s="19">
        <v>81726</v>
      </c>
      <c r="X19" s="19">
        <v>41823</v>
      </c>
      <c r="Y19" s="19">
        <v>28498</v>
      </c>
      <c r="Z19" s="19">
        <v>8481</v>
      </c>
      <c r="AA19" s="19">
        <v>139801</v>
      </c>
      <c r="AB19" s="19">
        <v>85068</v>
      </c>
      <c r="AC19" s="19">
        <v>21575</v>
      </c>
      <c r="AD19" s="19">
        <v>59188</v>
      </c>
      <c r="AE19" s="19">
        <v>41538</v>
      </c>
      <c r="AF19" s="19">
        <v>382</v>
      </c>
      <c r="AG19" s="188">
        <v>11827</v>
      </c>
      <c r="AH19" s="72" t="s">
        <v>282</v>
      </c>
      <c r="AI19" s="68" t="s">
        <v>283</v>
      </c>
      <c r="AJ19" s="19">
        <v>96787</v>
      </c>
      <c r="AK19" s="19">
        <v>39982</v>
      </c>
      <c r="AL19" s="19">
        <v>70490</v>
      </c>
      <c r="AM19" s="19">
        <v>44269</v>
      </c>
      <c r="AN19" s="19">
        <v>15034</v>
      </c>
      <c r="AO19" s="19">
        <v>6121</v>
      </c>
      <c r="AP19" s="19">
        <v>187754</v>
      </c>
      <c r="AQ19" s="20">
        <f t="shared" si="0"/>
        <v>7566710</v>
      </c>
      <c r="AR19" s="57">
        <v>8610</v>
      </c>
      <c r="AS19" s="57">
        <v>0</v>
      </c>
      <c r="AT19" s="57">
        <v>0</v>
      </c>
      <c r="AU19" s="57">
        <v>240689</v>
      </c>
      <c r="AV19" s="57">
        <v>142038</v>
      </c>
      <c r="AW19" s="62">
        <v>0</v>
      </c>
      <c r="AX19" s="26">
        <f t="shared" si="2"/>
        <v>391337</v>
      </c>
      <c r="AY19" s="82">
        <f t="shared" si="1"/>
        <v>7958047</v>
      </c>
      <c r="AZ19" s="504">
        <f t="shared" si="3"/>
        <v>7958047</v>
      </c>
    </row>
    <row r="20" spans="1:52" s="9" customFormat="1" ht="15" customHeight="1">
      <c r="A20" s="491">
        <v>230229</v>
      </c>
      <c r="B20" s="73" t="s">
        <v>284</v>
      </c>
      <c r="C20" s="63"/>
      <c r="D20" s="14">
        <v>30899</v>
      </c>
      <c r="E20" s="14">
        <v>49719</v>
      </c>
      <c r="F20" s="14">
        <v>304497</v>
      </c>
      <c r="G20" s="14">
        <v>118790</v>
      </c>
      <c r="H20" s="14">
        <v>3409</v>
      </c>
      <c r="I20" s="14">
        <v>13450</v>
      </c>
      <c r="J20" s="14">
        <v>95940</v>
      </c>
      <c r="K20" s="14">
        <v>56645</v>
      </c>
      <c r="L20" s="14">
        <v>25498</v>
      </c>
      <c r="M20" s="14">
        <v>33765</v>
      </c>
      <c r="N20" s="14">
        <v>68566</v>
      </c>
      <c r="O20" s="14">
        <v>0</v>
      </c>
      <c r="P20" s="14">
        <v>1641</v>
      </c>
      <c r="Q20" s="186">
        <v>3900</v>
      </c>
      <c r="R20" s="73" t="s">
        <v>284</v>
      </c>
      <c r="S20" s="63"/>
      <c r="T20" s="14">
        <v>0</v>
      </c>
      <c r="U20" s="14">
        <v>27638</v>
      </c>
      <c r="V20" s="14">
        <v>0</v>
      </c>
      <c r="W20" s="14">
        <v>0</v>
      </c>
      <c r="X20" s="14">
        <v>0</v>
      </c>
      <c r="Y20" s="14">
        <v>2930</v>
      </c>
      <c r="Z20" s="14">
        <v>3892</v>
      </c>
      <c r="AA20" s="14">
        <v>0</v>
      </c>
      <c r="AB20" s="14">
        <v>2269</v>
      </c>
      <c r="AC20" s="14">
        <v>10091</v>
      </c>
      <c r="AD20" s="14">
        <v>23765</v>
      </c>
      <c r="AE20" s="14">
        <v>0</v>
      </c>
      <c r="AF20" s="14">
        <v>0</v>
      </c>
      <c r="AG20" s="186">
        <v>22305</v>
      </c>
      <c r="AH20" s="73" t="s">
        <v>284</v>
      </c>
      <c r="AI20" s="63"/>
      <c r="AJ20" s="14">
        <v>0</v>
      </c>
      <c r="AK20" s="14">
        <v>0</v>
      </c>
      <c r="AL20" s="14">
        <v>0</v>
      </c>
      <c r="AM20" s="14">
        <v>50660</v>
      </c>
      <c r="AN20" s="14">
        <v>35858</v>
      </c>
      <c r="AO20" s="14">
        <v>0</v>
      </c>
      <c r="AP20" s="14">
        <v>0</v>
      </c>
      <c r="AQ20" s="15">
        <f t="shared" si="0"/>
        <v>986127</v>
      </c>
      <c r="AR20" s="55">
        <v>58952</v>
      </c>
      <c r="AS20" s="55">
        <v>0</v>
      </c>
      <c r="AT20" s="55">
        <v>57580</v>
      </c>
      <c r="AU20" s="55">
        <v>146791</v>
      </c>
      <c r="AV20" s="55">
        <v>5565</v>
      </c>
      <c r="AW20" s="61">
        <v>87645</v>
      </c>
      <c r="AX20" s="25">
        <f t="shared" si="2"/>
        <v>356533</v>
      </c>
      <c r="AY20" s="81">
        <f t="shared" si="1"/>
        <v>1342660</v>
      </c>
      <c r="AZ20" s="504">
        <f t="shared" si="3"/>
        <v>1342660</v>
      </c>
    </row>
    <row r="21" spans="1:52" s="9" customFormat="1" ht="15" customHeight="1">
      <c r="A21" s="491">
        <v>230230</v>
      </c>
      <c r="B21" s="77" t="s">
        <v>519</v>
      </c>
      <c r="C21" s="64"/>
      <c r="D21" s="14">
        <v>20485</v>
      </c>
      <c r="E21" s="14">
        <v>28665</v>
      </c>
      <c r="F21" s="14">
        <v>143271</v>
      </c>
      <c r="G21" s="14">
        <v>43818</v>
      </c>
      <c r="H21" s="14">
        <v>526</v>
      </c>
      <c r="I21" s="14">
        <v>13450</v>
      </c>
      <c r="J21" s="14">
        <v>95940</v>
      </c>
      <c r="K21" s="14">
        <v>54097</v>
      </c>
      <c r="L21" s="14">
        <v>6292</v>
      </c>
      <c r="M21" s="14">
        <v>13357</v>
      </c>
      <c r="N21" s="14">
        <v>67110</v>
      </c>
      <c r="O21" s="14">
        <v>0</v>
      </c>
      <c r="P21" s="14">
        <v>1641</v>
      </c>
      <c r="Q21" s="186">
        <v>3900</v>
      </c>
      <c r="R21" s="77" t="s">
        <v>519</v>
      </c>
      <c r="S21" s="64"/>
      <c r="T21" s="14">
        <v>0</v>
      </c>
      <c r="U21" s="14">
        <v>1138</v>
      </c>
      <c r="V21" s="14">
        <v>0</v>
      </c>
      <c r="W21" s="14">
        <v>0</v>
      </c>
      <c r="X21" s="14">
        <v>0</v>
      </c>
      <c r="Y21" s="14">
        <v>2930</v>
      </c>
      <c r="Z21" s="14">
        <v>0</v>
      </c>
      <c r="AA21" s="14">
        <v>0</v>
      </c>
      <c r="AB21" s="14">
        <v>2269</v>
      </c>
      <c r="AC21" s="14">
        <v>10091</v>
      </c>
      <c r="AD21" s="14">
        <v>12448</v>
      </c>
      <c r="AE21" s="14">
        <v>0</v>
      </c>
      <c r="AF21" s="14">
        <v>0</v>
      </c>
      <c r="AG21" s="186">
        <v>22305</v>
      </c>
      <c r="AH21" s="77" t="s">
        <v>519</v>
      </c>
      <c r="AI21" s="64"/>
      <c r="AJ21" s="14">
        <v>0</v>
      </c>
      <c r="AK21" s="14">
        <v>0</v>
      </c>
      <c r="AL21" s="14">
        <v>0</v>
      </c>
      <c r="AM21" s="14">
        <v>14713</v>
      </c>
      <c r="AN21" s="14">
        <v>4599</v>
      </c>
      <c r="AO21" s="14">
        <v>0</v>
      </c>
      <c r="AP21" s="14">
        <v>0</v>
      </c>
      <c r="AQ21" s="15">
        <f t="shared" si="0"/>
        <v>563045</v>
      </c>
      <c r="AR21" s="56">
        <v>58952</v>
      </c>
      <c r="AS21" s="56">
        <v>0</v>
      </c>
      <c r="AT21" s="56">
        <v>3851</v>
      </c>
      <c r="AU21" s="56">
        <v>146791</v>
      </c>
      <c r="AV21" s="56">
        <v>5565</v>
      </c>
      <c r="AW21" s="60">
        <v>1549</v>
      </c>
      <c r="AX21" s="25">
        <f t="shared" si="2"/>
        <v>216708</v>
      </c>
      <c r="AY21" s="81">
        <f t="shared" si="1"/>
        <v>779753</v>
      </c>
      <c r="AZ21" s="504">
        <f t="shared" si="3"/>
        <v>779753</v>
      </c>
    </row>
    <row r="22" spans="1:52" s="9" customFormat="1" ht="15" customHeight="1">
      <c r="A22" s="491">
        <v>230231</v>
      </c>
      <c r="B22" s="77" t="s">
        <v>520</v>
      </c>
      <c r="C22" s="64"/>
      <c r="D22" s="14">
        <v>10414</v>
      </c>
      <c r="E22" s="14">
        <v>21054</v>
      </c>
      <c r="F22" s="14">
        <v>161226</v>
      </c>
      <c r="G22" s="14">
        <v>74972</v>
      </c>
      <c r="H22" s="14">
        <v>2883</v>
      </c>
      <c r="I22" s="14">
        <v>0</v>
      </c>
      <c r="J22" s="14">
        <v>0</v>
      </c>
      <c r="K22" s="14">
        <v>2548</v>
      </c>
      <c r="L22" s="14">
        <v>19206</v>
      </c>
      <c r="M22" s="14">
        <v>20408</v>
      </c>
      <c r="N22" s="14">
        <v>1456</v>
      </c>
      <c r="O22" s="14">
        <v>0</v>
      </c>
      <c r="P22" s="14">
        <v>0</v>
      </c>
      <c r="Q22" s="186">
        <v>0</v>
      </c>
      <c r="R22" s="77" t="s">
        <v>520</v>
      </c>
      <c r="S22" s="64"/>
      <c r="T22" s="14">
        <v>0</v>
      </c>
      <c r="U22" s="14">
        <v>26500</v>
      </c>
      <c r="V22" s="14">
        <v>0</v>
      </c>
      <c r="W22" s="14">
        <v>0</v>
      </c>
      <c r="X22" s="14">
        <v>0</v>
      </c>
      <c r="Y22" s="14">
        <v>0</v>
      </c>
      <c r="Z22" s="14">
        <v>3892</v>
      </c>
      <c r="AA22" s="14">
        <v>0</v>
      </c>
      <c r="AB22" s="14">
        <v>0</v>
      </c>
      <c r="AC22" s="14">
        <v>0</v>
      </c>
      <c r="AD22" s="14">
        <v>11317</v>
      </c>
      <c r="AE22" s="14">
        <v>0</v>
      </c>
      <c r="AF22" s="14">
        <v>0</v>
      </c>
      <c r="AG22" s="186">
        <v>0</v>
      </c>
      <c r="AH22" s="77" t="s">
        <v>520</v>
      </c>
      <c r="AI22" s="64"/>
      <c r="AJ22" s="14">
        <v>0</v>
      </c>
      <c r="AK22" s="14">
        <v>0</v>
      </c>
      <c r="AL22" s="14">
        <v>0</v>
      </c>
      <c r="AM22" s="14">
        <v>35947</v>
      </c>
      <c r="AN22" s="14">
        <v>31259</v>
      </c>
      <c r="AO22" s="14">
        <v>0</v>
      </c>
      <c r="AP22" s="14">
        <v>0</v>
      </c>
      <c r="AQ22" s="15">
        <f t="shared" si="0"/>
        <v>423082</v>
      </c>
      <c r="AR22" s="56">
        <v>0</v>
      </c>
      <c r="AS22" s="56">
        <v>0</v>
      </c>
      <c r="AT22" s="56">
        <v>53729</v>
      </c>
      <c r="AU22" s="56">
        <v>0</v>
      </c>
      <c r="AV22" s="56">
        <v>0</v>
      </c>
      <c r="AW22" s="60">
        <v>86096</v>
      </c>
      <c r="AX22" s="25">
        <f t="shared" si="2"/>
        <v>139825</v>
      </c>
      <c r="AY22" s="81">
        <f t="shared" si="1"/>
        <v>562907</v>
      </c>
      <c r="AZ22" s="504">
        <f t="shared" si="3"/>
        <v>562907</v>
      </c>
    </row>
    <row r="23" spans="1:52" s="9" customFormat="1" ht="15" customHeight="1">
      <c r="A23" s="491">
        <v>230232</v>
      </c>
      <c r="B23" s="579" t="s">
        <v>521</v>
      </c>
      <c r="C23" s="580"/>
      <c r="D23" s="14">
        <v>0</v>
      </c>
      <c r="E23" s="14">
        <v>21054</v>
      </c>
      <c r="F23" s="14">
        <v>0</v>
      </c>
      <c r="G23" s="14">
        <v>428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536</v>
      </c>
      <c r="O23" s="14">
        <v>0</v>
      </c>
      <c r="P23" s="14">
        <v>0</v>
      </c>
      <c r="Q23" s="186">
        <v>0</v>
      </c>
      <c r="R23" s="579" t="s">
        <v>521</v>
      </c>
      <c r="S23" s="580"/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86">
        <v>0</v>
      </c>
      <c r="AH23" s="579" t="s">
        <v>521</v>
      </c>
      <c r="AI23" s="580"/>
      <c r="AJ23" s="14">
        <v>0</v>
      </c>
      <c r="AK23" s="14">
        <v>0</v>
      </c>
      <c r="AL23" s="14">
        <v>0</v>
      </c>
      <c r="AM23" s="14">
        <v>7947</v>
      </c>
      <c r="AN23" s="14">
        <v>13188</v>
      </c>
      <c r="AO23" s="14">
        <v>0</v>
      </c>
      <c r="AP23" s="14">
        <v>0</v>
      </c>
      <c r="AQ23" s="15">
        <f t="shared" si="0"/>
        <v>43153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60">
        <v>0</v>
      </c>
      <c r="AX23" s="25">
        <f t="shared" si="2"/>
        <v>0</v>
      </c>
      <c r="AY23" s="81">
        <f t="shared" si="1"/>
        <v>43153</v>
      </c>
      <c r="AZ23" s="504">
        <f t="shared" si="3"/>
        <v>43153</v>
      </c>
    </row>
    <row r="24" spans="1:52" s="9" customFormat="1" ht="15" customHeight="1">
      <c r="A24" s="491">
        <v>230233</v>
      </c>
      <c r="B24" s="77" t="s">
        <v>522</v>
      </c>
      <c r="C24" s="64"/>
      <c r="D24" s="14">
        <v>10414</v>
      </c>
      <c r="E24" s="14">
        <v>0</v>
      </c>
      <c r="F24" s="14">
        <v>161226</v>
      </c>
      <c r="G24" s="14">
        <v>74544</v>
      </c>
      <c r="H24" s="14">
        <v>2883</v>
      </c>
      <c r="I24" s="14">
        <v>0</v>
      </c>
      <c r="J24" s="14">
        <v>0</v>
      </c>
      <c r="K24" s="14">
        <v>2548</v>
      </c>
      <c r="L24" s="14">
        <v>19206</v>
      </c>
      <c r="M24" s="14">
        <v>20408</v>
      </c>
      <c r="N24" s="14">
        <v>920</v>
      </c>
      <c r="O24" s="14">
        <v>0</v>
      </c>
      <c r="P24" s="14">
        <v>0</v>
      </c>
      <c r="Q24" s="186">
        <v>0</v>
      </c>
      <c r="R24" s="77" t="s">
        <v>522</v>
      </c>
      <c r="S24" s="64"/>
      <c r="T24" s="14">
        <v>0</v>
      </c>
      <c r="U24" s="14">
        <v>26500</v>
      </c>
      <c r="V24" s="14">
        <v>0</v>
      </c>
      <c r="W24" s="14">
        <v>0</v>
      </c>
      <c r="X24" s="14">
        <v>0</v>
      </c>
      <c r="Y24" s="14">
        <v>0</v>
      </c>
      <c r="Z24" s="14">
        <v>3892</v>
      </c>
      <c r="AA24" s="14">
        <v>0</v>
      </c>
      <c r="AB24" s="14">
        <v>0</v>
      </c>
      <c r="AC24" s="14">
        <v>0</v>
      </c>
      <c r="AD24" s="14">
        <v>11317</v>
      </c>
      <c r="AE24" s="14">
        <v>0</v>
      </c>
      <c r="AF24" s="14">
        <v>0</v>
      </c>
      <c r="AG24" s="186">
        <v>0</v>
      </c>
      <c r="AH24" s="77" t="s">
        <v>522</v>
      </c>
      <c r="AI24" s="64"/>
      <c r="AJ24" s="14">
        <v>0</v>
      </c>
      <c r="AK24" s="14">
        <v>0</v>
      </c>
      <c r="AL24" s="14">
        <v>0</v>
      </c>
      <c r="AM24" s="14">
        <v>28000</v>
      </c>
      <c r="AN24" s="14">
        <v>18071</v>
      </c>
      <c r="AO24" s="14">
        <v>0</v>
      </c>
      <c r="AP24" s="14">
        <v>0</v>
      </c>
      <c r="AQ24" s="15">
        <f t="shared" si="0"/>
        <v>379929</v>
      </c>
      <c r="AR24" s="56">
        <v>0</v>
      </c>
      <c r="AS24" s="56">
        <v>0</v>
      </c>
      <c r="AT24" s="56">
        <v>53729</v>
      </c>
      <c r="AU24" s="56">
        <v>0</v>
      </c>
      <c r="AV24" s="56">
        <v>0</v>
      </c>
      <c r="AW24" s="60">
        <v>86096</v>
      </c>
      <c r="AX24" s="25">
        <f t="shared" si="2"/>
        <v>139825</v>
      </c>
      <c r="AY24" s="81">
        <f t="shared" si="1"/>
        <v>519754</v>
      </c>
      <c r="AZ24" s="504">
        <f t="shared" si="3"/>
        <v>519754</v>
      </c>
    </row>
    <row r="25" spans="1:52" ht="15" customHeight="1">
      <c r="A25" s="490">
        <v>230236</v>
      </c>
      <c r="B25" s="572" t="s">
        <v>704</v>
      </c>
      <c r="C25" s="67" t="s">
        <v>579</v>
      </c>
      <c r="D25" s="14">
        <v>0</v>
      </c>
      <c r="E25" s="14">
        <v>13901</v>
      </c>
      <c r="F25" s="14">
        <v>57268</v>
      </c>
      <c r="G25" s="14">
        <v>54342</v>
      </c>
      <c r="H25" s="14">
        <v>0</v>
      </c>
      <c r="I25" s="14">
        <v>13450</v>
      </c>
      <c r="J25" s="14">
        <v>52327</v>
      </c>
      <c r="K25" s="14">
        <v>13376</v>
      </c>
      <c r="L25" s="14">
        <v>2324</v>
      </c>
      <c r="M25" s="14">
        <v>1660</v>
      </c>
      <c r="N25" s="14">
        <v>537</v>
      </c>
      <c r="O25" s="14">
        <v>0</v>
      </c>
      <c r="P25" s="14">
        <v>0</v>
      </c>
      <c r="Q25" s="186">
        <v>0</v>
      </c>
      <c r="R25" s="572" t="s">
        <v>704</v>
      </c>
      <c r="S25" s="67" t="s">
        <v>579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2930</v>
      </c>
      <c r="Z25" s="14">
        <v>0</v>
      </c>
      <c r="AA25" s="14">
        <v>0</v>
      </c>
      <c r="AB25" s="14">
        <v>0</v>
      </c>
      <c r="AC25" s="14">
        <v>8568</v>
      </c>
      <c r="AD25" s="14">
        <v>7448</v>
      </c>
      <c r="AE25" s="14">
        <v>0</v>
      </c>
      <c r="AF25" s="14">
        <v>0</v>
      </c>
      <c r="AG25" s="186">
        <v>22305</v>
      </c>
      <c r="AH25" s="572" t="s">
        <v>704</v>
      </c>
      <c r="AI25" s="67" t="s">
        <v>579</v>
      </c>
      <c r="AJ25" s="14">
        <v>0</v>
      </c>
      <c r="AK25" s="14">
        <v>0</v>
      </c>
      <c r="AL25" s="14">
        <v>0</v>
      </c>
      <c r="AM25" s="14">
        <v>13631</v>
      </c>
      <c r="AN25" s="14">
        <v>4599</v>
      </c>
      <c r="AO25" s="14">
        <v>0</v>
      </c>
      <c r="AP25" s="14">
        <v>0</v>
      </c>
      <c r="AQ25" s="14">
        <f t="shared" si="0"/>
        <v>268666</v>
      </c>
      <c r="AR25" s="14">
        <v>58952</v>
      </c>
      <c r="AS25" s="14">
        <v>69123</v>
      </c>
      <c r="AT25" s="14">
        <v>3851</v>
      </c>
      <c r="AU25" s="14">
        <v>0</v>
      </c>
      <c r="AV25" s="14">
        <v>0</v>
      </c>
      <c r="AW25" s="14">
        <v>0</v>
      </c>
      <c r="AX25" s="14">
        <f t="shared" si="2"/>
        <v>131926</v>
      </c>
      <c r="AY25" s="186">
        <f>SUM(AX25,AQ25)</f>
        <v>400592</v>
      </c>
      <c r="AZ25" s="504">
        <f t="shared" si="3"/>
        <v>400592</v>
      </c>
    </row>
    <row r="26" spans="1:52" ht="15" customHeight="1">
      <c r="A26" s="490">
        <v>230237</v>
      </c>
      <c r="B26" s="572"/>
      <c r="C26" s="68" t="s">
        <v>580</v>
      </c>
      <c r="D26" s="14">
        <v>0</v>
      </c>
      <c r="E26" s="14">
        <v>0</v>
      </c>
      <c r="F26" s="14">
        <v>57268</v>
      </c>
      <c r="G26" s="14">
        <v>43711</v>
      </c>
      <c r="H26" s="14">
        <v>0</v>
      </c>
      <c r="I26" s="14">
        <v>13450</v>
      </c>
      <c r="J26" s="14">
        <v>52327</v>
      </c>
      <c r="K26" s="14">
        <v>14645</v>
      </c>
      <c r="L26" s="14">
        <v>17324</v>
      </c>
      <c r="M26" s="14">
        <v>16268</v>
      </c>
      <c r="N26" s="14">
        <v>1993</v>
      </c>
      <c r="O26" s="14">
        <v>0</v>
      </c>
      <c r="P26" s="14">
        <v>0</v>
      </c>
      <c r="Q26" s="186">
        <v>0</v>
      </c>
      <c r="R26" s="572"/>
      <c r="S26" s="68" t="s">
        <v>580</v>
      </c>
      <c r="T26" s="14">
        <v>0</v>
      </c>
      <c r="U26" s="14">
        <v>7289</v>
      </c>
      <c r="V26" s="14">
        <v>0</v>
      </c>
      <c r="W26" s="14">
        <v>0</v>
      </c>
      <c r="X26" s="14">
        <v>0</v>
      </c>
      <c r="Y26" s="14">
        <v>2930</v>
      </c>
      <c r="Z26" s="14">
        <v>0</v>
      </c>
      <c r="AA26" s="14">
        <v>0</v>
      </c>
      <c r="AB26" s="14">
        <v>0</v>
      </c>
      <c r="AC26" s="14">
        <v>8568</v>
      </c>
      <c r="AD26" s="14">
        <v>18765</v>
      </c>
      <c r="AE26" s="14">
        <v>0</v>
      </c>
      <c r="AF26" s="14">
        <v>0</v>
      </c>
      <c r="AG26" s="186">
        <v>22305</v>
      </c>
      <c r="AH26" s="572"/>
      <c r="AI26" s="68" t="s">
        <v>580</v>
      </c>
      <c r="AJ26" s="14">
        <v>0</v>
      </c>
      <c r="AK26" s="14">
        <v>0</v>
      </c>
      <c r="AL26" s="14">
        <v>0</v>
      </c>
      <c r="AM26" s="14">
        <v>21578</v>
      </c>
      <c r="AN26" s="14">
        <v>17787</v>
      </c>
      <c r="AO26" s="14">
        <v>0</v>
      </c>
      <c r="AP26" s="14">
        <v>0</v>
      </c>
      <c r="AQ26" s="14">
        <f t="shared" si="0"/>
        <v>316208</v>
      </c>
      <c r="AR26" s="14">
        <v>58952</v>
      </c>
      <c r="AS26" s="14">
        <v>0</v>
      </c>
      <c r="AT26" s="14">
        <v>3851</v>
      </c>
      <c r="AU26" s="14">
        <v>0</v>
      </c>
      <c r="AV26" s="14">
        <v>0</v>
      </c>
      <c r="AW26" s="14">
        <v>485</v>
      </c>
      <c r="AX26" s="14">
        <f>SUM(AR26:AW26)</f>
        <v>63288</v>
      </c>
      <c r="AY26" s="186">
        <f>SUM(AX26,AQ26)</f>
        <v>379496</v>
      </c>
      <c r="AZ26" s="504">
        <f t="shared" si="3"/>
        <v>379496</v>
      </c>
    </row>
    <row r="27" spans="1:52" ht="15" customHeight="1">
      <c r="A27" s="490">
        <v>230240</v>
      </c>
      <c r="B27" s="570" t="s">
        <v>806</v>
      </c>
      <c r="C27" s="69" t="s">
        <v>579</v>
      </c>
      <c r="D27" s="14">
        <v>0</v>
      </c>
      <c r="E27" s="14">
        <v>27329</v>
      </c>
      <c r="F27" s="14">
        <v>57268</v>
      </c>
      <c r="G27" s="14">
        <v>88187</v>
      </c>
      <c r="H27" s="14">
        <v>0</v>
      </c>
      <c r="I27" s="14">
        <v>13450</v>
      </c>
      <c r="J27" s="14">
        <v>90542</v>
      </c>
      <c r="K27" s="14">
        <v>24574</v>
      </c>
      <c r="L27" s="14">
        <v>4078</v>
      </c>
      <c r="M27" s="14">
        <v>2774</v>
      </c>
      <c r="N27" s="14">
        <v>23985</v>
      </c>
      <c r="O27" s="14">
        <v>0</v>
      </c>
      <c r="P27" s="14">
        <v>0</v>
      </c>
      <c r="Q27" s="186">
        <v>0</v>
      </c>
      <c r="R27" s="572" t="s">
        <v>705</v>
      </c>
      <c r="S27" s="69" t="s">
        <v>579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3602</v>
      </c>
      <c r="Z27" s="14">
        <v>0</v>
      </c>
      <c r="AA27" s="14">
        <v>0</v>
      </c>
      <c r="AB27" s="14">
        <v>0</v>
      </c>
      <c r="AC27" s="14">
        <v>24174</v>
      </c>
      <c r="AD27" s="14">
        <v>12248</v>
      </c>
      <c r="AE27" s="14">
        <v>0</v>
      </c>
      <c r="AF27" s="14">
        <v>0</v>
      </c>
      <c r="AG27" s="186">
        <v>37687</v>
      </c>
      <c r="AH27" s="572" t="s">
        <v>705</v>
      </c>
      <c r="AI27" s="69" t="s">
        <v>579</v>
      </c>
      <c r="AJ27" s="14">
        <v>0</v>
      </c>
      <c r="AK27" s="14">
        <v>0</v>
      </c>
      <c r="AL27" s="14">
        <v>0</v>
      </c>
      <c r="AM27" s="14">
        <v>20108</v>
      </c>
      <c r="AN27" s="14">
        <v>7871</v>
      </c>
      <c r="AO27" s="14">
        <v>0</v>
      </c>
      <c r="AP27" s="14">
        <v>0</v>
      </c>
      <c r="AQ27" s="14">
        <f t="shared" si="0"/>
        <v>437877</v>
      </c>
      <c r="AR27" s="14">
        <v>98407</v>
      </c>
      <c r="AS27" s="14">
        <v>128022</v>
      </c>
      <c r="AT27" s="14">
        <v>8064</v>
      </c>
      <c r="AU27" s="14">
        <v>0</v>
      </c>
      <c r="AV27" s="14">
        <v>0</v>
      </c>
      <c r="AW27" s="14">
        <v>0</v>
      </c>
      <c r="AX27" s="14">
        <f t="shared" si="2"/>
        <v>234493</v>
      </c>
      <c r="AY27" s="186">
        <f t="shared" si="1"/>
        <v>672370</v>
      </c>
      <c r="AZ27" s="504">
        <f t="shared" si="3"/>
        <v>672370</v>
      </c>
    </row>
    <row r="28" spans="1:52" ht="15" customHeight="1">
      <c r="A28" s="490">
        <v>230241</v>
      </c>
      <c r="B28" s="571"/>
      <c r="C28" s="69" t="s">
        <v>580</v>
      </c>
      <c r="D28" s="14">
        <v>0</v>
      </c>
      <c r="E28" s="14">
        <v>0</v>
      </c>
      <c r="F28" s="14">
        <v>57268</v>
      </c>
      <c r="G28" s="14">
        <v>105985</v>
      </c>
      <c r="H28" s="14">
        <v>0</v>
      </c>
      <c r="I28" s="14">
        <v>13450</v>
      </c>
      <c r="J28" s="14">
        <v>90542</v>
      </c>
      <c r="K28" s="14">
        <v>29297</v>
      </c>
      <c r="L28" s="14">
        <v>69415</v>
      </c>
      <c r="M28" s="14">
        <v>49512</v>
      </c>
      <c r="N28" s="14">
        <v>48953</v>
      </c>
      <c r="O28" s="14">
        <v>0</v>
      </c>
      <c r="P28" s="14">
        <v>0</v>
      </c>
      <c r="Q28" s="186">
        <v>0</v>
      </c>
      <c r="R28" s="573"/>
      <c r="S28" s="69" t="s">
        <v>580</v>
      </c>
      <c r="T28" s="14">
        <v>2840</v>
      </c>
      <c r="U28" s="14">
        <v>12272</v>
      </c>
      <c r="V28" s="14">
        <v>37183</v>
      </c>
      <c r="W28" s="14">
        <v>0</v>
      </c>
      <c r="X28" s="14">
        <v>0</v>
      </c>
      <c r="Y28" s="14">
        <v>11148</v>
      </c>
      <c r="Z28" s="14">
        <v>47707</v>
      </c>
      <c r="AA28" s="14">
        <v>0</v>
      </c>
      <c r="AB28" s="14">
        <v>0</v>
      </c>
      <c r="AC28" s="14">
        <v>24174</v>
      </c>
      <c r="AD28" s="14">
        <v>34338</v>
      </c>
      <c r="AE28" s="14">
        <v>0</v>
      </c>
      <c r="AF28" s="14">
        <v>0</v>
      </c>
      <c r="AG28" s="186">
        <v>37687</v>
      </c>
      <c r="AH28" s="573"/>
      <c r="AI28" s="69" t="s">
        <v>580</v>
      </c>
      <c r="AJ28" s="14">
        <v>73384</v>
      </c>
      <c r="AK28" s="14">
        <v>0</v>
      </c>
      <c r="AL28" s="14">
        <v>0</v>
      </c>
      <c r="AM28" s="14">
        <v>32263</v>
      </c>
      <c r="AN28" s="14">
        <v>36181</v>
      </c>
      <c r="AO28" s="14">
        <v>0</v>
      </c>
      <c r="AP28" s="14">
        <v>0</v>
      </c>
      <c r="AQ28" s="14">
        <f t="shared" si="0"/>
        <v>813599</v>
      </c>
      <c r="AR28" s="14">
        <v>98407</v>
      </c>
      <c r="AS28" s="14">
        <v>0</v>
      </c>
      <c r="AT28" s="14">
        <v>8064</v>
      </c>
      <c r="AU28" s="14">
        <v>0</v>
      </c>
      <c r="AV28" s="14">
        <v>0</v>
      </c>
      <c r="AW28" s="14">
        <v>485</v>
      </c>
      <c r="AX28" s="14">
        <f t="shared" si="2"/>
        <v>106956</v>
      </c>
      <c r="AY28" s="186">
        <f t="shared" si="1"/>
        <v>920555</v>
      </c>
      <c r="AZ28" s="504">
        <f t="shared" si="3"/>
        <v>920555</v>
      </c>
    </row>
    <row r="29" spans="1:52" ht="15" customHeight="1">
      <c r="A29" s="490">
        <v>230242</v>
      </c>
      <c r="B29" s="574" t="s">
        <v>807</v>
      </c>
      <c r="C29" s="492" t="s">
        <v>808</v>
      </c>
      <c r="D29" s="280">
        <v>196200</v>
      </c>
      <c r="E29" s="280">
        <v>313700</v>
      </c>
      <c r="F29" s="280">
        <v>213500</v>
      </c>
      <c r="G29" s="280">
        <v>517800</v>
      </c>
      <c r="H29" s="280">
        <v>79400</v>
      </c>
      <c r="I29" s="280">
        <v>0</v>
      </c>
      <c r="J29" s="280">
        <v>499400</v>
      </c>
      <c r="K29" s="280">
        <v>31500</v>
      </c>
      <c r="L29" s="280">
        <v>0</v>
      </c>
      <c r="M29" s="280">
        <v>0</v>
      </c>
      <c r="N29" s="280">
        <v>0</v>
      </c>
      <c r="O29" s="280">
        <v>0</v>
      </c>
      <c r="P29" s="280">
        <v>126800</v>
      </c>
      <c r="Q29" s="281">
        <v>0</v>
      </c>
      <c r="R29" s="574" t="s">
        <v>807</v>
      </c>
      <c r="S29" s="492" t="s">
        <v>808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14800</v>
      </c>
      <c r="AE29" s="280">
        <v>0</v>
      </c>
      <c r="AF29" s="280">
        <v>84800</v>
      </c>
      <c r="AG29" s="281">
        <v>0</v>
      </c>
      <c r="AH29" s="574" t="s">
        <v>807</v>
      </c>
      <c r="AI29" s="492" t="s">
        <v>808</v>
      </c>
      <c r="AJ29" s="280">
        <v>0</v>
      </c>
      <c r="AK29" s="280">
        <v>0</v>
      </c>
      <c r="AL29" s="280">
        <v>0</v>
      </c>
      <c r="AM29" s="280">
        <v>0</v>
      </c>
      <c r="AN29" s="280">
        <v>12800</v>
      </c>
      <c r="AO29" s="280">
        <v>22200</v>
      </c>
      <c r="AP29" s="280">
        <v>0</v>
      </c>
      <c r="AQ29" s="280">
        <f aca="true" t="shared" si="4" ref="AQ29:AQ37">SUM(AJ29:AP29,T29:AG29,D29:Q29)</f>
        <v>2112900</v>
      </c>
      <c r="AR29" s="280">
        <v>0</v>
      </c>
      <c r="AS29" s="280">
        <v>627200</v>
      </c>
      <c r="AT29" s="280">
        <v>0</v>
      </c>
      <c r="AU29" s="280">
        <v>0</v>
      </c>
      <c r="AV29" s="280">
        <v>8600</v>
      </c>
      <c r="AW29" s="280">
        <v>0</v>
      </c>
      <c r="AX29" s="280">
        <f t="shared" si="2"/>
        <v>635800</v>
      </c>
      <c r="AY29" s="281">
        <f t="shared" si="1"/>
        <v>2748700</v>
      </c>
      <c r="AZ29" s="504">
        <f t="shared" si="3"/>
        <v>2748700</v>
      </c>
    </row>
    <row r="30" spans="1:52" ht="15" customHeight="1">
      <c r="A30" s="490">
        <v>230243</v>
      </c>
      <c r="B30" s="575"/>
      <c r="C30" s="488" t="s">
        <v>809</v>
      </c>
      <c r="D30" s="285">
        <v>967500</v>
      </c>
      <c r="E30" s="285">
        <v>258500</v>
      </c>
      <c r="F30" s="285">
        <v>872300</v>
      </c>
      <c r="G30" s="285">
        <v>928000</v>
      </c>
      <c r="H30" s="285">
        <v>148900</v>
      </c>
      <c r="I30" s="285">
        <v>1105200</v>
      </c>
      <c r="J30" s="285">
        <v>165600</v>
      </c>
      <c r="K30" s="285">
        <v>0</v>
      </c>
      <c r="L30" s="285">
        <v>0</v>
      </c>
      <c r="M30" s="285">
        <v>362900</v>
      </c>
      <c r="N30" s="285">
        <v>215800</v>
      </c>
      <c r="O30" s="285">
        <v>666300</v>
      </c>
      <c r="P30" s="285">
        <v>194600</v>
      </c>
      <c r="Q30" s="286">
        <v>0</v>
      </c>
      <c r="R30" s="575"/>
      <c r="S30" s="488" t="s">
        <v>809</v>
      </c>
      <c r="T30" s="285">
        <v>0</v>
      </c>
      <c r="U30" s="285">
        <v>0</v>
      </c>
      <c r="V30" s="285">
        <v>0</v>
      </c>
      <c r="W30" s="285">
        <v>0</v>
      </c>
      <c r="X30" s="285">
        <v>0</v>
      </c>
      <c r="Y30" s="285">
        <v>0</v>
      </c>
      <c r="Z30" s="285">
        <v>0</v>
      </c>
      <c r="AA30" s="285">
        <v>0</v>
      </c>
      <c r="AB30" s="285">
        <v>0</v>
      </c>
      <c r="AC30" s="285">
        <v>0</v>
      </c>
      <c r="AD30" s="285">
        <v>0</v>
      </c>
      <c r="AE30" s="285">
        <v>0</v>
      </c>
      <c r="AF30" s="285">
        <v>14100</v>
      </c>
      <c r="AG30" s="286">
        <v>0</v>
      </c>
      <c r="AH30" s="575"/>
      <c r="AI30" s="488" t="s">
        <v>809</v>
      </c>
      <c r="AJ30" s="285">
        <v>0</v>
      </c>
      <c r="AK30" s="285">
        <v>0</v>
      </c>
      <c r="AL30" s="285">
        <v>0</v>
      </c>
      <c r="AM30" s="285">
        <v>0</v>
      </c>
      <c r="AN30" s="285">
        <v>33000</v>
      </c>
      <c r="AO30" s="285">
        <v>12100</v>
      </c>
      <c r="AP30" s="285">
        <v>0</v>
      </c>
      <c r="AQ30" s="285">
        <f t="shared" si="4"/>
        <v>5944800</v>
      </c>
      <c r="AR30" s="285">
        <v>0</v>
      </c>
      <c r="AS30" s="285">
        <v>0</v>
      </c>
      <c r="AT30" s="285">
        <v>0</v>
      </c>
      <c r="AU30" s="285">
        <v>0</v>
      </c>
      <c r="AV30" s="285">
        <v>0</v>
      </c>
      <c r="AW30" s="285">
        <v>0</v>
      </c>
      <c r="AX30" s="285">
        <f t="shared" si="2"/>
        <v>0</v>
      </c>
      <c r="AY30" s="286">
        <f t="shared" si="1"/>
        <v>5944800</v>
      </c>
      <c r="AZ30" s="504">
        <f t="shared" si="3"/>
        <v>5944800</v>
      </c>
    </row>
    <row r="31" spans="1:52" ht="15" customHeight="1">
      <c r="A31" s="490">
        <v>230244</v>
      </c>
      <c r="B31" s="575"/>
      <c r="C31" s="488" t="s">
        <v>810</v>
      </c>
      <c r="D31" s="288">
        <v>967500</v>
      </c>
      <c r="E31" s="288">
        <v>258500</v>
      </c>
      <c r="F31" s="288">
        <v>872300</v>
      </c>
      <c r="G31" s="288">
        <v>928000</v>
      </c>
      <c r="H31" s="288">
        <v>148900</v>
      </c>
      <c r="I31" s="288">
        <v>1105200</v>
      </c>
      <c r="J31" s="288">
        <v>132100</v>
      </c>
      <c r="K31" s="288">
        <v>0</v>
      </c>
      <c r="L31" s="288">
        <v>0</v>
      </c>
      <c r="M31" s="288">
        <v>115900</v>
      </c>
      <c r="N31" s="288">
        <v>215800</v>
      </c>
      <c r="O31" s="288">
        <v>666300</v>
      </c>
      <c r="P31" s="288">
        <v>0</v>
      </c>
      <c r="Q31" s="289">
        <v>0</v>
      </c>
      <c r="R31" s="575"/>
      <c r="S31" s="488" t="s">
        <v>810</v>
      </c>
      <c r="T31" s="288">
        <v>0</v>
      </c>
      <c r="U31" s="288">
        <v>0</v>
      </c>
      <c r="V31" s="288">
        <v>0</v>
      </c>
      <c r="W31" s="288">
        <v>0</v>
      </c>
      <c r="X31" s="288">
        <v>0</v>
      </c>
      <c r="Y31" s="288">
        <v>0</v>
      </c>
      <c r="Z31" s="288">
        <v>0</v>
      </c>
      <c r="AA31" s="288">
        <v>0</v>
      </c>
      <c r="AB31" s="288">
        <v>0</v>
      </c>
      <c r="AC31" s="288">
        <v>0</v>
      </c>
      <c r="AD31" s="288">
        <v>0</v>
      </c>
      <c r="AE31" s="288">
        <v>0</v>
      </c>
      <c r="AF31" s="288">
        <v>0</v>
      </c>
      <c r="AG31" s="289">
        <v>0</v>
      </c>
      <c r="AH31" s="575"/>
      <c r="AI31" s="488" t="s">
        <v>810</v>
      </c>
      <c r="AJ31" s="288">
        <v>0</v>
      </c>
      <c r="AK31" s="288">
        <v>0</v>
      </c>
      <c r="AL31" s="288">
        <v>0</v>
      </c>
      <c r="AM31" s="288">
        <v>0</v>
      </c>
      <c r="AN31" s="288">
        <v>23300</v>
      </c>
      <c r="AO31" s="288">
        <v>12100</v>
      </c>
      <c r="AP31" s="288">
        <v>0</v>
      </c>
      <c r="AQ31" s="288">
        <f t="shared" si="4"/>
        <v>5445900</v>
      </c>
      <c r="AR31" s="288">
        <v>0</v>
      </c>
      <c r="AS31" s="288">
        <v>0</v>
      </c>
      <c r="AT31" s="288">
        <v>0</v>
      </c>
      <c r="AU31" s="288">
        <v>0</v>
      </c>
      <c r="AV31" s="288">
        <v>0</v>
      </c>
      <c r="AW31" s="288">
        <v>0</v>
      </c>
      <c r="AX31" s="288">
        <f t="shared" si="2"/>
        <v>0</v>
      </c>
      <c r="AY31" s="289">
        <f t="shared" si="1"/>
        <v>5445900</v>
      </c>
      <c r="AZ31" s="504">
        <f t="shared" si="3"/>
        <v>5445900</v>
      </c>
    </row>
    <row r="32" spans="1:52" ht="15" customHeight="1">
      <c r="A32" s="490">
        <v>230245</v>
      </c>
      <c r="B32" s="575"/>
      <c r="C32" s="493" t="s">
        <v>811</v>
      </c>
      <c r="D32" s="288">
        <v>0</v>
      </c>
      <c r="E32" s="288">
        <v>0</v>
      </c>
      <c r="F32" s="288">
        <v>0</v>
      </c>
      <c r="G32" s="288">
        <v>0</v>
      </c>
      <c r="H32" s="288">
        <v>0</v>
      </c>
      <c r="I32" s="288">
        <v>0</v>
      </c>
      <c r="J32" s="288">
        <v>33500</v>
      </c>
      <c r="K32" s="288">
        <v>0</v>
      </c>
      <c r="L32" s="288">
        <v>0</v>
      </c>
      <c r="M32" s="288">
        <v>247000</v>
      </c>
      <c r="N32" s="288">
        <v>0</v>
      </c>
      <c r="O32" s="288">
        <v>0</v>
      </c>
      <c r="P32" s="288">
        <v>194600</v>
      </c>
      <c r="Q32" s="289">
        <v>0</v>
      </c>
      <c r="R32" s="575"/>
      <c r="S32" s="493" t="s">
        <v>811</v>
      </c>
      <c r="T32" s="288">
        <v>0</v>
      </c>
      <c r="U32" s="288">
        <v>0</v>
      </c>
      <c r="V32" s="288">
        <v>0</v>
      </c>
      <c r="W32" s="288">
        <v>0</v>
      </c>
      <c r="X32" s="288">
        <v>0</v>
      </c>
      <c r="Y32" s="288">
        <v>0</v>
      </c>
      <c r="Z32" s="288">
        <v>0</v>
      </c>
      <c r="AA32" s="288">
        <v>0</v>
      </c>
      <c r="AB32" s="288">
        <v>0</v>
      </c>
      <c r="AC32" s="288">
        <v>0</v>
      </c>
      <c r="AD32" s="288">
        <v>0</v>
      </c>
      <c r="AE32" s="288">
        <v>0</v>
      </c>
      <c r="AF32" s="288">
        <v>14100</v>
      </c>
      <c r="AG32" s="289">
        <v>0</v>
      </c>
      <c r="AH32" s="575"/>
      <c r="AI32" s="493" t="s">
        <v>811</v>
      </c>
      <c r="AJ32" s="288">
        <v>0</v>
      </c>
      <c r="AK32" s="288">
        <v>0</v>
      </c>
      <c r="AL32" s="288">
        <v>0</v>
      </c>
      <c r="AM32" s="288">
        <v>0</v>
      </c>
      <c r="AN32" s="288">
        <v>9700</v>
      </c>
      <c r="AO32" s="288">
        <v>0</v>
      </c>
      <c r="AP32" s="288">
        <v>0</v>
      </c>
      <c r="AQ32" s="288">
        <f t="shared" si="4"/>
        <v>498900</v>
      </c>
      <c r="AR32" s="288">
        <v>0</v>
      </c>
      <c r="AS32" s="288">
        <v>0</v>
      </c>
      <c r="AT32" s="288">
        <v>0</v>
      </c>
      <c r="AU32" s="288">
        <v>0</v>
      </c>
      <c r="AV32" s="288">
        <v>0</v>
      </c>
      <c r="AW32" s="288">
        <v>0</v>
      </c>
      <c r="AX32" s="288">
        <f t="shared" si="2"/>
        <v>0</v>
      </c>
      <c r="AY32" s="289">
        <f t="shared" si="1"/>
        <v>498900</v>
      </c>
      <c r="AZ32" s="504">
        <f t="shared" si="3"/>
        <v>498900</v>
      </c>
    </row>
    <row r="33" spans="1:52" ht="15" customHeight="1">
      <c r="A33" s="490">
        <v>230246</v>
      </c>
      <c r="B33" s="575"/>
      <c r="C33" s="488" t="s">
        <v>812</v>
      </c>
      <c r="D33" s="288">
        <v>0</v>
      </c>
      <c r="E33" s="288">
        <v>0</v>
      </c>
      <c r="F33" s="288">
        <v>0</v>
      </c>
      <c r="G33" s="288">
        <v>0</v>
      </c>
      <c r="H33" s="288">
        <v>0</v>
      </c>
      <c r="I33" s="288">
        <v>0</v>
      </c>
      <c r="J33" s="288">
        <v>0</v>
      </c>
      <c r="K33" s="288">
        <v>0</v>
      </c>
      <c r="L33" s="288">
        <v>0</v>
      </c>
      <c r="M33" s="288">
        <v>0</v>
      </c>
      <c r="N33" s="288">
        <v>0</v>
      </c>
      <c r="O33" s="288">
        <v>0</v>
      </c>
      <c r="P33" s="288">
        <v>0</v>
      </c>
      <c r="Q33" s="289">
        <v>0</v>
      </c>
      <c r="R33" s="575"/>
      <c r="S33" s="488" t="s">
        <v>812</v>
      </c>
      <c r="T33" s="288">
        <v>0</v>
      </c>
      <c r="U33" s="288">
        <v>0</v>
      </c>
      <c r="V33" s="288">
        <v>0</v>
      </c>
      <c r="W33" s="288">
        <v>0</v>
      </c>
      <c r="X33" s="288">
        <v>0</v>
      </c>
      <c r="Y33" s="288">
        <v>0</v>
      </c>
      <c r="Z33" s="288">
        <v>0</v>
      </c>
      <c r="AA33" s="288">
        <v>0</v>
      </c>
      <c r="AB33" s="288">
        <v>0</v>
      </c>
      <c r="AC33" s="288">
        <v>0</v>
      </c>
      <c r="AD33" s="288">
        <v>0</v>
      </c>
      <c r="AE33" s="288">
        <v>0</v>
      </c>
      <c r="AF33" s="288">
        <v>0</v>
      </c>
      <c r="AG33" s="289">
        <v>0</v>
      </c>
      <c r="AH33" s="575"/>
      <c r="AI33" s="488" t="s">
        <v>812</v>
      </c>
      <c r="AJ33" s="288">
        <v>0</v>
      </c>
      <c r="AK33" s="288">
        <v>0</v>
      </c>
      <c r="AL33" s="288">
        <v>0</v>
      </c>
      <c r="AM33" s="288">
        <v>0</v>
      </c>
      <c r="AN33" s="288">
        <v>0</v>
      </c>
      <c r="AO33" s="288">
        <v>0</v>
      </c>
      <c r="AP33" s="288">
        <v>0</v>
      </c>
      <c r="AQ33" s="288">
        <f t="shared" si="4"/>
        <v>0</v>
      </c>
      <c r="AR33" s="288">
        <v>0</v>
      </c>
      <c r="AS33" s="288">
        <v>0</v>
      </c>
      <c r="AT33" s="288">
        <v>0</v>
      </c>
      <c r="AU33" s="288">
        <v>0</v>
      </c>
      <c r="AV33" s="288">
        <v>0</v>
      </c>
      <c r="AW33" s="288">
        <v>0</v>
      </c>
      <c r="AX33" s="288">
        <f t="shared" si="2"/>
        <v>0</v>
      </c>
      <c r="AY33" s="289">
        <f t="shared" si="1"/>
        <v>0</v>
      </c>
      <c r="AZ33" s="504">
        <f t="shared" si="3"/>
        <v>0</v>
      </c>
    </row>
    <row r="34" spans="1:52" ht="15" customHeight="1">
      <c r="A34" s="490">
        <v>230247</v>
      </c>
      <c r="B34" s="576"/>
      <c r="C34" s="489" t="s">
        <v>813</v>
      </c>
      <c r="D34" s="290">
        <v>0</v>
      </c>
      <c r="E34" s="290">
        <v>0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0">
        <v>0</v>
      </c>
      <c r="O34" s="290">
        <v>0</v>
      </c>
      <c r="P34" s="290">
        <v>0</v>
      </c>
      <c r="Q34" s="291">
        <v>0</v>
      </c>
      <c r="R34" s="576"/>
      <c r="S34" s="489" t="s">
        <v>813</v>
      </c>
      <c r="T34" s="290">
        <v>0</v>
      </c>
      <c r="U34" s="290">
        <v>0</v>
      </c>
      <c r="V34" s="290">
        <v>0</v>
      </c>
      <c r="W34" s="290">
        <v>0</v>
      </c>
      <c r="X34" s="290">
        <v>0</v>
      </c>
      <c r="Y34" s="290">
        <v>0</v>
      </c>
      <c r="Z34" s="290">
        <v>0</v>
      </c>
      <c r="AA34" s="290">
        <v>0</v>
      </c>
      <c r="AB34" s="290">
        <v>0</v>
      </c>
      <c r="AC34" s="290">
        <v>0</v>
      </c>
      <c r="AD34" s="290">
        <v>0</v>
      </c>
      <c r="AE34" s="290">
        <v>0</v>
      </c>
      <c r="AF34" s="290">
        <v>0</v>
      </c>
      <c r="AG34" s="291">
        <v>0</v>
      </c>
      <c r="AH34" s="576"/>
      <c r="AI34" s="489" t="s">
        <v>813</v>
      </c>
      <c r="AJ34" s="290">
        <v>0</v>
      </c>
      <c r="AK34" s="290"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f t="shared" si="4"/>
        <v>0</v>
      </c>
      <c r="AR34" s="290">
        <v>0</v>
      </c>
      <c r="AS34" s="290">
        <v>0</v>
      </c>
      <c r="AT34" s="290">
        <v>0</v>
      </c>
      <c r="AU34" s="290">
        <v>0</v>
      </c>
      <c r="AV34" s="290">
        <v>0</v>
      </c>
      <c r="AW34" s="290">
        <v>0</v>
      </c>
      <c r="AX34" s="290">
        <f t="shared" si="2"/>
        <v>0</v>
      </c>
      <c r="AY34" s="291">
        <f t="shared" si="1"/>
        <v>0</v>
      </c>
      <c r="AZ34" s="504">
        <f t="shared" si="3"/>
        <v>0</v>
      </c>
    </row>
    <row r="35" spans="1:52" ht="15" customHeight="1">
      <c r="A35" s="490">
        <v>230248</v>
      </c>
      <c r="B35" s="574" t="s">
        <v>850</v>
      </c>
      <c r="C35" s="494" t="s">
        <v>814</v>
      </c>
      <c r="D35" s="280">
        <v>967857</v>
      </c>
      <c r="E35" s="280">
        <v>126102</v>
      </c>
      <c r="F35" s="280">
        <v>703422</v>
      </c>
      <c r="G35" s="280">
        <v>1253940</v>
      </c>
      <c r="H35" s="280">
        <v>149158</v>
      </c>
      <c r="I35" s="280">
        <v>644701</v>
      </c>
      <c r="J35" s="280">
        <v>165903</v>
      </c>
      <c r="K35" s="280">
        <v>65930</v>
      </c>
      <c r="L35" s="280">
        <v>0</v>
      </c>
      <c r="M35" s="280">
        <v>366167</v>
      </c>
      <c r="N35" s="280">
        <v>97648</v>
      </c>
      <c r="O35" s="280">
        <v>435301</v>
      </c>
      <c r="P35" s="280">
        <v>194685</v>
      </c>
      <c r="Q35" s="281">
        <v>0</v>
      </c>
      <c r="R35" s="574" t="s">
        <v>850</v>
      </c>
      <c r="S35" s="494" t="s">
        <v>814</v>
      </c>
      <c r="T35" s="280">
        <v>0</v>
      </c>
      <c r="U35" s="280">
        <v>0</v>
      </c>
      <c r="V35" s="280">
        <v>9037</v>
      </c>
      <c r="W35" s="280">
        <v>0</v>
      </c>
      <c r="X35" s="280">
        <v>0</v>
      </c>
      <c r="Y35" s="280">
        <v>9633</v>
      </c>
      <c r="Z35" s="280">
        <v>0</v>
      </c>
      <c r="AA35" s="280">
        <v>0</v>
      </c>
      <c r="AB35" s="280">
        <v>0</v>
      </c>
      <c r="AC35" s="280">
        <v>515</v>
      </c>
      <c r="AD35" s="280">
        <v>604</v>
      </c>
      <c r="AE35" s="280">
        <v>97606</v>
      </c>
      <c r="AF35" s="280">
        <v>2422</v>
      </c>
      <c r="AG35" s="281">
        <v>71735</v>
      </c>
      <c r="AH35" s="574" t="s">
        <v>850</v>
      </c>
      <c r="AI35" s="494" t="s">
        <v>814</v>
      </c>
      <c r="AJ35" s="280">
        <v>0</v>
      </c>
      <c r="AK35" s="280">
        <v>109838</v>
      </c>
      <c r="AL35" s="280">
        <v>0</v>
      </c>
      <c r="AM35" s="280">
        <v>0</v>
      </c>
      <c r="AN35" s="280">
        <v>33184</v>
      </c>
      <c r="AO35" s="280">
        <v>12171</v>
      </c>
      <c r="AP35" s="280">
        <v>0</v>
      </c>
      <c r="AQ35" s="280">
        <f t="shared" si="4"/>
        <v>5517559</v>
      </c>
      <c r="AR35" s="280">
        <v>162989</v>
      </c>
      <c r="AS35" s="280">
        <v>0</v>
      </c>
      <c r="AT35" s="280">
        <v>0</v>
      </c>
      <c r="AU35" s="280">
        <v>0</v>
      </c>
      <c r="AV35" s="280">
        <v>436138</v>
      </c>
      <c r="AW35" s="280">
        <v>0</v>
      </c>
      <c r="AX35" s="280">
        <f t="shared" si="2"/>
        <v>599127</v>
      </c>
      <c r="AY35" s="281">
        <f t="shared" si="1"/>
        <v>6116686</v>
      </c>
      <c r="AZ35" s="504">
        <f t="shared" si="3"/>
        <v>6116686</v>
      </c>
    </row>
    <row r="36" spans="1:52" ht="15" customHeight="1">
      <c r="A36" s="490">
        <v>230249</v>
      </c>
      <c r="B36" s="575"/>
      <c r="C36" s="494" t="s">
        <v>815</v>
      </c>
      <c r="D36" s="280">
        <v>13106</v>
      </c>
      <c r="E36" s="280">
        <v>132540</v>
      </c>
      <c r="F36" s="280">
        <v>169421</v>
      </c>
      <c r="G36" s="280">
        <v>180731</v>
      </c>
      <c r="H36" s="280">
        <v>0</v>
      </c>
      <c r="I36" s="280">
        <v>460994</v>
      </c>
      <c r="J36" s="280">
        <v>1408</v>
      </c>
      <c r="K36" s="280">
        <v>3184</v>
      </c>
      <c r="L36" s="280">
        <v>0</v>
      </c>
      <c r="M36" s="280">
        <v>101024</v>
      </c>
      <c r="N36" s="280">
        <v>118531</v>
      </c>
      <c r="O36" s="280">
        <v>231612</v>
      </c>
      <c r="P36" s="280">
        <v>0</v>
      </c>
      <c r="Q36" s="281">
        <v>0</v>
      </c>
      <c r="R36" s="575"/>
      <c r="S36" s="494" t="s">
        <v>815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107</v>
      </c>
      <c r="AD36" s="280">
        <v>0</v>
      </c>
      <c r="AE36" s="280">
        <v>48162</v>
      </c>
      <c r="AF36" s="280">
        <v>14184</v>
      </c>
      <c r="AG36" s="281">
        <v>0</v>
      </c>
      <c r="AH36" s="575"/>
      <c r="AI36" s="494" t="s">
        <v>815</v>
      </c>
      <c r="AJ36" s="280">
        <v>0</v>
      </c>
      <c r="AK36" s="280">
        <v>28321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4"/>
        <v>1503325</v>
      </c>
      <c r="AR36" s="280">
        <v>93156</v>
      </c>
      <c r="AS36" s="280">
        <v>627200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2"/>
        <v>720356</v>
      </c>
      <c r="AY36" s="281">
        <f t="shared" si="1"/>
        <v>2223681</v>
      </c>
      <c r="AZ36" s="504">
        <f t="shared" si="3"/>
        <v>2223681</v>
      </c>
    </row>
    <row r="37" spans="1:52" ht="15" customHeight="1" thickBot="1">
      <c r="A37" s="490">
        <v>230250</v>
      </c>
      <c r="B37" s="583"/>
      <c r="C37" s="495" t="s">
        <v>816</v>
      </c>
      <c r="D37" s="496">
        <v>0</v>
      </c>
      <c r="E37" s="496">
        <v>0</v>
      </c>
      <c r="F37" s="496">
        <v>0</v>
      </c>
      <c r="G37" s="496">
        <v>0</v>
      </c>
      <c r="H37" s="496">
        <v>0</v>
      </c>
      <c r="I37" s="496">
        <v>0</v>
      </c>
      <c r="J37" s="496">
        <v>0</v>
      </c>
      <c r="K37" s="496">
        <v>0</v>
      </c>
      <c r="L37" s="496">
        <v>0</v>
      </c>
      <c r="M37" s="496">
        <v>0</v>
      </c>
      <c r="N37" s="496">
        <v>0</v>
      </c>
      <c r="O37" s="496">
        <v>0</v>
      </c>
      <c r="P37" s="496">
        <v>0</v>
      </c>
      <c r="Q37" s="497">
        <v>0</v>
      </c>
      <c r="R37" s="583"/>
      <c r="S37" s="495" t="s">
        <v>816</v>
      </c>
      <c r="T37" s="496">
        <v>0</v>
      </c>
      <c r="U37" s="496">
        <v>0</v>
      </c>
      <c r="V37" s="496">
        <v>0</v>
      </c>
      <c r="W37" s="496">
        <v>0</v>
      </c>
      <c r="X37" s="496">
        <v>0</v>
      </c>
      <c r="Y37" s="496">
        <v>0</v>
      </c>
      <c r="Z37" s="496">
        <v>0</v>
      </c>
      <c r="AA37" s="496">
        <v>0</v>
      </c>
      <c r="AB37" s="496">
        <v>0</v>
      </c>
      <c r="AC37" s="496">
        <v>0</v>
      </c>
      <c r="AD37" s="496">
        <v>0</v>
      </c>
      <c r="AE37" s="496">
        <v>0</v>
      </c>
      <c r="AF37" s="496">
        <v>0</v>
      </c>
      <c r="AG37" s="497">
        <v>0</v>
      </c>
      <c r="AH37" s="583"/>
      <c r="AI37" s="495" t="s">
        <v>816</v>
      </c>
      <c r="AJ37" s="496">
        <v>0</v>
      </c>
      <c r="AK37" s="496">
        <v>0</v>
      </c>
      <c r="AL37" s="496">
        <v>0</v>
      </c>
      <c r="AM37" s="496">
        <v>0</v>
      </c>
      <c r="AN37" s="496">
        <v>0</v>
      </c>
      <c r="AO37" s="496">
        <v>0</v>
      </c>
      <c r="AP37" s="496">
        <v>0</v>
      </c>
      <c r="AQ37" s="496">
        <f t="shared" si="4"/>
        <v>0</v>
      </c>
      <c r="AR37" s="496">
        <v>0</v>
      </c>
      <c r="AS37" s="496">
        <v>0</v>
      </c>
      <c r="AT37" s="496">
        <v>0</v>
      </c>
      <c r="AU37" s="496">
        <v>0</v>
      </c>
      <c r="AV37" s="496">
        <v>0</v>
      </c>
      <c r="AW37" s="496">
        <v>0</v>
      </c>
      <c r="AX37" s="496">
        <f t="shared" si="2"/>
        <v>0</v>
      </c>
      <c r="AY37" s="497">
        <f t="shared" si="1"/>
        <v>0</v>
      </c>
      <c r="AZ37" s="504">
        <f t="shared" si="3"/>
        <v>0</v>
      </c>
    </row>
  </sheetData>
  <mergeCells count="21">
    <mergeCell ref="B35:B37"/>
    <mergeCell ref="R29:R34"/>
    <mergeCell ref="R35:R37"/>
    <mergeCell ref="AH29:AH34"/>
    <mergeCell ref="AH35:AH37"/>
    <mergeCell ref="AH27:AH28"/>
    <mergeCell ref="R2:S2"/>
    <mergeCell ref="R10:S10"/>
    <mergeCell ref="AH2:AI2"/>
    <mergeCell ref="AH10:AI10"/>
    <mergeCell ref="AH23:AI23"/>
    <mergeCell ref="AH25:AH26"/>
    <mergeCell ref="R23:S23"/>
    <mergeCell ref="R25:R26"/>
    <mergeCell ref="B27:B28"/>
    <mergeCell ref="R27:R28"/>
    <mergeCell ref="B29:B34"/>
    <mergeCell ref="B2:C2"/>
    <mergeCell ref="B23:C23"/>
    <mergeCell ref="B10:C10"/>
    <mergeCell ref="B25:B26"/>
  </mergeCells>
  <printOptions/>
  <pageMargins left="0.66" right="0.41" top="0.5905511811023623" bottom="0.1968503937007874" header="0.3937007874015748" footer="0.1968503937007874"/>
  <pageSetup horizontalDpi="600" verticalDpi="600" orientation="landscape" paperSize="9" scale="63" r:id="rId1"/>
  <colBreaks count="2" manualBreakCount="2">
    <brk id="17" max="36" man="1"/>
    <brk id="33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E26"/>
  <sheetViews>
    <sheetView showGridLines="0" view="pageBreakPreview" zoomScaleSheetLayoutView="100" workbookViewId="0" topLeftCell="A1">
      <pane xSplit="5" topLeftCell="AM1" activePane="topRight" state="frozen"/>
      <selection pane="topLeft" activeCell="A17" sqref="A17"/>
      <selection pane="topRight" activeCell="AM4" sqref="AM4"/>
    </sheetView>
  </sheetViews>
  <sheetFormatPr defaultColWidth="8.796875" defaultRowHeight="14.25"/>
  <cols>
    <col min="1" max="1" width="9" style="225" customWidth="1"/>
    <col min="2" max="3" width="3.59765625" style="1" customWidth="1"/>
    <col min="4" max="4" width="9.59765625" style="1" customWidth="1"/>
    <col min="5" max="5" width="21.09765625" style="1" customWidth="1"/>
    <col min="6" max="19" width="11.3984375" style="1" customWidth="1"/>
    <col min="20" max="21" width="3.59765625" style="1" customWidth="1"/>
    <col min="22" max="22" width="9.59765625" style="1" customWidth="1"/>
    <col min="23" max="23" width="21.09765625" style="1" customWidth="1"/>
    <col min="24" max="37" width="11.3984375" style="1" customWidth="1"/>
    <col min="38" max="39" width="3.59765625" style="1" customWidth="1"/>
    <col min="40" max="40" width="9.59765625" style="1" customWidth="1"/>
    <col min="41" max="41" width="21.09765625" style="1" customWidth="1"/>
    <col min="42" max="57" width="11.3984375" style="1" customWidth="1"/>
    <col min="58" max="16384" width="9" style="1" customWidth="1"/>
  </cols>
  <sheetData>
    <row r="1" spans="2:38" ht="15" customHeight="1" thickBot="1">
      <c r="B1" s="259" t="s">
        <v>523</v>
      </c>
      <c r="T1" s="259" t="s">
        <v>523</v>
      </c>
      <c r="AL1" s="259" t="s">
        <v>523</v>
      </c>
    </row>
    <row r="2" spans="2:57" ht="30" customHeight="1">
      <c r="B2" s="42" t="s">
        <v>177</v>
      </c>
      <c r="C2" s="43"/>
      <c r="D2" s="43"/>
      <c r="E2" s="258" t="s">
        <v>325</v>
      </c>
      <c r="F2" s="21" t="s">
        <v>0</v>
      </c>
      <c r="G2" s="21" t="s">
        <v>1</v>
      </c>
      <c r="H2" s="21" t="s">
        <v>2</v>
      </c>
      <c r="I2" s="21" t="s">
        <v>3</v>
      </c>
      <c r="J2" s="21" t="s">
        <v>4</v>
      </c>
      <c r="K2" s="21" t="s">
        <v>5</v>
      </c>
      <c r="L2" s="21" t="s">
        <v>6</v>
      </c>
      <c r="M2" s="21" t="s">
        <v>7</v>
      </c>
      <c r="N2" s="21" t="s">
        <v>386</v>
      </c>
      <c r="O2" s="21" t="s">
        <v>490</v>
      </c>
      <c r="P2" s="21" t="s">
        <v>491</v>
      </c>
      <c r="Q2" s="21" t="s">
        <v>707</v>
      </c>
      <c r="R2" s="21" t="s">
        <v>8</v>
      </c>
      <c r="S2" s="24" t="s">
        <v>9</v>
      </c>
      <c r="T2" s="42" t="s">
        <v>177</v>
      </c>
      <c r="U2" s="43"/>
      <c r="V2" s="43"/>
      <c r="W2" s="258" t="s">
        <v>325</v>
      </c>
      <c r="X2" s="419" t="s">
        <v>492</v>
      </c>
      <c r="Y2" s="277" t="s">
        <v>354</v>
      </c>
      <c r="Z2" s="21" t="s">
        <v>11</v>
      </c>
      <c r="AA2" s="21" t="s">
        <v>12</v>
      </c>
      <c r="AB2" s="21" t="s">
        <v>13</v>
      </c>
      <c r="AC2" s="21" t="s">
        <v>493</v>
      </c>
      <c r="AD2" s="21" t="s">
        <v>14</v>
      </c>
      <c r="AE2" s="21" t="s">
        <v>15</v>
      </c>
      <c r="AF2" s="21" t="s">
        <v>16</v>
      </c>
      <c r="AG2" s="21" t="s">
        <v>17</v>
      </c>
      <c r="AH2" s="21" t="s">
        <v>494</v>
      </c>
      <c r="AI2" s="21" t="s">
        <v>367</v>
      </c>
      <c r="AJ2" s="116" t="s">
        <v>19</v>
      </c>
      <c r="AK2" s="24" t="s">
        <v>20</v>
      </c>
      <c r="AL2" s="42" t="s">
        <v>177</v>
      </c>
      <c r="AM2" s="43"/>
      <c r="AN2" s="43"/>
      <c r="AO2" s="258" t="s">
        <v>325</v>
      </c>
      <c r="AP2" s="21" t="s">
        <v>21</v>
      </c>
      <c r="AQ2" s="21" t="s">
        <v>22</v>
      </c>
      <c r="AR2" s="21" t="s">
        <v>23</v>
      </c>
      <c r="AS2" s="21" t="s">
        <v>780</v>
      </c>
      <c r="AT2" s="21" t="s">
        <v>24</v>
      </c>
      <c r="AU2" s="21" t="s">
        <v>25</v>
      </c>
      <c r="AV2" s="21" t="s">
        <v>26</v>
      </c>
      <c r="AW2" s="116" t="s">
        <v>38</v>
      </c>
      <c r="AX2" s="22" t="s">
        <v>27</v>
      </c>
      <c r="AY2" s="23" t="s">
        <v>28</v>
      </c>
      <c r="AZ2" s="23" t="s">
        <v>29</v>
      </c>
      <c r="BA2" s="23" t="s">
        <v>30</v>
      </c>
      <c r="BB2" s="23" t="s">
        <v>31</v>
      </c>
      <c r="BC2" s="23" t="s">
        <v>32</v>
      </c>
      <c r="BD2" s="21" t="s">
        <v>39</v>
      </c>
      <c r="BE2" s="24" t="s">
        <v>40</v>
      </c>
    </row>
    <row r="3" spans="1:57" ht="15" customHeight="1">
      <c r="A3" s="225">
        <v>240112</v>
      </c>
      <c r="B3" s="44" t="s">
        <v>524</v>
      </c>
      <c r="C3" s="45"/>
      <c r="D3" s="45"/>
      <c r="E3" s="46"/>
      <c r="F3" s="13">
        <f>SUM(F4:F14)</f>
        <v>23845631</v>
      </c>
      <c r="G3" s="13">
        <f aca="true" t="shared" si="0" ref="G3:S3">SUM(G4:G14)</f>
        <v>12910262</v>
      </c>
      <c r="H3" s="13">
        <f t="shared" si="0"/>
        <v>23622009</v>
      </c>
      <c r="I3" s="13">
        <f t="shared" si="0"/>
        <v>39828318</v>
      </c>
      <c r="J3" s="13">
        <f t="shared" si="0"/>
        <v>3712506</v>
      </c>
      <c r="K3" s="13">
        <f t="shared" si="0"/>
        <v>8013744</v>
      </c>
      <c r="L3" s="13">
        <f t="shared" si="0"/>
        <v>3900446</v>
      </c>
      <c r="M3" s="13">
        <f t="shared" si="0"/>
        <v>7082550</v>
      </c>
      <c r="N3" s="13">
        <f t="shared" si="0"/>
        <v>2697865</v>
      </c>
      <c r="O3" s="13">
        <f t="shared" si="0"/>
        <v>2335825</v>
      </c>
      <c r="P3" s="13">
        <f t="shared" si="0"/>
        <v>6947692</v>
      </c>
      <c r="Q3" s="13">
        <f t="shared" si="0"/>
        <v>4322575</v>
      </c>
      <c r="R3" s="13">
        <f t="shared" si="0"/>
        <v>1916054</v>
      </c>
      <c r="S3" s="185">
        <f t="shared" si="0"/>
        <v>229474</v>
      </c>
      <c r="T3" s="44" t="s">
        <v>524</v>
      </c>
      <c r="U3" s="45"/>
      <c r="V3" s="45"/>
      <c r="W3" s="46"/>
      <c r="X3" s="420">
        <f aca="true" t="shared" si="1" ref="X3:AK3">SUM(X4:X14)</f>
        <v>507432</v>
      </c>
      <c r="Y3" s="13">
        <f t="shared" si="1"/>
        <v>931503</v>
      </c>
      <c r="Z3" s="13">
        <f t="shared" si="1"/>
        <v>1195435</v>
      </c>
      <c r="AA3" s="13">
        <f t="shared" si="1"/>
        <v>1060717</v>
      </c>
      <c r="AB3" s="13">
        <f t="shared" si="1"/>
        <v>1356926</v>
      </c>
      <c r="AC3" s="13">
        <f t="shared" si="1"/>
        <v>1279146</v>
      </c>
      <c r="AD3" s="13">
        <f t="shared" si="1"/>
        <v>1655943</v>
      </c>
      <c r="AE3" s="13">
        <f t="shared" si="1"/>
        <v>52101</v>
      </c>
      <c r="AF3" s="13">
        <f t="shared" si="1"/>
        <v>841928</v>
      </c>
      <c r="AG3" s="13">
        <f t="shared" si="1"/>
        <v>1760676</v>
      </c>
      <c r="AH3" s="13">
        <f t="shared" si="1"/>
        <v>2048017</v>
      </c>
      <c r="AI3" s="13">
        <f t="shared" si="1"/>
        <v>1154092</v>
      </c>
      <c r="AJ3" s="190">
        <f t="shared" si="1"/>
        <v>1135362</v>
      </c>
      <c r="AK3" s="185">
        <f t="shared" si="1"/>
        <v>2611415</v>
      </c>
      <c r="AL3" s="44" t="s">
        <v>524</v>
      </c>
      <c r="AM3" s="45"/>
      <c r="AN3" s="45"/>
      <c r="AO3" s="46"/>
      <c r="AP3" s="13">
        <f aca="true" t="shared" si="2" ref="AP3:AV3">SUM(AP4:AP14)</f>
        <v>2790274</v>
      </c>
      <c r="AQ3" s="13">
        <f t="shared" si="2"/>
        <v>58306</v>
      </c>
      <c r="AR3" s="13">
        <f t="shared" si="2"/>
        <v>668776</v>
      </c>
      <c r="AS3" s="13">
        <f t="shared" si="2"/>
        <v>555119</v>
      </c>
      <c r="AT3" s="13">
        <f t="shared" si="2"/>
        <v>1785237</v>
      </c>
      <c r="AU3" s="13">
        <f t="shared" si="2"/>
        <v>989604</v>
      </c>
      <c r="AV3" s="13">
        <f t="shared" si="2"/>
        <v>1533299</v>
      </c>
      <c r="AW3" s="417">
        <f>SUM(AP3:AV3,X3:AK3,F3:S3)</f>
        <v>167336259</v>
      </c>
      <c r="AX3" s="14">
        <f aca="true" t="shared" si="3" ref="AX3:BC3">SUM(AX4:AX14)</f>
        <v>3456329</v>
      </c>
      <c r="AY3" s="14">
        <f t="shared" si="3"/>
        <v>33724170</v>
      </c>
      <c r="AZ3" s="14">
        <f t="shared" si="3"/>
        <v>6554516</v>
      </c>
      <c r="BA3" s="14">
        <f t="shared" si="3"/>
        <v>4407710</v>
      </c>
      <c r="BB3" s="14">
        <f t="shared" si="3"/>
        <v>5270333</v>
      </c>
      <c r="BC3" s="14">
        <f t="shared" si="3"/>
        <v>25278</v>
      </c>
      <c r="BD3" s="18">
        <f>SUM(AX3:BC3)</f>
        <v>53438336</v>
      </c>
      <c r="BE3" s="51">
        <f aca="true" t="shared" si="4" ref="BE3:BE25">SUM(BD3,AW3)</f>
        <v>220774595</v>
      </c>
    </row>
    <row r="4" spans="1:57" ht="15" customHeight="1">
      <c r="A4" s="225">
        <v>240212</v>
      </c>
      <c r="B4" s="36">
        <v>2</v>
      </c>
      <c r="C4" s="40">
        <v>1</v>
      </c>
      <c r="D4" s="6" t="s">
        <v>285</v>
      </c>
      <c r="E4" s="48" t="s">
        <v>361</v>
      </c>
      <c r="F4" s="13">
        <v>12846714</v>
      </c>
      <c r="G4" s="13">
        <v>8206794</v>
      </c>
      <c r="H4" s="13">
        <v>13983390</v>
      </c>
      <c r="I4" s="13">
        <v>21586909</v>
      </c>
      <c r="J4" s="13">
        <v>2131456</v>
      </c>
      <c r="K4" s="13">
        <v>4215824</v>
      </c>
      <c r="L4" s="13">
        <v>2489159</v>
      </c>
      <c r="M4" s="13">
        <v>4091679</v>
      </c>
      <c r="N4" s="13">
        <v>1673658</v>
      </c>
      <c r="O4" s="13">
        <v>1226839</v>
      </c>
      <c r="P4" s="13">
        <v>4153966</v>
      </c>
      <c r="Q4" s="13">
        <v>2149016</v>
      </c>
      <c r="R4" s="13">
        <v>1067154</v>
      </c>
      <c r="S4" s="185">
        <v>130814</v>
      </c>
      <c r="T4" s="36">
        <v>2</v>
      </c>
      <c r="U4" s="40">
        <v>1</v>
      </c>
      <c r="V4" s="6" t="s">
        <v>285</v>
      </c>
      <c r="W4" s="48" t="s">
        <v>361</v>
      </c>
      <c r="X4" s="420">
        <v>196019</v>
      </c>
      <c r="Y4" s="13">
        <v>515498</v>
      </c>
      <c r="Z4" s="13">
        <v>813785</v>
      </c>
      <c r="AA4" s="13">
        <v>694535</v>
      </c>
      <c r="AB4" s="13">
        <v>1000543</v>
      </c>
      <c r="AC4" s="13">
        <v>814907</v>
      </c>
      <c r="AD4" s="13">
        <v>992122</v>
      </c>
      <c r="AE4" s="13">
        <v>38254</v>
      </c>
      <c r="AF4" s="13">
        <v>512374</v>
      </c>
      <c r="AG4" s="13">
        <v>1306369</v>
      </c>
      <c r="AH4" s="13">
        <v>1792344</v>
      </c>
      <c r="AI4" s="13">
        <v>852438</v>
      </c>
      <c r="AJ4" s="190">
        <v>1029801</v>
      </c>
      <c r="AK4" s="185">
        <v>1832355</v>
      </c>
      <c r="AL4" s="36">
        <v>2</v>
      </c>
      <c r="AM4" s="40">
        <v>1</v>
      </c>
      <c r="AN4" s="6" t="s">
        <v>285</v>
      </c>
      <c r="AO4" s="48" t="s">
        <v>361</v>
      </c>
      <c r="AP4" s="13">
        <v>1309599</v>
      </c>
      <c r="AQ4" s="13">
        <v>30144</v>
      </c>
      <c r="AR4" s="13">
        <v>436341</v>
      </c>
      <c r="AS4" s="13">
        <v>538297</v>
      </c>
      <c r="AT4" s="13">
        <v>1222863</v>
      </c>
      <c r="AU4" s="13">
        <v>598686</v>
      </c>
      <c r="AV4" s="13">
        <v>1021692</v>
      </c>
      <c r="AW4" s="417">
        <f aca="true" t="shared" si="5" ref="AW4:AW25">SUM(AP4:AV4,X4:AK4,F4:S4)</f>
        <v>97502338</v>
      </c>
      <c r="AX4" s="13">
        <v>1883731</v>
      </c>
      <c r="AY4" s="13">
        <v>19204946</v>
      </c>
      <c r="AZ4" s="13">
        <v>3632131</v>
      </c>
      <c r="BA4" s="13">
        <v>2893199</v>
      </c>
      <c r="BB4" s="13">
        <v>3038598</v>
      </c>
      <c r="BC4" s="13">
        <v>15168</v>
      </c>
      <c r="BD4" s="18">
        <f aca="true" t="shared" si="6" ref="BD4:BD25">SUM(AX4:BC4)</f>
        <v>30667773</v>
      </c>
      <c r="BE4" s="52">
        <f>SUM(BD4,AW4)</f>
        <v>128170111</v>
      </c>
    </row>
    <row r="5" spans="1:57" ht="15" customHeight="1">
      <c r="A5" s="225">
        <v>240312</v>
      </c>
      <c r="B5" s="36"/>
      <c r="C5" s="40"/>
      <c r="D5" s="6"/>
      <c r="E5" s="342" t="s">
        <v>827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925530</v>
      </c>
      <c r="R5" s="14">
        <v>0</v>
      </c>
      <c r="S5" s="186">
        <v>0</v>
      </c>
      <c r="T5" s="36"/>
      <c r="U5" s="40"/>
      <c r="V5" s="6"/>
      <c r="W5" s="342" t="s">
        <v>827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92">
        <v>0</v>
      </c>
      <c r="AK5" s="186">
        <v>0</v>
      </c>
      <c r="AL5" s="36"/>
      <c r="AM5" s="40"/>
      <c r="AN5" s="6"/>
      <c r="AO5" s="342" t="s">
        <v>827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447">
        <f t="shared" si="5"/>
        <v>925530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5">
        <f t="shared" si="6"/>
        <v>0</v>
      </c>
      <c r="BE5" s="51">
        <f t="shared" si="4"/>
        <v>925530</v>
      </c>
    </row>
    <row r="6" spans="1:57" ht="15" customHeight="1">
      <c r="A6" s="225">
        <v>240412</v>
      </c>
      <c r="B6" s="36"/>
      <c r="C6" s="41"/>
      <c r="D6" s="47"/>
      <c r="E6" s="344" t="s">
        <v>828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/>
      <c r="P6" s="19">
        <v>0</v>
      </c>
      <c r="Q6" s="19">
        <v>0</v>
      </c>
      <c r="R6" s="19">
        <v>0</v>
      </c>
      <c r="S6" s="188">
        <v>0</v>
      </c>
      <c r="T6" s="36"/>
      <c r="U6" s="41"/>
      <c r="V6" s="47"/>
      <c r="W6" s="344" t="s">
        <v>828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1">
        <v>0</v>
      </c>
      <c r="AK6" s="188">
        <v>0</v>
      </c>
      <c r="AL6" s="36"/>
      <c r="AM6" s="41"/>
      <c r="AN6" s="47"/>
      <c r="AO6" s="344" t="s">
        <v>828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448">
        <f t="shared" si="5"/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20">
        <f t="shared" si="6"/>
        <v>0</v>
      </c>
      <c r="BE6" s="53">
        <f t="shared" si="4"/>
        <v>0</v>
      </c>
    </row>
    <row r="7" spans="1:57" ht="15" customHeight="1">
      <c r="A7" s="225">
        <v>240512</v>
      </c>
      <c r="B7" s="36" t="s">
        <v>286</v>
      </c>
      <c r="C7" s="33">
        <v>2</v>
      </c>
      <c r="D7" s="6" t="s">
        <v>287</v>
      </c>
      <c r="E7" s="31"/>
      <c r="F7" s="14">
        <v>10031417</v>
      </c>
      <c r="G7" s="14">
        <v>4444968</v>
      </c>
      <c r="H7" s="14">
        <v>8766319</v>
      </c>
      <c r="I7" s="14">
        <v>17313409</v>
      </c>
      <c r="J7" s="14">
        <v>1432150</v>
      </c>
      <c r="K7" s="14">
        <v>2692720</v>
      </c>
      <c r="L7" s="14">
        <v>1245687</v>
      </c>
      <c r="M7" s="14">
        <v>2990871</v>
      </c>
      <c r="N7" s="14">
        <v>1024207</v>
      </c>
      <c r="O7" s="14">
        <v>746086</v>
      </c>
      <c r="P7" s="14">
        <v>2577926</v>
      </c>
      <c r="Q7" s="14">
        <v>581729</v>
      </c>
      <c r="R7" s="14">
        <v>654300</v>
      </c>
      <c r="S7" s="186">
        <v>98660</v>
      </c>
      <c r="T7" s="36" t="s">
        <v>286</v>
      </c>
      <c r="U7" s="33">
        <v>2</v>
      </c>
      <c r="V7" s="6" t="s">
        <v>287</v>
      </c>
      <c r="W7" s="31"/>
      <c r="X7" s="421">
        <v>311413</v>
      </c>
      <c r="Y7" s="14">
        <v>416005</v>
      </c>
      <c r="Z7" s="14">
        <v>381650</v>
      </c>
      <c r="AA7" s="14">
        <v>366182</v>
      </c>
      <c r="AB7" s="14">
        <v>356383</v>
      </c>
      <c r="AC7" s="14">
        <v>464239</v>
      </c>
      <c r="AD7" s="14">
        <v>663821</v>
      </c>
      <c r="AE7" s="14">
        <v>13847</v>
      </c>
      <c r="AF7" s="14">
        <v>329554</v>
      </c>
      <c r="AG7" s="14">
        <v>454307</v>
      </c>
      <c r="AH7" s="14">
        <v>255673</v>
      </c>
      <c r="AI7" s="14">
        <v>301654</v>
      </c>
      <c r="AJ7" s="192">
        <v>91461</v>
      </c>
      <c r="AK7" s="186">
        <v>707560</v>
      </c>
      <c r="AL7" s="36" t="s">
        <v>286</v>
      </c>
      <c r="AM7" s="33">
        <v>2</v>
      </c>
      <c r="AN7" s="6" t="s">
        <v>287</v>
      </c>
      <c r="AO7" s="31"/>
      <c r="AP7" s="14">
        <v>1480675</v>
      </c>
      <c r="AQ7" s="14">
        <v>28162</v>
      </c>
      <c r="AR7" s="14">
        <v>232435</v>
      </c>
      <c r="AS7" s="14">
        <v>16822</v>
      </c>
      <c r="AT7" s="14">
        <v>529374</v>
      </c>
      <c r="AU7" s="14">
        <v>378818</v>
      </c>
      <c r="AV7" s="14">
        <v>511607</v>
      </c>
      <c r="AW7" s="417">
        <f t="shared" si="5"/>
        <v>62892091</v>
      </c>
      <c r="AX7" s="13">
        <v>1572598</v>
      </c>
      <c r="AY7" s="13">
        <v>14519224</v>
      </c>
      <c r="AZ7" s="13">
        <v>2922385</v>
      </c>
      <c r="BA7" s="13">
        <v>1514511</v>
      </c>
      <c r="BB7" s="13">
        <v>2231735</v>
      </c>
      <c r="BC7" s="13">
        <v>10110</v>
      </c>
      <c r="BD7" s="18">
        <f t="shared" si="6"/>
        <v>22770563</v>
      </c>
      <c r="BE7" s="52">
        <f t="shared" si="4"/>
        <v>85662654</v>
      </c>
    </row>
    <row r="8" spans="1:57" ht="15" customHeight="1">
      <c r="A8" s="225">
        <v>240612</v>
      </c>
      <c r="B8" s="36"/>
      <c r="C8" s="33">
        <v>3</v>
      </c>
      <c r="D8" s="6" t="s">
        <v>288</v>
      </c>
      <c r="E8" s="31"/>
      <c r="F8" s="14">
        <v>967500</v>
      </c>
      <c r="G8" s="14">
        <v>258500</v>
      </c>
      <c r="H8" s="14">
        <v>872300</v>
      </c>
      <c r="I8" s="14">
        <v>928000</v>
      </c>
      <c r="J8" s="14">
        <v>148900</v>
      </c>
      <c r="K8" s="14">
        <v>291500</v>
      </c>
      <c r="L8" s="14">
        <v>132100</v>
      </c>
      <c r="M8" s="14">
        <v>0</v>
      </c>
      <c r="N8" s="14">
        <v>0</v>
      </c>
      <c r="O8" s="14">
        <v>115900</v>
      </c>
      <c r="P8" s="14">
        <v>215800</v>
      </c>
      <c r="Q8" s="14">
        <v>290900</v>
      </c>
      <c r="R8" s="14">
        <v>0</v>
      </c>
      <c r="S8" s="186">
        <v>0</v>
      </c>
      <c r="T8" s="36"/>
      <c r="U8" s="33">
        <v>3</v>
      </c>
      <c r="V8" s="6" t="s">
        <v>288</v>
      </c>
      <c r="W8" s="31"/>
      <c r="X8" s="421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92">
        <v>0</v>
      </c>
      <c r="AK8" s="186">
        <v>32100</v>
      </c>
      <c r="AL8" s="36"/>
      <c r="AM8" s="33">
        <v>3</v>
      </c>
      <c r="AN8" s="6" t="s">
        <v>288</v>
      </c>
      <c r="AO8" s="31"/>
      <c r="AP8" s="14">
        <v>0</v>
      </c>
      <c r="AQ8" s="14">
        <v>0</v>
      </c>
      <c r="AR8" s="14">
        <v>0</v>
      </c>
      <c r="AS8" s="14">
        <v>0</v>
      </c>
      <c r="AT8" s="14">
        <v>23300</v>
      </c>
      <c r="AU8" s="14">
        <v>12100</v>
      </c>
      <c r="AV8" s="14">
        <v>0</v>
      </c>
      <c r="AW8" s="447">
        <f t="shared" si="5"/>
        <v>4288900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5">
        <f t="shared" si="6"/>
        <v>0</v>
      </c>
      <c r="BE8" s="51">
        <f t="shared" si="4"/>
        <v>4288900</v>
      </c>
    </row>
    <row r="9" spans="1:57" ht="15" customHeight="1">
      <c r="A9" s="225">
        <v>240712</v>
      </c>
      <c r="B9" s="36"/>
      <c r="C9" s="33">
        <v>4</v>
      </c>
      <c r="D9" s="6" t="s">
        <v>289</v>
      </c>
      <c r="E9" s="31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813700</v>
      </c>
      <c r="L9" s="14">
        <v>33500</v>
      </c>
      <c r="M9" s="14">
        <v>0</v>
      </c>
      <c r="N9" s="14">
        <v>0</v>
      </c>
      <c r="O9" s="14">
        <v>247000</v>
      </c>
      <c r="P9" s="14">
        <v>0</v>
      </c>
      <c r="Q9" s="14">
        <v>375400</v>
      </c>
      <c r="R9" s="14">
        <v>194600</v>
      </c>
      <c r="S9" s="186">
        <v>0</v>
      </c>
      <c r="T9" s="36"/>
      <c r="U9" s="33">
        <v>4</v>
      </c>
      <c r="V9" s="6" t="s">
        <v>289</v>
      </c>
      <c r="W9" s="31"/>
      <c r="X9" s="421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92">
        <v>14100</v>
      </c>
      <c r="AK9" s="186">
        <v>39400</v>
      </c>
      <c r="AL9" s="36"/>
      <c r="AM9" s="33">
        <v>4</v>
      </c>
      <c r="AN9" s="6" t="s">
        <v>289</v>
      </c>
      <c r="AO9" s="31"/>
      <c r="AP9" s="14">
        <v>0</v>
      </c>
      <c r="AQ9" s="14">
        <v>0</v>
      </c>
      <c r="AR9" s="14">
        <v>0</v>
      </c>
      <c r="AS9" s="14">
        <v>0</v>
      </c>
      <c r="AT9" s="14">
        <v>9700</v>
      </c>
      <c r="AU9" s="14">
        <v>0</v>
      </c>
      <c r="AV9" s="14">
        <v>0</v>
      </c>
      <c r="AW9" s="447">
        <f t="shared" si="5"/>
        <v>1727400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5">
        <f>SUM(AX9:BC9)</f>
        <v>0</v>
      </c>
      <c r="BE9" s="51">
        <f>SUM(BD9,AW9)</f>
        <v>1727400</v>
      </c>
    </row>
    <row r="10" spans="1:57" ht="15" customHeight="1">
      <c r="A10" s="225">
        <v>240812</v>
      </c>
      <c r="B10" s="36"/>
      <c r="C10" s="33">
        <v>5</v>
      </c>
      <c r="D10" s="6" t="s">
        <v>290</v>
      </c>
      <c r="E10" s="31"/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86">
        <v>0</v>
      </c>
      <c r="T10" s="36"/>
      <c r="U10" s="33">
        <v>5</v>
      </c>
      <c r="V10" s="6" t="s">
        <v>290</v>
      </c>
      <c r="W10" s="31"/>
      <c r="X10" s="421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92">
        <v>0</v>
      </c>
      <c r="AK10" s="186">
        <v>0</v>
      </c>
      <c r="AL10" s="36"/>
      <c r="AM10" s="33">
        <v>5</v>
      </c>
      <c r="AN10" s="6" t="s">
        <v>290</v>
      </c>
      <c r="AO10" s="31"/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447">
        <f t="shared" si="5"/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f t="shared" si="6"/>
        <v>0</v>
      </c>
      <c r="BE10" s="51">
        <f t="shared" si="4"/>
        <v>0</v>
      </c>
    </row>
    <row r="11" spans="1:57" ht="15" customHeight="1">
      <c r="A11" s="225">
        <v>240912</v>
      </c>
      <c r="B11" s="36" t="s">
        <v>291</v>
      </c>
      <c r="C11" s="33">
        <v>6</v>
      </c>
      <c r="D11" s="6" t="s">
        <v>292</v>
      </c>
      <c r="E11" s="31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86">
        <v>0</v>
      </c>
      <c r="T11" s="36" t="s">
        <v>291</v>
      </c>
      <c r="U11" s="33">
        <v>6</v>
      </c>
      <c r="V11" s="6" t="s">
        <v>292</v>
      </c>
      <c r="W11" s="31"/>
      <c r="X11" s="421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92">
        <v>0</v>
      </c>
      <c r="AK11" s="186">
        <v>0</v>
      </c>
      <c r="AL11" s="36" t="s">
        <v>291</v>
      </c>
      <c r="AM11" s="33">
        <v>6</v>
      </c>
      <c r="AN11" s="6" t="s">
        <v>292</v>
      </c>
      <c r="AO11" s="31"/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447">
        <f t="shared" si="5"/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f t="shared" si="6"/>
        <v>0</v>
      </c>
      <c r="BE11" s="51">
        <f t="shared" si="4"/>
        <v>0</v>
      </c>
    </row>
    <row r="12" spans="1:57" ht="15" customHeight="1">
      <c r="A12" s="225">
        <v>241012</v>
      </c>
      <c r="B12" s="36"/>
      <c r="C12" s="33">
        <v>7</v>
      </c>
      <c r="D12" s="6" t="s">
        <v>362</v>
      </c>
      <c r="E12" s="31"/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86">
        <v>0</v>
      </c>
      <c r="T12" s="36"/>
      <c r="U12" s="33">
        <v>7</v>
      </c>
      <c r="V12" s="6" t="s">
        <v>362</v>
      </c>
      <c r="W12" s="31"/>
      <c r="X12" s="421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92">
        <v>0</v>
      </c>
      <c r="AK12" s="186">
        <v>0</v>
      </c>
      <c r="AL12" s="36"/>
      <c r="AM12" s="33">
        <v>7</v>
      </c>
      <c r="AN12" s="6" t="s">
        <v>362</v>
      </c>
      <c r="AO12" s="31"/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447">
        <f t="shared" si="5"/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f t="shared" si="6"/>
        <v>0</v>
      </c>
      <c r="BE12" s="51">
        <f t="shared" si="4"/>
        <v>0</v>
      </c>
    </row>
    <row r="13" spans="1:57" ht="15" customHeight="1">
      <c r="A13" s="225">
        <v>241112</v>
      </c>
      <c r="B13" s="36"/>
      <c r="C13" s="33">
        <v>8</v>
      </c>
      <c r="D13" s="6" t="s">
        <v>293</v>
      </c>
      <c r="E13" s="31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86">
        <v>0</v>
      </c>
      <c r="T13" s="36"/>
      <c r="U13" s="33">
        <v>8</v>
      </c>
      <c r="V13" s="6" t="s">
        <v>293</v>
      </c>
      <c r="W13" s="31"/>
      <c r="X13" s="421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92">
        <v>0</v>
      </c>
      <c r="AK13" s="186">
        <v>0</v>
      </c>
      <c r="AL13" s="36"/>
      <c r="AM13" s="33">
        <v>8</v>
      </c>
      <c r="AN13" s="6" t="s">
        <v>293</v>
      </c>
      <c r="AO13" s="31"/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447">
        <f t="shared" si="5"/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f t="shared" si="6"/>
        <v>0</v>
      </c>
      <c r="BE13" s="51">
        <f t="shared" si="4"/>
        <v>0</v>
      </c>
    </row>
    <row r="14" spans="1:57" ht="15" customHeight="1">
      <c r="A14" s="225">
        <v>241212</v>
      </c>
      <c r="B14" s="36"/>
      <c r="C14" s="33">
        <v>9</v>
      </c>
      <c r="D14" s="6" t="s">
        <v>109</v>
      </c>
      <c r="E14" s="31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86">
        <v>0</v>
      </c>
      <c r="T14" s="36"/>
      <c r="U14" s="33">
        <v>9</v>
      </c>
      <c r="V14" s="6" t="s">
        <v>109</v>
      </c>
      <c r="W14" s="31"/>
      <c r="X14" s="421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92">
        <v>0</v>
      </c>
      <c r="AK14" s="186">
        <v>0</v>
      </c>
      <c r="AL14" s="36"/>
      <c r="AM14" s="33">
        <v>9</v>
      </c>
      <c r="AN14" s="6" t="s">
        <v>109</v>
      </c>
      <c r="AO14" s="31"/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448">
        <f t="shared" si="5"/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20">
        <f t="shared" si="6"/>
        <v>0</v>
      </c>
      <c r="BE14" s="53">
        <f t="shared" si="4"/>
        <v>0</v>
      </c>
    </row>
    <row r="15" spans="1:57" ht="15" customHeight="1">
      <c r="A15" s="225">
        <v>240101</v>
      </c>
      <c r="B15" s="37">
        <v>3</v>
      </c>
      <c r="C15" s="34">
        <v>1</v>
      </c>
      <c r="D15" s="352" t="s">
        <v>817</v>
      </c>
      <c r="E15" s="30"/>
      <c r="F15" s="13">
        <v>0</v>
      </c>
      <c r="G15" s="13">
        <v>0</v>
      </c>
      <c r="H15" s="13">
        <v>0</v>
      </c>
      <c r="I15" s="13">
        <v>164900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44900</v>
      </c>
      <c r="R15" s="13">
        <v>0</v>
      </c>
      <c r="S15" s="185">
        <v>0</v>
      </c>
      <c r="T15" s="37">
        <v>3</v>
      </c>
      <c r="U15" s="34">
        <v>1</v>
      </c>
      <c r="V15" s="352" t="s">
        <v>817</v>
      </c>
      <c r="W15" s="30"/>
      <c r="X15" s="420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90">
        <v>0</v>
      </c>
      <c r="AK15" s="185">
        <v>0</v>
      </c>
      <c r="AL15" s="37">
        <v>3</v>
      </c>
      <c r="AM15" s="34">
        <v>1</v>
      </c>
      <c r="AN15" s="352" t="s">
        <v>817</v>
      </c>
      <c r="AO15" s="30"/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447">
        <f t="shared" si="5"/>
        <v>209800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f t="shared" si="6"/>
        <v>0</v>
      </c>
      <c r="BE15" s="51">
        <f t="shared" si="4"/>
        <v>209800</v>
      </c>
    </row>
    <row r="16" spans="1:57" ht="15" customHeight="1">
      <c r="A16" s="225">
        <v>240102</v>
      </c>
      <c r="B16" s="36" t="s">
        <v>294</v>
      </c>
      <c r="C16" s="33">
        <v>2</v>
      </c>
      <c r="D16" s="329" t="s">
        <v>818</v>
      </c>
      <c r="E16" s="31"/>
      <c r="F16" s="14">
        <v>0</v>
      </c>
      <c r="G16" s="14">
        <v>166000</v>
      </c>
      <c r="H16" s="14">
        <v>872300</v>
      </c>
      <c r="I16" s="14">
        <v>499000</v>
      </c>
      <c r="J16" s="14">
        <v>27600</v>
      </c>
      <c r="K16" s="14">
        <v>624800</v>
      </c>
      <c r="L16" s="14">
        <v>95100</v>
      </c>
      <c r="M16" s="14">
        <v>0</v>
      </c>
      <c r="N16" s="14">
        <v>105900</v>
      </c>
      <c r="O16" s="14">
        <v>296400</v>
      </c>
      <c r="P16" s="14">
        <v>143900</v>
      </c>
      <c r="Q16" s="14">
        <v>490100</v>
      </c>
      <c r="R16" s="14">
        <v>0</v>
      </c>
      <c r="S16" s="186">
        <v>0</v>
      </c>
      <c r="T16" s="36" t="s">
        <v>294</v>
      </c>
      <c r="U16" s="33">
        <v>2</v>
      </c>
      <c r="V16" s="329" t="s">
        <v>818</v>
      </c>
      <c r="W16" s="31"/>
      <c r="X16" s="421">
        <v>0</v>
      </c>
      <c r="Y16" s="14">
        <v>0</v>
      </c>
      <c r="Z16" s="14">
        <v>0</v>
      </c>
      <c r="AA16" s="14">
        <v>0</v>
      </c>
      <c r="AB16" s="14">
        <v>24000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92">
        <v>0</v>
      </c>
      <c r="AK16" s="186">
        <v>71500</v>
      </c>
      <c r="AL16" s="36" t="s">
        <v>294</v>
      </c>
      <c r="AM16" s="33">
        <v>2</v>
      </c>
      <c r="AN16" s="329" t="s">
        <v>818</v>
      </c>
      <c r="AO16" s="31"/>
      <c r="AP16" s="14">
        <v>0</v>
      </c>
      <c r="AQ16" s="14">
        <v>0</v>
      </c>
      <c r="AR16" s="14">
        <v>0</v>
      </c>
      <c r="AS16" s="14">
        <v>0</v>
      </c>
      <c r="AT16" s="14">
        <v>2600</v>
      </c>
      <c r="AU16" s="14">
        <v>12100</v>
      </c>
      <c r="AV16" s="14">
        <v>40000</v>
      </c>
      <c r="AW16" s="447">
        <f t="shared" si="5"/>
        <v>3471300</v>
      </c>
      <c r="AX16" s="14">
        <v>0</v>
      </c>
      <c r="AY16" s="14">
        <v>3924</v>
      </c>
      <c r="AZ16" s="14">
        <v>0</v>
      </c>
      <c r="BA16" s="14">
        <v>0</v>
      </c>
      <c r="BB16" s="14">
        <v>0</v>
      </c>
      <c r="BC16" s="14">
        <v>0</v>
      </c>
      <c r="BD16" s="15">
        <f t="shared" si="6"/>
        <v>3924</v>
      </c>
      <c r="BE16" s="51">
        <f t="shared" si="4"/>
        <v>3475224</v>
      </c>
    </row>
    <row r="17" spans="1:57" ht="15" customHeight="1">
      <c r="A17" s="225">
        <v>240103</v>
      </c>
      <c r="B17" s="36"/>
      <c r="C17" s="33">
        <v>3</v>
      </c>
      <c r="D17" s="329" t="s">
        <v>819</v>
      </c>
      <c r="E17" s="31"/>
      <c r="F17" s="14">
        <v>4242423</v>
      </c>
      <c r="G17" s="14">
        <v>1022218</v>
      </c>
      <c r="H17" s="14">
        <v>895986</v>
      </c>
      <c r="I17" s="14">
        <v>6485405</v>
      </c>
      <c r="J17" s="14">
        <v>655019</v>
      </c>
      <c r="K17" s="14">
        <v>1172457</v>
      </c>
      <c r="L17" s="14">
        <v>173806</v>
      </c>
      <c r="M17" s="14">
        <v>1486763</v>
      </c>
      <c r="N17" s="14">
        <v>432731</v>
      </c>
      <c r="O17" s="14">
        <v>105687</v>
      </c>
      <c r="P17" s="14">
        <v>952777</v>
      </c>
      <c r="Q17" s="14">
        <v>245876</v>
      </c>
      <c r="R17" s="14">
        <v>785900</v>
      </c>
      <c r="S17" s="186">
        <v>39900</v>
      </c>
      <c r="T17" s="36"/>
      <c r="U17" s="33">
        <v>3</v>
      </c>
      <c r="V17" s="329" t="s">
        <v>819</v>
      </c>
      <c r="W17" s="31"/>
      <c r="X17" s="421">
        <v>196672</v>
      </c>
      <c r="Y17" s="14">
        <v>375292</v>
      </c>
      <c r="Z17" s="14">
        <v>270382</v>
      </c>
      <c r="AA17" s="14">
        <v>90437</v>
      </c>
      <c r="AB17" s="14">
        <v>204389</v>
      </c>
      <c r="AC17" s="14">
        <v>35000</v>
      </c>
      <c r="AD17" s="14">
        <v>36000</v>
      </c>
      <c r="AE17" s="14">
        <v>27668</v>
      </c>
      <c r="AF17" s="14">
        <v>136508</v>
      </c>
      <c r="AG17" s="14">
        <v>246431</v>
      </c>
      <c r="AH17" s="14">
        <v>224661</v>
      </c>
      <c r="AI17" s="14">
        <v>214843</v>
      </c>
      <c r="AJ17" s="192">
        <v>14100</v>
      </c>
      <c r="AK17" s="186">
        <v>465461</v>
      </c>
      <c r="AL17" s="36"/>
      <c r="AM17" s="33">
        <v>3</v>
      </c>
      <c r="AN17" s="329" t="s">
        <v>819</v>
      </c>
      <c r="AO17" s="31"/>
      <c r="AP17" s="14">
        <v>1436188</v>
      </c>
      <c r="AQ17" s="14">
        <v>28162</v>
      </c>
      <c r="AR17" s="14">
        <v>0</v>
      </c>
      <c r="AS17" s="14">
        <v>167337</v>
      </c>
      <c r="AT17" s="14">
        <v>30400</v>
      </c>
      <c r="AU17" s="14">
        <v>1559</v>
      </c>
      <c r="AV17" s="14">
        <v>190039</v>
      </c>
      <c r="AW17" s="447">
        <f t="shared" si="5"/>
        <v>23088477</v>
      </c>
      <c r="AX17" s="14">
        <v>0</v>
      </c>
      <c r="AY17" s="14">
        <v>7710302</v>
      </c>
      <c r="AZ17" s="14">
        <v>331068</v>
      </c>
      <c r="BA17" s="14">
        <v>388806</v>
      </c>
      <c r="BB17" s="14">
        <v>652247</v>
      </c>
      <c r="BC17" s="14">
        <v>13700</v>
      </c>
      <c r="BD17" s="15">
        <f t="shared" si="6"/>
        <v>9096123</v>
      </c>
      <c r="BE17" s="51">
        <f t="shared" si="4"/>
        <v>32184600</v>
      </c>
    </row>
    <row r="18" spans="1:57" ht="15" customHeight="1">
      <c r="A18" s="225">
        <v>240104</v>
      </c>
      <c r="B18" s="36" t="s">
        <v>295</v>
      </c>
      <c r="C18" s="33">
        <v>4</v>
      </c>
      <c r="D18" s="329" t="s">
        <v>820</v>
      </c>
      <c r="E18" s="31"/>
      <c r="F18" s="14">
        <v>9945027</v>
      </c>
      <c r="G18" s="14">
        <v>6416492</v>
      </c>
      <c r="H18" s="14">
        <v>3218857</v>
      </c>
      <c r="I18" s="14">
        <v>20937570</v>
      </c>
      <c r="J18" s="14">
        <v>1815162</v>
      </c>
      <c r="K18" s="14">
        <v>4370469</v>
      </c>
      <c r="L18" s="14">
        <v>1392242</v>
      </c>
      <c r="M18" s="14">
        <v>3871534</v>
      </c>
      <c r="N18" s="14">
        <v>673881</v>
      </c>
      <c r="O18" s="14">
        <v>863794</v>
      </c>
      <c r="P18" s="14">
        <v>2575911</v>
      </c>
      <c r="Q18" s="14">
        <v>1381907</v>
      </c>
      <c r="R18" s="14">
        <v>1081500</v>
      </c>
      <c r="S18" s="186">
        <v>172798</v>
      </c>
      <c r="T18" s="36" t="s">
        <v>295</v>
      </c>
      <c r="U18" s="33">
        <v>4</v>
      </c>
      <c r="V18" s="329" t="s">
        <v>820</v>
      </c>
      <c r="W18" s="31"/>
      <c r="X18" s="421">
        <v>157441</v>
      </c>
      <c r="Y18" s="14">
        <v>300032</v>
      </c>
      <c r="Z18" s="14">
        <v>474270</v>
      </c>
      <c r="AA18" s="14">
        <v>643166</v>
      </c>
      <c r="AB18" s="14">
        <v>446603</v>
      </c>
      <c r="AC18" s="14">
        <v>580602</v>
      </c>
      <c r="AD18" s="14">
        <v>1163218</v>
      </c>
      <c r="AE18" s="14">
        <v>0</v>
      </c>
      <c r="AF18" s="14">
        <v>382567</v>
      </c>
      <c r="AG18" s="14">
        <v>514581</v>
      </c>
      <c r="AH18" s="14">
        <v>692035</v>
      </c>
      <c r="AI18" s="14">
        <v>287542</v>
      </c>
      <c r="AJ18" s="192">
        <v>164505</v>
      </c>
      <c r="AK18" s="186">
        <v>850184</v>
      </c>
      <c r="AL18" s="36" t="s">
        <v>295</v>
      </c>
      <c r="AM18" s="33">
        <v>4</v>
      </c>
      <c r="AN18" s="329" t="s">
        <v>820</v>
      </c>
      <c r="AO18" s="31"/>
      <c r="AP18" s="14">
        <v>635039</v>
      </c>
      <c r="AQ18" s="14">
        <v>0</v>
      </c>
      <c r="AR18" s="14">
        <v>196790</v>
      </c>
      <c r="AS18" s="14">
        <v>358644</v>
      </c>
      <c r="AT18" s="14">
        <v>41940</v>
      </c>
      <c r="AU18" s="14">
        <v>563044</v>
      </c>
      <c r="AV18" s="14">
        <v>187139</v>
      </c>
      <c r="AW18" s="447">
        <f t="shared" si="5"/>
        <v>67356486</v>
      </c>
      <c r="AX18" s="14">
        <v>0</v>
      </c>
      <c r="AY18" s="14">
        <v>18449493</v>
      </c>
      <c r="AZ18" s="14">
        <v>4198736</v>
      </c>
      <c r="BA18" s="14">
        <v>3696388</v>
      </c>
      <c r="BB18" s="14">
        <v>2268892</v>
      </c>
      <c r="BC18" s="14">
        <v>11578</v>
      </c>
      <c r="BD18" s="15">
        <f t="shared" si="6"/>
        <v>28625087</v>
      </c>
      <c r="BE18" s="51">
        <f t="shared" si="4"/>
        <v>95981573</v>
      </c>
    </row>
    <row r="19" spans="1:57" ht="15" customHeight="1">
      <c r="A19" s="225">
        <v>240105</v>
      </c>
      <c r="B19" s="36"/>
      <c r="C19" s="33">
        <v>5</v>
      </c>
      <c r="D19" s="329" t="s">
        <v>821</v>
      </c>
      <c r="E19" s="31"/>
      <c r="F19" s="14">
        <v>2595901</v>
      </c>
      <c r="G19" s="14">
        <v>1154399</v>
      </c>
      <c r="H19" s="14">
        <v>4892718</v>
      </c>
      <c r="I19" s="14">
        <v>5282355</v>
      </c>
      <c r="J19" s="14">
        <v>155350</v>
      </c>
      <c r="K19" s="14">
        <v>753916</v>
      </c>
      <c r="L19" s="14">
        <v>157927</v>
      </c>
      <c r="M19" s="14">
        <v>681053</v>
      </c>
      <c r="N19" s="14">
        <v>666353</v>
      </c>
      <c r="O19" s="14">
        <v>661930</v>
      </c>
      <c r="P19" s="14">
        <v>966387</v>
      </c>
      <c r="Q19" s="14">
        <v>0</v>
      </c>
      <c r="R19" s="14">
        <v>0</v>
      </c>
      <c r="S19" s="186">
        <v>0</v>
      </c>
      <c r="T19" s="36"/>
      <c r="U19" s="33">
        <v>5</v>
      </c>
      <c r="V19" s="329" t="s">
        <v>821</v>
      </c>
      <c r="W19" s="31"/>
      <c r="X19" s="421">
        <v>0</v>
      </c>
      <c r="Y19" s="14">
        <v>0</v>
      </c>
      <c r="Z19" s="14">
        <v>123211</v>
      </c>
      <c r="AA19" s="14">
        <v>0</v>
      </c>
      <c r="AB19" s="14">
        <v>294968</v>
      </c>
      <c r="AC19" s="14">
        <v>237151</v>
      </c>
      <c r="AD19" s="14">
        <v>446867</v>
      </c>
      <c r="AE19" s="14">
        <v>0</v>
      </c>
      <c r="AF19" s="14">
        <v>78357</v>
      </c>
      <c r="AG19" s="14">
        <v>127016</v>
      </c>
      <c r="AH19" s="14">
        <v>204921</v>
      </c>
      <c r="AI19" s="14">
        <v>0</v>
      </c>
      <c r="AJ19" s="192">
        <v>200101</v>
      </c>
      <c r="AK19" s="186">
        <v>229507</v>
      </c>
      <c r="AL19" s="36"/>
      <c r="AM19" s="33">
        <v>5</v>
      </c>
      <c r="AN19" s="329" t="s">
        <v>821</v>
      </c>
      <c r="AO19" s="31"/>
      <c r="AP19" s="14">
        <v>180870</v>
      </c>
      <c r="AQ19" s="14">
        <v>0</v>
      </c>
      <c r="AR19" s="14">
        <v>165303</v>
      </c>
      <c r="AS19" s="14">
        <v>0</v>
      </c>
      <c r="AT19" s="14">
        <v>539442</v>
      </c>
      <c r="AU19" s="14">
        <v>0</v>
      </c>
      <c r="AV19" s="14">
        <v>428172</v>
      </c>
      <c r="AW19" s="447">
        <f t="shared" si="5"/>
        <v>21224175</v>
      </c>
      <c r="AX19" s="14">
        <v>0</v>
      </c>
      <c r="AY19" s="14">
        <v>2348689</v>
      </c>
      <c r="AZ19" s="14">
        <v>971289</v>
      </c>
      <c r="BA19" s="14">
        <v>187003</v>
      </c>
      <c r="BB19" s="14">
        <v>1035683</v>
      </c>
      <c r="BC19" s="14">
        <v>0</v>
      </c>
      <c r="BD19" s="15">
        <f t="shared" si="6"/>
        <v>4542664</v>
      </c>
      <c r="BE19" s="51">
        <f t="shared" si="4"/>
        <v>25766839</v>
      </c>
    </row>
    <row r="20" spans="1:57" ht="15" customHeight="1">
      <c r="A20" s="225">
        <v>240106</v>
      </c>
      <c r="B20" s="36" t="s">
        <v>296</v>
      </c>
      <c r="C20" s="33">
        <v>6</v>
      </c>
      <c r="D20" s="329" t="s">
        <v>822</v>
      </c>
      <c r="E20" s="31"/>
      <c r="F20" s="14">
        <v>3056619</v>
      </c>
      <c r="G20" s="14">
        <v>1413051</v>
      </c>
      <c r="H20" s="14">
        <v>8370700</v>
      </c>
      <c r="I20" s="14">
        <v>3216990</v>
      </c>
      <c r="J20" s="14">
        <v>400455</v>
      </c>
      <c r="K20" s="14">
        <v>406603</v>
      </c>
      <c r="L20" s="14">
        <v>552972</v>
      </c>
      <c r="M20" s="14">
        <v>962638</v>
      </c>
      <c r="N20" s="14">
        <v>577865</v>
      </c>
      <c r="O20" s="14">
        <v>284818</v>
      </c>
      <c r="P20" s="14">
        <v>1190168</v>
      </c>
      <c r="Q20" s="14">
        <v>1861870</v>
      </c>
      <c r="R20" s="14">
        <v>0</v>
      </c>
      <c r="S20" s="186">
        <v>0</v>
      </c>
      <c r="T20" s="36" t="s">
        <v>296</v>
      </c>
      <c r="U20" s="33">
        <v>6</v>
      </c>
      <c r="V20" s="329" t="s">
        <v>822</v>
      </c>
      <c r="W20" s="31"/>
      <c r="X20" s="421">
        <v>96821</v>
      </c>
      <c r="Y20" s="14">
        <v>0</v>
      </c>
      <c r="Z20" s="14">
        <v>162347</v>
      </c>
      <c r="AA20" s="14">
        <v>0</v>
      </c>
      <c r="AB20" s="14">
        <v>241754</v>
      </c>
      <c r="AC20" s="14">
        <v>273672</v>
      </c>
      <c r="AD20" s="14">
        <v>9858</v>
      </c>
      <c r="AE20" s="14">
        <v>0</v>
      </c>
      <c r="AF20" s="14">
        <v>0</v>
      </c>
      <c r="AG20" s="14">
        <v>391657</v>
      </c>
      <c r="AH20" s="14">
        <v>338908</v>
      </c>
      <c r="AI20" s="14">
        <v>195795</v>
      </c>
      <c r="AJ20" s="192">
        <v>295647</v>
      </c>
      <c r="AK20" s="186">
        <v>572727</v>
      </c>
      <c r="AL20" s="36" t="s">
        <v>296</v>
      </c>
      <c r="AM20" s="33">
        <v>6</v>
      </c>
      <c r="AN20" s="329" t="s">
        <v>822</v>
      </c>
      <c r="AO20" s="31"/>
      <c r="AP20" s="14">
        <v>188796</v>
      </c>
      <c r="AQ20" s="14">
        <v>0</v>
      </c>
      <c r="AR20" s="14">
        <v>139867</v>
      </c>
      <c r="AS20" s="14">
        <v>0</v>
      </c>
      <c r="AT20" s="14">
        <v>943665</v>
      </c>
      <c r="AU20" s="14">
        <v>0</v>
      </c>
      <c r="AV20" s="14">
        <v>457596</v>
      </c>
      <c r="AW20" s="447">
        <f t="shared" si="5"/>
        <v>26603859</v>
      </c>
      <c r="AX20" s="14">
        <v>978295</v>
      </c>
      <c r="AY20" s="14">
        <v>3389385</v>
      </c>
      <c r="AZ20" s="14">
        <v>708205</v>
      </c>
      <c r="BA20" s="14">
        <v>134725</v>
      </c>
      <c r="BB20" s="14">
        <v>1165596</v>
      </c>
      <c r="BC20" s="14">
        <v>0</v>
      </c>
      <c r="BD20" s="15">
        <f t="shared" si="6"/>
        <v>6376206</v>
      </c>
      <c r="BE20" s="51">
        <f t="shared" si="4"/>
        <v>32980065</v>
      </c>
    </row>
    <row r="21" spans="1:57" ht="15" customHeight="1">
      <c r="A21" s="225">
        <v>240107</v>
      </c>
      <c r="B21" s="36"/>
      <c r="C21" s="33">
        <v>7</v>
      </c>
      <c r="D21" s="329" t="s">
        <v>823</v>
      </c>
      <c r="E21" s="31"/>
      <c r="F21" s="14">
        <v>1994455</v>
      </c>
      <c r="G21" s="14">
        <v>1106336</v>
      </c>
      <c r="H21" s="14">
        <v>2104424</v>
      </c>
      <c r="I21" s="14">
        <v>1563725</v>
      </c>
      <c r="J21" s="14">
        <v>338206</v>
      </c>
      <c r="K21" s="14">
        <v>227563</v>
      </c>
      <c r="L21" s="14">
        <v>562849</v>
      </c>
      <c r="M21" s="14">
        <v>0</v>
      </c>
      <c r="N21" s="14">
        <v>130011</v>
      </c>
      <c r="O21" s="14">
        <v>98099</v>
      </c>
      <c r="P21" s="14">
        <v>626844</v>
      </c>
      <c r="Q21" s="14">
        <v>0</v>
      </c>
      <c r="R21" s="14">
        <v>0</v>
      </c>
      <c r="S21" s="186">
        <v>0</v>
      </c>
      <c r="T21" s="36"/>
      <c r="U21" s="33">
        <v>7</v>
      </c>
      <c r="V21" s="329" t="s">
        <v>823</v>
      </c>
      <c r="W21" s="31"/>
      <c r="X21" s="421">
        <v>49850</v>
      </c>
      <c r="Y21" s="14">
        <v>90181</v>
      </c>
      <c r="Z21" s="14">
        <v>122688</v>
      </c>
      <c r="AA21" s="14">
        <v>144454</v>
      </c>
      <c r="AB21" s="14">
        <v>111102</v>
      </c>
      <c r="AC21" s="14">
        <v>57342</v>
      </c>
      <c r="AD21" s="14">
        <v>0</v>
      </c>
      <c r="AE21" s="14">
        <v>0</v>
      </c>
      <c r="AF21" s="14">
        <v>0</v>
      </c>
      <c r="AG21" s="14">
        <v>145130</v>
      </c>
      <c r="AH21" s="14">
        <v>247534</v>
      </c>
      <c r="AI21" s="14">
        <v>106803</v>
      </c>
      <c r="AJ21" s="192">
        <v>290717</v>
      </c>
      <c r="AK21" s="186">
        <v>49707</v>
      </c>
      <c r="AL21" s="36"/>
      <c r="AM21" s="33">
        <v>7</v>
      </c>
      <c r="AN21" s="329" t="s">
        <v>823</v>
      </c>
      <c r="AO21" s="31"/>
      <c r="AP21" s="14">
        <v>159970</v>
      </c>
      <c r="AQ21" s="14">
        <v>10236</v>
      </c>
      <c r="AR21" s="14">
        <v>166816</v>
      </c>
      <c r="AS21" s="14">
        <v>0</v>
      </c>
      <c r="AT21" s="14">
        <v>178913</v>
      </c>
      <c r="AU21" s="14">
        <v>347698</v>
      </c>
      <c r="AV21" s="14">
        <v>228396</v>
      </c>
      <c r="AW21" s="447">
        <f t="shared" si="5"/>
        <v>11260049</v>
      </c>
      <c r="AX21" s="14">
        <v>1170628</v>
      </c>
      <c r="AY21" s="14">
        <v>582626</v>
      </c>
      <c r="AZ21" s="14">
        <v>125275</v>
      </c>
      <c r="BA21" s="14">
        <v>788</v>
      </c>
      <c r="BB21" s="14">
        <v>17131</v>
      </c>
      <c r="BC21" s="14">
        <v>0</v>
      </c>
      <c r="BD21" s="15">
        <f t="shared" si="6"/>
        <v>1896448</v>
      </c>
      <c r="BE21" s="51">
        <f t="shared" si="4"/>
        <v>13156497</v>
      </c>
    </row>
    <row r="22" spans="1:57" ht="15" customHeight="1">
      <c r="A22" s="225">
        <v>240108</v>
      </c>
      <c r="B22" s="36" t="s">
        <v>286</v>
      </c>
      <c r="C22" s="33">
        <v>8</v>
      </c>
      <c r="D22" s="329" t="s">
        <v>824</v>
      </c>
      <c r="E22" s="31"/>
      <c r="F22" s="14">
        <v>2011206</v>
      </c>
      <c r="G22" s="14">
        <v>734271</v>
      </c>
      <c r="H22" s="14">
        <v>3267024</v>
      </c>
      <c r="I22" s="14">
        <v>1678373</v>
      </c>
      <c r="J22" s="14">
        <v>320714</v>
      </c>
      <c r="K22" s="14">
        <v>457936</v>
      </c>
      <c r="L22" s="14">
        <v>965550</v>
      </c>
      <c r="M22" s="14">
        <v>80562</v>
      </c>
      <c r="N22" s="14">
        <v>62222</v>
      </c>
      <c r="O22" s="14">
        <v>25097</v>
      </c>
      <c r="P22" s="14">
        <v>491705</v>
      </c>
      <c r="Q22" s="14">
        <v>219309</v>
      </c>
      <c r="R22" s="14">
        <v>48654</v>
      </c>
      <c r="S22" s="186">
        <v>0</v>
      </c>
      <c r="T22" s="36" t="s">
        <v>286</v>
      </c>
      <c r="U22" s="33">
        <v>8</v>
      </c>
      <c r="V22" s="329" t="s">
        <v>824</v>
      </c>
      <c r="W22" s="31"/>
      <c r="X22" s="421">
        <v>6648</v>
      </c>
      <c r="Y22" s="14">
        <v>93705</v>
      </c>
      <c r="Z22" s="14">
        <v>42537</v>
      </c>
      <c r="AA22" s="14">
        <v>121009</v>
      </c>
      <c r="AB22" s="14">
        <v>34110</v>
      </c>
      <c r="AC22" s="14">
        <v>91230</v>
      </c>
      <c r="AD22" s="14">
        <v>0</v>
      </c>
      <c r="AE22" s="14">
        <v>7731</v>
      </c>
      <c r="AF22" s="14">
        <v>0</v>
      </c>
      <c r="AG22" s="14">
        <v>335861</v>
      </c>
      <c r="AH22" s="14">
        <v>339958</v>
      </c>
      <c r="AI22" s="14">
        <v>349109</v>
      </c>
      <c r="AJ22" s="192">
        <v>170292</v>
      </c>
      <c r="AK22" s="186">
        <v>372329</v>
      </c>
      <c r="AL22" s="36" t="s">
        <v>286</v>
      </c>
      <c r="AM22" s="33">
        <v>8</v>
      </c>
      <c r="AN22" s="329" t="s">
        <v>824</v>
      </c>
      <c r="AO22" s="31"/>
      <c r="AP22" s="14">
        <v>169152</v>
      </c>
      <c r="AQ22" s="14">
        <v>19908</v>
      </c>
      <c r="AR22" s="14">
        <v>0</v>
      </c>
      <c r="AS22" s="14">
        <v>3917</v>
      </c>
      <c r="AT22" s="14">
        <v>48277</v>
      </c>
      <c r="AU22" s="14">
        <v>65039</v>
      </c>
      <c r="AV22" s="14">
        <v>373</v>
      </c>
      <c r="AW22" s="447">
        <f t="shared" si="5"/>
        <v>12633808</v>
      </c>
      <c r="AX22" s="14">
        <v>1307406</v>
      </c>
      <c r="AY22" s="14">
        <v>1239751</v>
      </c>
      <c r="AZ22" s="14">
        <v>219943</v>
      </c>
      <c r="BA22" s="14">
        <v>0</v>
      </c>
      <c r="BB22" s="14">
        <v>130784</v>
      </c>
      <c r="BC22" s="14">
        <v>0</v>
      </c>
      <c r="BD22" s="15">
        <f t="shared" si="6"/>
        <v>2897884</v>
      </c>
      <c r="BE22" s="51">
        <f t="shared" si="4"/>
        <v>15531692</v>
      </c>
    </row>
    <row r="23" spans="1:57" ht="15" customHeight="1">
      <c r="A23" s="225">
        <v>240109</v>
      </c>
      <c r="B23" s="36"/>
      <c r="C23" s="33">
        <v>9</v>
      </c>
      <c r="D23" s="329" t="s">
        <v>825</v>
      </c>
      <c r="E23" s="31"/>
      <c r="F23" s="14">
        <v>0</v>
      </c>
      <c r="G23" s="14">
        <v>897495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24036</v>
      </c>
      <c r="O23" s="14">
        <v>0</v>
      </c>
      <c r="P23" s="14">
        <v>0</v>
      </c>
      <c r="Q23" s="14">
        <v>78613</v>
      </c>
      <c r="R23" s="14">
        <v>0</v>
      </c>
      <c r="S23" s="186">
        <v>11827</v>
      </c>
      <c r="T23" s="36"/>
      <c r="U23" s="33">
        <v>9</v>
      </c>
      <c r="V23" s="329" t="s">
        <v>825</v>
      </c>
      <c r="W23" s="31"/>
      <c r="X23" s="421">
        <v>0</v>
      </c>
      <c r="Y23" s="14">
        <v>72293</v>
      </c>
      <c r="Z23" s="14">
        <v>0</v>
      </c>
      <c r="AA23" s="14">
        <v>61651</v>
      </c>
      <c r="AB23" s="14">
        <v>0</v>
      </c>
      <c r="AC23" s="14">
        <v>0</v>
      </c>
      <c r="AD23" s="14">
        <v>0</v>
      </c>
      <c r="AE23" s="14">
        <v>6686</v>
      </c>
      <c r="AF23" s="14">
        <v>179673</v>
      </c>
      <c r="AG23" s="14">
        <v>0</v>
      </c>
      <c r="AH23" s="14">
        <v>0</v>
      </c>
      <c r="AI23" s="14">
        <v>0</v>
      </c>
      <c r="AJ23" s="192">
        <v>0</v>
      </c>
      <c r="AK23" s="186">
        <v>0</v>
      </c>
      <c r="AL23" s="36"/>
      <c r="AM23" s="33">
        <v>9</v>
      </c>
      <c r="AN23" s="329" t="s">
        <v>825</v>
      </c>
      <c r="AO23" s="31"/>
      <c r="AP23" s="14">
        <v>11883</v>
      </c>
      <c r="AQ23" s="14">
        <v>0</v>
      </c>
      <c r="AR23" s="14">
        <v>0</v>
      </c>
      <c r="AS23" s="14">
        <v>24986</v>
      </c>
      <c r="AT23" s="14">
        <v>0</v>
      </c>
      <c r="AU23" s="14">
        <v>164</v>
      </c>
      <c r="AV23" s="14">
        <v>1584</v>
      </c>
      <c r="AW23" s="447">
        <f t="shared" si="5"/>
        <v>1370891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f t="shared" si="6"/>
        <v>0</v>
      </c>
      <c r="BE23" s="51">
        <f t="shared" si="4"/>
        <v>1370891</v>
      </c>
    </row>
    <row r="24" spans="1:57" ht="15" customHeight="1">
      <c r="A24" s="225">
        <v>240110</v>
      </c>
      <c r="B24" s="36" t="s">
        <v>291</v>
      </c>
      <c r="C24" s="33">
        <v>10</v>
      </c>
      <c r="D24" s="329" t="s">
        <v>297</v>
      </c>
      <c r="E24" s="31"/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86">
        <v>0</v>
      </c>
      <c r="T24" s="36" t="s">
        <v>291</v>
      </c>
      <c r="U24" s="33">
        <v>10</v>
      </c>
      <c r="V24" s="329" t="s">
        <v>297</v>
      </c>
      <c r="W24" s="31"/>
      <c r="X24" s="421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4149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92">
        <v>0</v>
      </c>
      <c r="AK24" s="186">
        <v>0</v>
      </c>
      <c r="AL24" s="36" t="s">
        <v>291</v>
      </c>
      <c r="AM24" s="33">
        <v>10</v>
      </c>
      <c r="AN24" s="329" t="s">
        <v>297</v>
      </c>
      <c r="AO24" s="31"/>
      <c r="AP24" s="14">
        <v>0</v>
      </c>
      <c r="AQ24" s="14">
        <v>0</v>
      </c>
      <c r="AR24" s="14">
        <v>0</v>
      </c>
      <c r="AS24" s="14">
        <v>235</v>
      </c>
      <c r="AT24" s="14">
        <v>0</v>
      </c>
      <c r="AU24" s="14">
        <v>0</v>
      </c>
      <c r="AV24" s="14">
        <v>0</v>
      </c>
      <c r="AW24" s="447">
        <f t="shared" si="5"/>
        <v>4384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f t="shared" si="6"/>
        <v>0</v>
      </c>
      <c r="BE24" s="51">
        <f t="shared" si="4"/>
        <v>4384</v>
      </c>
    </row>
    <row r="25" spans="1:57" ht="15" customHeight="1">
      <c r="A25" s="225">
        <v>240111</v>
      </c>
      <c r="B25" s="36"/>
      <c r="C25" s="33">
        <v>11</v>
      </c>
      <c r="D25" s="329" t="s">
        <v>826</v>
      </c>
      <c r="E25" s="31"/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24866</v>
      </c>
      <c r="O25" s="14">
        <v>0</v>
      </c>
      <c r="P25" s="14">
        <v>0</v>
      </c>
      <c r="Q25" s="14">
        <v>0</v>
      </c>
      <c r="R25" s="14">
        <v>0</v>
      </c>
      <c r="S25" s="186">
        <v>4949</v>
      </c>
      <c r="T25" s="36"/>
      <c r="U25" s="33">
        <v>11</v>
      </c>
      <c r="V25" s="329" t="s">
        <v>826</v>
      </c>
      <c r="W25" s="31"/>
      <c r="X25" s="421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10016</v>
      </c>
      <c r="AF25" s="14">
        <v>64823</v>
      </c>
      <c r="AG25" s="14">
        <v>0</v>
      </c>
      <c r="AH25" s="14">
        <v>0</v>
      </c>
      <c r="AI25" s="14">
        <v>0</v>
      </c>
      <c r="AJ25" s="192">
        <v>0</v>
      </c>
      <c r="AK25" s="186">
        <v>0</v>
      </c>
      <c r="AL25" s="36"/>
      <c r="AM25" s="33">
        <v>11</v>
      </c>
      <c r="AN25" s="329" t="s">
        <v>826</v>
      </c>
      <c r="AO25" s="31"/>
      <c r="AP25" s="14">
        <v>8376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447">
        <f t="shared" si="5"/>
        <v>113030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f t="shared" si="6"/>
        <v>0</v>
      </c>
      <c r="BE25" s="51">
        <f t="shared" si="4"/>
        <v>113030</v>
      </c>
    </row>
    <row r="26" spans="1:57" ht="15" customHeight="1" thickBot="1">
      <c r="A26" s="225">
        <v>240112</v>
      </c>
      <c r="B26" s="38"/>
      <c r="C26" s="35">
        <v>12</v>
      </c>
      <c r="D26" s="28" t="s">
        <v>298</v>
      </c>
      <c r="E26" s="32"/>
      <c r="F26" s="16">
        <f>SUM(F15:F25)</f>
        <v>23845631</v>
      </c>
      <c r="G26" s="16">
        <f aca="true" t="shared" si="7" ref="G26:BE26">SUM(G15:G25)</f>
        <v>12910262</v>
      </c>
      <c r="H26" s="16">
        <f t="shared" si="7"/>
        <v>23622009</v>
      </c>
      <c r="I26" s="16">
        <f t="shared" si="7"/>
        <v>39828318</v>
      </c>
      <c r="J26" s="16">
        <f t="shared" si="7"/>
        <v>3712506</v>
      </c>
      <c r="K26" s="16">
        <f t="shared" si="7"/>
        <v>8013744</v>
      </c>
      <c r="L26" s="16">
        <f t="shared" si="7"/>
        <v>3900446</v>
      </c>
      <c r="M26" s="16">
        <f t="shared" si="7"/>
        <v>7082550</v>
      </c>
      <c r="N26" s="16">
        <f t="shared" si="7"/>
        <v>2697865</v>
      </c>
      <c r="O26" s="16">
        <f t="shared" si="7"/>
        <v>2335825</v>
      </c>
      <c r="P26" s="16">
        <f t="shared" si="7"/>
        <v>6947692</v>
      </c>
      <c r="Q26" s="16">
        <f t="shared" si="7"/>
        <v>4322575</v>
      </c>
      <c r="R26" s="16">
        <f t="shared" si="7"/>
        <v>1916054</v>
      </c>
      <c r="S26" s="189">
        <f t="shared" si="7"/>
        <v>229474</v>
      </c>
      <c r="T26" s="38"/>
      <c r="U26" s="35">
        <v>12</v>
      </c>
      <c r="V26" s="28" t="s">
        <v>298</v>
      </c>
      <c r="W26" s="32"/>
      <c r="X26" s="422">
        <f t="shared" si="7"/>
        <v>507432</v>
      </c>
      <c r="Y26" s="16">
        <f t="shared" si="7"/>
        <v>931503</v>
      </c>
      <c r="Z26" s="16">
        <f t="shared" si="7"/>
        <v>1195435</v>
      </c>
      <c r="AA26" s="16">
        <f t="shared" si="7"/>
        <v>1060717</v>
      </c>
      <c r="AB26" s="16">
        <f t="shared" si="7"/>
        <v>1356926</v>
      </c>
      <c r="AC26" s="16">
        <f t="shared" si="7"/>
        <v>1279146</v>
      </c>
      <c r="AD26" s="16">
        <f t="shared" si="7"/>
        <v>1655943</v>
      </c>
      <c r="AE26" s="16">
        <f t="shared" si="7"/>
        <v>52101</v>
      </c>
      <c r="AF26" s="16">
        <f t="shared" si="7"/>
        <v>841928</v>
      </c>
      <c r="AG26" s="16">
        <f t="shared" si="7"/>
        <v>1760676</v>
      </c>
      <c r="AH26" s="16">
        <f t="shared" si="7"/>
        <v>2048017</v>
      </c>
      <c r="AI26" s="16">
        <f t="shared" si="7"/>
        <v>1154092</v>
      </c>
      <c r="AJ26" s="446">
        <f t="shared" si="7"/>
        <v>1135362</v>
      </c>
      <c r="AK26" s="189">
        <f t="shared" si="7"/>
        <v>2611415</v>
      </c>
      <c r="AL26" s="38"/>
      <c r="AM26" s="35">
        <v>12</v>
      </c>
      <c r="AN26" s="28" t="s">
        <v>298</v>
      </c>
      <c r="AO26" s="32"/>
      <c r="AP26" s="16">
        <f t="shared" si="7"/>
        <v>2790274</v>
      </c>
      <c r="AQ26" s="16">
        <f t="shared" si="7"/>
        <v>58306</v>
      </c>
      <c r="AR26" s="16">
        <f t="shared" si="7"/>
        <v>668776</v>
      </c>
      <c r="AS26" s="16">
        <f t="shared" si="7"/>
        <v>555119</v>
      </c>
      <c r="AT26" s="16">
        <f t="shared" si="7"/>
        <v>1785237</v>
      </c>
      <c r="AU26" s="16">
        <f t="shared" si="7"/>
        <v>989604</v>
      </c>
      <c r="AV26" s="16">
        <f t="shared" si="7"/>
        <v>1533299</v>
      </c>
      <c r="AW26" s="418">
        <f t="shared" si="7"/>
        <v>167336259</v>
      </c>
      <c r="AX26" s="16">
        <f t="shared" si="7"/>
        <v>3456329</v>
      </c>
      <c r="AY26" s="16">
        <f t="shared" si="7"/>
        <v>33724170</v>
      </c>
      <c r="AZ26" s="16">
        <f t="shared" si="7"/>
        <v>6554516</v>
      </c>
      <c r="BA26" s="16">
        <f t="shared" si="7"/>
        <v>4407710</v>
      </c>
      <c r="BB26" s="16">
        <f t="shared" si="7"/>
        <v>5270333</v>
      </c>
      <c r="BC26" s="16">
        <f t="shared" si="7"/>
        <v>25278</v>
      </c>
      <c r="BD26" s="17">
        <f t="shared" si="7"/>
        <v>53438336</v>
      </c>
      <c r="BE26" s="54">
        <f t="shared" si="7"/>
        <v>220774595</v>
      </c>
    </row>
  </sheetData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1" r:id="rId2"/>
  <colBreaks count="2" manualBreakCount="2">
    <brk id="19" max="25" man="1"/>
    <brk id="37" max="2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BC67"/>
  <sheetViews>
    <sheetView showGridLines="0" view="pageBreakPreview" zoomScaleSheetLayoutView="100" workbookViewId="0" topLeftCell="AT1">
      <selection activeCell="BD25" sqref="BD25"/>
    </sheetView>
  </sheetViews>
  <sheetFormatPr defaultColWidth="8.796875" defaultRowHeight="15" customHeight="1"/>
  <cols>
    <col min="1" max="1" width="9" style="498" customWidth="1"/>
    <col min="2" max="3" width="5.09765625" style="318" customWidth="1"/>
    <col min="4" max="4" width="23.8984375" style="318" customWidth="1"/>
    <col min="5" max="16" width="11.3984375" style="396" customWidth="1"/>
    <col min="17" max="18" width="11.3984375" style="318" customWidth="1"/>
    <col min="19" max="20" width="5.09765625" style="318" customWidth="1"/>
    <col min="21" max="21" width="23.8984375" style="318" customWidth="1"/>
    <col min="22" max="35" width="11.3984375" style="318" customWidth="1"/>
    <col min="36" max="37" width="5.09765625" style="318" customWidth="1"/>
    <col min="38" max="38" width="23.8984375" style="318" customWidth="1"/>
    <col min="39" max="54" width="11.3984375" style="318" customWidth="1"/>
    <col min="55" max="16384" width="9" style="318" customWidth="1"/>
  </cols>
  <sheetData>
    <row r="1" spans="2:37" ht="15" customHeight="1" thickBot="1">
      <c r="B1" s="343" t="s">
        <v>693</v>
      </c>
      <c r="C1" s="343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S1" s="343" t="s">
        <v>693</v>
      </c>
      <c r="T1" s="343"/>
      <c r="AJ1" s="343" t="s">
        <v>693</v>
      </c>
      <c r="AK1" s="343"/>
    </row>
    <row r="2" spans="2:54" ht="15" customHeight="1">
      <c r="B2" s="349"/>
      <c r="C2" s="325"/>
      <c r="D2" s="326" t="s">
        <v>668</v>
      </c>
      <c r="E2" s="584" t="s">
        <v>0</v>
      </c>
      <c r="F2" s="584" t="s">
        <v>1</v>
      </c>
      <c r="G2" s="584" t="s">
        <v>2</v>
      </c>
      <c r="H2" s="584" t="s">
        <v>3</v>
      </c>
      <c r="I2" s="584" t="s">
        <v>4</v>
      </c>
      <c r="J2" s="584" t="s">
        <v>5</v>
      </c>
      <c r="K2" s="584" t="s">
        <v>6</v>
      </c>
      <c r="L2" s="584" t="s">
        <v>7</v>
      </c>
      <c r="M2" s="584" t="s">
        <v>386</v>
      </c>
      <c r="N2" s="584" t="s">
        <v>490</v>
      </c>
      <c r="O2" s="584" t="s">
        <v>491</v>
      </c>
      <c r="P2" s="584" t="s">
        <v>707</v>
      </c>
      <c r="Q2" s="584" t="s">
        <v>8</v>
      </c>
      <c r="R2" s="587" t="s">
        <v>9</v>
      </c>
      <c r="S2" s="349"/>
      <c r="T2" s="325"/>
      <c r="U2" s="326" t="s">
        <v>668</v>
      </c>
      <c r="V2" s="584" t="s">
        <v>492</v>
      </c>
      <c r="W2" s="584" t="s">
        <v>354</v>
      </c>
      <c r="X2" s="584" t="s">
        <v>11</v>
      </c>
      <c r="Y2" s="584" t="s">
        <v>12</v>
      </c>
      <c r="Z2" s="584" t="s">
        <v>13</v>
      </c>
      <c r="AA2" s="584" t="s">
        <v>493</v>
      </c>
      <c r="AB2" s="584" t="s">
        <v>14</v>
      </c>
      <c r="AC2" s="584" t="s">
        <v>15</v>
      </c>
      <c r="AD2" s="584" t="s">
        <v>16</v>
      </c>
      <c r="AE2" s="584" t="s">
        <v>17</v>
      </c>
      <c r="AF2" s="584" t="s">
        <v>494</v>
      </c>
      <c r="AG2" s="584" t="s">
        <v>367</v>
      </c>
      <c r="AH2" s="584" t="s">
        <v>19</v>
      </c>
      <c r="AI2" s="587" t="s">
        <v>20</v>
      </c>
      <c r="AJ2" s="349"/>
      <c r="AK2" s="325"/>
      <c r="AL2" s="326" t="s">
        <v>668</v>
      </c>
      <c r="AM2" s="584" t="s">
        <v>21</v>
      </c>
      <c r="AN2" s="584" t="s">
        <v>22</v>
      </c>
      <c r="AO2" s="584" t="s">
        <v>23</v>
      </c>
      <c r="AP2" s="584" t="s">
        <v>780</v>
      </c>
      <c r="AQ2" s="584" t="s">
        <v>24</v>
      </c>
      <c r="AR2" s="584" t="s">
        <v>25</v>
      </c>
      <c r="AS2" s="584" t="s">
        <v>26</v>
      </c>
      <c r="AT2" s="584" t="s">
        <v>38</v>
      </c>
      <c r="AU2" s="589" t="s">
        <v>27</v>
      </c>
      <c r="AV2" s="591" t="s">
        <v>28</v>
      </c>
      <c r="AW2" s="591" t="s">
        <v>29</v>
      </c>
      <c r="AX2" s="591" t="s">
        <v>30</v>
      </c>
      <c r="AY2" s="591" t="s">
        <v>31</v>
      </c>
      <c r="AZ2" s="591" t="s">
        <v>32</v>
      </c>
      <c r="BA2" s="584" t="s">
        <v>39</v>
      </c>
      <c r="BB2" s="587" t="s">
        <v>40</v>
      </c>
    </row>
    <row r="3" spans="2:54" ht="15" customHeight="1">
      <c r="B3" s="350" t="s">
        <v>574</v>
      </c>
      <c r="C3" s="329"/>
      <c r="D3" s="329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5"/>
      <c r="Q3" s="586"/>
      <c r="R3" s="588"/>
      <c r="S3" s="350" t="s">
        <v>574</v>
      </c>
      <c r="T3" s="329"/>
      <c r="U3" s="329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8"/>
      <c r="AJ3" s="350" t="s">
        <v>574</v>
      </c>
      <c r="AK3" s="329"/>
      <c r="AL3" s="329"/>
      <c r="AM3" s="586"/>
      <c r="AN3" s="586"/>
      <c r="AO3" s="586"/>
      <c r="AP3" s="586"/>
      <c r="AQ3" s="586"/>
      <c r="AR3" s="586"/>
      <c r="AS3" s="586"/>
      <c r="AT3" s="586"/>
      <c r="AU3" s="590"/>
      <c r="AV3" s="592"/>
      <c r="AW3" s="592"/>
      <c r="AX3" s="592"/>
      <c r="AY3" s="592"/>
      <c r="AZ3" s="592"/>
      <c r="BA3" s="586"/>
      <c r="BB3" s="588"/>
    </row>
    <row r="4" spans="1:55" ht="14.25" customHeight="1">
      <c r="A4" s="498">
        <v>250101</v>
      </c>
      <c r="B4" s="385"/>
      <c r="C4" s="332" t="s">
        <v>677</v>
      </c>
      <c r="D4" s="352"/>
      <c r="E4" s="55">
        <v>432</v>
      </c>
      <c r="F4" s="55">
        <v>453</v>
      </c>
      <c r="G4" s="55">
        <v>600</v>
      </c>
      <c r="H4" s="55">
        <v>960</v>
      </c>
      <c r="I4" s="55">
        <v>102</v>
      </c>
      <c r="J4" s="55">
        <v>216</v>
      </c>
      <c r="K4" s="55">
        <v>95</v>
      </c>
      <c r="L4" s="55">
        <v>109</v>
      </c>
      <c r="M4" s="55">
        <v>72</v>
      </c>
      <c r="N4" s="55">
        <v>36</v>
      </c>
      <c r="O4" s="374">
        <v>84</v>
      </c>
      <c r="P4" s="374">
        <v>84</v>
      </c>
      <c r="Q4" s="316">
        <v>60</v>
      </c>
      <c r="R4" s="317">
        <v>51</v>
      </c>
      <c r="S4" s="385"/>
      <c r="T4" s="332" t="s">
        <v>677</v>
      </c>
      <c r="U4" s="352"/>
      <c r="V4" s="316">
        <v>60</v>
      </c>
      <c r="W4" s="316">
        <v>29</v>
      </c>
      <c r="X4" s="316">
        <v>12</v>
      </c>
      <c r="Y4" s="316">
        <v>48</v>
      </c>
      <c r="Z4" s="316">
        <v>24</v>
      </c>
      <c r="AA4" s="316">
        <v>24</v>
      </c>
      <c r="AB4" s="316">
        <v>36</v>
      </c>
      <c r="AC4" s="316">
        <v>12</v>
      </c>
      <c r="AD4" s="316">
        <v>36</v>
      </c>
      <c r="AE4" s="316">
        <v>48</v>
      </c>
      <c r="AF4" s="316">
        <v>36</v>
      </c>
      <c r="AG4" s="316">
        <v>24</v>
      </c>
      <c r="AH4" s="316">
        <v>24</v>
      </c>
      <c r="AI4" s="317">
        <v>72</v>
      </c>
      <c r="AJ4" s="385"/>
      <c r="AK4" s="332" t="s">
        <v>677</v>
      </c>
      <c r="AL4" s="352"/>
      <c r="AM4" s="316">
        <v>48</v>
      </c>
      <c r="AN4" s="316">
        <v>48</v>
      </c>
      <c r="AO4" s="316">
        <v>24</v>
      </c>
      <c r="AP4" s="316">
        <v>48</v>
      </c>
      <c r="AQ4" s="316">
        <v>24</v>
      </c>
      <c r="AR4" s="316">
        <v>36</v>
      </c>
      <c r="AS4" s="316">
        <v>72</v>
      </c>
      <c r="AT4" s="316">
        <f aca="true" t="shared" si="0" ref="AT4:AT35">SUM(AM4:AS4,V4:AI4,E4:R4)</f>
        <v>4139</v>
      </c>
      <c r="AU4" s="316">
        <v>24</v>
      </c>
      <c r="AV4" s="316">
        <v>96</v>
      </c>
      <c r="AW4" s="316">
        <v>48</v>
      </c>
      <c r="AX4" s="316">
        <v>180</v>
      </c>
      <c r="AY4" s="316">
        <v>72</v>
      </c>
      <c r="AZ4" s="316">
        <v>36</v>
      </c>
      <c r="BA4" s="316">
        <f>SUM(AU4:AZ4)</f>
        <v>456</v>
      </c>
      <c r="BB4" s="317">
        <f>SUM(AT4,BA4)</f>
        <v>4595</v>
      </c>
      <c r="BC4" s="318">
        <f>SUM(E4:R4,V4:AI4,AM4:AS4,AU4:AZ4)</f>
        <v>4595</v>
      </c>
    </row>
    <row r="5" spans="1:55" ht="14.25" customHeight="1">
      <c r="A5" s="498">
        <v>250102</v>
      </c>
      <c r="B5" s="386">
        <v>1</v>
      </c>
      <c r="C5" s="345" t="s">
        <v>678</v>
      </c>
      <c r="D5" s="329"/>
      <c r="E5" s="56">
        <v>36</v>
      </c>
      <c r="F5" s="56">
        <v>37</v>
      </c>
      <c r="G5" s="56">
        <v>50</v>
      </c>
      <c r="H5" s="56">
        <v>80</v>
      </c>
      <c r="I5" s="56">
        <v>8</v>
      </c>
      <c r="J5" s="56">
        <v>18</v>
      </c>
      <c r="K5" s="56">
        <v>8</v>
      </c>
      <c r="L5" s="56">
        <v>10</v>
      </c>
      <c r="M5" s="56">
        <v>6</v>
      </c>
      <c r="N5" s="56">
        <v>3</v>
      </c>
      <c r="O5" s="375">
        <v>7</v>
      </c>
      <c r="P5" s="375">
        <v>7</v>
      </c>
      <c r="Q5" s="355">
        <v>5</v>
      </c>
      <c r="R5" s="370">
        <v>5</v>
      </c>
      <c r="S5" s="386">
        <v>1</v>
      </c>
      <c r="T5" s="345" t="s">
        <v>678</v>
      </c>
      <c r="U5" s="329"/>
      <c r="V5" s="355">
        <v>5</v>
      </c>
      <c r="W5" s="355">
        <v>2</v>
      </c>
      <c r="X5" s="355">
        <v>1</v>
      </c>
      <c r="Y5" s="355">
        <v>4</v>
      </c>
      <c r="Z5" s="355">
        <v>2</v>
      </c>
      <c r="AA5" s="355">
        <v>2</v>
      </c>
      <c r="AB5" s="355">
        <v>3</v>
      </c>
      <c r="AC5" s="355">
        <v>1</v>
      </c>
      <c r="AD5" s="355">
        <v>3</v>
      </c>
      <c r="AE5" s="355">
        <v>4</v>
      </c>
      <c r="AF5" s="355">
        <v>3</v>
      </c>
      <c r="AG5" s="355">
        <v>2</v>
      </c>
      <c r="AH5" s="355">
        <v>2</v>
      </c>
      <c r="AI5" s="370">
        <v>6</v>
      </c>
      <c r="AJ5" s="386">
        <v>1</v>
      </c>
      <c r="AK5" s="345" t="s">
        <v>678</v>
      </c>
      <c r="AL5" s="329"/>
      <c r="AM5" s="355">
        <v>4</v>
      </c>
      <c r="AN5" s="355">
        <v>4</v>
      </c>
      <c r="AO5" s="355">
        <v>2</v>
      </c>
      <c r="AP5" s="355">
        <v>4</v>
      </c>
      <c r="AQ5" s="355">
        <v>2</v>
      </c>
      <c r="AR5" s="355">
        <v>3</v>
      </c>
      <c r="AS5" s="355">
        <v>6</v>
      </c>
      <c r="AT5" s="355">
        <f t="shared" si="0"/>
        <v>345</v>
      </c>
      <c r="AU5" s="355">
        <v>2</v>
      </c>
      <c r="AV5" s="355">
        <v>8</v>
      </c>
      <c r="AW5" s="355">
        <v>4</v>
      </c>
      <c r="AX5" s="355">
        <v>15</v>
      </c>
      <c r="AY5" s="355">
        <v>6</v>
      </c>
      <c r="AZ5" s="355">
        <v>3</v>
      </c>
      <c r="BA5" s="355">
        <f aca="true" t="shared" si="1" ref="BA5:BA41">SUM(AU5:AZ5)</f>
        <v>38</v>
      </c>
      <c r="BB5" s="370">
        <f aca="true" t="shared" si="2" ref="BB5:BB61">SUM(AT5,BA5)</f>
        <v>383</v>
      </c>
      <c r="BC5" s="318">
        <f aca="true" t="shared" si="3" ref="BC5:BC61">SUM(E5:R5,V5:AI5,AM5:AS5,AU5:AZ5)</f>
        <v>383</v>
      </c>
    </row>
    <row r="6" spans="1:55" ht="14.25" customHeight="1">
      <c r="A6" s="498">
        <v>250103</v>
      </c>
      <c r="B6" s="387" t="s">
        <v>669</v>
      </c>
      <c r="C6" s="345" t="s">
        <v>679</v>
      </c>
      <c r="D6" s="329"/>
      <c r="E6" s="56">
        <v>158595</v>
      </c>
      <c r="F6" s="56">
        <v>161180</v>
      </c>
      <c r="G6" s="56">
        <v>218722</v>
      </c>
      <c r="H6" s="56">
        <v>293715</v>
      </c>
      <c r="I6" s="56">
        <v>36014</v>
      </c>
      <c r="J6" s="56">
        <v>75313</v>
      </c>
      <c r="K6" s="56">
        <v>36833</v>
      </c>
      <c r="L6" s="56">
        <v>39967</v>
      </c>
      <c r="M6" s="56">
        <v>21995</v>
      </c>
      <c r="N6" s="56">
        <v>11576</v>
      </c>
      <c r="O6" s="375">
        <v>42050</v>
      </c>
      <c r="P6" s="375">
        <v>30669</v>
      </c>
      <c r="Q6" s="355">
        <v>19479</v>
      </c>
      <c r="R6" s="370">
        <v>19601</v>
      </c>
      <c r="S6" s="387" t="s">
        <v>669</v>
      </c>
      <c r="T6" s="345" t="s">
        <v>679</v>
      </c>
      <c r="U6" s="329"/>
      <c r="V6" s="355">
        <v>24360</v>
      </c>
      <c r="W6" s="355">
        <v>12157</v>
      </c>
      <c r="X6" s="355">
        <v>3198</v>
      </c>
      <c r="Y6" s="355">
        <v>15661</v>
      </c>
      <c r="Z6" s="355">
        <v>7893</v>
      </c>
      <c r="AA6" s="355">
        <v>9552</v>
      </c>
      <c r="AB6" s="355">
        <v>12728</v>
      </c>
      <c r="AC6" s="355">
        <v>5080</v>
      </c>
      <c r="AD6" s="355">
        <v>14911</v>
      </c>
      <c r="AE6" s="355">
        <v>16016</v>
      </c>
      <c r="AF6" s="355">
        <v>11585</v>
      </c>
      <c r="AG6" s="355">
        <v>8784</v>
      </c>
      <c r="AH6" s="355">
        <v>6390</v>
      </c>
      <c r="AI6" s="370">
        <v>25261</v>
      </c>
      <c r="AJ6" s="387" t="s">
        <v>669</v>
      </c>
      <c r="AK6" s="345" t="s">
        <v>679</v>
      </c>
      <c r="AL6" s="329"/>
      <c r="AM6" s="355">
        <v>15489</v>
      </c>
      <c r="AN6" s="355">
        <v>17495</v>
      </c>
      <c r="AO6" s="355">
        <v>8043</v>
      </c>
      <c r="AP6" s="355">
        <v>16558</v>
      </c>
      <c r="AQ6" s="355">
        <v>10386</v>
      </c>
      <c r="AR6" s="355">
        <v>13655</v>
      </c>
      <c r="AS6" s="355">
        <v>27782</v>
      </c>
      <c r="AT6" s="355">
        <f t="shared" si="0"/>
        <v>1448693</v>
      </c>
      <c r="AU6" s="355">
        <v>7391</v>
      </c>
      <c r="AV6" s="355">
        <v>40783</v>
      </c>
      <c r="AW6" s="355">
        <v>16437</v>
      </c>
      <c r="AX6" s="355">
        <v>53932</v>
      </c>
      <c r="AY6" s="355">
        <v>28069</v>
      </c>
      <c r="AZ6" s="355">
        <v>11614</v>
      </c>
      <c r="BA6" s="355">
        <f>SUM(AU6:AZ6)</f>
        <v>158226</v>
      </c>
      <c r="BB6" s="370">
        <f>SUM(AT6,BA6)</f>
        <v>1606919</v>
      </c>
      <c r="BC6" s="318">
        <f t="shared" si="3"/>
        <v>1606919</v>
      </c>
    </row>
    <row r="7" spans="1:55" ht="14.25" customHeight="1">
      <c r="A7" s="498">
        <v>250104</v>
      </c>
      <c r="B7" s="387"/>
      <c r="C7" s="335" t="s">
        <v>680</v>
      </c>
      <c r="D7" s="339"/>
      <c r="E7" s="56">
        <v>89247</v>
      </c>
      <c r="F7" s="56">
        <v>89060</v>
      </c>
      <c r="G7" s="56">
        <v>118605</v>
      </c>
      <c r="H7" s="56">
        <v>169345</v>
      </c>
      <c r="I7" s="56">
        <v>18085</v>
      </c>
      <c r="J7" s="56">
        <v>42948</v>
      </c>
      <c r="K7" s="56">
        <v>18719</v>
      </c>
      <c r="L7" s="56">
        <v>20238</v>
      </c>
      <c r="M7" s="56">
        <v>11224</v>
      </c>
      <c r="N7" s="56">
        <v>6293</v>
      </c>
      <c r="O7" s="375">
        <v>25981</v>
      </c>
      <c r="P7" s="375">
        <v>14591</v>
      </c>
      <c r="Q7" s="360">
        <v>8073</v>
      </c>
      <c r="R7" s="373">
        <v>10340</v>
      </c>
      <c r="S7" s="387"/>
      <c r="T7" s="335" t="s">
        <v>680</v>
      </c>
      <c r="U7" s="339"/>
      <c r="V7" s="360">
        <v>12569</v>
      </c>
      <c r="W7" s="360">
        <v>5753</v>
      </c>
      <c r="X7" s="360">
        <v>1339</v>
      </c>
      <c r="Y7" s="360">
        <v>7862</v>
      </c>
      <c r="Z7" s="360">
        <v>3866</v>
      </c>
      <c r="AA7" s="360">
        <v>4978</v>
      </c>
      <c r="AB7" s="360">
        <v>5976</v>
      </c>
      <c r="AC7" s="360">
        <v>2576</v>
      </c>
      <c r="AD7" s="360">
        <v>7669</v>
      </c>
      <c r="AE7" s="360">
        <v>6195</v>
      </c>
      <c r="AF7" s="360">
        <v>5073</v>
      </c>
      <c r="AG7" s="360">
        <v>4871</v>
      </c>
      <c r="AH7" s="360">
        <v>3052</v>
      </c>
      <c r="AI7" s="373">
        <v>11277</v>
      </c>
      <c r="AJ7" s="387"/>
      <c r="AK7" s="335" t="s">
        <v>680</v>
      </c>
      <c r="AL7" s="339"/>
      <c r="AM7" s="360">
        <v>7174</v>
      </c>
      <c r="AN7" s="360">
        <v>6690</v>
      </c>
      <c r="AO7" s="360">
        <v>3911</v>
      </c>
      <c r="AP7" s="360">
        <v>8175</v>
      </c>
      <c r="AQ7" s="360">
        <v>5033</v>
      </c>
      <c r="AR7" s="360">
        <v>6603</v>
      </c>
      <c r="AS7" s="360">
        <v>14481</v>
      </c>
      <c r="AT7" s="360">
        <f t="shared" si="0"/>
        <v>777872</v>
      </c>
      <c r="AU7" s="360">
        <v>4661</v>
      </c>
      <c r="AV7" s="360">
        <v>26989</v>
      </c>
      <c r="AW7" s="360">
        <v>8143</v>
      </c>
      <c r="AX7" s="360">
        <v>25764</v>
      </c>
      <c r="AY7" s="360">
        <v>14384</v>
      </c>
      <c r="AZ7" s="360">
        <v>6281</v>
      </c>
      <c r="BA7" s="360">
        <f t="shared" si="1"/>
        <v>86222</v>
      </c>
      <c r="BB7" s="373">
        <f t="shared" si="2"/>
        <v>864094</v>
      </c>
      <c r="BC7" s="318">
        <f t="shared" si="3"/>
        <v>864094</v>
      </c>
    </row>
    <row r="8" spans="1:55" ht="14.25" customHeight="1">
      <c r="A8" s="498">
        <v>250105</v>
      </c>
      <c r="B8" s="387" t="s">
        <v>670</v>
      </c>
      <c r="C8" s="316"/>
      <c r="D8" s="332" t="s">
        <v>681</v>
      </c>
      <c r="E8" s="55">
        <v>9702</v>
      </c>
      <c r="F8" s="55">
        <v>11399</v>
      </c>
      <c r="G8" s="55">
        <v>12404</v>
      </c>
      <c r="H8" s="55">
        <v>30206</v>
      </c>
      <c r="I8" s="55">
        <v>1066</v>
      </c>
      <c r="J8" s="55">
        <v>7827</v>
      </c>
      <c r="K8" s="55">
        <v>1523</v>
      </c>
      <c r="L8" s="55">
        <v>1772</v>
      </c>
      <c r="M8" s="55">
        <v>971</v>
      </c>
      <c r="N8" s="55">
        <v>1397</v>
      </c>
      <c r="O8" s="374">
        <v>5391</v>
      </c>
      <c r="P8" s="374">
        <v>977</v>
      </c>
      <c r="Q8" s="355">
        <v>579</v>
      </c>
      <c r="R8" s="370">
        <v>719</v>
      </c>
      <c r="S8" s="387" t="s">
        <v>670</v>
      </c>
      <c r="T8" s="316"/>
      <c r="U8" s="332" t="s">
        <v>681</v>
      </c>
      <c r="V8" s="355">
        <v>305</v>
      </c>
      <c r="W8" s="355">
        <v>119</v>
      </c>
      <c r="X8" s="355">
        <v>42</v>
      </c>
      <c r="Y8" s="355">
        <v>705</v>
      </c>
      <c r="Z8" s="355">
        <v>3</v>
      </c>
      <c r="AA8" s="355">
        <v>702</v>
      </c>
      <c r="AB8" s="355">
        <v>254</v>
      </c>
      <c r="AC8" s="355">
        <v>242</v>
      </c>
      <c r="AD8" s="355">
        <v>641</v>
      </c>
      <c r="AE8" s="355">
        <v>275</v>
      </c>
      <c r="AF8" s="355">
        <v>90</v>
      </c>
      <c r="AG8" s="355">
        <v>182</v>
      </c>
      <c r="AH8" s="355">
        <v>42</v>
      </c>
      <c r="AI8" s="370">
        <v>55</v>
      </c>
      <c r="AJ8" s="387" t="s">
        <v>670</v>
      </c>
      <c r="AK8" s="316"/>
      <c r="AL8" s="332" t="s">
        <v>681</v>
      </c>
      <c r="AM8" s="355">
        <v>220</v>
      </c>
      <c r="AN8" s="355">
        <v>233</v>
      </c>
      <c r="AO8" s="355">
        <v>468</v>
      </c>
      <c r="AP8" s="355">
        <v>626</v>
      </c>
      <c r="AQ8" s="355">
        <v>62</v>
      </c>
      <c r="AR8" s="355">
        <v>794</v>
      </c>
      <c r="AS8" s="355">
        <v>2403</v>
      </c>
      <c r="AT8" s="316">
        <f t="shared" si="0"/>
        <v>94396</v>
      </c>
      <c r="AU8" s="355">
        <v>894</v>
      </c>
      <c r="AV8" s="355">
        <v>2949</v>
      </c>
      <c r="AW8" s="355">
        <v>31</v>
      </c>
      <c r="AX8" s="355">
        <v>799</v>
      </c>
      <c r="AY8" s="355">
        <v>98</v>
      </c>
      <c r="AZ8" s="355">
        <v>0</v>
      </c>
      <c r="BA8" s="316">
        <f t="shared" si="1"/>
        <v>4771</v>
      </c>
      <c r="BB8" s="317">
        <f t="shared" si="2"/>
        <v>99167</v>
      </c>
      <c r="BC8" s="318">
        <f t="shared" si="3"/>
        <v>99167</v>
      </c>
    </row>
    <row r="9" spans="1:55" ht="14.25" customHeight="1">
      <c r="A9" s="498">
        <v>250106</v>
      </c>
      <c r="B9" s="387"/>
      <c r="C9" s="388" t="s">
        <v>196</v>
      </c>
      <c r="D9" s="345" t="s">
        <v>682</v>
      </c>
      <c r="E9" s="56">
        <v>2416</v>
      </c>
      <c r="F9" s="56">
        <v>4040</v>
      </c>
      <c r="G9" s="56">
        <v>1054</v>
      </c>
      <c r="H9" s="56">
        <v>5058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375">
        <v>577</v>
      </c>
      <c r="P9" s="375">
        <v>0</v>
      </c>
      <c r="Q9" s="355">
        <v>0</v>
      </c>
      <c r="R9" s="370">
        <v>224</v>
      </c>
      <c r="S9" s="387"/>
      <c r="T9" s="388" t="s">
        <v>196</v>
      </c>
      <c r="U9" s="345" t="s">
        <v>682</v>
      </c>
      <c r="V9" s="355">
        <v>0</v>
      </c>
      <c r="W9" s="355">
        <v>0</v>
      </c>
      <c r="X9" s="355">
        <v>0</v>
      </c>
      <c r="Y9" s="355">
        <v>0</v>
      </c>
      <c r="Z9" s="355">
        <v>0</v>
      </c>
      <c r="AA9" s="355">
        <v>0</v>
      </c>
      <c r="AB9" s="355">
        <v>15</v>
      </c>
      <c r="AC9" s="355">
        <v>33</v>
      </c>
      <c r="AD9" s="355">
        <v>18</v>
      </c>
      <c r="AE9" s="355">
        <v>0</v>
      </c>
      <c r="AF9" s="355">
        <v>0</v>
      </c>
      <c r="AG9" s="355">
        <v>0</v>
      </c>
      <c r="AH9" s="355">
        <v>0</v>
      </c>
      <c r="AI9" s="370">
        <v>0</v>
      </c>
      <c r="AJ9" s="387"/>
      <c r="AK9" s="388" t="s">
        <v>196</v>
      </c>
      <c r="AL9" s="345" t="s">
        <v>682</v>
      </c>
      <c r="AM9" s="355">
        <v>59</v>
      </c>
      <c r="AN9" s="355">
        <v>0</v>
      </c>
      <c r="AO9" s="355">
        <v>0</v>
      </c>
      <c r="AP9" s="355">
        <v>3</v>
      </c>
      <c r="AQ9" s="355">
        <v>0</v>
      </c>
      <c r="AR9" s="355">
        <v>0</v>
      </c>
      <c r="AS9" s="355">
        <v>240</v>
      </c>
      <c r="AT9" s="355">
        <f t="shared" si="0"/>
        <v>13737</v>
      </c>
      <c r="AU9" s="355">
        <v>151</v>
      </c>
      <c r="AV9" s="355">
        <v>0</v>
      </c>
      <c r="AW9" s="355">
        <v>0</v>
      </c>
      <c r="AX9" s="355">
        <v>0</v>
      </c>
      <c r="AY9" s="355">
        <v>0</v>
      </c>
      <c r="AZ9" s="355">
        <v>0</v>
      </c>
      <c r="BA9" s="355">
        <f t="shared" si="1"/>
        <v>151</v>
      </c>
      <c r="BB9" s="370">
        <f t="shared" si="2"/>
        <v>13888</v>
      </c>
      <c r="BC9" s="318">
        <f t="shared" si="3"/>
        <v>13888</v>
      </c>
    </row>
    <row r="10" spans="1:55" ht="14.25" customHeight="1">
      <c r="A10" s="498">
        <v>250107</v>
      </c>
      <c r="B10" s="387" t="s">
        <v>671</v>
      </c>
      <c r="C10" s="388" t="s">
        <v>198</v>
      </c>
      <c r="D10" s="345" t="s">
        <v>683</v>
      </c>
      <c r="E10" s="56">
        <v>64262</v>
      </c>
      <c r="F10" s="56">
        <v>64392</v>
      </c>
      <c r="G10" s="56">
        <v>87756</v>
      </c>
      <c r="H10" s="56">
        <v>113602</v>
      </c>
      <c r="I10" s="56">
        <v>14698</v>
      </c>
      <c r="J10" s="56">
        <v>30222</v>
      </c>
      <c r="K10" s="56">
        <v>15056</v>
      </c>
      <c r="L10" s="56">
        <v>16178</v>
      </c>
      <c r="M10" s="56">
        <v>8419</v>
      </c>
      <c r="N10" s="56">
        <v>4524</v>
      </c>
      <c r="O10" s="375">
        <v>17325</v>
      </c>
      <c r="P10" s="375">
        <v>12361</v>
      </c>
      <c r="Q10" s="355">
        <v>6927</v>
      </c>
      <c r="R10" s="370">
        <v>8391</v>
      </c>
      <c r="S10" s="387" t="s">
        <v>671</v>
      </c>
      <c r="T10" s="388" t="s">
        <v>198</v>
      </c>
      <c r="U10" s="345" t="s">
        <v>683</v>
      </c>
      <c r="V10" s="355">
        <v>10084</v>
      </c>
      <c r="W10" s="355">
        <v>5115</v>
      </c>
      <c r="X10" s="355">
        <v>1214</v>
      </c>
      <c r="Y10" s="355">
        <v>6270</v>
      </c>
      <c r="Z10" s="355">
        <v>3255</v>
      </c>
      <c r="AA10" s="355">
        <v>3818</v>
      </c>
      <c r="AB10" s="355">
        <v>4996</v>
      </c>
      <c r="AC10" s="355">
        <v>2185</v>
      </c>
      <c r="AD10" s="355">
        <v>6102</v>
      </c>
      <c r="AE10" s="355">
        <v>5454</v>
      </c>
      <c r="AF10" s="355">
        <v>4559</v>
      </c>
      <c r="AG10" s="355">
        <v>3607</v>
      </c>
      <c r="AH10" s="355">
        <v>2480</v>
      </c>
      <c r="AI10" s="370">
        <v>10357</v>
      </c>
      <c r="AJ10" s="387" t="s">
        <v>671</v>
      </c>
      <c r="AK10" s="388" t="s">
        <v>198</v>
      </c>
      <c r="AL10" s="345" t="s">
        <v>683</v>
      </c>
      <c r="AM10" s="355">
        <v>5976</v>
      </c>
      <c r="AN10" s="355">
        <v>5623</v>
      </c>
      <c r="AO10" s="355">
        <v>3147</v>
      </c>
      <c r="AP10" s="355">
        <v>6362</v>
      </c>
      <c r="AQ10" s="355">
        <v>4270</v>
      </c>
      <c r="AR10" s="355">
        <v>5627</v>
      </c>
      <c r="AS10" s="355">
        <v>10732</v>
      </c>
      <c r="AT10" s="355">
        <f t="shared" si="0"/>
        <v>575346</v>
      </c>
      <c r="AU10" s="355">
        <v>2942</v>
      </c>
      <c r="AV10" s="355">
        <v>17178</v>
      </c>
      <c r="AW10" s="355">
        <v>6688</v>
      </c>
      <c r="AX10" s="355">
        <v>21541</v>
      </c>
      <c r="AY10" s="355">
        <v>11619</v>
      </c>
      <c r="AZ10" s="355">
        <v>4918</v>
      </c>
      <c r="BA10" s="355">
        <f t="shared" si="1"/>
        <v>64886</v>
      </c>
      <c r="BB10" s="370">
        <f t="shared" si="2"/>
        <v>640232</v>
      </c>
      <c r="BC10" s="318">
        <f t="shared" si="3"/>
        <v>640232</v>
      </c>
    </row>
    <row r="11" spans="1:55" ht="14.25" customHeight="1">
      <c r="A11" s="498">
        <v>250108</v>
      </c>
      <c r="B11" s="387"/>
      <c r="C11" s="360"/>
      <c r="D11" s="335" t="s">
        <v>684</v>
      </c>
      <c r="E11" s="57">
        <v>12867</v>
      </c>
      <c r="F11" s="57">
        <v>9229</v>
      </c>
      <c r="G11" s="57">
        <v>17391</v>
      </c>
      <c r="H11" s="57">
        <v>20479</v>
      </c>
      <c r="I11" s="57">
        <v>2321</v>
      </c>
      <c r="J11" s="57">
        <v>4899</v>
      </c>
      <c r="K11" s="57">
        <v>2140</v>
      </c>
      <c r="L11" s="57">
        <v>2288</v>
      </c>
      <c r="M11" s="57">
        <v>1834</v>
      </c>
      <c r="N11" s="57">
        <v>372</v>
      </c>
      <c r="O11" s="376">
        <v>2688</v>
      </c>
      <c r="P11" s="376">
        <v>1253</v>
      </c>
      <c r="Q11" s="355">
        <v>567</v>
      </c>
      <c r="R11" s="370">
        <v>1006</v>
      </c>
      <c r="S11" s="387"/>
      <c r="T11" s="360"/>
      <c r="U11" s="335" t="s">
        <v>684</v>
      </c>
      <c r="V11" s="355">
        <v>2180</v>
      </c>
      <c r="W11" s="355">
        <v>519</v>
      </c>
      <c r="X11" s="355">
        <v>83</v>
      </c>
      <c r="Y11" s="355">
        <v>887</v>
      </c>
      <c r="Z11" s="355">
        <v>608</v>
      </c>
      <c r="AA11" s="355">
        <v>458</v>
      </c>
      <c r="AB11" s="355">
        <v>711</v>
      </c>
      <c r="AC11" s="355">
        <v>116</v>
      </c>
      <c r="AD11" s="355">
        <v>908</v>
      </c>
      <c r="AE11" s="355">
        <v>466</v>
      </c>
      <c r="AF11" s="355">
        <v>424</v>
      </c>
      <c r="AG11" s="355">
        <v>1082</v>
      </c>
      <c r="AH11" s="355">
        <v>530</v>
      </c>
      <c r="AI11" s="370">
        <v>865</v>
      </c>
      <c r="AJ11" s="387"/>
      <c r="AK11" s="360"/>
      <c r="AL11" s="335" t="s">
        <v>684</v>
      </c>
      <c r="AM11" s="355">
        <v>919</v>
      </c>
      <c r="AN11" s="355">
        <v>834</v>
      </c>
      <c r="AO11" s="355">
        <v>296</v>
      </c>
      <c r="AP11" s="355">
        <v>1184</v>
      </c>
      <c r="AQ11" s="355">
        <v>701</v>
      </c>
      <c r="AR11" s="355">
        <v>182</v>
      </c>
      <c r="AS11" s="355">
        <v>1106</v>
      </c>
      <c r="AT11" s="360">
        <f t="shared" si="0"/>
        <v>94393</v>
      </c>
      <c r="AU11" s="355">
        <v>674</v>
      </c>
      <c r="AV11" s="355">
        <v>6862</v>
      </c>
      <c r="AW11" s="355">
        <v>1424</v>
      </c>
      <c r="AX11" s="355">
        <v>3424</v>
      </c>
      <c r="AY11" s="355">
        <v>2667</v>
      </c>
      <c r="AZ11" s="355">
        <v>1363</v>
      </c>
      <c r="BA11" s="360">
        <f t="shared" si="1"/>
        <v>16414</v>
      </c>
      <c r="BB11" s="373">
        <f t="shared" si="2"/>
        <v>110807</v>
      </c>
      <c r="BC11" s="318">
        <f t="shared" si="3"/>
        <v>110807</v>
      </c>
    </row>
    <row r="12" spans="1:55" ht="14.25" customHeight="1">
      <c r="A12" s="498">
        <v>250109</v>
      </c>
      <c r="B12" s="387" t="s">
        <v>672</v>
      </c>
      <c r="C12" s="329" t="s">
        <v>673</v>
      </c>
      <c r="D12" s="329"/>
      <c r="E12" s="56">
        <v>247842</v>
      </c>
      <c r="F12" s="56">
        <v>250240</v>
      </c>
      <c r="G12" s="56">
        <v>337327</v>
      </c>
      <c r="H12" s="56">
        <v>463060</v>
      </c>
      <c r="I12" s="56">
        <v>54099</v>
      </c>
      <c r="J12" s="56">
        <v>118261</v>
      </c>
      <c r="K12" s="56">
        <v>55552</v>
      </c>
      <c r="L12" s="56">
        <v>60205</v>
      </c>
      <c r="M12" s="56">
        <v>33219</v>
      </c>
      <c r="N12" s="56">
        <v>17869</v>
      </c>
      <c r="O12" s="375">
        <v>68031</v>
      </c>
      <c r="P12" s="375">
        <v>45260</v>
      </c>
      <c r="Q12" s="362">
        <v>27552</v>
      </c>
      <c r="R12" s="378">
        <v>29941</v>
      </c>
      <c r="S12" s="387" t="s">
        <v>672</v>
      </c>
      <c r="T12" s="329" t="s">
        <v>673</v>
      </c>
      <c r="U12" s="329"/>
      <c r="V12" s="362">
        <v>36929</v>
      </c>
      <c r="W12" s="362">
        <v>17910</v>
      </c>
      <c r="X12" s="362">
        <v>4537</v>
      </c>
      <c r="Y12" s="362">
        <v>23523</v>
      </c>
      <c r="Z12" s="362">
        <v>11759</v>
      </c>
      <c r="AA12" s="362">
        <v>14530</v>
      </c>
      <c r="AB12" s="362">
        <v>18704</v>
      </c>
      <c r="AC12" s="362">
        <v>7656</v>
      </c>
      <c r="AD12" s="362">
        <v>22580</v>
      </c>
      <c r="AE12" s="362">
        <v>22211</v>
      </c>
      <c r="AF12" s="362">
        <v>16658</v>
      </c>
      <c r="AG12" s="362">
        <v>13655</v>
      </c>
      <c r="AH12" s="362">
        <v>9442</v>
      </c>
      <c r="AI12" s="378">
        <v>36538</v>
      </c>
      <c r="AJ12" s="387" t="s">
        <v>672</v>
      </c>
      <c r="AK12" s="329" t="s">
        <v>673</v>
      </c>
      <c r="AL12" s="329"/>
      <c r="AM12" s="362">
        <v>22663</v>
      </c>
      <c r="AN12" s="362">
        <v>24185</v>
      </c>
      <c r="AO12" s="362">
        <v>11954</v>
      </c>
      <c r="AP12" s="362">
        <v>24733</v>
      </c>
      <c r="AQ12" s="362">
        <v>15419</v>
      </c>
      <c r="AR12" s="362">
        <v>20258</v>
      </c>
      <c r="AS12" s="362">
        <v>42263</v>
      </c>
      <c r="AT12" s="316">
        <f t="shared" si="0"/>
        <v>2226565</v>
      </c>
      <c r="AU12" s="362">
        <v>12052</v>
      </c>
      <c r="AV12" s="362">
        <v>67772</v>
      </c>
      <c r="AW12" s="362">
        <v>24580</v>
      </c>
      <c r="AX12" s="362">
        <v>79696</v>
      </c>
      <c r="AY12" s="362">
        <v>42453</v>
      </c>
      <c r="AZ12" s="362">
        <v>17895</v>
      </c>
      <c r="BA12" s="316">
        <f t="shared" si="1"/>
        <v>244448</v>
      </c>
      <c r="BB12" s="317">
        <f t="shared" si="2"/>
        <v>2471013</v>
      </c>
      <c r="BC12" s="318">
        <f t="shared" si="3"/>
        <v>2471013</v>
      </c>
    </row>
    <row r="13" spans="1:55" ht="14.25" customHeight="1">
      <c r="A13" s="498">
        <v>250110</v>
      </c>
      <c r="B13" s="389"/>
      <c r="C13" s="332" t="s">
        <v>685</v>
      </c>
      <c r="D13" s="352"/>
      <c r="E13" s="55">
        <v>1570</v>
      </c>
      <c r="F13" s="55">
        <v>1601</v>
      </c>
      <c r="G13" s="55">
        <v>2192</v>
      </c>
      <c r="H13" s="55">
        <v>3186</v>
      </c>
      <c r="I13" s="55">
        <v>376</v>
      </c>
      <c r="J13" s="55">
        <v>759</v>
      </c>
      <c r="K13" s="55">
        <v>386</v>
      </c>
      <c r="L13" s="55">
        <v>451</v>
      </c>
      <c r="M13" s="55">
        <v>241</v>
      </c>
      <c r="N13" s="55">
        <v>117</v>
      </c>
      <c r="O13" s="374">
        <v>305</v>
      </c>
      <c r="P13" s="374">
        <v>315</v>
      </c>
      <c r="Q13" s="355">
        <v>231</v>
      </c>
      <c r="R13" s="370">
        <v>240</v>
      </c>
      <c r="S13" s="389"/>
      <c r="T13" s="332" t="s">
        <v>685</v>
      </c>
      <c r="U13" s="352"/>
      <c r="V13" s="355">
        <v>240</v>
      </c>
      <c r="W13" s="355">
        <v>97</v>
      </c>
      <c r="X13" s="355">
        <v>48</v>
      </c>
      <c r="Y13" s="355">
        <v>167</v>
      </c>
      <c r="Z13" s="355">
        <v>80</v>
      </c>
      <c r="AA13" s="355">
        <v>96</v>
      </c>
      <c r="AB13" s="355">
        <v>133</v>
      </c>
      <c r="AC13" s="355">
        <v>53</v>
      </c>
      <c r="AD13" s="355">
        <v>153</v>
      </c>
      <c r="AE13" s="355">
        <v>190</v>
      </c>
      <c r="AF13" s="355">
        <v>116</v>
      </c>
      <c r="AG13" s="355">
        <v>104</v>
      </c>
      <c r="AH13" s="355">
        <v>71</v>
      </c>
      <c r="AI13" s="370">
        <v>300</v>
      </c>
      <c r="AJ13" s="389"/>
      <c r="AK13" s="332" t="s">
        <v>685</v>
      </c>
      <c r="AL13" s="352"/>
      <c r="AM13" s="355">
        <v>155</v>
      </c>
      <c r="AN13" s="355">
        <v>169</v>
      </c>
      <c r="AO13" s="355">
        <v>88</v>
      </c>
      <c r="AP13" s="355">
        <v>173</v>
      </c>
      <c r="AQ13" s="355">
        <v>104</v>
      </c>
      <c r="AR13" s="355">
        <v>153</v>
      </c>
      <c r="AS13" s="355">
        <v>254</v>
      </c>
      <c r="AT13" s="316">
        <f t="shared" si="0"/>
        <v>14914</v>
      </c>
      <c r="AU13" s="355">
        <v>81</v>
      </c>
      <c r="AV13" s="355">
        <v>390</v>
      </c>
      <c r="AW13" s="355">
        <v>172</v>
      </c>
      <c r="AX13" s="355">
        <v>577</v>
      </c>
      <c r="AY13" s="355">
        <v>297</v>
      </c>
      <c r="AZ13" s="355">
        <v>136</v>
      </c>
      <c r="BA13" s="316">
        <f t="shared" si="1"/>
        <v>1653</v>
      </c>
      <c r="BB13" s="317">
        <f t="shared" si="2"/>
        <v>16567</v>
      </c>
      <c r="BC13" s="318">
        <f t="shared" si="3"/>
        <v>16567</v>
      </c>
    </row>
    <row r="14" spans="1:55" ht="14.25" customHeight="1">
      <c r="A14" s="498">
        <v>250111</v>
      </c>
      <c r="B14" s="390"/>
      <c r="C14" s="335" t="s">
        <v>686</v>
      </c>
      <c r="D14" s="339"/>
      <c r="E14" s="57">
        <v>798</v>
      </c>
      <c r="F14" s="57">
        <v>802</v>
      </c>
      <c r="G14" s="57">
        <v>1019</v>
      </c>
      <c r="H14" s="57">
        <v>1431</v>
      </c>
      <c r="I14" s="57">
        <v>186</v>
      </c>
      <c r="J14" s="57">
        <v>203</v>
      </c>
      <c r="K14" s="57">
        <v>182</v>
      </c>
      <c r="L14" s="57">
        <v>244</v>
      </c>
      <c r="M14" s="57">
        <v>121</v>
      </c>
      <c r="N14" s="57">
        <v>57</v>
      </c>
      <c r="O14" s="376">
        <v>46</v>
      </c>
      <c r="P14" s="376">
        <v>159</v>
      </c>
      <c r="Q14" s="355">
        <v>136</v>
      </c>
      <c r="R14" s="370">
        <v>144</v>
      </c>
      <c r="S14" s="390"/>
      <c r="T14" s="335" t="s">
        <v>686</v>
      </c>
      <c r="U14" s="339"/>
      <c r="V14" s="355">
        <v>18</v>
      </c>
      <c r="W14" s="355">
        <v>61</v>
      </c>
      <c r="X14" s="355">
        <v>15</v>
      </c>
      <c r="Y14" s="355">
        <v>84</v>
      </c>
      <c r="Z14" s="355">
        <v>43</v>
      </c>
      <c r="AA14" s="355">
        <v>2</v>
      </c>
      <c r="AB14" s="355">
        <v>78</v>
      </c>
      <c r="AC14" s="355">
        <v>26</v>
      </c>
      <c r="AD14" s="355">
        <v>91</v>
      </c>
      <c r="AE14" s="355">
        <v>110</v>
      </c>
      <c r="AF14" s="355">
        <v>54</v>
      </c>
      <c r="AG14" s="355">
        <v>63</v>
      </c>
      <c r="AH14" s="355">
        <v>31</v>
      </c>
      <c r="AI14" s="370">
        <v>19</v>
      </c>
      <c r="AJ14" s="390"/>
      <c r="AK14" s="335" t="s">
        <v>686</v>
      </c>
      <c r="AL14" s="339"/>
      <c r="AM14" s="355">
        <v>13</v>
      </c>
      <c r="AN14" s="355">
        <v>87</v>
      </c>
      <c r="AO14" s="355">
        <v>28</v>
      </c>
      <c r="AP14" s="355">
        <v>4</v>
      </c>
      <c r="AQ14" s="355">
        <v>26</v>
      </c>
      <c r="AR14" s="355">
        <v>92</v>
      </c>
      <c r="AS14" s="355">
        <v>32</v>
      </c>
      <c r="AT14" s="360">
        <f t="shared" si="0"/>
        <v>6505</v>
      </c>
      <c r="AU14" s="355">
        <v>38</v>
      </c>
      <c r="AV14" s="355">
        <v>232</v>
      </c>
      <c r="AW14" s="355">
        <v>88</v>
      </c>
      <c r="AX14" s="355">
        <v>262</v>
      </c>
      <c r="AY14" s="355">
        <v>163</v>
      </c>
      <c r="AZ14" s="355">
        <v>69</v>
      </c>
      <c r="BA14" s="360">
        <f t="shared" si="1"/>
        <v>852</v>
      </c>
      <c r="BB14" s="373">
        <f t="shared" si="2"/>
        <v>7357</v>
      </c>
      <c r="BC14" s="318">
        <f t="shared" si="3"/>
        <v>7357</v>
      </c>
    </row>
    <row r="15" spans="1:55" ht="14.25" customHeight="1">
      <c r="A15" s="498">
        <v>250112</v>
      </c>
      <c r="B15" s="391"/>
      <c r="C15" s="329" t="s">
        <v>677</v>
      </c>
      <c r="D15" s="329"/>
      <c r="E15" s="56">
        <v>1047</v>
      </c>
      <c r="F15" s="56">
        <v>492</v>
      </c>
      <c r="G15" s="56">
        <v>1080</v>
      </c>
      <c r="H15" s="56">
        <v>1325</v>
      </c>
      <c r="I15" s="56">
        <v>126</v>
      </c>
      <c r="J15" s="56">
        <v>129</v>
      </c>
      <c r="K15" s="56">
        <v>96</v>
      </c>
      <c r="L15" s="56">
        <v>84</v>
      </c>
      <c r="M15" s="56">
        <v>24</v>
      </c>
      <c r="N15" s="56">
        <v>144</v>
      </c>
      <c r="O15" s="375">
        <v>120</v>
      </c>
      <c r="P15" s="375">
        <v>36</v>
      </c>
      <c r="Q15" s="316">
        <v>24</v>
      </c>
      <c r="R15" s="317">
        <v>0</v>
      </c>
      <c r="S15" s="391"/>
      <c r="T15" s="329" t="s">
        <v>677</v>
      </c>
      <c r="U15" s="329"/>
      <c r="V15" s="316">
        <v>0</v>
      </c>
      <c r="W15" s="316">
        <v>12</v>
      </c>
      <c r="X15" s="316">
        <v>24</v>
      </c>
      <c r="Y15" s="316">
        <v>0</v>
      </c>
      <c r="Z15" s="316">
        <v>12</v>
      </c>
      <c r="AA15" s="316">
        <v>12</v>
      </c>
      <c r="AB15" s="316">
        <v>0</v>
      </c>
      <c r="AC15" s="316">
        <v>12</v>
      </c>
      <c r="AD15" s="316">
        <v>60</v>
      </c>
      <c r="AE15" s="316">
        <v>24</v>
      </c>
      <c r="AF15" s="316">
        <v>12</v>
      </c>
      <c r="AG15" s="316">
        <v>0</v>
      </c>
      <c r="AH15" s="316">
        <v>0</v>
      </c>
      <c r="AI15" s="317">
        <v>0</v>
      </c>
      <c r="AJ15" s="391"/>
      <c r="AK15" s="329" t="s">
        <v>677</v>
      </c>
      <c r="AL15" s="329"/>
      <c r="AM15" s="316">
        <v>36</v>
      </c>
      <c r="AN15" s="316">
        <v>36</v>
      </c>
      <c r="AO15" s="316">
        <v>0</v>
      </c>
      <c r="AP15" s="316">
        <v>0</v>
      </c>
      <c r="AQ15" s="316">
        <v>24</v>
      </c>
      <c r="AR15" s="316">
        <v>0</v>
      </c>
      <c r="AS15" s="316">
        <v>12</v>
      </c>
      <c r="AT15" s="316">
        <f t="shared" si="0"/>
        <v>5003</v>
      </c>
      <c r="AU15" s="316">
        <v>48</v>
      </c>
      <c r="AV15" s="316">
        <v>168</v>
      </c>
      <c r="AW15" s="316">
        <v>96</v>
      </c>
      <c r="AX15" s="316">
        <v>168</v>
      </c>
      <c r="AY15" s="316">
        <v>144</v>
      </c>
      <c r="AZ15" s="316">
        <v>12</v>
      </c>
      <c r="BA15" s="316">
        <f t="shared" si="1"/>
        <v>636</v>
      </c>
      <c r="BB15" s="317">
        <f t="shared" si="2"/>
        <v>5639</v>
      </c>
      <c r="BC15" s="318">
        <f t="shared" si="3"/>
        <v>5639</v>
      </c>
    </row>
    <row r="16" spans="1:55" ht="14.25" customHeight="1">
      <c r="A16" s="498">
        <v>250113</v>
      </c>
      <c r="B16" s="386">
        <v>2</v>
      </c>
      <c r="C16" s="329" t="s">
        <v>678</v>
      </c>
      <c r="D16" s="329"/>
      <c r="E16" s="56">
        <v>87</v>
      </c>
      <c r="F16" s="56">
        <v>41</v>
      </c>
      <c r="G16" s="56">
        <v>90</v>
      </c>
      <c r="H16" s="56">
        <v>110</v>
      </c>
      <c r="I16" s="56">
        <v>10</v>
      </c>
      <c r="J16" s="56">
        <v>10</v>
      </c>
      <c r="K16" s="56">
        <v>8</v>
      </c>
      <c r="L16" s="56">
        <v>7</v>
      </c>
      <c r="M16" s="56">
        <v>2</v>
      </c>
      <c r="N16" s="56">
        <v>12</v>
      </c>
      <c r="O16" s="375">
        <v>10</v>
      </c>
      <c r="P16" s="375">
        <v>3</v>
      </c>
      <c r="Q16" s="355">
        <v>2</v>
      </c>
      <c r="R16" s="370">
        <v>0</v>
      </c>
      <c r="S16" s="386">
        <v>2</v>
      </c>
      <c r="T16" s="329" t="s">
        <v>678</v>
      </c>
      <c r="U16" s="329"/>
      <c r="V16" s="355">
        <v>0</v>
      </c>
      <c r="W16" s="355">
        <v>1</v>
      </c>
      <c r="X16" s="355">
        <v>2</v>
      </c>
      <c r="Y16" s="355">
        <v>0</v>
      </c>
      <c r="Z16" s="355">
        <v>1</v>
      </c>
      <c r="AA16" s="355">
        <v>1</v>
      </c>
      <c r="AB16" s="355">
        <v>0</v>
      </c>
      <c r="AC16" s="355">
        <v>1</v>
      </c>
      <c r="AD16" s="355">
        <v>5</v>
      </c>
      <c r="AE16" s="355">
        <v>2</v>
      </c>
      <c r="AF16" s="355">
        <v>1</v>
      </c>
      <c r="AG16" s="355">
        <v>0</v>
      </c>
      <c r="AH16" s="355">
        <v>0</v>
      </c>
      <c r="AI16" s="370">
        <v>0</v>
      </c>
      <c r="AJ16" s="386">
        <v>2</v>
      </c>
      <c r="AK16" s="329" t="s">
        <v>678</v>
      </c>
      <c r="AL16" s="329"/>
      <c r="AM16" s="355">
        <v>3</v>
      </c>
      <c r="AN16" s="355">
        <v>3</v>
      </c>
      <c r="AO16" s="355">
        <v>0</v>
      </c>
      <c r="AP16" s="355">
        <v>0</v>
      </c>
      <c r="AQ16" s="355">
        <v>2</v>
      </c>
      <c r="AR16" s="355">
        <v>0</v>
      </c>
      <c r="AS16" s="355">
        <v>1</v>
      </c>
      <c r="AT16" s="355">
        <f t="shared" si="0"/>
        <v>415</v>
      </c>
      <c r="AU16" s="355">
        <v>4</v>
      </c>
      <c r="AV16" s="355">
        <v>14</v>
      </c>
      <c r="AW16" s="355">
        <v>8</v>
      </c>
      <c r="AX16" s="355">
        <v>14</v>
      </c>
      <c r="AY16" s="355">
        <v>12</v>
      </c>
      <c r="AZ16" s="355">
        <v>1</v>
      </c>
      <c r="BA16" s="355">
        <f t="shared" si="1"/>
        <v>53</v>
      </c>
      <c r="BB16" s="370">
        <f t="shared" si="2"/>
        <v>468</v>
      </c>
      <c r="BC16" s="318">
        <f t="shared" si="3"/>
        <v>468</v>
      </c>
    </row>
    <row r="17" spans="1:55" ht="14.25" customHeight="1">
      <c r="A17" s="498">
        <v>250114</v>
      </c>
      <c r="B17" s="387" t="s">
        <v>694</v>
      </c>
      <c r="C17" s="329" t="s">
        <v>679</v>
      </c>
      <c r="D17" s="329"/>
      <c r="E17" s="56">
        <v>415768</v>
      </c>
      <c r="F17" s="56">
        <v>182613</v>
      </c>
      <c r="G17" s="56">
        <v>448884</v>
      </c>
      <c r="H17" s="56">
        <v>470435</v>
      </c>
      <c r="I17" s="56">
        <v>42199</v>
      </c>
      <c r="J17" s="56">
        <v>51553</v>
      </c>
      <c r="K17" s="56">
        <v>35602</v>
      </c>
      <c r="L17" s="56">
        <v>27266</v>
      </c>
      <c r="M17" s="56">
        <v>6612</v>
      </c>
      <c r="N17" s="56">
        <v>49298</v>
      </c>
      <c r="O17" s="375">
        <v>39608</v>
      </c>
      <c r="P17" s="375">
        <v>12847</v>
      </c>
      <c r="Q17" s="355">
        <v>8487</v>
      </c>
      <c r="R17" s="370">
        <v>0</v>
      </c>
      <c r="S17" s="387" t="s">
        <v>694</v>
      </c>
      <c r="T17" s="329" t="s">
        <v>679</v>
      </c>
      <c r="U17" s="329"/>
      <c r="V17" s="355">
        <v>0</v>
      </c>
      <c r="W17" s="355">
        <v>4356</v>
      </c>
      <c r="X17" s="355">
        <v>8398</v>
      </c>
      <c r="Y17" s="355">
        <v>0</v>
      </c>
      <c r="Z17" s="355">
        <v>5350</v>
      </c>
      <c r="AA17" s="355">
        <v>3931</v>
      </c>
      <c r="AB17" s="355">
        <v>0</v>
      </c>
      <c r="AC17" s="355">
        <v>3199</v>
      </c>
      <c r="AD17" s="355">
        <v>20361</v>
      </c>
      <c r="AE17" s="355">
        <v>9754</v>
      </c>
      <c r="AF17" s="355">
        <v>4781</v>
      </c>
      <c r="AG17" s="355">
        <v>0</v>
      </c>
      <c r="AH17" s="355">
        <v>0</v>
      </c>
      <c r="AI17" s="370">
        <v>0</v>
      </c>
      <c r="AJ17" s="387" t="s">
        <v>694</v>
      </c>
      <c r="AK17" s="329" t="s">
        <v>679</v>
      </c>
      <c r="AL17" s="329"/>
      <c r="AM17" s="355">
        <v>12992</v>
      </c>
      <c r="AN17" s="355">
        <v>14641</v>
      </c>
      <c r="AO17" s="355">
        <v>0</v>
      </c>
      <c r="AP17" s="355">
        <v>0</v>
      </c>
      <c r="AQ17" s="355">
        <v>8004</v>
      </c>
      <c r="AR17" s="355">
        <v>0</v>
      </c>
      <c r="AS17" s="355">
        <v>5019</v>
      </c>
      <c r="AT17" s="355">
        <f t="shared" si="0"/>
        <v>1891958</v>
      </c>
      <c r="AU17" s="355">
        <v>20725</v>
      </c>
      <c r="AV17" s="355">
        <v>66744</v>
      </c>
      <c r="AW17" s="355">
        <v>28595</v>
      </c>
      <c r="AX17" s="355">
        <v>49321</v>
      </c>
      <c r="AY17" s="355">
        <v>49680</v>
      </c>
      <c r="AZ17" s="355">
        <v>4638</v>
      </c>
      <c r="BA17" s="355">
        <f t="shared" si="1"/>
        <v>219703</v>
      </c>
      <c r="BB17" s="370">
        <f t="shared" si="2"/>
        <v>2111661</v>
      </c>
      <c r="BC17" s="318">
        <f t="shared" si="3"/>
        <v>2111661</v>
      </c>
    </row>
    <row r="18" spans="1:55" ht="14.25" customHeight="1">
      <c r="A18" s="498">
        <v>250115</v>
      </c>
      <c r="B18" s="387"/>
      <c r="C18" s="329" t="s">
        <v>680</v>
      </c>
      <c r="D18" s="329"/>
      <c r="E18" s="56">
        <v>235511</v>
      </c>
      <c r="F18" s="56">
        <v>104733</v>
      </c>
      <c r="G18" s="56">
        <v>247970</v>
      </c>
      <c r="H18" s="56">
        <v>265908</v>
      </c>
      <c r="I18" s="56">
        <v>20006</v>
      </c>
      <c r="J18" s="56">
        <v>29205</v>
      </c>
      <c r="K18" s="56">
        <v>17682</v>
      </c>
      <c r="L18" s="56">
        <v>13548</v>
      </c>
      <c r="M18" s="56">
        <v>3592</v>
      </c>
      <c r="N18" s="56">
        <v>24418</v>
      </c>
      <c r="O18" s="375">
        <v>20459</v>
      </c>
      <c r="P18" s="375">
        <v>5550</v>
      </c>
      <c r="Q18" s="360">
        <v>3983</v>
      </c>
      <c r="R18" s="373">
        <v>0</v>
      </c>
      <c r="S18" s="387"/>
      <c r="T18" s="329" t="s">
        <v>680</v>
      </c>
      <c r="U18" s="329"/>
      <c r="V18" s="360">
        <v>0</v>
      </c>
      <c r="W18" s="360">
        <v>1863</v>
      </c>
      <c r="X18" s="360">
        <v>3978</v>
      </c>
      <c r="Y18" s="360">
        <v>0</v>
      </c>
      <c r="Z18" s="360">
        <v>2515</v>
      </c>
      <c r="AA18" s="360">
        <v>1879</v>
      </c>
      <c r="AB18" s="360">
        <v>0</v>
      </c>
      <c r="AC18" s="360">
        <v>1779</v>
      </c>
      <c r="AD18" s="360">
        <v>10556</v>
      </c>
      <c r="AE18" s="360">
        <v>3717</v>
      </c>
      <c r="AF18" s="360">
        <v>2262</v>
      </c>
      <c r="AG18" s="360">
        <v>0</v>
      </c>
      <c r="AH18" s="360">
        <v>0</v>
      </c>
      <c r="AI18" s="373">
        <v>0</v>
      </c>
      <c r="AJ18" s="387"/>
      <c r="AK18" s="329" t="s">
        <v>680</v>
      </c>
      <c r="AL18" s="329"/>
      <c r="AM18" s="360">
        <v>5916</v>
      </c>
      <c r="AN18" s="360">
        <v>5940</v>
      </c>
      <c r="AO18" s="360">
        <v>0</v>
      </c>
      <c r="AP18" s="360">
        <v>0</v>
      </c>
      <c r="AQ18" s="360">
        <v>3836</v>
      </c>
      <c r="AR18" s="360">
        <v>0</v>
      </c>
      <c r="AS18" s="360">
        <v>2399</v>
      </c>
      <c r="AT18" s="360">
        <f t="shared" si="0"/>
        <v>1039205</v>
      </c>
      <c r="AU18" s="360">
        <v>11927</v>
      </c>
      <c r="AV18" s="360">
        <v>37792</v>
      </c>
      <c r="AW18" s="360">
        <v>12715</v>
      </c>
      <c r="AX18" s="360">
        <v>25401</v>
      </c>
      <c r="AY18" s="360">
        <v>21804</v>
      </c>
      <c r="AZ18" s="360">
        <v>2277</v>
      </c>
      <c r="BA18" s="360">
        <f t="shared" si="1"/>
        <v>111916</v>
      </c>
      <c r="BB18" s="373">
        <f t="shared" si="2"/>
        <v>1151121</v>
      </c>
      <c r="BC18" s="318">
        <f t="shared" si="3"/>
        <v>1151121</v>
      </c>
    </row>
    <row r="19" spans="1:55" ht="14.25" customHeight="1">
      <c r="A19" s="498">
        <v>250116</v>
      </c>
      <c r="B19" s="387" t="s">
        <v>699</v>
      </c>
      <c r="C19" s="316"/>
      <c r="D19" s="332" t="s">
        <v>681</v>
      </c>
      <c r="E19" s="55">
        <v>29217</v>
      </c>
      <c r="F19" s="55">
        <v>12570</v>
      </c>
      <c r="G19" s="55">
        <v>24117</v>
      </c>
      <c r="H19" s="55">
        <v>47640</v>
      </c>
      <c r="I19" s="55">
        <v>837</v>
      </c>
      <c r="J19" s="55">
        <v>2638</v>
      </c>
      <c r="K19" s="55">
        <v>2028</v>
      </c>
      <c r="L19" s="55">
        <v>1947</v>
      </c>
      <c r="M19" s="55">
        <v>580</v>
      </c>
      <c r="N19" s="55">
        <v>3099</v>
      </c>
      <c r="O19" s="374">
        <v>2532</v>
      </c>
      <c r="P19" s="374">
        <v>313</v>
      </c>
      <c r="Q19" s="355">
        <v>996</v>
      </c>
      <c r="R19" s="370">
        <v>0</v>
      </c>
      <c r="S19" s="387" t="s">
        <v>699</v>
      </c>
      <c r="T19" s="316"/>
      <c r="U19" s="332" t="s">
        <v>681</v>
      </c>
      <c r="V19" s="355">
        <v>0</v>
      </c>
      <c r="W19" s="355">
        <v>72</v>
      </c>
      <c r="X19" s="355">
        <v>61</v>
      </c>
      <c r="Y19" s="355">
        <v>0</v>
      </c>
      <c r="Z19" s="355">
        <v>0</v>
      </c>
      <c r="AA19" s="355">
        <v>4</v>
      </c>
      <c r="AB19" s="355">
        <v>0</v>
      </c>
      <c r="AC19" s="355">
        <v>249</v>
      </c>
      <c r="AD19" s="355">
        <v>1761</v>
      </c>
      <c r="AE19" s="355">
        <v>121</v>
      </c>
      <c r="AF19" s="355">
        <v>186</v>
      </c>
      <c r="AG19" s="355">
        <v>0</v>
      </c>
      <c r="AH19" s="355">
        <v>0</v>
      </c>
      <c r="AI19" s="370">
        <v>0</v>
      </c>
      <c r="AJ19" s="387" t="s">
        <v>699</v>
      </c>
      <c r="AK19" s="316"/>
      <c r="AL19" s="332" t="s">
        <v>681</v>
      </c>
      <c r="AM19" s="355">
        <v>0</v>
      </c>
      <c r="AN19" s="355">
        <v>47</v>
      </c>
      <c r="AO19" s="355">
        <v>0</v>
      </c>
      <c r="AP19" s="355">
        <v>0</v>
      </c>
      <c r="AQ19" s="355">
        <v>327</v>
      </c>
      <c r="AR19" s="355">
        <v>0</v>
      </c>
      <c r="AS19" s="355">
        <v>353</v>
      </c>
      <c r="AT19" s="316">
        <f t="shared" si="0"/>
        <v>131695</v>
      </c>
      <c r="AU19" s="355">
        <v>967</v>
      </c>
      <c r="AV19" s="355">
        <v>3179</v>
      </c>
      <c r="AW19" s="355">
        <v>25</v>
      </c>
      <c r="AX19" s="355">
        <v>1696</v>
      </c>
      <c r="AY19" s="355">
        <v>533</v>
      </c>
      <c r="AZ19" s="355">
        <v>0</v>
      </c>
      <c r="BA19" s="316">
        <f t="shared" si="1"/>
        <v>6400</v>
      </c>
      <c r="BB19" s="317">
        <f t="shared" si="2"/>
        <v>138095</v>
      </c>
      <c r="BC19" s="318">
        <f t="shared" si="3"/>
        <v>138095</v>
      </c>
    </row>
    <row r="20" spans="1:55" ht="14.25" customHeight="1">
      <c r="A20" s="498">
        <v>250117</v>
      </c>
      <c r="B20" s="387"/>
      <c r="C20" s="388" t="s">
        <v>196</v>
      </c>
      <c r="D20" s="345" t="s">
        <v>682</v>
      </c>
      <c r="E20" s="56">
        <v>9685</v>
      </c>
      <c r="F20" s="56">
        <v>4839</v>
      </c>
      <c r="G20" s="56">
        <v>3386</v>
      </c>
      <c r="H20" s="56">
        <v>1673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375">
        <v>667</v>
      </c>
      <c r="P20" s="375">
        <v>0</v>
      </c>
      <c r="Q20" s="355">
        <v>0</v>
      </c>
      <c r="R20" s="370">
        <v>0</v>
      </c>
      <c r="S20" s="387"/>
      <c r="T20" s="388" t="s">
        <v>196</v>
      </c>
      <c r="U20" s="345" t="s">
        <v>682</v>
      </c>
      <c r="V20" s="355">
        <v>0</v>
      </c>
      <c r="W20" s="355">
        <v>0</v>
      </c>
      <c r="X20" s="355">
        <v>0</v>
      </c>
      <c r="Y20" s="355">
        <v>0</v>
      </c>
      <c r="Z20" s="355">
        <v>0</v>
      </c>
      <c r="AA20" s="355">
        <v>0</v>
      </c>
      <c r="AB20" s="355">
        <v>0</v>
      </c>
      <c r="AC20" s="355">
        <v>55</v>
      </c>
      <c r="AD20" s="355">
        <v>118</v>
      </c>
      <c r="AE20" s="355">
        <v>0</v>
      </c>
      <c r="AF20" s="355">
        <v>0</v>
      </c>
      <c r="AG20" s="355">
        <v>0</v>
      </c>
      <c r="AH20" s="355">
        <v>0</v>
      </c>
      <c r="AI20" s="370">
        <v>0</v>
      </c>
      <c r="AJ20" s="387"/>
      <c r="AK20" s="388" t="s">
        <v>196</v>
      </c>
      <c r="AL20" s="345" t="s">
        <v>682</v>
      </c>
      <c r="AM20" s="355">
        <v>0</v>
      </c>
      <c r="AN20" s="355">
        <v>0</v>
      </c>
      <c r="AO20" s="355">
        <v>0</v>
      </c>
      <c r="AP20" s="355">
        <v>0</v>
      </c>
      <c r="AQ20" s="355">
        <v>0</v>
      </c>
      <c r="AR20" s="355">
        <v>0</v>
      </c>
      <c r="AS20" s="355">
        <v>24</v>
      </c>
      <c r="AT20" s="355">
        <f t="shared" si="0"/>
        <v>20447</v>
      </c>
      <c r="AU20" s="355">
        <v>327</v>
      </c>
      <c r="AV20" s="355">
        <v>193</v>
      </c>
      <c r="AW20" s="355">
        <v>0</v>
      </c>
      <c r="AX20" s="355">
        <v>0</v>
      </c>
      <c r="AY20" s="355">
        <v>19</v>
      </c>
      <c r="AZ20" s="355">
        <v>0</v>
      </c>
      <c r="BA20" s="355">
        <f t="shared" si="1"/>
        <v>539</v>
      </c>
      <c r="BB20" s="370">
        <f t="shared" si="2"/>
        <v>20986</v>
      </c>
      <c r="BC20" s="318">
        <f t="shared" si="3"/>
        <v>20986</v>
      </c>
    </row>
    <row r="21" spans="1:55" ht="14.25" customHeight="1">
      <c r="A21" s="498">
        <v>250118</v>
      </c>
      <c r="B21" s="387" t="s">
        <v>671</v>
      </c>
      <c r="C21" s="388" t="s">
        <v>198</v>
      </c>
      <c r="D21" s="345" t="s">
        <v>683</v>
      </c>
      <c r="E21" s="56">
        <v>170545</v>
      </c>
      <c r="F21" s="56">
        <v>72783</v>
      </c>
      <c r="G21" s="56">
        <v>181764</v>
      </c>
      <c r="H21" s="56">
        <v>184830</v>
      </c>
      <c r="I21" s="56">
        <v>16871</v>
      </c>
      <c r="J21" s="56">
        <v>21225</v>
      </c>
      <c r="K21" s="56">
        <v>14307</v>
      </c>
      <c r="L21" s="56">
        <v>10513</v>
      </c>
      <c r="M21" s="56">
        <v>2616</v>
      </c>
      <c r="N21" s="56">
        <v>19820</v>
      </c>
      <c r="O21" s="375">
        <v>15560</v>
      </c>
      <c r="P21" s="375">
        <v>5108</v>
      </c>
      <c r="Q21" s="355">
        <v>2829</v>
      </c>
      <c r="R21" s="370">
        <v>0</v>
      </c>
      <c r="S21" s="387" t="s">
        <v>671</v>
      </c>
      <c r="T21" s="388" t="s">
        <v>198</v>
      </c>
      <c r="U21" s="345" t="s">
        <v>683</v>
      </c>
      <c r="V21" s="355">
        <v>0</v>
      </c>
      <c r="W21" s="355">
        <v>1785</v>
      </c>
      <c r="X21" s="355">
        <v>3367</v>
      </c>
      <c r="Y21" s="355">
        <v>0</v>
      </c>
      <c r="Z21" s="355">
        <v>2127</v>
      </c>
      <c r="AA21" s="355">
        <v>1502</v>
      </c>
      <c r="AB21" s="355">
        <v>0</v>
      </c>
      <c r="AC21" s="355">
        <v>1235</v>
      </c>
      <c r="AD21" s="355">
        <v>7970</v>
      </c>
      <c r="AE21" s="355">
        <v>3359</v>
      </c>
      <c r="AF21" s="355">
        <v>1981</v>
      </c>
      <c r="AG21" s="355">
        <v>0</v>
      </c>
      <c r="AH21" s="355">
        <v>0</v>
      </c>
      <c r="AI21" s="370">
        <v>0</v>
      </c>
      <c r="AJ21" s="387" t="s">
        <v>671</v>
      </c>
      <c r="AK21" s="388" t="s">
        <v>198</v>
      </c>
      <c r="AL21" s="345" t="s">
        <v>683</v>
      </c>
      <c r="AM21" s="355">
        <v>5200</v>
      </c>
      <c r="AN21" s="355">
        <v>4758</v>
      </c>
      <c r="AO21" s="355">
        <v>0</v>
      </c>
      <c r="AP21" s="355">
        <v>0</v>
      </c>
      <c r="AQ21" s="355">
        <v>3377</v>
      </c>
      <c r="AR21" s="355">
        <v>0</v>
      </c>
      <c r="AS21" s="355">
        <v>1948</v>
      </c>
      <c r="AT21" s="355">
        <f t="shared" si="0"/>
        <v>757380</v>
      </c>
      <c r="AU21" s="355">
        <v>8624</v>
      </c>
      <c r="AV21" s="355">
        <v>27270</v>
      </c>
      <c r="AW21" s="355">
        <v>11118</v>
      </c>
      <c r="AX21" s="355">
        <v>19568</v>
      </c>
      <c r="AY21" s="355">
        <v>19415</v>
      </c>
      <c r="AZ21" s="355">
        <v>1993</v>
      </c>
      <c r="BA21" s="355">
        <f t="shared" si="1"/>
        <v>87988</v>
      </c>
      <c r="BB21" s="370">
        <f t="shared" si="2"/>
        <v>845368</v>
      </c>
      <c r="BC21" s="318">
        <f t="shared" si="3"/>
        <v>845368</v>
      </c>
    </row>
    <row r="22" spans="1:55" ht="14.25" customHeight="1">
      <c r="A22" s="498">
        <v>250119</v>
      </c>
      <c r="B22" s="387"/>
      <c r="C22" s="360"/>
      <c r="D22" s="335" t="s">
        <v>684</v>
      </c>
      <c r="E22" s="57">
        <v>26064</v>
      </c>
      <c r="F22" s="57">
        <v>14541</v>
      </c>
      <c r="G22" s="57">
        <v>38703</v>
      </c>
      <c r="H22" s="57">
        <v>31765</v>
      </c>
      <c r="I22" s="57">
        <v>2298</v>
      </c>
      <c r="J22" s="57">
        <v>5342</v>
      </c>
      <c r="K22" s="57">
        <v>1347</v>
      </c>
      <c r="L22" s="57">
        <v>1088</v>
      </c>
      <c r="M22" s="57">
        <v>396</v>
      </c>
      <c r="N22" s="57">
        <v>1499</v>
      </c>
      <c r="O22" s="376">
        <v>1700</v>
      </c>
      <c r="P22" s="376">
        <v>129</v>
      </c>
      <c r="Q22" s="355">
        <v>158</v>
      </c>
      <c r="R22" s="370">
        <v>0</v>
      </c>
      <c r="S22" s="387"/>
      <c r="T22" s="360"/>
      <c r="U22" s="335" t="s">
        <v>684</v>
      </c>
      <c r="V22" s="355">
        <v>0</v>
      </c>
      <c r="W22" s="355">
        <v>6</v>
      </c>
      <c r="X22" s="355">
        <v>550</v>
      </c>
      <c r="Y22" s="355">
        <v>0</v>
      </c>
      <c r="Z22" s="355">
        <v>388</v>
      </c>
      <c r="AA22" s="355">
        <v>373</v>
      </c>
      <c r="AB22" s="355">
        <v>0</v>
      </c>
      <c r="AC22" s="355">
        <v>240</v>
      </c>
      <c r="AD22" s="355">
        <v>707</v>
      </c>
      <c r="AE22" s="355">
        <v>237</v>
      </c>
      <c r="AF22" s="355">
        <v>95</v>
      </c>
      <c r="AG22" s="355">
        <v>0</v>
      </c>
      <c r="AH22" s="355">
        <v>0</v>
      </c>
      <c r="AI22" s="370">
        <v>0</v>
      </c>
      <c r="AJ22" s="387"/>
      <c r="AK22" s="360"/>
      <c r="AL22" s="335" t="s">
        <v>684</v>
      </c>
      <c r="AM22" s="355">
        <v>716</v>
      </c>
      <c r="AN22" s="355">
        <v>1135</v>
      </c>
      <c r="AO22" s="355">
        <v>0</v>
      </c>
      <c r="AP22" s="355">
        <v>0</v>
      </c>
      <c r="AQ22" s="355">
        <v>132</v>
      </c>
      <c r="AR22" s="355">
        <v>0</v>
      </c>
      <c r="AS22" s="355">
        <v>74</v>
      </c>
      <c r="AT22" s="360">
        <f t="shared" si="0"/>
        <v>129683</v>
      </c>
      <c r="AU22" s="355">
        <v>2009</v>
      </c>
      <c r="AV22" s="355">
        <v>7150</v>
      </c>
      <c r="AW22" s="355">
        <v>1572</v>
      </c>
      <c r="AX22" s="355">
        <v>4137</v>
      </c>
      <c r="AY22" s="355">
        <v>1837</v>
      </c>
      <c r="AZ22" s="355">
        <v>284</v>
      </c>
      <c r="BA22" s="360">
        <f t="shared" si="1"/>
        <v>16989</v>
      </c>
      <c r="BB22" s="373">
        <f t="shared" si="2"/>
        <v>146672</v>
      </c>
      <c r="BC22" s="318">
        <f t="shared" si="3"/>
        <v>146672</v>
      </c>
    </row>
    <row r="23" spans="1:55" ht="14.25" customHeight="1">
      <c r="A23" s="498">
        <v>250120</v>
      </c>
      <c r="B23" s="387" t="s">
        <v>672</v>
      </c>
      <c r="C23" s="329" t="s">
        <v>687</v>
      </c>
      <c r="D23" s="329"/>
      <c r="E23" s="56">
        <v>651279</v>
      </c>
      <c r="F23" s="56">
        <v>287346</v>
      </c>
      <c r="G23" s="56">
        <v>696854</v>
      </c>
      <c r="H23" s="56">
        <v>736343</v>
      </c>
      <c r="I23" s="56">
        <v>62205</v>
      </c>
      <c r="J23" s="56">
        <v>80758</v>
      </c>
      <c r="K23" s="56">
        <v>53284</v>
      </c>
      <c r="L23" s="56">
        <v>40814</v>
      </c>
      <c r="M23" s="56">
        <v>10204</v>
      </c>
      <c r="N23" s="56">
        <v>73716</v>
      </c>
      <c r="O23" s="375">
        <v>60067</v>
      </c>
      <c r="P23" s="375">
        <v>18397</v>
      </c>
      <c r="Q23" s="362">
        <v>12470</v>
      </c>
      <c r="R23" s="378">
        <v>0</v>
      </c>
      <c r="S23" s="387" t="s">
        <v>672</v>
      </c>
      <c r="T23" s="329" t="s">
        <v>687</v>
      </c>
      <c r="U23" s="329"/>
      <c r="V23" s="362">
        <v>0</v>
      </c>
      <c r="W23" s="362">
        <v>6219</v>
      </c>
      <c r="X23" s="362">
        <v>12376</v>
      </c>
      <c r="Y23" s="362">
        <v>0</v>
      </c>
      <c r="Z23" s="362">
        <v>7865</v>
      </c>
      <c r="AA23" s="362">
        <v>5810</v>
      </c>
      <c r="AB23" s="362">
        <v>0</v>
      </c>
      <c r="AC23" s="362">
        <v>4978</v>
      </c>
      <c r="AD23" s="362">
        <v>30917</v>
      </c>
      <c r="AE23" s="362">
        <v>13471</v>
      </c>
      <c r="AF23" s="362">
        <v>7043</v>
      </c>
      <c r="AG23" s="362">
        <v>0</v>
      </c>
      <c r="AH23" s="362">
        <v>0</v>
      </c>
      <c r="AI23" s="378">
        <v>0</v>
      </c>
      <c r="AJ23" s="387" t="s">
        <v>672</v>
      </c>
      <c r="AK23" s="329" t="s">
        <v>687</v>
      </c>
      <c r="AL23" s="329"/>
      <c r="AM23" s="362">
        <v>18908</v>
      </c>
      <c r="AN23" s="362">
        <v>20581</v>
      </c>
      <c r="AO23" s="362">
        <v>0</v>
      </c>
      <c r="AP23" s="362">
        <v>0</v>
      </c>
      <c r="AQ23" s="362">
        <v>11840</v>
      </c>
      <c r="AR23" s="362">
        <v>0</v>
      </c>
      <c r="AS23" s="362">
        <v>7418</v>
      </c>
      <c r="AT23" s="316">
        <f t="shared" si="0"/>
        <v>2931163</v>
      </c>
      <c r="AU23" s="362">
        <v>32652</v>
      </c>
      <c r="AV23" s="362">
        <v>104536</v>
      </c>
      <c r="AW23" s="362">
        <v>41310</v>
      </c>
      <c r="AX23" s="362">
        <v>74722</v>
      </c>
      <c r="AY23" s="362">
        <v>71484</v>
      </c>
      <c r="AZ23" s="362">
        <v>6915</v>
      </c>
      <c r="BA23" s="316">
        <f t="shared" si="1"/>
        <v>331619</v>
      </c>
      <c r="BB23" s="317">
        <f t="shared" si="2"/>
        <v>3262782</v>
      </c>
      <c r="BC23" s="318">
        <f t="shared" si="3"/>
        <v>3262782</v>
      </c>
    </row>
    <row r="24" spans="1:55" ht="14.25" customHeight="1">
      <c r="A24" s="498">
        <v>250121</v>
      </c>
      <c r="B24" s="387"/>
      <c r="C24" s="332" t="s">
        <v>685</v>
      </c>
      <c r="D24" s="352"/>
      <c r="E24" s="55">
        <v>4174</v>
      </c>
      <c r="F24" s="55">
        <v>1889</v>
      </c>
      <c r="G24" s="55">
        <v>4547</v>
      </c>
      <c r="H24" s="55">
        <v>4740</v>
      </c>
      <c r="I24" s="55">
        <v>449</v>
      </c>
      <c r="J24" s="55">
        <v>546</v>
      </c>
      <c r="K24" s="55">
        <v>318</v>
      </c>
      <c r="L24" s="55">
        <v>265</v>
      </c>
      <c r="M24" s="55">
        <v>85</v>
      </c>
      <c r="N24" s="55">
        <v>537</v>
      </c>
      <c r="O24" s="374">
        <v>432</v>
      </c>
      <c r="P24" s="374">
        <v>132</v>
      </c>
      <c r="Q24" s="355">
        <v>95</v>
      </c>
      <c r="R24" s="370">
        <v>0</v>
      </c>
      <c r="S24" s="387"/>
      <c r="T24" s="332" t="s">
        <v>685</v>
      </c>
      <c r="U24" s="352"/>
      <c r="V24" s="355">
        <v>0</v>
      </c>
      <c r="W24" s="355">
        <v>44</v>
      </c>
      <c r="X24" s="355">
        <v>87</v>
      </c>
      <c r="Y24" s="355">
        <v>0</v>
      </c>
      <c r="Z24" s="355">
        <v>51</v>
      </c>
      <c r="AA24" s="355">
        <v>39</v>
      </c>
      <c r="AB24" s="355">
        <v>0</v>
      </c>
      <c r="AC24" s="355">
        <v>33</v>
      </c>
      <c r="AD24" s="355">
        <v>232</v>
      </c>
      <c r="AE24" s="355">
        <v>101</v>
      </c>
      <c r="AF24" s="355">
        <v>54</v>
      </c>
      <c r="AG24" s="355">
        <v>0</v>
      </c>
      <c r="AH24" s="355">
        <v>0</v>
      </c>
      <c r="AI24" s="370">
        <v>0</v>
      </c>
      <c r="AJ24" s="387"/>
      <c r="AK24" s="332" t="s">
        <v>685</v>
      </c>
      <c r="AL24" s="352"/>
      <c r="AM24" s="355">
        <v>136</v>
      </c>
      <c r="AN24" s="355">
        <v>158</v>
      </c>
      <c r="AO24" s="355">
        <v>0</v>
      </c>
      <c r="AP24" s="355">
        <v>0</v>
      </c>
      <c r="AQ24" s="355">
        <v>91</v>
      </c>
      <c r="AR24" s="355">
        <v>0</v>
      </c>
      <c r="AS24" s="355">
        <v>56</v>
      </c>
      <c r="AT24" s="316">
        <f t="shared" si="0"/>
        <v>19291</v>
      </c>
      <c r="AU24" s="355">
        <v>205</v>
      </c>
      <c r="AV24" s="355">
        <v>647</v>
      </c>
      <c r="AW24" s="355">
        <v>305</v>
      </c>
      <c r="AX24" s="355">
        <v>543</v>
      </c>
      <c r="AY24" s="355">
        <v>503</v>
      </c>
      <c r="AZ24" s="355">
        <v>50</v>
      </c>
      <c r="BA24" s="316">
        <f t="shared" si="1"/>
        <v>2253</v>
      </c>
      <c r="BB24" s="317">
        <f t="shared" si="2"/>
        <v>21544</v>
      </c>
      <c r="BC24" s="318">
        <f t="shared" si="3"/>
        <v>21544</v>
      </c>
    </row>
    <row r="25" spans="1:55" ht="14.25" customHeight="1">
      <c r="A25" s="498">
        <v>250122</v>
      </c>
      <c r="B25" s="392"/>
      <c r="C25" s="335" t="s">
        <v>686</v>
      </c>
      <c r="D25" s="339"/>
      <c r="E25" s="57">
        <v>2318</v>
      </c>
      <c r="F25" s="57">
        <v>1005</v>
      </c>
      <c r="G25" s="57">
        <v>2488</v>
      </c>
      <c r="H25" s="57">
        <v>2520</v>
      </c>
      <c r="I25" s="57">
        <v>219</v>
      </c>
      <c r="J25" s="57">
        <v>137</v>
      </c>
      <c r="K25" s="57">
        <v>116</v>
      </c>
      <c r="L25" s="57">
        <v>121</v>
      </c>
      <c r="M25" s="57">
        <v>47</v>
      </c>
      <c r="N25" s="57">
        <v>292</v>
      </c>
      <c r="O25" s="376">
        <v>84</v>
      </c>
      <c r="P25" s="376">
        <v>65</v>
      </c>
      <c r="Q25" s="355">
        <v>57</v>
      </c>
      <c r="R25" s="370">
        <v>0</v>
      </c>
      <c r="S25" s="392"/>
      <c r="T25" s="335" t="s">
        <v>686</v>
      </c>
      <c r="U25" s="339"/>
      <c r="V25" s="355">
        <v>0</v>
      </c>
      <c r="W25" s="355">
        <v>19</v>
      </c>
      <c r="X25" s="355">
        <v>36</v>
      </c>
      <c r="Y25" s="355">
        <v>0</v>
      </c>
      <c r="Z25" s="355">
        <v>33</v>
      </c>
      <c r="AA25" s="355">
        <v>7</v>
      </c>
      <c r="AB25" s="355">
        <v>0</v>
      </c>
      <c r="AC25" s="355">
        <v>14</v>
      </c>
      <c r="AD25" s="355">
        <v>85</v>
      </c>
      <c r="AE25" s="355">
        <v>62</v>
      </c>
      <c r="AF25" s="355">
        <v>33</v>
      </c>
      <c r="AG25" s="355">
        <v>0</v>
      </c>
      <c r="AH25" s="355">
        <v>0</v>
      </c>
      <c r="AI25" s="370">
        <v>0</v>
      </c>
      <c r="AJ25" s="392"/>
      <c r="AK25" s="335" t="s">
        <v>686</v>
      </c>
      <c r="AL25" s="339"/>
      <c r="AM25" s="355">
        <v>16</v>
      </c>
      <c r="AN25" s="355">
        <v>93</v>
      </c>
      <c r="AO25" s="355">
        <v>0</v>
      </c>
      <c r="AP25" s="355">
        <v>0</v>
      </c>
      <c r="AQ25" s="355">
        <v>2</v>
      </c>
      <c r="AR25" s="355">
        <v>0</v>
      </c>
      <c r="AS25" s="355">
        <v>30</v>
      </c>
      <c r="AT25" s="360">
        <f t="shared" si="0"/>
        <v>9899</v>
      </c>
      <c r="AU25" s="355">
        <v>123</v>
      </c>
      <c r="AV25" s="355">
        <v>358</v>
      </c>
      <c r="AW25" s="355">
        <v>132</v>
      </c>
      <c r="AX25" s="355">
        <v>234</v>
      </c>
      <c r="AY25" s="355">
        <v>238</v>
      </c>
      <c r="AZ25" s="355">
        <v>28</v>
      </c>
      <c r="BA25" s="360">
        <f t="shared" si="1"/>
        <v>1113</v>
      </c>
      <c r="BB25" s="373">
        <f t="shared" si="2"/>
        <v>11012</v>
      </c>
      <c r="BC25" s="318">
        <f t="shared" si="3"/>
        <v>11012</v>
      </c>
    </row>
    <row r="26" spans="1:55" ht="14.25" customHeight="1">
      <c r="A26" s="498">
        <v>250123</v>
      </c>
      <c r="B26" s="391"/>
      <c r="C26" s="329" t="s">
        <v>677</v>
      </c>
      <c r="D26" s="329"/>
      <c r="E26" s="56">
        <v>216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375">
        <v>0</v>
      </c>
      <c r="P26" s="374">
        <v>0</v>
      </c>
      <c r="Q26" s="316">
        <v>0</v>
      </c>
      <c r="R26" s="317">
        <v>0</v>
      </c>
      <c r="S26" s="391"/>
      <c r="T26" s="329" t="s">
        <v>677</v>
      </c>
      <c r="U26" s="329"/>
      <c r="V26" s="316">
        <v>0</v>
      </c>
      <c r="W26" s="316">
        <v>0</v>
      </c>
      <c r="X26" s="316"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0</v>
      </c>
      <c r="AD26" s="316">
        <v>12</v>
      </c>
      <c r="AE26" s="316">
        <v>0</v>
      </c>
      <c r="AF26" s="316">
        <v>0</v>
      </c>
      <c r="AG26" s="316">
        <v>0</v>
      </c>
      <c r="AH26" s="316">
        <v>0</v>
      </c>
      <c r="AI26" s="317">
        <v>0</v>
      </c>
      <c r="AJ26" s="391"/>
      <c r="AK26" s="329" t="s">
        <v>677</v>
      </c>
      <c r="AL26" s="329"/>
      <c r="AM26" s="316">
        <v>0</v>
      </c>
      <c r="AN26" s="316"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f t="shared" si="0"/>
        <v>228</v>
      </c>
      <c r="AU26" s="316">
        <v>0</v>
      </c>
      <c r="AV26" s="316">
        <v>0</v>
      </c>
      <c r="AW26" s="316">
        <v>0</v>
      </c>
      <c r="AX26" s="316">
        <v>0</v>
      </c>
      <c r="AY26" s="316">
        <v>96</v>
      </c>
      <c r="AZ26" s="316">
        <v>0</v>
      </c>
      <c r="BA26" s="316">
        <f t="shared" si="1"/>
        <v>96</v>
      </c>
      <c r="BB26" s="317">
        <f t="shared" si="2"/>
        <v>324</v>
      </c>
      <c r="BC26" s="318">
        <f t="shared" si="3"/>
        <v>324</v>
      </c>
    </row>
    <row r="27" spans="1:55" ht="14.25" customHeight="1">
      <c r="A27" s="498">
        <v>250124</v>
      </c>
      <c r="B27" s="387">
        <v>3</v>
      </c>
      <c r="C27" s="329" t="s">
        <v>678</v>
      </c>
      <c r="D27" s="329"/>
      <c r="E27" s="56">
        <v>18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375">
        <v>0</v>
      </c>
      <c r="P27" s="375">
        <v>0</v>
      </c>
      <c r="Q27" s="355">
        <v>0</v>
      </c>
      <c r="R27" s="370">
        <v>0</v>
      </c>
      <c r="S27" s="387">
        <v>3</v>
      </c>
      <c r="T27" s="329" t="s">
        <v>678</v>
      </c>
      <c r="U27" s="329"/>
      <c r="V27" s="355">
        <v>0</v>
      </c>
      <c r="W27" s="355">
        <v>0</v>
      </c>
      <c r="X27" s="355">
        <v>0</v>
      </c>
      <c r="Y27" s="355">
        <v>0</v>
      </c>
      <c r="Z27" s="355">
        <v>0</v>
      </c>
      <c r="AA27" s="355">
        <v>0</v>
      </c>
      <c r="AB27" s="355">
        <v>0</v>
      </c>
      <c r="AC27" s="355">
        <v>0</v>
      </c>
      <c r="AD27" s="355">
        <v>1</v>
      </c>
      <c r="AE27" s="355">
        <v>0</v>
      </c>
      <c r="AF27" s="355">
        <v>0</v>
      </c>
      <c r="AG27" s="355">
        <v>0</v>
      </c>
      <c r="AH27" s="355">
        <v>0</v>
      </c>
      <c r="AI27" s="370">
        <v>0</v>
      </c>
      <c r="AJ27" s="387">
        <v>3</v>
      </c>
      <c r="AK27" s="329" t="s">
        <v>678</v>
      </c>
      <c r="AL27" s="329"/>
      <c r="AM27" s="355">
        <v>0</v>
      </c>
      <c r="AN27" s="355">
        <v>0</v>
      </c>
      <c r="AO27" s="355">
        <v>0</v>
      </c>
      <c r="AP27" s="355">
        <v>0</v>
      </c>
      <c r="AQ27" s="355">
        <v>0</v>
      </c>
      <c r="AR27" s="355">
        <v>0</v>
      </c>
      <c r="AS27" s="355">
        <v>0</v>
      </c>
      <c r="AT27" s="355">
        <f t="shared" si="0"/>
        <v>19</v>
      </c>
      <c r="AU27" s="355">
        <v>0</v>
      </c>
      <c r="AV27" s="355">
        <v>0</v>
      </c>
      <c r="AW27" s="355">
        <v>0</v>
      </c>
      <c r="AX27" s="355">
        <v>0</v>
      </c>
      <c r="AY27" s="355">
        <v>8</v>
      </c>
      <c r="AZ27" s="355">
        <v>0</v>
      </c>
      <c r="BA27" s="355">
        <f t="shared" si="1"/>
        <v>8</v>
      </c>
      <c r="BB27" s="370">
        <f t="shared" si="2"/>
        <v>27</v>
      </c>
      <c r="BC27" s="318">
        <f t="shared" si="3"/>
        <v>27</v>
      </c>
    </row>
    <row r="28" spans="1:55" ht="14.25" customHeight="1">
      <c r="A28" s="498">
        <v>250125</v>
      </c>
      <c r="B28" s="387" t="s">
        <v>695</v>
      </c>
      <c r="C28" s="329" t="s">
        <v>679</v>
      </c>
      <c r="D28" s="329"/>
      <c r="E28" s="56">
        <v>87526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375">
        <v>0</v>
      </c>
      <c r="P28" s="375">
        <v>0</v>
      </c>
      <c r="Q28" s="355">
        <v>0</v>
      </c>
      <c r="R28" s="370">
        <v>0</v>
      </c>
      <c r="S28" s="387" t="s">
        <v>695</v>
      </c>
      <c r="T28" s="329" t="s">
        <v>679</v>
      </c>
      <c r="U28" s="329"/>
      <c r="V28" s="355">
        <v>0</v>
      </c>
      <c r="W28" s="355">
        <v>0</v>
      </c>
      <c r="X28" s="355">
        <v>0</v>
      </c>
      <c r="Y28" s="355">
        <v>0</v>
      </c>
      <c r="Z28" s="355">
        <v>0</v>
      </c>
      <c r="AA28" s="355">
        <v>0</v>
      </c>
      <c r="AB28" s="355">
        <v>0</v>
      </c>
      <c r="AC28" s="355">
        <v>0</v>
      </c>
      <c r="AD28" s="355">
        <v>3317</v>
      </c>
      <c r="AE28" s="355">
        <v>0</v>
      </c>
      <c r="AF28" s="355">
        <v>0</v>
      </c>
      <c r="AG28" s="355">
        <v>0</v>
      </c>
      <c r="AH28" s="355">
        <v>0</v>
      </c>
      <c r="AI28" s="370">
        <v>0</v>
      </c>
      <c r="AJ28" s="387" t="s">
        <v>695</v>
      </c>
      <c r="AK28" s="329" t="s">
        <v>679</v>
      </c>
      <c r="AL28" s="329"/>
      <c r="AM28" s="355">
        <v>0</v>
      </c>
      <c r="AN28" s="355">
        <v>0</v>
      </c>
      <c r="AO28" s="355">
        <v>0</v>
      </c>
      <c r="AP28" s="355">
        <v>0</v>
      </c>
      <c r="AQ28" s="355">
        <v>0</v>
      </c>
      <c r="AR28" s="355">
        <v>0</v>
      </c>
      <c r="AS28" s="355">
        <v>0</v>
      </c>
      <c r="AT28" s="355">
        <f t="shared" si="0"/>
        <v>90843</v>
      </c>
      <c r="AU28" s="355">
        <v>0</v>
      </c>
      <c r="AV28" s="355">
        <v>0</v>
      </c>
      <c r="AW28" s="355">
        <v>0</v>
      </c>
      <c r="AX28" s="355">
        <v>0</v>
      </c>
      <c r="AY28" s="355">
        <v>29730</v>
      </c>
      <c r="AZ28" s="355">
        <v>0</v>
      </c>
      <c r="BA28" s="355">
        <f t="shared" si="1"/>
        <v>29730</v>
      </c>
      <c r="BB28" s="370">
        <f t="shared" si="2"/>
        <v>120573</v>
      </c>
      <c r="BC28" s="318">
        <f t="shared" si="3"/>
        <v>120573</v>
      </c>
    </row>
    <row r="29" spans="1:55" ht="14.25" customHeight="1">
      <c r="A29" s="498">
        <v>250126</v>
      </c>
      <c r="B29" s="387" t="s">
        <v>341</v>
      </c>
      <c r="C29" s="329" t="s">
        <v>674</v>
      </c>
      <c r="D29" s="329"/>
      <c r="E29" s="56">
        <v>47586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375">
        <v>0</v>
      </c>
      <c r="P29" s="376">
        <v>0</v>
      </c>
      <c r="Q29" s="360">
        <v>0</v>
      </c>
      <c r="R29" s="373">
        <v>0</v>
      </c>
      <c r="S29" s="387" t="s">
        <v>341</v>
      </c>
      <c r="T29" s="329" t="s">
        <v>674</v>
      </c>
      <c r="U29" s="329"/>
      <c r="V29" s="360">
        <v>0</v>
      </c>
      <c r="W29" s="360">
        <v>0</v>
      </c>
      <c r="X29" s="360">
        <v>0</v>
      </c>
      <c r="Y29" s="360">
        <v>0</v>
      </c>
      <c r="Z29" s="360">
        <v>0</v>
      </c>
      <c r="AA29" s="360">
        <v>0</v>
      </c>
      <c r="AB29" s="360">
        <v>0</v>
      </c>
      <c r="AC29" s="360">
        <v>0</v>
      </c>
      <c r="AD29" s="360">
        <v>1569</v>
      </c>
      <c r="AE29" s="360">
        <v>0</v>
      </c>
      <c r="AF29" s="360">
        <v>0</v>
      </c>
      <c r="AG29" s="360">
        <v>0</v>
      </c>
      <c r="AH29" s="360">
        <v>0</v>
      </c>
      <c r="AI29" s="373">
        <v>0</v>
      </c>
      <c r="AJ29" s="387" t="s">
        <v>341</v>
      </c>
      <c r="AK29" s="329" t="s">
        <v>674</v>
      </c>
      <c r="AL29" s="329"/>
      <c r="AM29" s="360">
        <v>0</v>
      </c>
      <c r="AN29" s="360">
        <v>0</v>
      </c>
      <c r="AO29" s="360">
        <v>0</v>
      </c>
      <c r="AP29" s="360">
        <v>0</v>
      </c>
      <c r="AQ29" s="360">
        <v>0</v>
      </c>
      <c r="AR29" s="360">
        <v>0</v>
      </c>
      <c r="AS29" s="360">
        <v>0</v>
      </c>
      <c r="AT29" s="360">
        <f t="shared" si="0"/>
        <v>49155</v>
      </c>
      <c r="AU29" s="360">
        <v>0</v>
      </c>
      <c r="AV29" s="360">
        <v>0</v>
      </c>
      <c r="AW29" s="360">
        <v>0</v>
      </c>
      <c r="AX29" s="360">
        <v>0</v>
      </c>
      <c r="AY29" s="360">
        <v>12843</v>
      </c>
      <c r="AZ29" s="360">
        <v>0</v>
      </c>
      <c r="BA29" s="360">
        <f t="shared" si="1"/>
        <v>12843</v>
      </c>
      <c r="BB29" s="373">
        <f t="shared" si="2"/>
        <v>61998</v>
      </c>
      <c r="BC29" s="318">
        <f t="shared" si="3"/>
        <v>61998</v>
      </c>
    </row>
    <row r="30" spans="1:55" ht="14.25" customHeight="1">
      <c r="A30" s="498">
        <v>250127</v>
      </c>
      <c r="B30" s="387" t="s">
        <v>700</v>
      </c>
      <c r="C30" s="316"/>
      <c r="D30" s="332" t="s">
        <v>681</v>
      </c>
      <c r="E30" s="55">
        <v>5099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374">
        <v>0</v>
      </c>
      <c r="P30" s="375">
        <v>0</v>
      </c>
      <c r="Q30" s="355">
        <v>0</v>
      </c>
      <c r="R30" s="370">
        <v>0</v>
      </c>
      <c r="S30" s="387" t="s">
        <v>700</v>
      </c>
      <c r="T30" s="316"/>
      <c r="U30" s="332" t="s">
        <v>681</v>
      </c>
      <c r="V30" s="355">
        <v>0</v>
      </c>
      <c r="W30" s="355">
        <v>0</v>
      </c>
      <c r="X30" s="355">
        <v>0</v>
      </c>
      <c r="Y30" s="355">
        <v>0</v>
      </c>
      <c r="Z30" s="355">
        <v>0</v>
      </c>
      <c r="AA30" s="355">
        <v>0</v>
      </c>
      <c r="AB30" s="355">
        <v>0</v>
      </c>
      <c r="AC30" s="355">
        <v>0</v>
      </c>
      <c r="AD30" s="355">
        <v>111</v>
      </c>
      <c r="AE30" s="355">
        <v>0</v>
      </c>
      <c r="AF30" s="355">
        <v>0</v>
      </c>
      <c r="AG30" s="355">
        <v>0</v>
      </c>
      <c r="AH30" s="355">
        <v>0</v>
      </c>
      <c r="AI30" s="370">
        <v>0</v>
      </c>
      <c r="AJ30" s="387" t="s">
        <v>700</v>
      </c>
      <c r="AK30" s="316"/>
      <c r="AL30" s="332" t="s">
        <v>681</v>
      </c>
      <c r="AM30" s="355">
        <v>0</v>
      </c>
      <c r="AN30" s="355">
        <v>0</v>
      </c>
      <c r="AO30" s="355">
        <v>0</v>
      </c>
      <c r="AP30" s="355">
        <v>0</v>
      </c>
      <c r="AQ30" s="355">
        <v>0</v>
      </c>
      <c r="AR30" s="355">
        <v>0</v>
      </c>
      <c r="AS30" s="355">
        <v>0</v>
      </c>
      <c r="AT30" s="316">
        <f t="shared" si="0"/>
        <v>5210</v>
      </c>
      <c r="AU30" s="355">
        <v>0</v>
      </c>
      <c r="AV30" s="355">
        <v>0</v>
      </c>
      <c r="AW30" s="355">
        <v>0</v>
      </c>
      <c r="AX30" s="355">
        <v>0</v>
      </c>
      <c r="AY30" s="355">
        <v>294</v>
      </c>
      <c r="AZ30" s="355">
        <v>0</v>
      </c>
      <c r="BA30" s="316">
        <f t="shared" si="1"/>
        <v>294</v>
      </c>
      <c r="BB30" s="317">
        <f t="shared" si="2"/>
        <v>5504</v>
      </c>
      <c r="BC30" s="318">
        <f t="shared" si="3"/>
        <v>5504</v>
      </c>
    </row>
    <row r="31" spans="1:55" ht="14.25" customHeight="1">
      <c r="A31" s="498">
        <v>250128</v>
      </c>
      <c r="B31" s="387" t="s">
        <v>696</v>
      </c>
      <c r="C31" s="388" t="s">
        <v>196</v>
      </c>
      <c r="D31" s="345" t="s">
        <v>682</v>
      </c>
      <c r="E31" s="56">
        <v>3523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375">
        <v>0</v>
      </c>
      <c r="P31" s="375">
        <v>0</v>
      </c>
      <c r="Q31" s="355">
        <v>0</v>
      </c>
      <c r="R31" s="370">
        <v>0</v>
      </c>
      <c r="S31" s="387" t="s">
        <v>696</v>
      </c>
      <c r="T31" s="388" t="s">
        <v>196</v>
      </c>
      <c r="U31" s="345" t="s">
        <v>682</v>
      </c>
      <c r="V31" s="355">
        <v>0</v>
      </c>
      <c r="W31" s="355">
        <v>0</v>
      </c>
      <c r="X31" s="355">
        <v>0</v>
      </c>
      <c r="Y31" s="355">
        <v>0</v>
      </c>
      <c r="Z31" s="355">
        <v>0</v>
      </c>
      <c r="AA31" s="355">
        <v>0</v>
      </c>
      <c r="AB31" s="355">
        <v>0</v>
      </c>
      <c r="AC31" s="355">
        <v>0</v>
      </c>
      <c r="AD31" s="355">
        <v>4</v>
      </c>
      <c r="AE31" s="355">
        <v>0</v>
      </c>
      <c r="AF31" s="355">
        <v>0</v>
      </c>
      <c r="AG31" s="355">
        <v>0</v>
      </c>
      <c r="AH31" s="355">
        <v>0</v>
      </c>
      <c r="AI31" s="370">
        <v>0</v>
      </c>
      <c r="AJ31" s="387" t="s">
        <v>696</v>
      </c>
      <c r="AK31" s="388" t="s">
        <v>196</v>
      </c>
      <c r="AL31" s="345" t="s">
        <v>682</v>
      </c>
      <c r="AM31" s="355">
        <v>0</v>
      </c>
      <c r="AN31" s="355">
        <v>0</v>
      </c>
      <c r="AO31" s="355">
        <v>0</v>
      </c>
      <c r="AP31" s="355">
        <v>0</v>
      </c>
      <c r="AQ31" s="355">
        <v>0</v>
      </c>
      <c r="AR31" s="355">
        <v>0</v>
      </c>
      <c r="AS31" s="355">
        <v>0</v>
      </c>
      <c r="AT31" s="355">
        <f t="shared" si="0"/>
        <v>3527</v>
      </c>
      <c r="AU31" s="355">
        <v>0</v>
      </c>
      <c r="AV31" s="355">
        <v>0</v>
      </c>
      <c r="AW31" s="355">
        <v>0</v>
      </c>
      <c r="AX31" s="355">
        <v>0</v>
      </c>
      <c r="AY31" s="355">
        <v>0</v>
      </c>
      <c r="AZ31" s="355">
        <v>0</v>
      </c>
      <c r="BA31" s="355">
        <f t="shared" si="1"/>
        <v>0</v>
      </c>
      <c r="BB31" s="370">
        <f t="shared" si="2"/>
        <v>3527</v>
      </c>
      <c r="BC31" s="318">
        <f t="shared" si="3"/>
        <v>3527</v>
      </c>
    </row>
    <row r="32" spans="1:55" ht="14.25" customHeight="1">
      <c r="A32" s="498">
        <v>250129</v>
      </c>
      <c r="B32" s="387" t="s">
        <v>697</v>
      </c>
      <c r="C32" s="388" t="s">
        <v>198</v>
      </c>
      <c r="D32" s="345" t="s">
        <v>683</v>
      </c>
      <c r="E32" s="56">
        <v>35813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375">
        <v>0</v>
      </c>
      <c r="P32" s="375">
        <v>0</v>
      </c>
      <c r="Q32" s="355">
        <v>0</v>
      </c>
      <c r="R32" s="370">
        <v>0</v>
      </c>
      <c r="S32" s="387" t="s">
        <v>697</v>
      </c>
      <c r="T32" s="388" t="s">
        <v>198</v>
      </c>
      <c r="U32" s="345" t="s">
        <v>683</v>
      </c>
      <c r="V32" s="355">
        <v>0</v>
      </c>
      <c r="W32" s="355">
        <v>0</v>
      </c>
      <c r="X32" s="355">
        <v>0</v>
      </c>
      <c r="Y32" s="355">
        <v>0</v>
      </c>
      <c r="Z32" s="355">
        <v>0</v>
      </c>
      <c r="AA32" s="355">
        <v>0</v>
      </c>
      <c r="AB32" s="355">
        <v>0</v>
      </c>
      <c r="AC32" s="355">
        <v>0</v>
      </c>
      <c r="AD32" s="355">
        <v>1325</v>
      </c>
      <c r="AE32" s="355">
        <v>0</v>
      </c>
      <c r="AF32" s="355">
        <v>0</v>
      </c>
      <c r="AG32" s="355">
        <v>0</v>
      </c>
      <c r="AH32" s="355">
        <v>0</v>
      </c>
      <c r="AI32" s="370">
        <v>0</v>
      </c>
      <c r="AJ32" s="387" t="s">
        <v>697</v>
      </c>
      <c r="AK32" s="388" t="s">
        <v>198</v>
      </c>
      <c r="AL32" s="345" t="s">
        <v>683</v>
      </c>
      <c r="AM32" s="355">
        <v>0</v>
      </c>
      <c r="AN32" s="355">
        <v>0</v>
      </c>
      <c r="AO32" s="355">
        <v>0</v>
      </c>
      <c r="AP32" s="355">
        <v>0</v>
      </c>
      <c r="AQ32" s="355">
        <v>0</v>
      </c>
      <c r="AR32" s="355">
        <v>0</v>
      </c>
      <c r="AS32" s="355">
        <v>0</v>
      </c>
      <c r="AT32" s="355">
        <f t="shared" si="0"/>
        <v>37138</v>
      </c>
      <c r="AU32" s="355">
        <v>0</v>
      </c>
      <c r="AV32" s="355">
        <v>0</v>
      </c>
      <c r="AW32" s="355">
        <v>0</v>
      </c>
      <c r="AX32" s="355">
        <v>0</v>
      </c>
      <c r="AY32" s="355">
        <v>11428</v>
      </c>
      <c r="AZ32" s="355">
        <v>0</v>
      </c>
      <c r="BA32" s="355">
        <f t="shared" si="1"/>
        <v>11428</v>
      </c>
      <c r="BB32" s="370">
        <f t="shared" si="2"/>
        <v>48566</v>
      </c>
      <c r="BC32" s="318">
        <f t="shared" si="3"/>
        <v>48566</v>
      </c>
    </row>
    <row r="33" spans="1:55" ht="14.25" customHeight="1">
      <c r="A33" s="498">
        <v>250130</v>
      </c>
      <c r="B33" s="387" t="s">
        <v>333</v>
      </c>
      <c r="C33" s="360"/>
      <c r="D33" s="335" t="s">
        <v>684</v>
      </c>
      <c r="E33" s="57">
        <v>3151</v>
      </c>
      <c r="F33" s="57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375">
        <v>0</v>
      </c>
      <c r="P33" s="375">
        <v>0</v>
      </c>
      <c r="Q33" s="355">
        <v>0</v>
      </c>
      <c r="R33" s="370">
        <v>0</v>
      </c>
      <c r="S33" s="387" t="s">
        <v>333</v>
      </c>
      <c r="T33" s="360"/>
      <c r="U33" s="335" t="s">
        <v>684</v>
      </c>
      <c r="V33" s="355">
        <v>0</v>
      </c>
      <c r="W33" s="355">
        <v>0</v>
      </c>
      <c r="X33" s="355">
        <v>0</v>
      </c>
      <c r="Y33" s="355">
        <v>0</v>
      </c>
      <c r="Z33" s="355">
        <v>0</v>
      </c>
      <c r="AA33" s="355">
        <v>0</v>
      </c>
      <c r="AB33" s="355">
        <v>0</v>
      </c>
      <c r="AC33" s="355">
        <v>0</v>
      </c>
      <c r="AD33" s="355">
        <v>129</v>
      </c>
      <c r="AE33" s="355">
        <v>0</v>
      </c>
      <c r="AF33" s="355">
        <v>0</v>
      </c>
      <c r="AG33" s="355">
        <v>0</v>
      </c>
      <c r="AH33" s="355">
        <v>0</v>
      </c>
      <c r="AI33" s="370">
        <v>0</v>
      </c>
      <c r="AJ33" s="387" t="s">
        <v>333</v>
      </c>
      <c r="AK33" s="360"/>
      <c r="AL33" s="335" t="s">
        <v>684</v>
      </c>
      <c r="AM33" s="355">
        <v>0</v>
      </c>
      <c r="AN33" s="355">
        <v>0</v>
      </c>
      <c r="AO33" s="355">
        <v>0</v>
      </c>
      <c r="AP33" s="355">
        <v>0</v>
      </c>
      <c r="AQ33" s="355">
        <v>0</v>
      </c>
      <c r="AR33" s="355">
        <v>0</v>
      </c>
      <c r="AS33" s="355">
        <v>0</v>
      </c>
      <c r="AT33" s="360">
        <f t="shared" si="0"/>
        <v>3280</v>
      </c>
      <c r="AU33" s="355">
        <v>0</v>
      </c>
      <c r="AV33" s="355">
        <v>0</v>
      </c>
      <c r="AW33" s="355">
        <v>0</v>
      </c>
      <c r="AX33" s="355">
        <v>0</v>
      </c>
      <c r="AY33" s="355">
        <v>1121</v>
      </c>
      <c r="AZ33" s="355">
        <v>0</v>
      </c>
      <c r="BA33" s="360">
        <f t="shared" si="1"/>
        <v>1121</v>
      </c>
      <c r="BB33" s="373">
        <f t="shared" si="2"/>
        <v>4401</v>
      </c>
      <c r="BC33" s="318">
        <f t="shared" si="3"/>
        <v>4401</v>
      </c>
    </row>
    <row r="34" spans="1:55" ht="14.25" customHeight="1">
      <c r="A34" s="498">
        <v>250131</v>
      </c>
      <c r="B34" s="387"/>
      <c r="C34" s="329" t="s">
        <v>687</v>
      </c>
      <c r="D34" s="329"/>
      <c r="E34" s="56">
        <v>135112</v>
      </c>
      <c r="F34" s="56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383">
        <v>0</v>
      </c>
      <c r="P34" s="383">
        <v>0</v>
      </c>
      <c r="Q34" s="362">
        <v>0</v>
      </c>
      <c r="R34" s="378">
        <v>0</v>
      </c>
      <c r="S34" s="387"/>
      <c r="T34" s="329" t="s">
        <v>687</v>
      </c>
      <c r="U34" s="329"/>
      <c r="V34" s="362">
        <v>0</v>
      </c>
      <c r="W34" s="362">
        <v>0</v>
      </c>
      <c r="X34" s="362">
        <v>0</v>
      </c>
      <c r="Y34" s="362">
        <v>0</v>
      </c>
      <c r="Z34" s="362">
        <v>0</v>
      </c>
      <c r="AA34" s="362">
        <v>0</v>
      </c>
      <c r="AB34" s="362">
        <v>0</v>
      </c>
      <c r="AC34" s="362">
        <v>0</v>
      </c>
      <c r="AD34" s="362">
        <v>4886</v>
      </c>
      <c r="AE34" s="362">
        <v>0</v>
      </c>
      <c r="AF34" s="362">
        <v>0</v>
      </c>
      <c r="AG34" s="362">
        <v>0</v>
      </c>
      <c r="AH34" s="362">
        <v>0</v>
      </c>
      <c r="AI34" s="378">
        <v>0</v>
      </c>
      <c r="AJ34" s="387"/>
      <c r="AK34" s="329" t="s">
        <v>687</v>
      </c>
      <c r="AL34" s="329"/>
      <c r="AM34" s="362">
        <v>0</v>
      </c>
      <c r="AN34" s="362">
        <v>0</v>
      </c>
      <c r="AO34" s="362">
        <v>0</v>
      </c>
      <c r="AP34" s="362">
        <v>0</v>
      </c>
      <c r="AQ34" s="362">
        <v>0</v>
      </c>
      <c r="AR34" s="362">
        <v>0</v>
      </c>
      <c r="AS34" s="362">
        <v>0</v>
      </c>
      <c r="AT34" s="316">
        <f t="shared" si="0"/>
        <v>139998</v>
      </c>
      <c r="AU34" s="362">
        <v>0</v>
      </c>
      <c r="AV34" s="362">
        <v>0</v>
      </c>
      <c r="AW34" s="362">
        <v>0</v>
      </c>
      <c r="AX34" s="362">
        <v>0</v>
      </c>
      <c r="AY34" s="362">
        <v>42573</v>
      </c>
      <c r="AZ34" s="362">
        <v>0</v>
      </c>
      <c r="BA34" s="316">
        <f t="shared" si="1"/>
        <v>42573</v>
      </c>
      <c r="BB34" s="317">
        <f t="shared" si="2"/>
        <v>182571</v>
      </c>
      <c r="BC34" s="318">
        <f t="shared" si="3"/>
        <v>182571</v>
      </c>
    </row>
    <row r="35" spans="1:55" ht="14.25" customHeight="1">
      <c r="A35" s="498">
        <v>250132</v>
      </c>
      <c r="B35" s="387"/>
      <c r="C35" s="332" t="s">
        <v>685</v>
      </c>
      <c r="D35" s="352"/>
      <c r="E35" s="55">
        <v>878</v>
      </c>
      <c r="F35" s="55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375">
        <v>0</v>
      </c>
      <c r="P35" s="375">
        <v>0</v>
      </c>
      <c r="Q35" s="355">
        <v>0</v>
      </c>
      <c r="R35" s="370">
        <v>0</v>
      </c>
      <c r="S35" s="387"/>
      <c r="T35" s="332" t="s">
        <v>685</v>
      </c>
      <c r="U35" s="352"/>
      <c r="V35" s="355">
        <v>0</v>
      </c>
      <c r="W35" s="355">
        <v>0</v>
      </c>
      <c r="X35" s="355">
        <v>0</v>
      </c>
      <c r="Y35" s="355">
        <v>0</v>
      </c>
      <c r="Z35" s="355">
        <v>0</v>
      </c>
      <c r="AA35" s="355">
        <v>0</v>
      </c>
      <c r="AB35" s="355">
        <v>0</v>
      </c>
      <c r="AC35" s="355">
        <v>0</v>
      </c>
      <c r="AD35" s="355">
        <v>36</v>
      </c>
      <c r="AE35" s="355">
        <v>0</v>
      </c>
      <c r="AF35" s="355">
        <v>0</v>
      </c>
      <c r="AG35" s="355">
        <v>0</v>
      </c>
      <c r="AH35" s="355">
        <v>0</v>
      </c>
      <c r="AI35" s="370">
        <v>0</v>
      </c>
      <c r="AJ35" s="387"/>
      <c r="AK35" s="332" t="s">
        <v>685</v>
      </c>
      <c r="AL35" s="352"/>
      <c r="AM35" s="355">
        <v>0</v>
      </c>
      <c r="AN35" s="355">
        <v>0</v>
      </c>
      <c r="AO35" s="355">
        <v>0</v>
      </c>
      <c r="AP35" s="355">
        <v>0</v>
      </c>
      <c r="AQ35" s="355">
        <v>0</v>
      </c>
      <c r="AR35" s="355">
        <v>0</v>
      </c>
      <c r="AS35" s="355">
        <v>0</v>
      </c>
      <c r="AT35" s="316">
        <f t="shared" si="0"/>
        <v>914</v>
      </c>
      <c r="AU35" s="355">
        <v>0</v>
      </c>
      <c r="AV35" s="355">
        <v>0</v>
      </c>
      <c r="AW35" s="355">
        <v>0</v>
      </c>
      <c r="AX35" s="355">
        <v>0</v>
      </c>
      <c r="AY35" s="355">
        <v>324</v>
      </c>
      <c r="AZ35" s="355">
        <v>0</v>
      </c>
      <c r="BA35" s="316">
        <f t="shared" si="1"/>
        <v>324</v>
      </c>
      <c r="BB35" s="317">
        <f t="shared" si="2"/>
        <v>1238</v>
      </c>
      <c r="BC35" s="318">
        <f t="shared" si="3"/>
        <v>1238</v>
      </c>
    </row>
    <row r="36" spans="1:55" ht="14.25" customHeight="1">
      <c r="A36" s="498">
        <v>250133</v>
      </c>
      <c r="B36" s="392"/>
      <c r="C36" s="335" t="s">
        <v>686</v>
      </c>
      <c r="D36" s="339"/>
      <c r="E36" s="57">
        <v>492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376">
        <v>0</v>
      </c>
      <c r="P36" s="375">
        <v>0</v>
      </c>
      <c r="Q36" s="355">
        <v>0</v>
      </c>
      <c r="R36" s="370">
        <v>0</v>
      </c>
      <c r="S36" s="392"/>
      <c r="T36" s="335" t="s">
        <v>686</v>
      </c>
      <c r="U36" s="339"/>
      <c r="V36" s="355">
        <v>0</v>
      </c>
      <c r="W36" s="355">
        <v>0</v>
      </c>
      <c r="X36" s="355">
        <v>0</v>
      </c>
      <c r="Y36" s="355">
        <v>0</v>
      </c>
      <c r="Z36" s="355">
        <v>0</v>
      </c>
      <c r="AA36" s="355">
        <v>0</v>
      </c>
      <c r="AB36" s="355">
        <v>0</v>
      </c>
      <c r="AC36" s="355">
        <v>0</v>
      </c>
      <c r="AD36" s="355">
        <v>19</v>
      </c>
      <c r="AE36" s="355">
        <v>0</v>
      </c>
      <c r="AF36" s="355">
        <v>0</v>
      </c>
      <c r="AG36" s="355">
        <v>0</v>
      </c>
      <c r="AH36" s="355">
        <v>0</v>
      </c>
      <c r="AI36" s="370">
        <v>0</v>
      </c>
      <c r="AJ36" s="392"/>
      <c r="AK36" s="335" t="s">
        <v>686</v>
      </c>
      <c r="AL36" s="339"/>
      <c r="AM36" s="355">
        <v>0</v>
      </c>
      <c r="AN36" s="355">
        <v>0</v>
      </c>
      <c r="AO36" s="355">
        <v>0</v>
      </c>
      <c r="AP36" s="355">
        <v>0</v>
      </c>
      <c r="AQ36" s="355">
        <v>0</v>
      </c>
      <c r="AR36" s="355">
        <v>0</v>
      </c>
      <c r="AS36" s="355">
        <v>0</v>
      </c>
      <c r="AT36" s="360">
        <f aca="true" t="shared" si="4" ref="AT36:AT61">SUM(AM36:AS36,V36:AI36,E36:R36)</f>
        <v>511</v>
      </c>
      <c r="AU36" s="355">
        <v>0</v>
      </c>
      <c r="AV36" s="355">
        <v>0</v>
      </c>
      <c r="AW36" s="355">
        <v>0</v>
      </c>
      <c r="AX36" s="355">
        <v>0</v>
      </c>
      <c r="AY36" s="355">
        <v>123</v>
      </c>
      <c r="AZ36" s="355">
        <v>0</v>
      </c>
      <c r="BA36" s="360">
        <f t="shared" si="1"/>
        <v>123</v>
      </c>
      <c r="BB36" s="373">
        <f t="shared" si="2"/>
        <v>634</v>
      </c>
      <c r="BC36" s="318">
        <f t="shared" si="3"/>
        <v>634</v>
      </c>
    </row>
    <row r="37" spans="1:55" ht="14.25" customHeight="1">
      <c r="A37" s="498">
        <v>250134</v>
      </c>
      <c r="B37" s="391"/>
      <c r="C37" s="329" t="s">
        <v>677</v>
      </c>
      <c r="D37" s="329"/>
      <c r="E37" s="56">
        <v>0</v>
      </c>
      <c r="F37" s="56">
        <v>0</v>
      </c>
      <c r="G37" s="56">
        <v>0</v>
      </c>
      <c r="H37" s="56">
        <v>12</v>
      </c>
      <c r="I37" s="56">
        <v>0</v>
      </c>
      <c r="J37" s="56">
        <v>84</v>
      </c>
      <c r="K37" s="56">
        <v>0</v>
      </c>
      <c r="L37" s="56">
        <v>36</v>
      </c>
      <c r="M37" s="56">
        <v>0</v>
      </c>
      <c r="N37" s="56">
        <v>0</v>
      </c>
      <c r="O37" s="375">
        <v>0</v>
      </c>
      <c r="P37" s="374">
        <v>0</v>
      </c>
      <c r="Q37" s="316">
        <v>0</v>
      </c>
      <c r="R37" s="317">
        <v>0</v>
      </c>
      <c r="S37" s="391"/>
      <c r="T37" s="329" t="s">
        <v>677</v>
      </c>
      <c r="U37" s="329"/>
      <c r="V37" s="316">
        <v>0</v>
      </c>
      <c r="W37" s="316">
        <v>0</v>
      </c>
      <c r="X37" s="316">
        <v>0</v>
      </c>
      <c r="Y37" s="316">
        <v>0</v>
      </c>
      <c r="Z37" s="316">
        <v>0</v>
      </c>
      <c r="AA37" s="316">
        <v>0</v>
      </c>
      <c r="AB37" s="316">
        <v>0</v>
      </c>
      <c r="AC37" s="316">
        <v>0</v>
      </c>
      <c r="AD37" s="316">
        <v>0</v>
      </c>
      <c r="AE37" s="316">
        <v>0</v>
      </c>
      <c r="AF37" s="316">
        <v>0</v>
      </c>
      <c r="AG37" s="316">
        <v>0</v>
      </c>
      <c r="AH37" s="316">
        <v>0</v>
      </c>
      <c r="AI37" s="317">
        <v>0</v>
      </c>
      <c r="AJ37" s="391"/>
      <c r="AK37" s="329" t="s">
        <v>677</v>
      </c>
      <c r="AL37" s="329"/>
      <c r="AM37" s="316">
        <v>0</v>
      </c>
      <c r="AN37" s="316">
        <v>0</v>
      </c>
      <c r="AO37" s="316">
        <v>0</v>
      </c>
      <c r="AP37" s="316">
        <v>0</v>
      </c>
      <c r="AQ37" s="316">
        <v>0</v>
      </c>
      <c r="AR37" s="316">
        <v>0</v>
      </c>
      <c r="AS37" s="316">
        <v>0</v>
      </c>
      <c r="AT37" s="316">
        <f t="shared" si="4"/>
        <v>132</v>
      </c>
      <c r="AU37" s="316">
        <v>0</v>
      </c>
      <c r="AV37" s="316">
        <v>0</v>
      </c>
      <c r="AW37" s="316">
        <v>0</v>
      </c>
      <c r="AX37" s="316">
        <v>0</v>
      </c>
      <c r="AY37" s="316">
        <v>0</v>
      </c>
      <c r="AZ37" s="316">
        <v>0</v>
      </c>
      <c r="BA37" s="316">
        <f t="shared" si="1"/>
        <v>0</v>
      </c>
      <c r="BB37" s="317">
        <f t="shared" si="2"/>
        <v>132</v>
      </c>
      <c r="BC37" s="318">
        <f t="shared" si="3"/>
        <v>132</v>
      </c>
    </row>
    <row r="38" spans="1:55" ht="14.25" customHeight="1">
      <c r="A38" s="498">
        <v>250135</v>
      </c>
      <c r="B38" s="387">
        <v>4</v>
      </c>
      <c r="C38" s="329" t="s">
        <v>678</v>
      </c>
      <c r="D38" s="329"/>
      <c r="E38" s="56">
        <v>0</v>
      </c>
      <c r="F38" s="56">
        <v>0</v>
      </c>
      <c r="G38" s="56">
        <v>0</v>
      </c>
      <c r="H38" s="56">
        <v>1</v>
      </c>
      <c r="I38" s="56">
        <v>0</v>
      </c>
      <c r="J38" s="56">
        <v>7</v>
      </c>
      <c r="K38" s="56">
        <v>0</v>
      </c>
      <c r="L38" s="56">
        <v>3</v>
      </c>
      <c r="M38" s="56">
        <v>0</v>
      </c>
      <c r="N38" s="56">
        <v>0</v>
      </c>
      <c r="O38" s="375">
        <v>0</v>
      </c>
      <c r="P38" s="375">
        <v>0</v>
      </c>
      <c r="Q38" s="355">
        <v>0</v>
      </c>
      <c r="R38" s="370">
        <v>0</v>
      </c>
      <c r="S38" s="387">
        <v>4</v>
      </c>
      <c r="T38" s="329" t="s">
        <v>678</v>
      </c>
      <c r="U38" s="329"/>
      <c r="V38" s="355">
        <v>0</v>
      </c>
      <c r="W38" s="355">
        <v>0</v>
      </c>
      <c r="X38" s="355">
        <v>0</v>
      </c>
      <c r="Y38" s="355">
        <v>0</v>
      </c>
      <c r="Z38" s="355">
        <v>0</v>
      </c>
      <c r="AA38" s="355">
        <v>0</v>
      </c>
      <c r="AB38" s="355">
        <v>0</v>
      </c>
      <c r="AC38" s="355">
        <v>0</v>
      </c>
      <c r="AD38" s="355">
        <v>0</v>
      </c>
      <c r="AE38" s="355">
        <v>0</v>
      </c>
      <c r="AF38" s="355">
        <v>0</v>
      </c>
      <c r="AG38" s="355">
        <v>0</v>
      </c>
      <c r="AH38" s="355">
        <v>0</v>
      </c>
      <c r="AI38" s="370">
        <v>0</v>
      </c>
      <c r="AJ38" s="387">
        <v>4</v>
      </c>
      <c r="AK38" s="329" t="s">
        <v>678</v>
      </c>
      <c r="AL38" s="329"/>
      <c r="AM38" s="355">
        <v>0</v>
      </c>
      <c r="AN38" s="355">
        <v>0</v>
      </c>
      <c r="AO38" s="355">
        <v>0</v>
      </c>
      <c r="AP38" s="355">
        <v>0</v>
      </c>
      <c r="AQ38" s="355">
        <v>0</v>
      </c>
      <c r="AR38" s="355">
        <v>0</v>
      </c>
      <c r="AS38" s="355">
        <v>0</v>
      </c>
      <c r="AT38" s="355">
        <f t="shared" si="4"/>
        <v>11</v>
      </c>
      <c r="AU38" s="355">
        <v>0</v>
      </c>
      <c r="AV38" s="355">
        <v>0</v>
      </c>
      <c r="AW38" s="355">
        <v>0</v>
      </c>
      <c r="AX38" s="355">
        <v>0</v>
      </c>
      <c r="AY38" s="355">
        <v>0</v>
      </c>
      <c r="AZ38" s="355">
        <v>0</v>
      </c>
      <c r="BA38" s="355">
        <f t="shared" si="1"/>
        <v>0</v>
      </c>
      <c r="BB38" s="370">
        <f t="shared" si="2"/>
        <v>11</v>
      </c>
      <c r="BC38" s="318">
        <f t="shared" si="3"/>
        <v>11</v>
      </c>
    </row>
    <row r="39" spans="1:55" ht="14.25" customHeight="1">
      <c r="A39" s="498">
        <v>250136</v>
      </c>
      <c r="B39" s="387" t="s">
        <v>701</v>
      </c>
      <c r="C39" s="329" t="s">
        <v>679</v>
      </c>
      <c r="D39" s="329"/>
      <c r="E39" s="56">
        <v>0</v>
      </c>
      <c r="F39" s="56">
        <v>0</v>
      </c>
      <c r="G39" s="56">
        <v>0</v>
      </c>
      <c r="H39" s="56">
        <v>5021</v>
      </c>
      <c r="I39" s="56">
        <v>0</v>
      </c>
      <c r="J39" s="56">
        <v>32138</v>
      </c>
      <c r="K39" s="56">
        <v>0</v>
      </c>
      <c r="L39" s="56">
        <v>11055</v>
      </c>
      <c r="M39" s="56">
        <v>0</v>
      </c>
      <c r="N39" s="56">
        <v>0</v>
      </c>
      <c r="O39" s="375">
        <v>0</v>
      </c>
      <c r="P39" s="375">
        <v>0</v>
      </c>
      <c r="Q39" s="355">
        <v>0</v>
      </c>
      <c r="R39" s="370">
        <v>0</v>
      </c>
      <c r="S39" s="387" t="s">
        <v>701</v>
      </c>
      <c r="T39" s="329" t="s">
        <v>679</v>
      </c>
      <c r="U39" s="329"/>
      <c r="V39" s="355">
        <v>0</v>
      </c>
      <c r="W39" s="355">
        <v>0</v>
      </c>
      <c r="X39" s="355">
        <v>0</v>
      </c>
      <c r="Y39" s="355">
        <v>0</v>
      </c>
      <c r="Z39" s="355">
        <v>0</v>
      </c>
      <c r="AA39" s="355">
        <v>0</v>
      </c>
      <c r="AB39" s="355">
        <v>0</v>
      </c>
      <c r="AC39" s="355">
        <v>0</v>
      </c>
      <c r="AD39" s="355">
        <v>0</v>
      </c>
      <c r="AE39" s="355">
        <v>0</v>
      </c>
      <c r="AF39" s="355">
        <v>0</v>
      </c>
      <c r="AG39" s="355">
        <v>0</v>
      </c>
      <c r="AH39" s="355">
        <v>0</v>
      </c>
      <c r="AI39" s="370">
        <v>0</v>
      </c>
      <c r="AJ39" s="387" t="s">
        <v>701</v>
      </c>
      <c r="AK39" s="329" t="s">
        <v>679</v>
      </c>
      <c r="AL39" s="329"/>
      <c r="AM39" s="355">
        <v>0</v>
      </c>
      <c r="AN39" s="355">
        <v>0</v>
      </c>
      <c r="AO39" s="355">
        <v>0</v>
      </c>
      <c r="AP39" s="355">
        <v>0</v>
      </c>
      <c r="AQ39" s="355">
        <v>0</v>
      </c>
      <c r="AR39" s="355">
        <v>0</v>
      </c>
      <c r="AS39" s="355">
        <v>0</v>
      </c>
      <c r="AT39" s="355">
        <f t="shared" si="4"/>
        <v>48214</v>
      </c>
      <c r="AU39" s="355">
        <v>0</v>
      </c>
      <c r="AV39" s="355">
        <v>0</v>
      </c>
      <c r="AW39" s="355">
        <v>0</v>
      </c>
      <c r="AX39" s="355">
        <v>0</v>
      </c>
      <c r="AY39" s="355">
        <v>0</v>
      </c>
      <c r="AZ39" s="355">
        <v>0</v>
      </c>
      <c r="BA39" s="355">
        <f t="shared" si="1"/>
        <v>0</v>
      </c>
      <c r="BB39" s="370">
        <f t="shared" si="2"/>
        <v>48214</v>
      </c>
      <c r="BC39" s="318">
        <f t="shared" si="3"/>
        <v>48214</v>
      </c>
    </row>
    <row r="40" spans="1:55" ht="14.25" customHeight="1">
      <c r="A40" s="498">
        <v>250137</v>
      </c>
      <c r="B40" s="387"/>
      <c r="C40" s="329" t="s">
        <v>680</v>
      </c>
      <c r="D40" s="329"/>
      <c r="E40" s="56">
        <v>0</v>
      </c>
      <c r="F40" s="56">
        <v>0</v>
      </c>
      <c r="G40" s="56">
        <v>0</v>
      </c>
      <c r="H40" s="56">
        <v>2233</v>
      </c>
      <c r="I40" s="56">
        <v>0</v>
      </c>
      <c r="J40" s="56">
        <v>14103</v>
      </c>
      <c r="K40" s="56">
        <v>0</v>
      </c>
      <c r="L40" s="56">
        <v>4818</v>
      </c>
      <c r="M40" s="56">
        <v>0</v>
      </c>
      <c r="N40" s="56">
        <v>0</v>
      </c>
      <c r="O40" s="375">
        <v>0</v>
      </c>
      <c r="P40" s="376">
        <v>0</v>
      </c>
      <c r="Q40" s="360">
        <v>0</v>
      </c>
      <c r="R40" s="373">
        <v>0</v>
      </c>
      <c r="S40" s="387"/>
      <c r="T40" s="329" t="s">
        <v>680</v>
      </c>
      <c r="U40" s="329"/>
      <c r="V40" s="360">
        <v>0</v>
      </c>
      <c r="W40" s="360">
        <v>0</v>
      </c>
      <c r="X40" s="360">
        <v>0</v>
      </c>
      <c r="Y40" s="360">
        <v>0</v>
      </c>
      <c r="Z40" s="360">
        <v>0</v>
      </c>
      <c r="AA40" s="360">
        <v>0</v>
      </c>
      <c r="AB40" s="360">
        <v>0</v>
      </c>
      <c r="AC40" s="360">
        <v>0</v>
      </c>
      <c r="AD40" s="360">
        <v>0</v>
      </c>
      <c r="AE40" s="360">
        <v>0</v>
      </c>
      <c r="AF40" s="360">
        <v>0</v>
      </c>
      <c r="AG40" s="360">
        <v>0</v>
      </c>
      <c r="AH40" s="360">
        <v>0</v>
      </c>
      <c r="AI40" s="373">
        <v>0</v>
      </c>
      <c r="AJ40" s="387"/>
      <c r="AK40" s="329" t="s">
        <v>680</v>
      </c>
      <c r="AL40" s="329"/>
      <c r="AM40" s="360">
        <v>0</v>
      </c>
      <c r="AN40" s="360">
        <v>0</v>
      </c>
      <c r="AO40" s="360">
        <v>0</v>
      </c>
      <c r="AP40" s="360">
        <v>0</v>
      </c>
      <c r="AQ40" s="360">
        <v>0</v>
      </c>
      <c r="AR40" s="360">
        <v>0</v>
      </c>
      <c r="AS40" s="360">
        <v>0</v>
      </c>
      <c r="AT40" s="360">
        <f t="shared" si="4"/>
        <v>21154</v>
      </c>
      <c r="AU40" s="360">
        <v>0</v>
      </c>
      <c r="AV40" s="360">
        <v>0</v>
      </c>
      <c r="AW40" s="360">
        <v>0</v>
      </c>
      <c r="AX40" s="360">
        <v>0</v>
      </c>
      <c r="AY40" s="360">
        <v>0</v>
      </c>
      <c r="AZ40" s="360">
        <v>0</v>
      </c>
      <c r="BA40" s="360">
        <f t="shared" si="1"/>
        <v>0</v>
      </c>
      <c r="BB40" s="370">
        <f t="shared" si="2"/>
        <v>21154</v>
      </c>
      <c r="BC40" s="318">
        <f t="shared" si="3"/>
        <v>21154</v>
      </c>
    </row>
    <row r="41" spans="1:55" ht="14.25" customHeight="1">
      <c r="A41" s="498">
        <v>250138</v>
      </c>
      <c r="B41" s="387" t="s">
        <v>702</v>
      </c>
      <c r="C41" s="316"/>
      <c r="D41" s="332" t="s">
        <v>681</v>
      </c>
      <c r="E41" s="55">
        <v>0</v>
      </c>
      <c r="F41" s="55">
        <v>0</v>
      </c>
      <c r="G41" s="55">
        <v>0</v>
      </c>
      <c r="H41" s="55">
        <v>23</v>
      </c>
      <c r="I41" s="55">
        <v>0</v>
      </c>
      <c r="J41" s="55">
        <v>520</v>
      </c>
      <c r="K41" s="55">
        <v>0</v>
      </c>
      <c r="L41" s="55">
        <v>317</v>
      </c>
      <c r="M41" s="55">
        <v>0</v>
      </c>
      <c r="N41" s="55">
        <v>0</v>
      </c>
      <c r="O41" s="374">
        <v>0</v>
      </c>
      <c r="P41" s="375">
        <v>0</v>
      </c>
      <c r="Q41" s="355">
        <v>0</v>
      </c>
      <c r="R41" s="370">
        <v>0</v>
      </c>
      <c r="S41" s="387" t="s">
        <v>702</v>
      </c>
      <c r="T41" s="316"/>
      <c r="U41" s="332" t="s">
        <v>681</v>
      </c>
      <c r="V41" s="355">
        <v>0</v>
      </c>
      <c r="W41" s="355">
        <v>0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5">
        <v>0</v>
      </c>
      <c r="AH41" s="355">
        <v>0</v>
      </c>
      <c r="AI41" s="370">
        <v>0</v>
      </c>
      <c r="AJ41" s="387" t="s">
        <v>702</v>
      </c>
      <c r="AK41" s="316"/>
      <c r="AL41" s="332" t="s">
        <v>681</v>
      </c>
      <c r="AM41" s="355">
        <v>0</v>
      </c>
      <c r="AN41" s="355">
        <v>0</v>
      </c>
      <c r="AO41" s="355">
        <v>0</v>
      </c>
      <c r="AP41" s="355">
        <v>0</v>
      </c>
      <c r="AQ41" s="355">
        <v>0</v>
      </c>
      <c r="AR41" s="355">
        <v>0</v>
      </c>
      <c r="AS41" s="355">
        <v>0</v>
      </c>
      <c r="AT41" s="316">
        <f t="shared" si="4"/>
        <v>860</v>
      </c>
      <c r="AU41" s="355">
        <v>0</v>
      </c>
      <c r="AV41" s="355">
        <v>0</v>
      </c>
      <c r="AW41" s="355">
        <v>0</v>
      </c>
      <c r="AX41" s="355">
        <v>0</v>
      </c>
      <c r="AY41" s="355">
        <v>0</v>
      </c>
      <c r="AZ41" s="355">
        <v>0</v>
      </c>
      <c r="BA41" s="316">
        <f t="shared" si="1"/>
        <v>0</v>
      </c>
      <c r="BB41" s="317">
        <f t="shared" si="2"/>
        <v>860</v>
      </c>
      <c r="BC41" s="318">
        <f t="shared" si="3"/>
        <v>860</v>
      </c>
    </row>
    <row r="42" spans="1:55" ht="14.25" customHeight="1">
      <c r="A42" s="498">
        <v>250139</v>
      </c>
      <c r="B42" s="387"/>
      <c r="C42" s="388" t="s">
        <v>196</v>
      </c>
      <c r="D42" s="345" t="s">
        <v>682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375">
        <v>0</v>
      </c>
      <c r="P42" s="375">
        <v>0</v>
      </c>
      <c r="Q42" s="355">
        <v>0</v>
      </c>
      <c r="R42" s="370">
        <v>0</v>
      </c>
      <c r="S42" s="387"/>
      <c r="T42" s="388" t="s">
        <v>196</v>
      </c>
      <c r="U42" s="345" t="s">
        <v>682</v>
      </c>
      <c r="V42" s="355">
        <v>0</v>
      </c>
      <c r="W42" s="355">
        <v>0</v>
      </c>
      <c r="X42" s="355">
        <v>0</v>
      </c>
      <c r="Y42" s="355">
        <v>0</v>
      </c>
      <c r="Z42" s="355">
        <v>0</v>
      </c>
      <c r="AA42" s="355">
        <v>0</v>
      </c>
      <c r="AB42" s="355">
        <v>0</v>
      </c>
      <c r="AC42" s="355">
        <v>0</v>
      </c>
      <c r="AD42" s="355">
        <v>0</v>
      </c>
      <c r="AE42" s="355">
        <v>0</v>
      </c>
      <c r="AF42" s="355">
        <v>0</v>
      </c>
      <c r="AG42" s="355">
        <v>0</v>
      </c>
      <c r="AH42" s="355">
        <v>0</v>
      </c>
      <c r="AI42" s="370">
        <v>0</v>
      </c>
      <c r="AJ42" s="387"/>
      <c r="AK42" s="388" t="s">
        <v>196</v>
      </c>
      <c r="AL42" s="345" t="s">
        <v>682</v>
      </c>
      <c r="AM42" s="355">
        <v>0</v>
      </c>
      <c r="AN42" s="355">
        <v>0</v>
      </c>
      <c r="AO42" s="355">
        <v>0</v>
      </c>
      <c r="AP42" s="355">
        <v>0</v>
      </c>
      <c r="AQ42" s="355">
        <v>0</v>
      </c>
      <c r="AR42" s="355">
        <v>0</v>
      </c>
      <c r="AS42" s="355">
        <v>0</v>
      </c>
      <c r="AT42" s="355">
        <f t="shared" si="4"/>
        <v>0</v>
      </c>
      <c r="AU42" s="355">
        <v>0</v>
      </c>
      <c r="AV42" s="355">
        <v>0</v>
      </c>
      <c r="AW42" s="355">
        <v>0</v>
      </c>
      <c r="AX42" s="355">
        <v>0</v>
      </c>
      <c r="AY42" s="355">
        <v>0</v>
      </c>
      <c r="AZ42" s="355">
        <v>0</v>
      </c>
      <c r="BA42" s="355">
        <f>SUM(AU42:AZ42)</f>
        <v>0</v>
      </c>
      <c r="BB42" s="370">
        <f t="shared" si="2"/>
        <v>0</v>
      </c>
      <c r="BC42" s="318">
        <f t="shared" si="3"/>
        <v>0</v>
      </c>
    </row>
    <row r="43" spans="1:55" ht="14.25" customHeight="1">
      <c r="A43" s="498">
        <v>250140</v>
      </c>
      <c r="B43" s="387" t="s">
        <v>698</v>
      </c>
      <c r="C43" s="388" t="s">
        <v>198</v>
      </c>
      <c r="D43" s="345" t="s">
        <v>683</v>
      </c>
      <c r="E43" s="56">
        <v>0</v>
      </c>
      <c r="F43" s="56">
        <v>0</v>
      </c>
      <c r="G43" s="56">
        <v>0</v>
      </c>
      <c r="H43" s="56">
        <v>1970</v>
      </c>
      <c r="I43" s="56">
        <v>0</v>
      </c>
      <c r="J43" s="56">
        <v>12402</v>
      </c>
      <c r="K43" s="56">
        <v>0</v>
      </c>
      <c r="L43" s="56">
        <v>4029</v>
      </c>
      <c r="M43" s="56">
        <v>0</v>
      </c>
      <c r="N43" s="56">
        <v>0</v>
      </c>
      <c r="O43" s="375">
        <v>0</v>
      </c>
      <c r="P43" s="375">
        <v>0</v>
      </c>
      <c r="Q43" s="355">
        <v>0</v>
      </c>
      <c r="R43" s="370">
        <v>0</v>
      </c>
      <c r="S43" s="387" t="s">
        <v>698</v>
      </c>
      <c r="T43" s="388" t="s">
        <v>198</v>
      </c>
      <c r="U43" s="345" t="s">
        <v>683</v>
      </c>
      <c r="V43" s="355">
        <v>0</v>
      </c>
      <c r="W43" s="355">
        <v>0</v>
      </c>
      <c r="X43" s="355">
        <v>0</v>
      </c>
      <c r="Y43" s="355">
        <v>0</v>
      </c>
      <c r="Z43" s="355">
        <v>0</v>
      </c>
      <c r="AA43" s="355">
        <v>0</v>
      </c>
      <c r="AB43" s="355">
        <v>0</v>
      </c>
      <c r="AC43" s="355">
        <v>0</v>
      </c>
      <c r="AD43" s="355">
        <v>0</v>
      </c>
      <c r="AE43" s="355">
        <v>0</v>
      </c>
      <c r="AF43" s="355">
        <v>0</v>
      </c>
      <c r="AG43" s="355">
        <v>0</v>
      </c>
      <c r="AH43" s="355">
        <v>0</v>
      </c>
      <c r="AI43" s="370">
        <v>0</v>
      </c>
      <c r="AJ43" s="387" t="s">
        <v>698</v>
      </c>
      <c r="AK43" s="388" t="s">
        <v>198</v>
      </c>
      <c r="AL43" s="345" t="s">
        <v>683</v>
      </c>
      <c r="AM43" s="355">
        <v>0</v>
      </c>
      <c r="AN43" s="355">
        <v>0</v>
      </c>
      <c r="AO43" s="355">
        <v>0</v>
      </c>
      <c r="AP43" s="355">
        <v>0</v>
      </c>
      <c r="AQ43" s="355">
        <v>0</v>
      </c>
      <c r="AR43" s="355">
        <v>0</v>
      </c>
      <c r="AS43" s="355">
        <v>0</v>
      </c>
      <c r="AT43" s="355">
        <f t="shared" si="4"/>
        <v>18401</v>
      </c>
      <c r="AU43" s="355">
        <v>0</v>
      </c>
      <c r="AV43" s="355">
        <v>0</v>
      </c>
      <c r="AW43" s="355">
        <v>0</v>
      </c>
      <c r="AX43" s="355">
        <v>0</v>
      </c>
      <c r="AY43" s="355">
        <v>0</v>
      </c>
      <c r="AZ43" s="355">
        <v>0</v>
      </c>
      <c r="BA43" s="355">
        <f aca="true" t="shared" si="5" ref="BA43:BA61">SUM(AU43:AZ43)</f>
        <v>0</v>
      </c>
      <c r="BB43" s="370">
        <f t="shared" si="2"/>
        <v>18401</v>
      </c>
      <c r="BC43" s="318">
        <f t="shared" si="3"/>
        <v>18401</v>
      </c>
    </row>
    <row r="44" spans="1:55" ht="14.25" customHeight="1">
      <c r="A44" s="498">
        <v>250141</v>
      </c>
      <c r="B44" s="387"/>
      <c r="C44" s="360"/>
      <c r="D44" s="335" t="s">
        <v>684</v>
      </c>
      <c r="E44" s="56">
        <v>0</v>
      </c>
      <c r="F44" s="56">
        <v>0</v>
      </c>
      <c r="G44" s="56">
        <v>0</v>
      </c>
      <c r="H44" s="56">
        <v>240</v>
      </c>
      <c r="I44" s="56">
        <v>0</v>
      </c>
      <c r="J44" s="56">
        <v>1181</v>
      </c>
      <c r="K44" s="56">
        <v>0</v>
      </c>
      <c r="L44" s="56">
        <v>472</v>
      </c>
      <c r="M44" s="56">
        <v>0</v>
      </c>
      <c r="N44" s="56">
        <v>0</v>
      </c>
      <c r="O44" s="375">
        <v>0</v>
      </c>
      <c r="P44" s="375">
        <v>0</v>
      </c>
      <c r="Q44" s="355">
        <v>0</v>
      </c>
      <c r="R44" s="370">
        <v>0</v>
      </c>
      <c r="S44" s="387"/>
      <c r="T44" s="360"/>
      <c r="U44" s="335" t="s">
        <v>684</v>
      </c>
      <c r="V44" s="355">
        <v>0</v>
      </c>
      <c r="W44" s="355">
        <v>0</v>
      </c>
      <c r="X44" s="355">
        <v>0</v>
      </c>
      <c r="Y44" s="355">
        <v>0</v>
      </c>
      <c r="Z44" s="355">
        <v>0</v>
      </c>
      <c r="AA44" s="355">
        <v>0</v>
      </c>
      <c r="AB44" s="355">
        <v>0</v>
      </c>
      <c r="AC44" s="355">
        <v>0</v>
      </c>
      <c r="AD44" s="355">
        <v>0</v>
      </c>
      <c r="AE44" s="355">
        <v>0</v>
      </c>
      <c r="AF44" s="355">
        <v>0</v>
      </c>
      <c r="AG44" s="355">
        <v>0</v>
      </c>
      <c r="AH44" s="355">
        <v>0</v>
      </c>
      <c r="AI44" s="370">
        <v>0</v>
      </c>
      <c r="AJ44" s="387"/>
      <c r="AK44" s="360"/>
      <c r="AL44" s="335" t="s">
        <v>684</v>
      </c>
      <c r="AM44" s="355">
        <v>0</v>
      </c>
      <c r="AN44" s="355">
        <v>0</v>
      </c>
      <c r="AO44" s="355">
        <v>0</v>
      </c>
      <c r="AP44" s="355">
        <v>0</v>
      </c>
      <c r="AQ44" s="355">
        <v>0</v>
      </c>
      <c r="AR44" s="355">
        <v>0</v>
      </c>
      <c r="AS44" s="355">
        <v>0</v>
      </c>
      <c r="AT44" s="355">
        <f t="shared" si="4"/>
        <v>1893</v>
      </c>
      <c r="AU44" s="355">
        <v>0</v>
      </c>
      <c r="AV44" s="355">
        <v>0</v>
      </c>
      <c r="AW44" s="355">
        <v>0</v>
      </c>
      <c r="AX44" s="355">
        <v>0</v>
      </c>
      <c r="AY44" s="355">
        <v>0</v>
      </c>
      <c r="AZ44" s="355">
        <v>0</v>
      </c>
      <c r="BA44" s="355">
        <f t="shared" si="5"/>
        <v>0</v>
      </c>
      <c r="BB44" s="373">
        <f t="shared" si="2"/>
        <v>1893</v>
      </c>
      <c r="BC44" s="318">
        <f t="shared" si="3"/>
        <v>1893</v>
      </c>
    </row>
    <row r="45" spans="1:55" ht="14.25" customHeight="1">
      <c r="A45" s="498">
        <v>250142</v>
      </c>
      <c r="B45" s="387"/>
      <c r="C45" s="329" t="s">
        <v>687</v>
      </c>
      <c r="D45" s="329"/>
      <c r="E45" s="58">
        <v>0</v>
      </c>
      <c r="F45" s="58">
        <v>0</v>
      </c>
      <c r="G45" s="58">
        <v>0</v>
      </c>
      <c r="H45" s="58">
        <v>7254</v>
      </c>
      <c r="I45" s="58">
        <v>0</v>
      </c>
      <c r="J45" s="58">
        <v>46241</v>
      </c>
      <c r="K45" s="58">
        <v>0</v>
      </c>
      <c r="L45" s="58">
        <v>15873</v>
      </c>
      <c r="M45" s="58">
        <v>0</v>
      </c>
      <c r="N45" s="58">
        <v>0</v>
      </c>
      <c r="O45" s="383">
        <v>0</v>
      </c>
      <c r="P45" s="383">
        <v>0</v>
      </c>
      <c r="Q45" s="362">
        <v>0</v>
      </c>
      <c r="R45" s="378">
        <v>0</v>
      </c>
      <c r="S45" s="387"/>
      <c r="T45" s="329" t="s">
        <v>687</v>
      </c>
      <c r="U45" s="329"/>
      <c r="V45" s="362">
        <v>0</v>
      </c>
      <c r="W45" s="362">
        <v>0</v>
      </c>
      <c r="X45" s="362">
        <v>0</v>
      </c>
      <c r="Y45" s="362">
        <v>0</v>
      </c>
      <c r="Z45" s="362">
        <v>0</v>
      </c>
      <c r="AA45" s="362">
        <v>0</v>
      </c>
      <c r="AB45" s="362">
        <v>0</v>
      </c>
      <c r="AC45" s="362">
        <v>0</v>
      </c>
      <c r="AD45" s="362">
        <v>0</v>
      </c>
      <c r="AE45" s="362">
        <v>0</v>
      </c>
      <c r="AF45" s="362">
        <v>0</v>
      </c>
      <c r="AG45" s="362">
        <v>0</v>
      </c>
      <c r="AH45" s="362">
        <v>0</v>
      </c>
      <c r="AI45" s="378">
        <v>0</v>
      </c>
      <c r="AJ45" s="387"/>
      <c r="AK45" s="329" t="s">
        <v>687</v>
      </c>
      <c r="AL45" s="329"/>
      <c r="AM45" s="362">
        <v>0</v>
      </c>
      <c r="AN45" s="362">
        <v>0</v>
      </c>
      <c r="AO45" s="362">
        <v>0</v>
      </c>
      <c r="AP45" s="362">
        <v>0</v>
      </c>
      <c r="AQ45" s="362">
        <v>0</v>
      </c>
      <c r="AR45" s="362">
        <v>0</v>
      </c>
      <c r="AS45" s="362">
        <v>0</v>
      </c>
      <c r="AT45" s="362">
        <f t="shared" si="4"/>
        <v>69368</v>
      </c>
      <c r="AU45" s="362">
        <v>0</v>
      </c>
      <c r="AV45" s="362">
        <v>0</v>
      </c>
      <c r="AW45" s="362">
        <v>0</v>
      </c>
      <c r="AX45" s="362">
        <v>0</v>
      </c>
      <c r="AY45" s="362">
        <v>0</v>
      </c>
      <c r="AZ45" s="362">
        <v>0</v>
      </c>
      <c r="BA45" s="362">
        <f t="shared" si="5"/>
        <v>0</v>
      </c>
      <c r="BB45" s="370">
        <f t="shared" si="2"/>
        <v>69368</v>
      </c>
      <c r="BC45" s="318">
        <f t="shared" si="3"/>
        <v>69368</v>
      </c>
    </row>
    <row r="46" spans="1:55" ht="14.25" customHeight="1">
      <c r="A46" s="498">
        <v>250143</v>
      </c>
      <c r="B46" s="387"/>
      <c r="C46" s="332" t="s">
        <v>685</v>
      </c>
      <c r="D46" s="352"/>
      <c r="E46" s="56">
        <v>0</v>
      </c>
      <c r="F46" s="56">
        <v>0</v>
      </c>
      <c r="G46" s="56">
        <v>0</v>
      </c>
      <c r="H46" s="56">
        <v>60</v>
      </c>
      <c r="I46" s="56">
        <v>0</v>
      </c>
      <c r="J46" s="56">
        <v>364</v>
      </c>
      <c r="K46" s="56">
        <v>0</v>
      </c>
      <c r="L46" s="56">
        <v>116</v>
      </c>
      <c r="M46" s="56">
        <v>0</v>
      </c>
      <c r="N46" s="56">
        <v>0</v>
      </c>
      <c r="O46" s="375">
        <v>0</v>
      </c>
      <c r="P46" s="375">
        <v>0</v>
      </c>
      <c r="Q46" s="355">
        <v>0</v>
      </c>
      <c r="R46" s="370">
        <v>0</v>
      </c>
      <c r="S46" s="387"/>
      <c r="T46" s="332" t="s">
        <v>685</v>
      </c>
      <c r="U46" s="352"/>
      <c r="V46" s="355">
        <v>0</v>
      </c>
      <c r="W46" s="355">
        <v>0</v>
      </c>
      <c r="X46" s="355">
        <v>0</v>
      </c>
      <c r="Y46" s="355">
        <v>0</v>
      </c>
      <c r="Z46" s="355">
        <v>0</v>
      </c>
      <c r="AA46" s="355">
        <v>0</v>
      </c>
      <c r="AB46" s="355">
        <v>0</v>
      </c>
      <c r="AC46" s="355">
        <v>0</v>
      </c>
      <c r="AD46" s="355">
        <v>0</v>
      </c>
      <c r="AE46" s="355">
        <v>0</v>
      </c>
      <c r="AF46" s="355">
        <v>0</v>
      </c>
      <c r="AG46" s="355">
        <v>0</v>
      </c>
      <c r="AH46" s="355">
        <v>0</v>
      </c>
      <c r="AI46" s="370">
        <v>0</v>
      </c>
      <c r="AJ46" s="387"/>
      <c r="AK46" s="332" t="s">
        <v>685</v>
      </c>
      <c r="AL46" s="352"/>
      <c r="AM46" s="355">
        <v>0</v>
      </c>
      <c r="AN46" s="355">
        <v>0</v>
      </c>
      <c r="AO46" s="355">
        <v>0</v>
      </c>
      <c r="AP46" s="355">
        <v>0</v>
      </c>
      <c r="AQ46" s="355">
        <v>0</v>
      </c>
      <c r="AR46" s="355">
        <v>0</v>
      </c>
      <c r="AS46" s="355">
        <v>0</v>
      </c>
      <c r="AT46" s="355">
        <f t="shared" si="4"/>
        <v>540</v>
      </c>
      <c r="AU46" s="355">
        <v>0</v>
      </c>
      <c r="AV46" s="355">
        <v>0</v>
      </c>
      <c r="AW46" s="355">
        <v>0</v>
      </c>
      <c r="AX46" s="355">
        <v>0</v>
      </c>
      <c r="AY46" s="355">
        <v>0</v>
      </c>
      <c r="AZ46" s="355">
        <v>0</v>
      </c>
      <c r="BA46" s="355">
        <f t="shared" si="5"/>
        <v>0</v>
      </c>
      <c r="BB46" s="317">
        <f t="shared" si="2"/>
        <v>540</v>
      </c>
      <c r="BC46" s="318">
        <f t="shared" si="3"/>
        <v>540</v>
      </c>
    </row>
    <row r="47" spans="1:55" ht="14.25" customHeight="1">
      <c r="A47" s="498">
        <v>250144</v>
      </c>
      <c r="B47" s="392"/>
      <c r="C47" s="335" t="s">
        <v>686</v>
      </c>
      <c r="D47" s="339"/>
      <c r="E47" s="57">
        <v>0</v>
      </c>
      <c r="F47" s="57">
        <v>0</v>
      </c>
      <c r="G47" s="57">
        <v>0</v>
      </c>
      <c r="H47" s="57">
        <v>31</v>
      </c>
      <c r="I47" s="57">
        <v>0</v>
      </c>
      <c r="J47" s="57">
        <v>203</v>
      </c>
      <c r="K47" s="57">
        <v>0</v>
      </c>
      <c r="L47" s="57">
        <v>56</v>
      </c>
      <c r="M47" s="57">
        <v>0</v>
      </c>
      <c r="N47" s="57">
        <v>0</v>
      </c>
      <c r="O47" s="376">
        <v>0</v>
      </c>
      <c r="P47" s="375">
        <v>0</v>
      </c>
      <c r="Q47" s="355">
        <v>0</v>
      </c>
      <c r="R47" s="370">
        <v>0</v>
      </c>
      <c r="S47" s="392"/>
      <c r="T47" s="335" t="s">
        <v>686</v>
      </c>
      <c r="U47" s="339"/>
      <c r="V47" s="355">
        <v>0</v>
      </c>
      <c r="W47" s="355">
        <v>0</v>
      </c>
      <c r="X47" s="355">
        <v>0</v>
      </c>
      <c r="Y47" s="355">
        <v>0</v>
      </c>
      <c r="Z47" s="355">
        <v>0</v>
      </c>
      <c r="AA47" s="355">
        <v>0</v>
      </c>
      <c r="AB47" s="355">
        <v>0</v>
      </c>
      <c r="AC47" s="355">
        <v>0</v>
      </c>
      <c r="AD47" s="355">
        <v>0</v>
      </c>
      <c r="AE47" s="355">
        <v>0</v>
      </c>
      <c r="AF47" s="355">
        <v>0</v>
      </c>
      <c r="AG47" s="355">
        <v>0</v>
      </c>
      <c r="AH47" s="355">
        <v>0</v>
      </c>
      <c r="AI47" s="370">
        <v>0</v>
      </c>
      <c r="AJ47" s="392"/>
      <c r="AK47" s="335" t="s">
        <v>686</v>
      </c>
      <c r="AL47" s="339"/>
      <c r="AM47" s="355">
        <v>0</v>
      </c>
      <c r="AN47" s="355">
        <v>0</v>
      </c>
      <c r="AO47" s="355">
        <v>0</v>
      </c>
      <c r="AP47" s="355">
        <v>0</v>
      </c>
      <c r="AQ47" s="355">
        <v>0</v>
      </c>
      <c r="AR47" s="355">
        <v>0</v>
      </c>
      <c r="AS47" s="355">
        <v>0</v>
      </c>
      <c r="AT47" s="355">
        <f t="shared" si="4"/>
        <v>290</v>
      </c>
      <c r="AU47" s="355">
        <v>0</v>
      </c>
      <c r="AV47" s="355">
        <v>0</v>
      </c>
      <c r="AW47" s="355">
        <v>0</v>
      </c>
      <c r="AX47" s="355">
        <v>0</v>
      </c>
      <c r="AY47" s="355">
        <v>0</v>
      </c>
      <c r="AZ47" s="355">
        <v>0</v>
      </c>
      <c r="BA47" s="355">
        <f t="shared" si="5"/>
        <v>0</v>
      </c>
      <c r="BB47" s="373">
        <f t="shared" si="2"/>
        <v>290</v>
      </c>
      <c r="BC47" s="318">
        <f t="shared" si="3"/>
        <v>290</v>
      </c>
    </row>
    <row r="48" spans="1:55" ht="14.25" customHeight="1">
      <c r="A48" s="498">
        <v>250145</v>
      </c>
      <c r="B48" s="391"/>
      <c r="C48" s="352" t="s">
        <v>677</v>
      </c>
      <c r="D48" s="352"/>
      <c r="E48" s="55">
        <v>1695</v>
      </c>
      <c r="F48" s="55">
        <v>945</v>
      </c>
      <c r="G48" s="55">
        <v>1680</v>
      </c>
      <c r="H48" s="55">
        <v>2297</v>
      </c>
      <c r="I48" s="55">
        <v>228</v>
      </c>
      <c r="J48" s="55">
        <v>429</v>
      </c>
      <c r="K48" s="55">
        <v>191</v>
      </c>
      <c r="L48" s="55">
        <v>229</v>
      </c>
      <c r="M48" s="55">
        <v>96</v>
      </c>
      <c r="N48" s="55">
        <v>180</v>
      </c>
      <c r="O48" s="374">
        <v>204</v>
      </c>
      <c r="P48" s="374">
        <v>120</v>
      </c>
      <c r="Q48" s="316">
        <v>84</v>
      </c>
      <c r="R48" s="317">
        <v>51</v>
      </c>
      <c r="S48" s="391"/>
      <c r="T48" s="352" t="s">
        <v>677</v>
      </c>
      <c r="U48" s="352"/>
      <c r="V48" s="316">
        <v>60</v>
      </c>
      <c r="W48" s="316">
        <v>41</v>
      </c>
      <c r="X48" s="316">
        <v>36</v>
      </c>
      <c r="Y48" s="316">
        <v>48</v>
      </c>
      <c r="Z48" s="316">
        <v>36</v>
      </c>
      <c r="AA48" s="316">
        <v>36</v>
      </c>
      <c r="AB48" s="316">
        <v>36</v>
      </c>
      <c r="AC48" s="316">
        <v>24</v>
      </c>
      <c r="AD48" s="316">
        <v>108</v>
      </c>
      <c r="AE48" s="316">
        <v>72</v>
      </c>
      <c r="AF48" s="316">
        <v>48</v>
      </c>
      <c r="AG48" s="316">
        <v>24</v>
      </c>
      <c r="AH48" s="316">
        <v>24</v>
      </c>
      <c r="AI48" s="317">
        <v>72</v>
      </c>
      <c r="AJ48" s="391"/>
      <c r="AK48" s="352" t="s">
        <v>677</v>
      </c>
      <c r="AL48" s="352"/>
      <c r="AM48" s="316">
        <v>84</v>
      </c>
      <c r="AN48" s="316">
        <v>84</v>
      </c>
      <c r="AO48" s="316">
        <v>24</v>
      </c>
      <c r="AP48" s="316">
        <v>48</v>
      </c>
      <c r="AQ48" s="316">
        <v>48</v>
      </c>
      <c r="AR48" s="316">
        <v>36</v>
      </c>
      <c r="AS48" s="316">
        <v>84</v>
      </c>
      <c r="AT48" s="316">
        <f t="shared" si="4"/>
        <v>9502</v>
      </c>
      <c r="AU48" s="316">
        <v>72</v>
      </c>
      <c r="AV48" s="316">
        <v>264</v>
      </c>
      <c r="AW48" s="316">
        <v>144</v>
      </c>
      <c r="AX48" s="316">
        <v>348</v>
      </c>
      <c r="AY48" s="316">
        <v>312</v>
      </c>
      <c r="AZ48" s="316">
        <v>48</v>
      </c>
      <c r="BA48" s="316">
        <f t="shared" si="5"/>
        <v>1188</v>
      </c>
      <c r="BB48" s="317">
        <f t="shared" si="2"/>
        <v>10690</v>
      </c>
      <c r="BC48" s="318">
        <f t="shared" si="3"/>
        <v>10690</v>
      </c>
    </row>
    <row r="49" spans="1:55" ht="14.25" customHeight="1">
      <c r="A49" s="498">
        <v>250146</v>
      </c>
      <c r="B49" s="387" t="s">
        <v>687</v>
      </c>
      <c r="C49" s="329" t="s">
        <v>678</v>
      </c>
      <c r="D49" s="329"/>
      <c r="E49" s="56">
        <v>141</v>
      </c>
      <c r="F49" s="56">
        <v>78</v>
      </c>
      <c r="G49" s="56">
        <v>140</v>
      </c>
      <c r="H49" s="56">
        <v>191</v>
      </c>
      <c r="I49" s="56">
        <v>18</v>
      </c>
      <c r="J49" s="56">
        <v>35</v>
      </c>
      <c r="K49" s="56">
        <v>16</v>
      </c>
      <c r="L49" s="56">
        <v>20</v>
      </c>
      <c r="M49" s="56">
        <v>8</v>
      </c>
      <c r="N49" s="56">
        <v>15</v>
      </c>
      <c r="O49" s="375">
        <v>17</v>
      </c>
      <c r="P49" s="375">
        <v>10</v>
      </c>
      <c r="Q49" s="355">
        <v>7</v>
      </c>
      <c r="R49" s="370">
        <v>5</v>
      </c>
      <c r="S49" s="387" t="s">
        <v>687</v>
      </c>
      <c r="T49" s="329" t="s">
        <v>678</v>
      </c>
      <c r="U49" s="329"/>
      <c r="V49" s="355">
        <v>5</v>
      </c>
      <c r="W49" s="355">
        <v>3</v>
      </c>
      <c r="X49" s="355">
        <v>3</v>
      </c>
      <c r="Y49" s="355">
        <v>4</v>
      </c>
      <c r="Z49" s="355">
        <v>3</v>
      </c>
      <c r="AA49" s="355">
        <v>3</v>
      </c>
      <c r="AB49" s="355">
        <v>3</v>
      </c>
      <c r="AC49" s="355">
        <v>2</v>
      </c>
      <c r="AD49" s="355">
        <v>9</v>
      </c>
      <c r="AE49" s="355">
        <v>6</v>
      </c>
      <c r="AF49" s="355">
        <v>4</v>
      </c>
      <c r="AG49" s="355">
        <v>2</v>
      </c>
      <c r="AH49" s="355">
        <v>2</v>
      </c>
      <c r="AI49" s="370">
        <v>6</v>
      </c>
      <c r="AJ49" s="387" t="s">
        <v>687</v>
      </c>
      <c r="AK49" s="329" t="s">
        <v>678</v>
      </c>
      <c r="AL49" s="329"/>
      <c r="AM49" s="355">
        <v>7</v>
      </c>
      <c r="AN49" s="355">
        <v>7</v>
      </c>
      <c r="AO49" s="355">
        <v>2</v>
      </c>
      <c r="AP49" s="355">
        <v>4</v>
      </c>
      <c r="AQ49" s="355">
        <v>4</v>
      </c>
      <c r="AR49" s="355">
        <v>3</v>
      </c>
      <c r="AS49" s="355">
        <v>7</v>
      </c>
      <c r="AT49" s="355">
        <f t="shared" si="4"/>
        <v>790</v>
      </c>
      <c r="AU49" s="355">
        <v>6</v>
      </c>
      <c r="AV49" s="355">
        <v>22</v>
      </c>
      <c r="AW49" s="355">
        <v>12</v>
      </c>
      <c r="AX49" s="355">
        <v>29</v>
      </c>
      <c r="AY49" s="355">
        <v>26</v>
      </c>
      <c r="AZ49" s="355">
        <v>4</v>
      </c>
      <c r="BA49" s="355">
        <f t="shared" si="5"/>
        <v>99</v>
      </c>
      <c r="BB49" s="370">
        <f t="shared" si="2"/>
        <v>889</v>
      </c>
      <c r="BC49" s="318">
        <f t="shared" si="3"/>
        <v>889</v>
      </c>
    </row>
    <row r="50" spans="1:55" ht="14.25" customHeight="1">
      <c r="A50" s="498">
        <v>250147</v>
      </c>
      <c r="B50" s="386" t="s">
        <v>675</v>
      </c>
      <c r="C50" s="329" t="s">
        <v>679</v>
      </c>
      <c r="D50" s="329"/>
      <c r="E50" s="56">
        <v>661889</v>
      </c>
      <c r="F50" s="56">
        <v>343793</v>
      </c>
      <c r="G50" s="56">
        <v>667606</v>
      </c>
      <c r="H50" s="56">
        <v>769171</v>
      </c>
      <c r="I50" s="56">
        <v>78213</v>
      </c>
      <c r="J50" s="56">
        <v>159004</v>
      </c>
      <c r="K50" s="56">
        <v>72435</v>
      </c>
      <c r="L50" s="56">
        <v>78288</v>
      </c>
      <c r="M50" s="56">
        <v>28607</v>
      </c>
      <c r="N50" s="56">
        <v>60874</v>
      </c>
      <c r="O50" s="375">
        <v>81658</v>
      </c>
      <c r="P50" s="375">
        <v>43516</v>
      </c>
      <c r="Q50" s="355">
        <v>27966</v>
      </c>
      <c r="R50" s="370">
        <v>19601</v>
      </c>
      <c r="S50" s="386" t="s">
        <v>675</v>
      </c>
      <c r="T50" s="329" t="s">
        <v>679</v>
      </c>
      <c r="U50" s="329"/>
      <c r="V50" s="355">
        <v>24360</v>
      </c>
      <c r="W50" s="355">
        <v>16513</v>
      </c>
      <c r="X50" s="355">
        <v>11596</v>
      </c>
      <c r="Y50" s="355">
        <v>15661</v>
      </c>
      <c r="Z50" s="355">
        <v>13243</v>
      </c>
      <c r="AA50" s="355">
        <v>13483</v>
      </c>
      <c r="AB50" s="355">
        <v>12728</v>
      </c>
      <c r="AC50" s="355">
        <v>8279</v>
      </c>
      <c r="AD50" s="355">
        <v>38589</v>
      </c>
      <c r="AE50" s="355">
        <v>25770</v>
      </c>
      <c r="AF50" s="355">
        <v>16366</v>
      </c>
      <c r="AG50" s="355">
        <v>8784</v>
      </c>
      <c r="AH50" s="355">
        <v>6390</v>
      </c>
      <c r="AI50" s="370">
        <v>25261</v>
      </c>
      <c r="AJ50" s="386" t="s">
        <v>675</v>
      </c>
      <c r="AK50" s="329" t="s">
        <v>679</v>
      </c>
      <c r="AL50" s="329"/>
      <c r="AM50" s="355">
        <v>28481</v>
      </c>
      <c r="AN50" s="355">
        <v>32136</v>
      </c>
      <c r="AO50" s="355">
        <v>8043</v>
      </c>
      <c r="AP50" s="355">
        <v>16558</v>
      </c>
      <c r="AQ50" s="355">
        <v>18390</v>
      </c>
      <c r="AR50" s="355">
        <v>13655</v>
      </c>
      <c r="AS50" s="355">
        <v>32801</v>
      </c>
      <c r="AT50" s="355">
        <f t="shared" si="4"/>
        <v>3479708</v>
      </c>
      <c r="AU50" s="355">
        <v>28116</v>
      </c>
      <c r="AV50" s="355">
        <v>107527</v>
      </c>
      <c r="AW50" s="355">
        <v>45032</v>
      </c>
      <c r="AX50" s="355">
        <v>103253</v>
      </c>
      <c r="AY50" s="355">
        <v>107479</v>
      </c>
      <c r="AZ50" s="355">
        <v>16252</v>
      </c>
      <c r="BA50" s="355">
        <f t="shared" si="5"/>
        <v>407659</v>
      </c>
      <c r="BB50" s="370">
        <f t="shared" si="2"/>
        <v>3887367</v>
      </c>
      <c r="BC50" s="318">
        <f t="shared" si="3"/>
        <v>3887367</v>
      </c>
    </row>
    <row r="51" spans="1:55" ht="14.25" customHeight="1">
      <c r="A51" s="498">
        <v>250148</v>
      </c>
      <c r="B51" s="387"/>
      <c r="C51" s="329" t="s">
        <v>674</v>
      </c>
      <c r="D51" s="329"/>
      <c r="E51" s="56">
        <v>372344</v>
      </c>
      <c r="F51" s="56">
        <v>193793</v>
      </c>
      <c r="G51" s="56">
        <v>366575</v>
      </c>
      <c r="H51" s="56">
        <v>437486</v>
      </c>
      <c r="I51" s="56">
        <v>38091</v>
      </c>
      <c r="J51" s="56">
        <v>86256</v>
      </c>
      <c r="K51" s="56">
        <v>36401</v>
      </c>
      <c r="L51" s="56">
        <v>38604</v>
      </c>
      <c r="M51" s="56">
        <v>14816</v>
      </c>
      <c r="N51" s="56">
        <v>30711</v>
      </c>
      <c r="O51" s="375">
        <v>46440</v>
      </c>
      <c r="P51" s="375">
        <v>20141</v>
      </c>
      <c r="Q51" s="360">
        <v>12056</v>
      </c>
      <c r="R51" s="373">
        <v>10340</v>
      </c>
      <c r="S51" s="387"/>
      <c r="T51" s="329" t="s">
        <v>674</v>
      </c>
      <c r="U51" s="329"/>
      <c r="V51" s="360">
        <v>12569</v>
      </c>
      <c r="W51" s="360">
        <v>7616</v>
      </c>
      <c r="X51" s="360">
        <v>5317</v>
      </c>
      <c r="Y51" s="360">
        <v>7862</v>
      </c>
      <c r="Z51" s="360">
        <v>6381</v>
      </c>
      <c r="AA51" s="360">
        <v>6857</v>
      </c>
      <c r="AB51" s="360">
        <v>5976</v>
      </c>
      <c r="AC51" s="360">
        <v>4355</v>
      </c>
      <c r="AD51" s="360">
        <v>19794</v>
      </c>
      <c r="AE51" s="360">
        <v>9912</v>
      </c>
      <c r="AF51" s="360">
        <v>7335</v>
      </c>
      <c r="AG51" s="360">
        <v>4871</v>
      </c>
      <c r="AH51" s="360">
        <v>3052</v>
      </c>
      <c r="AI51" s="373">
        <v>11277</v>
      </c>
      <c r="AJ51" s="387"/>
      <c r="AK51" s="329" t="s">
        <v>674</v>
      </c>
      <c r="AL51" s="329"/>
      <c r="AM51" s="360">
        <v>13090</v>
      </c>
      <c r="AN51" s="360">
        <v>12630</v>
      </c>
      <c r="AO51" s="360">
        <v>3911</v>
      </c>
      <c r="AP51" s="360">
        <v>8175</v>
      </c>
      <c r="AQ51" s="360">
        <v>8869</v>
      </c>
      <c r="AR51" s="360">
        <v>6603</v>
      </c>
      <c r="AS51" s="360">
        <v>16880</v>
      </c>
      <c r="AT51" s="360">
        <f t="shared" si="4"/>
        <v>1887386</v>
      </c>
      <c r="AU51" s="360">
        <v>16588</v>
      </c>
      <c r="AV51" s="360">
        <v>64781</v>
      </c>
      <c r="AW51" s="360">
        <v>20858</v>
      </c>
      <c r="AX51" s="360">
        <v>51165</v>
      </c>
      <c r="AY51" s="360">
        <v>49031</v>
      </c>
      <c r="AZ51" s="360">
        <v>8558</v>
      </c>
      <c r="BA51" s="360">
        <f t="shared" si="5"/>
        <v>210981</v>
      </c>
      <c r="BB51" s="373">
        <f t="shared" si="2"/>
        <v>2098367</v>
      </c>
      <c r="BC51" s="318">
        <f t="shared" si="3"/>
        <v>2098367</v>
      </c>
    </row>
    <row r="52" spans="1:55" ht="14.25" customHeight="1">
      <c r="A52" s="498">
        <v>250149</v>
      </c>
      <c r="B52" s="387" t="s">
        <v>676</v>
      </c>
      <c r="C52" s="397"/>
      <c r="D52" s="332" t="s">
        <v>681</v>
      </c>
      <c r="E52" s="55">
        <v>44018</v>
      </c>
      <c r="F52" s="55">
        <v>23969</v>
      </c>
      <c r="G52" s="55">
        <v>36521</v>
      </c>
      <c r="H52" s="55">
        <v>77869</v>
      </c>
      <c r="I52" s="55">
        <v>1903</v>
      </c>
      <c r="J52" s="55">
        <v>10985</v>
      </c>
      <c r="K52" s="55">
        <v>3551</v>
      </c>
      <c r="L52" s="55">
        <v>4036</v>
      </c>
      <c r="M52" s="55">
        <v>1551</v>
      </c>
      <c r="N52" s="55">
        <v>4496</v>
      </c>
      <c r="O52" s="374">
        <v>7923</v>
      </c>
      <c r="P52" s="374">
        <v>1290</v>
      </c>
      <c r="Q52" s="355">
        <v>1575</v>
      </c>
      <c r="R52" s="370">
        <v>719</v>
      </c>
      <c r="S52" s="387" t="s">
        <v>676</v>
      </c>
      <c r="T52" s="397"/>
      <c r="U52" s="332" t="s">
        <v>681</v>
      </c>
      <c r="V52" s="355">
        <v>305</v>
      </c>
      <c r="W52" s="355">
        <v>191</v>
      </c>
      <c r="X52" s="355">
        <v>103</v>
      </c>
      <c r="Y52" s="355">
        <v>705</v>
      </c>
      <c r="Z52" s="355">
        <v>3</v>
      </c>
      <c r="AA52" s="355">
        <v>706</v>
      </c>
      <c r="AB52" s="355">
        <v>254</v>
      </c>
      <c r="AC52" s="355">
        <v>491</v>
      </c>
      <c r="AD52" s="355">
        <v>2513</v>
      </c>
      <c r="AE52" s="355">
        <v>396</v>
      </c>
      <c r="AF52" s="355">
        <v>276</v>
      </c>
      <c r="AG52" s="355">
        <v>182</v>
      </c>
      <c r="AH52" s="355">
        <v>42</v>
      </c>
      <c r="AI52" s="370">
        <v>55</v>
      </c>
      <c r="AJ52" s="387" t="s">
        <v>676</v>
      </c>
      <c r="AK52" s="397"/>
      <c r="AL52" s="332" t="s">
        <v>681</v>
      </c>
      <c r="AM52" s="355">
        <v>220</v>
      </c>
      <c r="AN52" s="355">
        <v>280</v>
      </c>
      <c r="AO52" s="355">
        <v>468</v>
      </c>
      <c r="AP52" s="355">
        <v>626</v>
      </c>
      <c r="AQ52" s="355">
        <v>389</v>
      </c>
      <c r="AR52" s="355">
        <v>794</v>
      </c>
      <c r="AS52" s="355">
        <v>2756</v>
      </c>
      <c r="AT52" s="355">
        <f t="shared" si="4"/>
        <v>232161</v>
      </c>
      <c r="AU52" s="355">
        <v>1861</v>
      </c>
      <c r="AV52" s="355">
        <v>6128</v>
      </c>
      <c r="AW52" s="355">
        <v>56</v>
      </c>
      <c r="AX52" s="355">
        <v>2495</v>
      </c>
      <c r="AY52" s="355">
        <v>925</v>
      </c>
      <c r="AZ52" s="355">
        <v>0</v>
      </c>
      <c r="BA52" s="355">
        <f t="shared" si="5"/>
        <v>11465</v>
      </c>
      <c r="BB52" s="317">
        <f t="shared" si="2"/>
        <v>243626</v>
      </c>
      <c r="BC52" s="318">
        <f t="shared" si="3"/>
        <v>243626</v>
      </c>
    </row>
    <row r="53" spans="1:55" ht="14.25" customHeight="1">
      <c r="A53" s="498">
        <v>250150</v>
      </c>
      <c r="B53" s="387"/>
      <c r="C53" s="388" t="s">
        <v>196</v>
      </c>
      <c r="D53" s="345" t="s">
        <v>682</v>
      </c>
      <c r="E53" s="56">
        <v>15624</v>
      </c>
      <c r="F53" s="56">
        <v>8879</v>
      </c>
      <c r="G53" s="56">
        <v>4440</v>
      </c>
      <c r="H53" s="56">
        <v>6731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375">
        <v>1244</v>
      </c>
      <c r="P53" s="375">
        <v>0</v>
      </c>
      <c r="Q53" s="355">
        <v>0</v>
      </c>
      <c r="R53" s="370">
        <v>224</v>
      </c>
      <c r="S53" s="387"/>
      <c r="T53" s="388" t="s">
        <v>196</v>
      </c>
      <c r="U53" s="345" t="s">
        <v>682</v>
      </c>
      <c r="V53" s="355">
        <v>0</v>
      </c>
      <c r="W53" s="355">
        <v>0</v>
      </c>
      <c r="X53" s="355">
        <v>0</v>
      </c>
      <c r="Y53" s="355">
        <v>0</v>
      </c>
      <c r="Z53" s="355">
        <v>0</v>
      </c>
      <c r="AA53" s="355">
        <v>0</v>
      </c>
      <c r="AB53" s="355">
        <v>15</v>
      </c>
      <c r="AC53" s="355">
        <v>88</v>
      </c>
      <c r="AD53" s="355">
        <v>140</v>
      </c>
      <c r="AE53" s="355">
        <v>0</v>
      </c>
      <c r="AF53" s="355">
        <v>0</v>
      </c>
      <c r="AG53" s="355">
        <v>0</v>
      </c>
      <c r="AH53" s="355">
        <v>0</v>
      </c>
      <c r="AI53" s="370">
        <v>0</v>
      </c>
      <c r="AJ53" s="387"/>
      <c r="AK53" s="388" t="s">
        <v>196</v>
      </c>
      <c r="AL53" s="345" t="s">
        <v>682</v>
      </c>
      <c r="AM53" s="355">
        <v>59</v>
      </c>
      <c r="AN53" s="355">
        <v>0</v>
      </c>
      <c r="AO53" s="355">
        <v>0</v>
      </c>
      <c r="AP53" s="355">
        <v>3</v>
      </c>
      <c r="AQ53" s="355">
        <v>0</v>
      </c>
      <c r="AR53" s="355">
        <v>0</v>
      </c>
      <c r="AS53" s="355">
        <v>264</v>
      </c>
      <c r="AT53" s="355">
        <f t="shared" si="4"/>
        <v>37711</v>
      </c>
      <c r="AU53" s="355">
        <v>478</v>
      </c>
      <c r="AV53" s="355">
        <v>193</v>
      </c>
      <c r="AW53" s="355">
        <v>0</v>
      </c>
      <c r="AX53" s="355">
        <v>0</v>
      </c>
      <c r="AY53" s="355">
        <v>19</v>
      </c>
      <c r="AZ53" s="355">
        <v>0</v>
      </c>
      <c r="BA53" s="355">
        <f t="shared" si="5"/>
        <v>690</v>
      </c>
      <c r="BB53" s="370">
        <f t="shared" si="2"/>
        <v>38401</v>
      </c>
      <c r="BC53" s="318">
        <f t="shared" si="3"/>
        <v>38401</v>
      </c>
    </row>
    <row r="54" spans="1:55" ht="14.25" customHeight="1">
      <c r="A54" s="498">
        <v>250151</v>
      </c>
      <c r="B54" s="386" t="s">
        <v>703</v>
      </c>
      <c r="C54" s="388" t="s">
        <v>198</v>
      </c>
      <c r="D54" s="345" t="s">
        <v>683</v>
      </c>
      <c r="E54" s="56">
        <v>270620</v>
      </c>
      <c r="F54" s="56">
        <v>137175</v>
      </c>
      <c r="G54" s="56">
        <v>269520</v>
      </c>
      <c r="H54" s="56">
        <v>300402</v>
      </c>
      <c r="I54" s="56">
        <v>31569</v>
      </c>
      <c r="J54" s="56">
        <v>63849</v>
      </c>
      <c r="K54" s="56">
        <v>29363</v>
      </c>
      <c r="L54" s="56">
        <v>30720</v>
      </c>
      <c r="M54" s="56">
        <v>11035</v>
      </c>
      <c r="N54" s="56">
        <v>24344</v>
      </c>
      <c r="O54" s="375">
        <v>32885</v>
      </c>
      <c r="P54" s="375">
        <v>17469</v>
      </c>
      <c r="Q54" s="355">
        <v>9756</v>
      </c>
      <c r="R54" s="370">
        <v>8391</v>
      </c>
      <c r="S54" s="386" t="s">
        <v>703</v>
      </c>
      <c r="T54" s="388" t="s">
        <v>198</v>
      </c>
      <c r="U54" s="345" t="s">
        <v>683</v>
      </c>
      <c r="V54" s="355">
        <v>10084</v>
      </c>
      <c r="W54" s="355">
        <v>6900</v>
      </c>
      <c r="X54" s="355">
        <v>4581</v>
      </c>
      <c r="Y54" s="355">
        <v>6270</v>
      </c>
      <c r="Z54" s="355">
        <v>5382</v>
      </c>
      <c r="AA54" s="355">
        <v>5320</v>
      </c>
      <c r="AB54" s="355">
        <v>4996</v>
      </c>
      <c r="AC54" s="355">
        <v>3420</v>
      </c>
      <c r="AD54" s="355">
        <v>15397</v>
      </c>
      <c r="AE54" s="355">
        <v>8813</v>
      </c>
      <c r="AF54" s="355">
        <v>6540</v>
      </c>
      <c r="AG54" s="355">
        <v>3607</v>
      </c>
      <c r="AH54" s="355">
        <v>2480</v>
      </c>
      <c r="AI54" s="370">
        <v>10357</v>
      </c>
      <c r="AJ54" s="386" t="s">
        <v>703</v>
      </c>
      <c r="AK54" s="388" t="s">
        <v>198</v>
      </c>
      <c r="AL54" s="345" t="s">
        <v>683</v>
      </c>
      <c r="AM54" s="355">
        <v>11176</v>
      </c>
      <c r="AN54" s="355">
        <v>10381</v>
      </c>
      <c r="AO54" s="355">
        <v>3147</v>
      </c>
      <c r="AP54" s="355">
        <v>6362</v>
      </c>
      <c r="AQ54" s="355">
        <v>7647</v>
      </c>
      <c r="AR54" s="355">
        <v>5627</v>
      </c>
      <c r="AS54" s="355">
        <v>12680</v>
      </c>
      <c r="AT54" s="355">
        <f t="shared" si="4"/>
        <v>1388265</v>
      </c>
      <c r="AU54" s="355">
        <v>11566</v>
      </c>
      <c r="AV54" s="355">
        <v>44448</v>
      </c>
      <c r="AW54" s="355">
        <v>17806</v>
      </c>
      <c r="AX54" s="355">
        <v>41109</v>
      </c>
      <c r="AY54" s="355">
        <v>42462</v>
      </c>
      <c r="AZ54" s="355">
        <v>6911</v>
      </c>
      <c r="BA54" s="355">
        <f t="shared" si="5"/>
        <v>164302</v>
      </c>
      <c r="BB54" s="370">
        <f t="shared" si="2"/>
        <v>1552567</v>
      </c>
      <c r="BC54" s="318">
        <f t="shared" si="3"/>
        <v>1552567</v>
      </c>
    </row>
    <row r="55" spans="1:55" ht="14.25" customHeight="1">
      <c r="A55" s="498">
        <v>250152</v>
      </c>
      <c r="B55" s="387"/>
      <c r="C55" s="398"/>
      <c r="D55" s="335" t="s">
        <v>684</v>
      </c>
      <c r="E55" s="57">
        <v>42082</v>
      </c>
      <c r="F55" s="57">
        <v>23770</v>
      </c>
      <c r="G55" s="57">
        <v>56094</v>
      </c>
      <c r="H55" s="57">
        <v>52484</v>
      </c>
      <c r="I55" s="57">
        <v>4619</v>
      </c>
      <c r="J55" s="57">
        <v>11422</v>
      </c>
      <c r="K55" s="57">
        <v>3487</v>
      </c>
      <c r="L55" s="57">
        <v>3848</v>
      </c>
      <c r="M55" s="57">
        <v>2230</v>
      </c>
      <c r="N55" s="57">
        <v>1871</v>
      </c>
      <c r="O55" s="376">
        <v>4388</v>
      </c>
      <c r="P55" s="376">
        <v>1382</v>
      </c>
      <c r="Q55" s="355">
        <v>725</v>
      </c>
      <c r="R55" s="370">
        <v>1006</v>
      </c>
      <c r="S55" s="387"/>
      <c r="T55" s="398"/>
      <c r="U55" s="335" t="s">
        <v>684</v>
      </c>
      <c r="V55" s="355">
        <v>2180</v>
      </c>
      <c r="W55" s="355">
        <v>525</v>
      </c>
      <c r="X55" s="355">
        <v>633</v>
      </c>
      <c r="Y55" s="355">
        <v>887</v>
      </c>
      <c r="Z55" s="355">
        <v>996</v>
      </c>
      <c r="AA55" s="355">
        <v>831</v>
      </c>
      <c r="AB55" s="355">
        <v>711</v>
      </c>
      <c r="AC55" s="355">
        <v>356</v>
      </c>
      <c r="AD55" s="355">
        <v>1744</v>
      </c>
      <c r="AE55" s="355">
        <v>703</v>
      </c>
      <c r="AF55" s="355">
        <v>519</v>
      </c>
      <c r="AG55" s="355">
        <v>1082</v>
      </c>
      <c r="AH55" s="355">
        <v>530</v>
      </c>
      <c r="AI55" s="370">
        <v>865</v>
      </c>
      <c r="AJ55" s="387"/>
      <c r="AK55" s="398"/>
      <c r="AL55" s="335" t="s">
        <v>684</v>
      </c>
      <c r="AM55" s="355">
        <v>1635</v>
      </c>
      <c r="AN55" s="355">
        <v>1969</v>
      </c>
      <c r="AO55" s="355">
        <v>296</v>
      </c>
      <c r="AP55" s="355">
        <v>1184</v>
      </c>
      <c r="AQ55" s="355">
        <v>833</v>
      </c>
      <c r="AR55" s="355">
        <v>182</v>
      </c>
      <c r="AS55" s="355">
        <v>1180</v>
      </c>
      <c r="AT55" s="355">
        <f t="shared" si="4"/>
        <v>229249</v>
      </c>
      <c r="AU55" s="355">
        <v>2683</v>
      </c>
      <c r="AV55" s="355">
        <v>14012</v>
      </c>
      <c r="AW55" s="355">
        <v>2996</v>
      </c>
      <c r="AX55" s="355">
        <v>7561</v>
      </c>
      <c r="AY55" s="355">
        <v>5625</v>
      </c>
      <c r="AZ55" s="355">
        <v>1647</v>
      </c>
      <c r="BA55" s="355">
        <f t="shared" si="5"/>
        <v>34524</v>
      </c>
      <c r="BB55" s="373">
        <f t="shared" si="2"/>
        <v>263773</v>
      </c>
      <c r="BC55" s="318">
        <f t="shared" si="3"/>
        <v>263773</v>
      </c>
    </row>
    <row r="56" spans="1:55" ht="14.25" customHeight="1">
      <c r="A56" s="498">
        <v>250153</v>
      </c>
      <c r="B56" s="387"/>
      <c r="C56" s="329" t="s">
        <v>687</v>
      </c>
      <c r="D56" s="329"/>
      <c r="E56" s="56">
        <v>1034233</v>
      </c>
      <c r="F56" s="56">
        <v>537586</v>
      </c>
      <c r="G56" s="56">
        <v>1034181</v>
      </c>
      <c r="H56" s="56">
        <v>1206657</v>
      </c>
      <c r="I56" s="56">
        <v>116304</v>
      </c>
      <c r="J56" s="56">
        <v>245260</v>
      </c>
      <c r="K56" s="56">
        <v>108836</v>
      </c>
      <c r="L56" s="56">
        <v>116892</v>
      </c>
      <c r="M56" s="56">
        <v>43423</v>
      </c>
      <c r="N56" s="56">
        <v>91585</v>
      </c>
      <c r="O56" s="375">
        <v>128098</v>
      </c>
      <c r="P56" s="375">
        <v>63657</v>
      </c>
      <c r="Q56" s="362">
        <v>40022</v>
      </c>
      <c r="R56" s="378">
        <v>29941</v>
      </c>
      <c r="S56" s="387"/>
      <c r="T56" s="329" t="s">
        <v>687</v>
      </c>
      <c r="U56" s="329"/>
      <c r="V56" s="362">
        <v>36929</v>
      </c>
      <c r="W56" s="362">
        <v>24129</v>
      </c>
      <c r="X56" s="362">
        <v>16913</v>
      </c>
      <c r="Y56" s="362">
        <v>23523</v>
      </c>
      <c r="Z56" s="362">
        <v>19624</v>
      </c>
      <c r="AA56" s="362">
        <v>20340</v>
      </c>
      <c r="AB56" s="362">
        <v>18704</v>
      </c>
      <c r="AC56" s="362">
        <v>12634</v>
      </c>
      <c r="AD56" s="362">
        <v>58383</v>
      </c>
      <c r="AE56" s="362">
        <v>35682</v>
      </c>
      <c r="AF56" s="362">
        <v>23701</v>
      </c>
      <c r="AG56" s="362">
        <v>13655</v>
      </c>
      <c r="AH56" s="362">
        <v>9442</v>
      </c>
      <c r="AI56" s="378">
        <v>36538</v>
      </c>
      <c r="AJ56" s="387"/>
      <c r="AK56" s="329" t="s">
        <v>687</v>
      </c>
      <c r="AL56" s="329"/>
      <c r="AM56" s="362">
        <v>41571</v>
      </c>
      <c r="AN56" s="362">
        <v>44766</v>
      </c>
      <c r="AO56" s="362">
        <v>11954</v>
      </c>
      <c r="AP56" s="362">
        <v>24733</v>
      </c>
      <c r="AQ56" s="362">
        <v>27259</v>
      </c>
      <c r="AR56" s="362">
        <v>20258</v>
      </c>
      <c r="AS56" s="362">
        <v>49681</v>
      </c>
      <c r="AT56" s="362">
        <f t="shared" si="4"/>
        <v>5367094</v>
      </c>
      <c r="AU56" s="362">
        <v>44704</v>
      </c>
      <c r="AV56" s="362">
        <v>172308</v>
      </c>
      <c r="AW56" s="362">
        <v>65890</v>
      </c>
      <c r="AX56" s="362">
        <v>154418</v>
      </c>
      <c r="AY56" s="362">
        <v>156510</v>
      </c>
      <c r="AZ56" s="362">
        <v>24810</v>
      </c>
      <c r="BA56" s="362">
        <f t="shared" si="5"/>
        <v>618640</v>
      </c>
      <c r="BB56" s="370">
        <f t="shared" si="2"/>
        <v>5985734</v>
      </c>
      <c r="BC56" s="318">
        <f t="shared" si="3"/>
        <v>5985734</v>
      </c>
    </row>
    <row r="57" spans="1:55" ht="14.25" customHeight="1">
      <c r="A57" s="498">
        <v>250154</v>
      </c>
      <c r="B57" s="387"/>
      <c r="C57" s="332" t="s">
        <v>685</v>
      </c>
      <c r="D57" s="352"/>
      <c r="E57" s="55">
        <v>6622</v>
      </c>
      <c r="F57" s="55">
        <v>3490</v>
      </c>
      <c r="G57" s="55">
        <v>6739</v>
      </c>
      <c r="H57" s="55">
        <v>7986</v>
      </c>
      <c r="I57" s="55">
        <v>825</v>
      </c>
      <c r="J57" s="55">
        <v>1669</v>
      </c>
      <c r="K57" s="55">
        <v>704</v>
      </c>
      <c r="L57" s="55">
        <v>832</v>
      </c>
      <c r="M57" s="55">
        <v>326</v>
      </c>
      <c r="N57" s="55">
        <v>654</v>
      </c>
      <c r="O57" s="374">
        <v>737</v>
      </c>
      <c r="P57" s="374">
        <v>447</v>
      </c>
      <c r="Q57" s="316">
        <v>326</v>
      </c>
      <c r="R57" s="317">
        <v>240</v>
      </c>
      <c r="S57" s="387"/>
      <c r="T57" s="332" t="s">
        <v>685</v>
      </c>
      <c r="U57" s="352"/>
      <c r="V57" s="316">
        <v>240</v>
      </c>
      <c r="W57" s="316">
        <v>141</v>
      </c>
      <c r="X57" s="316">
        <v>135</v>
      </c>
      <c r="Y57" s="316">
        <v>167</v>
      </c>
      <c r="Z57" s="316">
        <v>131</v>
      </c>
      <c r="AA57" s="316">
        <v>135</v>
      </c>
      <c r="AB57" s="316">
        <v>133</v>
      </c>
      <c r="AC57" s="316">
        <v>86</v>
      </c>
      <c r="AD57" s="316">
        <v>421</v>
      </c>
      <c r="AE57" s="316">
        <v>291</v>
      </c>
      <c r="AF57" s="316">
        <v>170</v>
      </c>
      <c r="AG57" s="316">
        <v>104</v>
      </c>
      <c r="AH57" s="316">
        <v>71</v>
      </c>
      <c r="AI57" s="317">
        <v>300</v>
      </c>
      <c r="AJ57" s="387"/>
      <c r="AK57" s="332" t="s">
        <v>685</v>
      </c>
      <c r="AL57" s="352"/>
      <c r="AM57" s="316">
        <v>291</v>
      </c>
      <c r="AN57" s="316">
        <v>327</v>
      </c>
      <c r="AO57" s="316">
        <v>88</v>
      </c>
      <c r="AP57" s="316">
        <v>173</v>
      </c>
      <c r="AQ57" s="316">
        <v>195</v>
      </c>
      <c r="AR57" s="316">
        <v>153</v>
      </c>
      <c r="AS57" s="316">
        <v>310</v>
      </c>
      <c r="AT57" s="316">
        <f t="shared" si="4"/>
        <v>35659</v>
      </c>
      <c r="AU57" s="316">
        <v>286</v>
      </c>
      <c r="AV57" s="316">
        <v>1037</v>
      </c>
      <c r="AW57" s="316">
        <v>477</v>
      </c>
      <c r="AX57" s="316">
        <v>1120</v>
      </c>
      <c r="AY57" s="316">
        <v>1124</v>
      </c>
      <c r="AZ57" s="316">
        <v>186</v>
      </c>
      <c r="BA57" s="316">
        <f t="shared" si="5"/>
        <v>4230</v>
      </c>
      <c r="BB57" s="317">
        <f t="shared" si="2"/>
        <v>39889</v>
      </c>
      <c r="BC57" s="318">
        <f t="shared" si="3"/>
        <v>39889</v>
      </c>
    </row>
    <row r="58" spans="1:55" ht="14.25" customHeight="1">
      <c r="A58" s="498">
        <v>250155</v>
      </c>
      <c r="B58" s="392"/>
      <c r="C58" s="335" t="s">
        <v>686</v>
      </c>
      <c r="D58" s="339"/>
      <c r="E58" s="57">
        <v>3608</v>
      </c>
      <c r="F58" s="57">
        <v>1807</v>
      </c>
      <c r="G58" s="57">
        <v>3507</v>
      </c>
      <c r="H58" s="57">
        <v>3982</v>
      </c>
      <c r="I58" s="57">
        <v>405</v>
      </c>
      <c r="J58" s="57">
        <v>543</v>
      </c>
      <c r="K58" s="57">
        <v>298</v>
      </c>
      <c r="L58" s="57">
        <v>421</v>
      </c>
      <c r="M58" s="57">
        <v>168</v>
      </c>
      <c r="N58" s="57">
        <v>349</v>
      </c>
      <c r="O58" s="376">
        <v>130</v>
      </c>
      <c r="P58" s="376">
        <v>224</v>
      </c>
      <c r="Q58" s="360">
        <v>193</v>
      </c>
      <c r="R58" s="373">
        <v>144</v>
      </c>
      <c r="S58" s="392"/>
      <c r="T58" s="335" t="s">
        <v>686</v>
      </c>
      <c r="U58" s="339"/>
      <c r="V58" s="360">
        <v>18</v>
      </c>
      <c r="W58" s="360">
        <v>80</v>
      </c>
      <c r="X58" s="360">
        <v>51</v>
      </c>
      <c r="Y58" s="360">
        <v>84</v>
      </c>
      <c r="Z58" s="360">
        <v>76</v>
      </c>
      <c r="AA58" s="360">
        <v>9</v>
      </c>
      <c r="AB58" s="360">
        <v>78</v>
      </c>
      <c r="AC58" s="360">
        <v>40</v>
      </c>
      <c r="AD58" s="360">
        <v>195</v>
      </c>
      <c r="AE58" s="360">
        <v>172</v>
      </c>
      <c r="AF58" s="360">
        <v>87</v>
      </c>
      <c r="AG58" s="360">
        <v>63</v>
      </c>
      <c r="AH58" s="360">
        <v>31</v>
      </c>
      <c r="AI58" s="373">
        <v>19</v>
      </c>
      <c r="AJ58" s="392"/>
      <c r="AK58" s="335" t="s">
        <v>686</v>
      </c>
      <c r="AL58" s="339"/>
      <c r="AM58" s="360">
        <v>29</v>
      </c>
      <c r="AN58" s="360">
        <v>180</v>
      </c>
      <c r="AO58" s="360">
        <v>28</v>
      </c>
      <c r="AP58" s="360">
        <v>4</v>
      </c>
      <c r="AQ58" s="360">
        <v>28</v>
      </c>
      <c r="AR58" s="360">
        <v>92</v>
      </c>
      <c r="AS58" s="360">
        <v>62</v>
      </c>
      <c r="AT58" s="360">
        <f t="shared" si="4"/>
        <v>17205</v>
      </c>
      <c r="AU58" s="360">
        <v>161</v>
      </c>
      <c r="AV58" s="360">
        <v>590</v>
      </c>
      <c r="AW58" s="360">
        <v>220</v>
      </c>
      <c r="AX58" s="360">
        <v>496</v>
      </c>
      <c r="AY58" s="360">
        <v>524</v>
      </c>
      <c r="AZ58" s="360">
        <v>97</v>
      </c>
      <c r="BA58" s="360">
        <f t="shared" si="5"/>
        <v>2088</v>
      </c>
      <c r="BB58" s="373">
        <f t="shared" si="2"/>
        <v>19293</v>
      </c>
      <c r="BC58" s="318">
        <f t="shared" si="3"/>
        <v>19293</v>
      </c>
    </row>
    <row r="59" spans="1:55" ht="14.25" customHeight="1">
      <c r="A59" s="498">
        <v>250156</v>
      </c>
      <c r="B59" s="385" t="s">
        <v>688</v>
      </c>
      <c r="C59" s="329" t="s">
        <v>689</v>
      </c>
      <c r="D59" s="329"/>
      <c r="E59" s="56">
        <v>639952</v>
      </c>
      <c r="F59" s="56">
        <v>330454</v>
      </c>
      <c r="G59" s="56">
        <v>645066</v>
      </c>
      <c r="H59" s="56">
        <v>744495</v>
      </c>
      <c r="I59" s="56">
        <v>75900</v>
      </c>
      <c r="J59" s="56">
        <v>153230</v>
      </c>
      <c r="K59" s="56">
        <v>69484</v>
      </c>
      <c r="L59" s="56">
        <v>75651</v>
      </c>
      <c r="M59" s="56">
        <v>27683</v>
      </c>
      <c r="N59" s="56">
        <v>58442</v>
      </c>
      <c r="O59" s="375">
        <v>77678</v>
      </c>
      <c r="P59" s="375">
        <v>42304</v>
      </c>
      <c r="Q59" s="355">
        <v>26853</v>
      </c>
      <c r="R59" s="370">
        <v>19100</v>
      </c>
      <c r="S59" s="385" t="s">
        <v>688</v>
      </c>
      <c r="T59" s="329" t="s">
        <v>689</v>
      </c>
      <c r="U59" s="329"/>
      <c r="V59" s="355">
        <v>23286</v>
      </c>
      <c r="W59" s="355">
        <v>15829</v>
      </c>
      <c r="X59" s="355">
        <v>10957</v>
      </c>
      <c r="Y59" s="355">
        <v>15583</v>
      </c>
      <c r="Z59" s="355">
        <v>12559</v>
      </c>
      <c r="AA59" s="355">
        <v>12724</v>
      </c>
      <c r="AB59" s="355">
        <v>12148</v>
      </c>
      <c r="AC59" s="355">
        <v>7609</v>
      </c>
      <c r="AD59" s="355">
        <v>35942</v>
      </c>
      <c r="AE59" s="355">
        <v>24434</v>
      </c>
      <c r="AF59" s="355">
        <v>15778</v>
      </c>
      <c r="AG59" s="355">
        <v>8472</v>
      </c>
      <c r="AH59" s="355">
        <v>6390</v>
      </c>
      <c r="AI59" s="370">
        <v>24631</v>
      </c>
      <c r="AJ59" s="385" t="s">
        <v>688</v>
      </c>
      <c r="AK59" s="329" t="s">
        <v>689</v>
      </c>
      <c r="AL59" s="329"/>
      <c r="AM59" s="355">
        <v>26817</v>
      </c>
      <c r="AN59" s="355">
        <v>30420</v>
      </c>
      <c r="AO59" s="355">
        <v>7763</v>
      </c>
      <c r="AP59" s="355">
        <v>15544</v>
      </c>
      <c r="AQ59" s="355">
        <v>17512</v>
      </c>
      <c r="AR59" s="355">
        <v>13265</v>
      </c>
      <c r="AS59" s="355">
        <v>30944</v>
      </c>
      <c r="AT59" s="355">
        <f t="shared" si="4"/>
        <v>3354899</v>
      </c>
      <c r="AU59" s="355">
        <v>26926</v>
      </c>
      <c r="AV59" s="355">
        <v>103297</v>
      </c>
      <c r="AW59" s="355">
        <v>43238</v>
      </c>
      <c r="AX59" s="355">
        <v>99846</v>
      </c>
      <c r="AY59" s="355">
        <v>103728</v>
      </c>
      <c r="AZ59" s="355">
        <v>15427</v>
      </c>
      <c r="BA59" s="355">
        <f t="shared" si="5"/>
        <v>392462</v>
      </c>
      <c r="BB59" s="317">
        <f t="shared" si="2"/>
        <v>3747361</v>
      </c>
      <c r="BC59" s="318">
        <f t="shared" si="3"/>
        <v>3747361</v>
      </c>
    </row>
    <row r="60" spans="1:55" ht="14.25" customHeight="1">
      <c r="A60" s="498">
        <v>250157</v>
      </c>
      <c r="B60" s="389" t="s">
        <v>690</v>
      </c>
      <c r="C60" s="329" t="s">
        <v>691</v>
      </c>
      <c r="D60" s="329"/>
      <c r="E60" s="56">
        <v>21937</v>
      </c>
      <c r="F60" s="56">
        <v>13339</v>
      </c>
      <c r="G60" s="56">
        <v>22540</v>
      </c>
      <c r="H60" s="56">
        <v>24676</v>
      </c>
      <c r="I60" s="56">
        <v>2313</v>
      </c>
      <c r="J60" s="56">
        <v>5774</v>
      </c>
      <c r="K60" s="56">
        <v>2951</v>
      </c>
      <c r="L60" s="56">
        <v>2637</v>
      </c>
      <c r="M60" s="56">
        <v>924</v>
      </c>
      <c r="N60" s="56">
        <v>2432</v>
      </c>
      <c r="O60" s="375">
        <v>3980</v>
      </c>
      <c r="P60" s="375">
        <v>1212</v>
      </c>
      <c r="Q60" s="355">
        <v>1113</v>
      </c>
      <c r="R60" s="370">
        <v>501</v>
      </c>
      <c r="S60" s="389" t="s">
        <v>690</v>
      </c>
      <c r="T60" s="329" t="s">
        <v>691</v>
      </c>
      <c r="U60" s="329"/>
      <c r="V60" s="355">
        <v>1074</v>
      </c>
      <c r="W60" s="355">
        <v>684</v>
      </c>
      <c r="X60" s="355">
        <v>639</v>
      </c>
      <c r="Y60" s="355">
        <v>78</v>
      </c>
      <c r="Z60" s="355">
        <v>684</v>
      </c>
      <c r="AA60" s="355">
        <v>759</v>
      </c>
      <c r="AB60" s="355">
        <v>580</v>
      </c>
      <c r="AC60" s="355">
        <v>670</v>
      </c>
      <c r="AD60" s="355">
        <v>2647</v>
      </c>
      <c r="AE60" s="355">
        <v>1336</v>
      </c>
      <c r="AF60" s="355">
        <v>588</v>
      </c>
      <c r="AG60" s="355">
        <v>312</v>
      </c>
      <c r="AH60" s="355">
        <v>0</v>
      </c>
      <c r="AI60" s="370">
        <v>630</v>
      </c>
      <c r="AJ60" s="389" t="s">
        <v>690</v>
      </c>
      <c r="AK60" s="329" t="s">
        <v>691</v>
      </c>
      <c r="AL60" s="329"/>
      <c r="AM60" s="355">
        <v>1664</v>
      </c>
      <c r="AN60" s="355">
        <v>1716</v>
      </c>
      <c r="AO60" s="355">
        <v>280</v>
      </c>
      <c r="AP60" s="355">
        <v>1014</v>
      </c>
      <c r="AQ60" s="355">
        <v>878</v>
      </c>
      <c r="AR60" s="355">
        <v>390</v>
      </c>
      <c r="AS60" s="355">
        <v>1857</v>
      </c>
      <c r="AT60" s="355">
        <f t="shared" si="4"/>
        <v>124809</v>
      </c>
      <c r="AU60" s="355">
        <v>1190</v>
      </c>
      <c r="AV60" s="355">
        <v>4230</v>
      </c>
      <c r="AW60" s="355">
        <v>1794</v>
      </c>
      <c r="AX60" s="355">
        <v>3407</v>
      </c>
      <c r="AY60" s="355">
        <v>3751</v>
      </c>
      <c r="AZ60" s="355">
        <v>825</v>
      </c>
      <c r="BA60" s="355">
        <f t="shared" si="5"/>
        <v>15197</v>
      </c>
      <c r="BB60" s="370">
        <f t="shared" si="2"/>
        <v>140006</v>
      </c>
      <c r="BC60" s="318">
        <f t="shared" si="3"/>
        <v>140006</v>
      </c>
    </row>
    <row r="61" spans="1:55" ht="14.25" customHeight="1" thickBot="1">
      <c r="A61" s="498">
        <v>250158</v>
      </c>
      <c r="B61" s="399" t="s">
        <v>692</v>
      </c>
      <c r="C61" s="393" t="s">
        <v>725</v>
      </c>
      <c r="D61" s="393"/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400">
        <v>0</v>
      </c>
      <c r="P61" s="400">
        <v>0</v>
      </c>
      <c r="Q61" s="319">
        <v>0</v>
      </c>
      <c r="R61" s="320">
        <v>0</v>
      </c>
      <c r="S61" s="399" t="s">
        <v>692</v>
      </c>
      <c r="T61" s="393" t="s">
        <v>725</v>
      </c>
      <c r="U61" s="393"/>
      <c r="V61" s="319">
        <v>0</v>
      </c>
      <c r="W61" s="319">
        <v>0</v>
      </c>
      <c r="X61" s="319">
        <v>0</v>
      </c>
      <c r="Y61" s="319">
        <v>0</v>
      </c>
      <c r="Z61" s="319">
        <v>0</v>
      </c>
      <c r="AA61" s="319">
        <v>0</v>
      </c>
      <c r="AB61" s="319">
        <v>0</v>
      </c>
      <c r="AC61" s="319">
        <v>0</v>
      </c>
      <c r="AD61" s="319">
        <v>0</v>
      </c>
      <c r="AE61" s="319">
        <v>0</v>
      </c>
      <c r="AF61" s="319">
        <v>0</v>
      </c>
      <c r="AG61" s="319">
        <v>0</v>
      </c>
      <c r="AH61" s="319">
        <v>0</v>
      </c>
      <c r="AI61" s="320">
        <v>0</v>
      </c>
      <c r="AJ61" s="399" t="s">
        <v>692</v>
      </c>
      <c r="AK61" s="393" t="s">
        <v>725</v>
      </c>
      <c r="AL61" s="393"/>
      <c r="AM61" s="319">
        <v>0</v>
      </c>
      <c r="AN61" s="319">
        <v>0</v>
      </c>
      <c r="AO61" s="319">
        <v>0</v>
      </c>
      <c r="AP61" s="319">
        <v>0</v>
      </c>
      <c r="AQ61" s="319">
        <v>0</v>
      </c>
      <c r="AR61" s="319">
        <v>0</v>
      </c>
      <c r="AS61" s="319">
        <v>0</v>
      </c>
      <c r="AT61" s="319">
        <f t="shared" si="4"/>
        <v>0</v>
      </c>
      <c r="AU61" s="319">
        <v>0</v>
      </c>
      <c r="AV61" s="319">
        <v>0</v>
      </c>
      <c r="AW61" s="319">
        <v>0</v>
      </c>
      <c r="AX61" s="319">
        <v>0</v>
      </c>
      <c r="AY61" s="319">
        <v>0</v>
      </c>
      <c r="AZ61" s="319">
        <v>0</v>
      </c>
      <c r="BA61" s="319">
        <f t="shared" si="5"/>
        <v>0</v>
      </c>
      <c r="BB61" s="320">
        <f t="shared" si="2"/>
        <v>0</v>
      </c>
      <c r="BC61" s="318">
        <f t="shared" si="3"/>
        <v>0</v>
      </c>
    </row>
    <row r="64" spans="5:7" ht="15" customHeight="1">
      <c r="E64" s="394"/>
      <c r="F64" s="395"/>
      <c r="G64" s="394"/>
    </row>
    <row r="65" spans="5:7" ht="15" customHeight="1">
      <c r="E65" s="394"/>
      <c r="F65" s="395"/>
      <c r="G65" s="394"/>
    </row>
    <row r="66" spans="5:7" ht="15" customHeight="1">
      <c r="E66" s="394"/>
      <c r="F66" s="395"/>
      <c r="G66" s="394"/>
    </row>
    <row r="67" spans="5:7" ht="15" customHeight="1">
      <c r="E67" s="394"/>
      <c r="F67" s="395"/>
      <c r="G67" s="394"/>
    </row>
  </sheetData>
  <mergeCells count="44">
    <mergeCell ref="AV2:AV3"/>
    <mergeCell ref="AW2:AW3"/>
    <mergeCell ref="BB2:BB3"/>
    <mergeCell ref="AX2:AX3"/>
    <mergeCell ref="AY2:AY3"/>
    <mergeCell ref="AZ2:AZ3"/>
    <mergeCell ref="BA2:BA3"/>
    <mergeCell ref="AR2:AR3"/>
    <mergeCell ref="AS2:AS3"/>
    <mergeCell ref="AT2:AT3"/>
    <mergeCell ref="AU2:AU3"/>
    <mergeCell ref="AM2:AM3"/>
    <mergeCell ref="AN2:AN3"/>
    <mergeCell ref="AO2:AO3"/>
    <mergeCell ref="AQ2:AQ3"/>
    <mergeCell ref="AP2:AP3"/>
    <mergeCell ref="AF2:AF3"/>
    <mergeCell ref="AG2:AG3"/>
    <mergeCell ref="AH2:AH3"/>
    <mergeCell ref="AI2:AI3"/>
    <mergeCell ref="AB2:AB3"/>
    <mergeCell ref="AC2:AC3"/>
    <mergeCell ref="AD2:AD3"/>
    <mergeCell ref="AE2:AE3"/>
    <mergeCell ref="X2:X3"/>
    <mergeCell ref="Y2:Y3"/>
    <mergeCell ref="Z2:Z3"/>
    <mergeCell ref="AA2:AA3"/>
    <mergeCell ref="Q2:Q3"/>
    <mergeCell ref="R2:R3"/>
    <mergeCell ref="V2:V3"/>
    <mergeCell ref="W2:W3"/>
    <mergeCell ref="E2:E3"/>
    <mergeCell ref="F2:F3"/>
    <mergeCell ref="G2:G3"/>
    <mergeCell ref="H2:H3"/>
    <mergeCell ref="I2:I3"/>
    <mergeCell ref="J2:J3"/>
    <mergeCell ref="K2:K3"/>
    <mergeCell ref="L2:L3"/>
    <mergeCell ref="P2:P3"/>
    <mergeCell ref="M2:M3"/>
    <mergeCell ref="N2:N3"/>
    <mergeCell ref="O2:O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3" r:id="rId2"/>
  <colBreaks count="2" manualBreakCount="2">
    <brk id="18" max="60" man="1"/>
    <brk id="35" max="60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BD47"/>
  <sheetViews>
    <sheetView showGridLines="0" view="pageBreakPreview" zoomScaleSheetLayoutView="100" workbookViewId="0" topLeftCell="A1">
      <pane ySplit="2" topLeftCell="BM30" activePane="bottomLeft" state="frozen"/>
      <selection pane="topLeft" activeCell="A17" sqref="A17"/>
      <selection pane="bottomLeft" activeCell="AM1" sqref="AM1"/>
    </sheetView>
  </sheetViews>
  <sheetFormatPr defaultColWidth="8.796875" defaultRowHeight="14.25"/>
  <cols>
    <col min="1" max="1" width="9" style="500" customWidth="1"/>
    <col min="2" max="2" width="4.09765625" style="260" customWidth="1"/>
    <col min="3" max="3" width="3.3984375" style="260" customWidth="1"/>
    <col min="4" max="4" width="27.59765625" style="260" customWidth="1"/>
    <col min="5" max="18" width="11.3984375" style="279" customWidth="1"/>
    <col min="19" max="19" width="4.09765625" style="260" customWidth="1"/>
    <col min="20" max="20" width="3.3984375" style="260" customWidth="1"/>
    <col min="21" max="21" width="27.59765625" style="260" customWidth="1"/>
    <col min="22" max="35" width="11.3984375" style="279" customWidth="1"/>
    <col min="36" max="36" width="4.09765625" style="260" customWidth="1"/>
    <col min="37" max="37" width="3.3984375" style="260" customWidth="1"/>
    <col min="38" max="38" width="27.59765625" style="260" customWidth="1"/>
    <col min="39" max="54" width="11.3984375" style="279" customWidth="1"/>
    <col min="55" max="16384" width="9" style="279" customWidth="1"/>
  </cols>
  <sheetData>
    <row r="1" spans="1:36" s="259" customFormat="1" ht="15" customHeight="1" thickBot="1">
      <c r="A1" s="499"/>
      <c r="B1" s="259" t="s">
        <v>860</v>
      </c>
      <c r="S1" s="259" t="s">
        <v>860</v>
      </c>
      <c r="AJ1" s="259" t="s">
        <v>860</v>
      </c>
    </row>
    <row r="2" spans="2:54" ht="30" customHeight="1">
      <c r="B2" s="274" t="s">
        <v>177</v>
      </c>
      <c r="C2" s="275"/>
      <c r="D2" s="402" t="s">
        <v>325</v>
      </c>
      <c r="E2" s="162" t="s">
        <v>0</v>
      </c>
      <c r="F2" s="162" t="s">
        <v>1</v>
      </c>
      <c r="G2" s="162" t="s">
        <v>2</v>
      </c>
      <c r="H2" s="162" t="s">
        <v>3</v>
      </c>
      <c r="I2" s="162" t="s">
        <v>4</v>
      </c>
      <c r="J2" s="162" t="s">
        <v>5</v>
      </c>
      <c r="K2" s="162" t="s">
        <v>6</v>
      </c>
      <c r="L2" s="162" t="s">
        <v>7</v>
      </c>
      <c r="M2" s="162" t="s">
        <v>386</v>
      </c>
      <c r="N2" s="162" t="s">
        <v>490</v>
      </c>
      <c r="O2" s="162" t="s">
        <v>491</v>
      </c>
      <c r="P2" s="162" t="s">
        <v>707</v>
      </c>
      <c r="Q2" s="162" t="s">
        <v>8</v>
      </c>
      <c r="R2" s="276" t="s">
        <v>9</v>
      </c>
      <c r="S2" s="274" t="s">
        <v>177</v>
      </c>
      <c r="T2" s="275"/>
      <c r="U2" s="402" t="s">
        <v>325</v>
      </c>
      <c r="V2" s="277" t="s">
        <v>492</v>
      </c>
      <c r="W2" s="277" t="s">
        <v>354</v>
      </c>
      <c r="X2" s="162" t="s">
        <v>11</v>
      </c>
      <c r="Y2" s="162" t="s">
        <v>12</v>
      </c>
      <c r="Z2" s="162" t="s">
        <v>13</v>
      </c>
      <c r="AA2" s="162" t="s">
        <v>493</v>
      </c>
      <c r="AB2" s="162" t="s">
        <v>14</v>
      </c>
      <c r="AC2" s="162" t="s">
        <v>15</v>
      </c>
      <c r="AD2" s="162" t="s">
        <v>16</v>
      </c>
      <c r="AE2" s="162" t="s">
        <v>17</v>
      </c>
      <c r="AF2" s="162" t="s">
        <v>494</v>
      </c>
      <c r="AG2" s="162" t="s">
        <v>367</v>
      </c>
      <c r="AH2" s="162" t="s">
        <v>19</v>
      </c>
      <c r="AI2" s="276" t="s">
        <v>20</v>
      </c>
      <c r="AJ2" s="274" t="s">
        <v>177</v>
      </c>
      <c r="AK2" s="275"/>
      <c r="AL2" s="402" t="s">
        <v>325</v>
      </c>
      <c r="AM2" s="162" t="s">
        <v>21</v>
      </c>
      <c r="AN2" s="162" t="s">
        <v>22</v>
      </c>
      <c r="AO2" s="162" t="s">
        <v>23</v>
      </c>
      <c r="AP2" s="162" t="s">
        <v>780</v>
      </c>
      <c r="AQ2" s="162" t="s">
        <v>24</v>
      </c>
      <c r="AR2" s="162" t="s">
        <v>25</v>
      </c>
      <c r="AS2" s="162" t="s">
        <v>26</v>
      </c>
      <c r="AT2" s="162" t="s">
        <v>38</v>
      </c>
      <c r="AU2" s="404" t="s">
        <v>27</v>
      </c>
      <c r="AV2" s="278" t="s">
        <v>28</v>
      </c>
      <c r="AW2" s="278" t="s">
        <v>29</v>
      </c>
      <c r="AX2" s="278" t="s">
        <v>30</v>
      </c>
      <c r="AY2" s="278" t="s">
        <v>31</v>
      </c>
      <c r="AZ2" s="278" t="s">
        <v>32</v>
      </c>
      <c r="BA2" s="162" t="s">
        <v>39</v>
      </c>
      <c r="BB2" s="276" t="s">
        <v>40</v>
      </c>
    </row>
    <row r="3" spans="1:56" s="283" customFormat="1" ht="15" customHeight="1">
      <c r="A3" s="501">
        <v>300101</v>
      </c>
      <c r="B3" s="205" t="s">
        <v>527</v>
      </c>
      <c r="C3" s="194"/>
      <c r="D3" s="194"/>
      <c r="E3" s="280">
        <v>108967</v>
      </c>
      <c r="F3" s="280">
        <v>47075</v>
      </c>
      <c r="G3" s="280">
        <v>122852</v>
      </c>
      <c r="H3" s="280">
        <v>127538</v>
      </c>
      <c r="I3" s="280">
        <v>19569</v>
      </c>
      <c r="J3" s="280">
        <v>25519</v>
      </c>
      <c r="K3" s="280">
        <v>13456</v>
      </c>
      <c r="L3" s="280">
        <v>13476</v>
      </c>
      <c r="M3" s="280">
        <v>4657</v>
      </c>
      <c r="N3" s="280">
        <v>16739</v>
      </c>
      <c r="O3" s="280">
        <v>17195</v>
      </c>
      <c r="P3" s="280">
        <v>10155</v>
      </c>
      <c r="Q3" s="280">
        <v>3626</v>
      </c>
      <c r="R3" s="281">
        <v>3028</v>
      </c>
      <c r="S3" s="205" t="s">
        <v>527</v>
      </c>
      <c r="T3" s="194"/>
      <c r="U3" s="194"/>
      <c r="V3" s="280">
        <v>3612</v>
      </c>
      <c r="W3" s="280">
        <v>1557</v>
      </c>
      <c r="X3" s="280">
        <v>2113</v>
      </c>
      <c r="Y3" s="280">
        <v>4159</v>
      </c>
      <c r="Z3" s="280">
        <v>1462</v>
      </c>
      <c r="AA3" s="280">
        <v>2671</v>
      </c>
      <c r="AB3" s="280">
        <v>1640</v>
      </c>
      <c r="AC3" s="280">
        <v>1201</v>
      </c>
      <c r="AD3" s="280">
        <v>4234</v>
      </c>
      <c r="AE3" s="280">
        <v>5360</v>
      </c>
      <c r="AF3" s="280">
        <v>5578</v>
      </c>
      <c r="AG3" s="280">
        <v>5978</v>
      </c>
      <c r="AH3" s="280">
        <v>1947</v>
      </c>
      <c r="AI3" s="281">
        <v>6101</v>
      </c>
      <c r="AJ3" s="205" t="s">
        <v>527</v>
      </c>
      <c r="AK3" s="194"/>
      <c r="AL3" s="194"/>
      <c r="AM3" s="280">
        <v>4547</v>
      </c>
      <c r="AN3" s="280">
        <v>3689</v>
      </c>
      <c r="AO3" s="280">
        <v>1687</v>
      </c>
      <c r="AP3" s="280">
        <v>2183</v>
      </c>
      <c r="AQ3" s="280">
        <v>4949</v>
      </c>
      <c r="AR3" s="280">
        <v>1939</v>
      </c>
      <c r="AS3" s="280">
        <v>6712</v>
      </c>
      <c r="AT3" s="280">
        <f>SUM(AM3:AS3,V3:AI3,E3:R3)</f>
        <v>607171</v>
      </c>
      <c r="AU3" s="280">
        <v>59092</v>
      </c>
      <c r="AV3" s="280">
        <v>143000</v>
      </c>
      <c r="AW3" s="280">
        <v>42477</v>
      </c>
      <c r="AX3" s="280">
        <v>17192</v>
      </c>
      <c r="AY3" s="280">
        <v>20762</v>
      </c>
      <c r="AZ3" s="280">
        <v>0</v>
      </c>
      <c r="BA3" s="449">
        <f>SUM(AU3:AZ3)</f>
        <v>282523</v>
      </c>
      <c r="BB3" s="282">
        <f aca="true" t="shared" si="0" ref="BB3:BB35">SUM(BA3,AT3)</f>
        <v>889694</v>
      </c>
      <c r="BC3" s="283">
        <f>SUM(E3:R3,V3:AI3,AM3:AS3,AU3:AZ3)</f>
        <v>889694</v>
      </c>
      <c r="BD3" s="423">
        <v>300101</v>
      </c>
    </row>
    <row r="4" spans="1:56" s="283" customFormat="1" ht="15" customHeight="1">
      <c r="A4" s="501">
        <v>300102</v>
      </c>
      <c r="B4" s="206"/>
      <c r="C4" s="194" t="s">
        <v>559</v>
      </c>
      <c r="D4" s="194"/>
      <c r="E4" s="280">
        <v>111780</v>
      </c>
      <c r="F4" s="280">
        <v>107889</v>
      </c>
      <c r="G4" s="280">
        <v>198000</v>
      </c>
      <c r="H4" s="280">
        <v>221254</v>
      </c>
      <c r="I4" s="280">
        <v>33510</v>
      </c>
      <c r="J4" s="280">
        <v>38200</v>
      </c>
      <c r="K4" s="280">
        <v>18430</v>
      </c>
      <c r="L4" s="280">
        <v>20264</v>
      </c>
      <c r="M4" s="280">
        <v>9588</v>
      </c>
      <c r="N4" s="280">
        <v>28090</v>
      </c>
      <c r="O4" s="280">
        <v>32290</v>
      </c>
      <c r="P4" s="280">
        <v>28950</v>
      </c>
      <c r="Q4" s="280">
        <v>6350</v>
      </c>
      <c r="R4" s="281">
        <v>5450</v>
      </c>
      <c r="S4" s="206"/>
      <c r="T4" s="194" t="s">
        <v>559</v>
      </c>
      <c r="U4" s="194"/>
      <c r="V4" s="280">
        <v>7449</v>
      </c>
      <c r="W4" s="280">
        <v>3629</v>
      </c>
      <c r="X4" s="280">
        <v>4600</v>
      </c>
      <c r="Y4" s="280">
        <v>8015</v>
      </c>
      <c r="Z4" s="280">
        <v>3320</v>
      </c>
      <c r="AA4" s="280">
        <v>3480</v>
      </c>
      <c r="AB4" s="280">
        <v>3883</v>
      </c>
      <c r="AC4" s="280">
        <v>5144</v>
      </c>
      <c r="AD4" s="280">
        <v>15200</v>
      </c>
      <c r="AE4" s="280">
        <v>9750</v>
      </c>
      <c r="AF4" s="280">
        <v>9582</v>
      </c>
      <c r="AG4" s="280">
        <v>12000</v>
      </c>
      <c r="AH4" s="280">
        <v>3510</v>
      </c>
      <c r="AI4" s="281">
        <v>6250</v>
      </c>
      <c r="AJ4" s="206"/>
      <c r="AK4" s="194" t="s">
        <v>559</v>
      </c>
      <c r="AL4" s="194"/>
      <c r="AM4" s="280">
        <v>8300</v>
      </c>
      <c r="AN4" s="280">
        <v>7171</v>
      </c>
      <c r="AO4" s="280">
        <v>2300</v>
      </c>
      <c r="AP4" s="280">
        <v>3048</v>
      </c>
      <c r="AQ4" s="280">
        <v>9574</v>
      </c>
      <c r="AR4" s="280">
        <v>5500</v>
      </c>
      <c r="AS4" s="280">
        <v>13000</v>
      </c>
      <c r="AT4" s="280">
        <f aca="true" t="shared" si="1" ref="AT4:AT35">SUM(AM4:AS4,V4:AI4,E4:R4)</f>
        <v>1004750</v>
      </c>
      <c r="AU4" s="280">
        <v>27500</v>
      </c>
      <c r="AV4" s="280">
        <v>161300</v>
      </c>
      <c r="AW4" s="280">
        <v>22900</v>
      </c>
      <c r="AX4" s="280">
        <v>43920</v>
      </c>
      <c r="AY4" s="280">
        <v>32430</v>
      </c>
      <c r="AZ4" s="280">
        <v>30000</v>
      </c>
      <c r="BA4" s="449">
        <f aca="true" t="shared" si="2" ref="BA4:BA35">SUM(AU4:AZ4)</f>
        <v>318050</v>
      </c>
      <c r="BB4" s="284">
        <f t="shared" si="0"/>
        <v>1322800</v>
      </c>
      <c r="BC4" s="283">
        <f aca="true" t="shared" si="3" ref="BC4:BC45">SUM(E4:R4,V4:AI4,AM4:AS4,AU4:AZ4)</f>
        <v>1322800</v>
      </c>
      <c r="BD4" s="423">
        <v>300102</v>
      </c>
    </row>
    <row r="5" spans="1:56" s="283" customFormat="1" ht="15" customHeight="1">
      <c r="A5" s="501">
        <v>300103</v>
      </c>
      <c r="B5" s="207">
        <v>2</v>
      </c>
      <c r="C5" s="195"/>
      <c r="D5" s="293" t="s">
        <v>560</v>
      </c>
      <c r="E5" s="285">
        <v>1000</v>
      </c>
      <c r="F5" s="285">
        <v>61077</v>
      </c>
      <c r="G5" s="285">
        <v>80000</v>
      </c>
      <c r="H5" s="285">
        <v>158549</v>
      </c>
      <c r="I5" s="285">
        <v>0</v>
      </c>
      <c r="J5" s="285">
        <v>21350</v>
      </c>
      <c r="K5" s="285">
        <v>0</v>
      </c>
      <c r="L5" s="285">
        <v>0</v>
      </c>
      <c r="M5" s="285">
        <v>7840</v>
      </c>
      <c r="N5" s="285">
        <v>0</v>
      </c>
      <c r="O5" s="285">
        <v>0</v>
      </c>
      <c r="P5" s="285">
        <v>17900</v>
      </c>
      <c r="Q5" s="285">
        <v>2160</v>
      </c>
      <c r="R5" s="286">
        <v>0</v>
      </c>
      <c r="S5" s="207">
        <v>2</v>
      </c>
      <c r="T5" s="195"/>
      <c r="U5" s="293" t="s">
        <v>560</v>
      </c>
      <c r="V5" s="285">
        <v>5702</v>
      </c>
      <c r="W5" s="285">
        <v>725</v>
      </c>
      <c r="X5" s="285">
        <v>0</v>
      </c>
      <c r="Y5" s="285">
        <v>0</v>
      </c>
      <c r="Z5" s="285">
        <v>0</v>
      </c>
      <c r="AA5" s="285">
        <v>0</v>
      </c>
      <c r="AB5" s="285">
        <v>1683</v>
      </c>
      <c r="AC5" s="285">
        <v>0</v>
      </c>
      <c r="AD5" s="285">
        <v>1050</v>
      </c>
      <c r="AE5" s="285">
        <v>0</v>
      </c>
      <c r="AF5" s="285">
        <v>92</v>
      </c>
      <c r="AG5" s="285">
        <v>0</v>
      </c>
      <c r="AH5" s="285">
        <v>0</v>
      </c>
      <c r="AI5" s="286">
        <v>0</v>
      </c>
      <c r="AJ5" s="207">
        <v>2</v>
      </c>
      <c r="AK5" s="195"/>
      <c r="AL5" s="293" t="s">
        <v>560</v>
      </c>
      <c r="AM5" s="285">
        <v>0</v>
      </c>
      <c r="AN5" s="285">
        <v>0</v>
      </c>
      <c r="AO5" s="285">
        <v>0</v>
      </c>
      <c r="AP5" s="285">
        <v>0</v>
      </c>
      <c r="AQ5" s="285">
        <v>9310</v>
      </c>
      <c r="AR5" s="285">
        <v>4750</v>
      </c>
      <c r="AS5" s="285">
        <v>0</v>
      </c>
      <c r="AT5" s="285">
        <f t="shared" si="1"/>
        <v>373188</v>
      </c>
      <c r="AU5" s="285">
        <v>0</v>
      </c>
      <c r="AV5" s="285">
        <v>0</v>
      </c>
      <c r="AW5" s="285">
        <v>0</v>
      </c>
      <c r="AX5" s="285">
        <v>5200</v>
      </c>
      <c r="AY5" s="285">
        <v>0</v>
      </c>
      <c r="AZ5" s="285">
        <v>0</v>
      </c>
      <c r="BA5" s="450">
        <f t="shared" si="2"/>
        <v>5200</v>
      </c>
      <c r="BB5" s="287">
        <f t="shared" si="0"/>
        <v>378388</v>
      </c>
      <c r="BC5" s="283">
        <f t="shared" si="3"/>
        <v>378388</v>
      </c>
      <c r="BD5" s="423">
        <v>300103</v>
      </c>
    </row>
    <row r="6" spans="1:56" s="283" customFormat="1" ht="15" customHeight="1">
      <c r="A6" s="501">
        <v>300104</v>
      </c>
      <c r="B6" s="207"/>
      <c r="C6" s="196" t="s">
        <v>286</v>
      </c>
      <c r="D6" s="198" t="s">
        <v>561</v>
      </c>
      <c r="E6" s="288">
        <v>0</v>
      </c>
      <c r="F6" s="288">
        <v>34041</v>
      </c>
      <c r="G6" s="288">
        <v>42000</v>
      </c>
      <c r="H6" s="288">
        <v>30000</v>
      </c>
      <c r="I6" s="288">
        <v>0</v>
      </c>
      <c r="J6" s="288">
        <v>1235</v>
      </c>
      <c r="K6" s="288">
        <v>18430</v>
      </c>
      <c r="L6" s="288">
        <v>0</v>
      </c>
      <c r="M6" s="288">
        <v>0</v>
      </c>
      <c r="N6" s="288">
        <v>0</v>
      </c>
      <c r="O6" s="288">
        <v>0</v>
      </c>
      <c r="P6" s="288">
        <v>0</v>
      </c>
      <c r="Q6" s="288">
        <v>0</v>
      </c>
      <c r="R6" s="289">
        <v>0</v>
      </c>
      <c r="S6" s="207"/>
      <c r="T6" s="196" t="s">
        <v>286</v>
      </c>
      <c r="U6" s="198" t="s">
        <v>561</v>
      </c>
      <c r="V6" s="288">
        <v>0</v>
      </c>
      <c r="W6" s="288">
        <v>0</v>
      </c>
      <c r="X6" s="288">
        <v>0</v>
      </c>
      <c r="Y6" s="288">
        <v>0</v>
      </c>
      <c r="Z6" s="288">
        <v>0</v>
      </c>
      <c r="AA6" s="288">
        <v>1500</v>
      </c>
      <c r="AB6" s="288">
        <v>0</v>
      </c>
      <c r="AC6" s="288">
        <v>0</v>
      </c>
      <c r="AD6" s="288">
        <v>0</v>
      </c>
      <c r="AE6" s="288">
        <v>0</v>
      </c>
      <c r="AF6" s="288">
        <v>0</v>
      </c>
      <c r="AG6" s="288">
        <v>0</v>
      </c>
      <c r="AH6" s="288">
        <v>0</v>
      </c>
      <c r="AI6" s="289">
        <v>0</v>
      </c>
      <c r="AJ6" s="207"/>
      <c r="AK6" s="196" t="s">
        <v>286</v>
      </c>
      <c r="AL6" s="198" t="s">
        <v>561</v>
      </c>
      <c r="AM6" s="288">
        <v>0</v>
      </c>
      <c r="AN6" s="288">
        <v>7171</v>
      </c>
      <c r="AO6" s="288">
        <v>0</v>
      </c>
      <c r="AP6" s="288">
        <v>0</v>
      </c>
      <c r="AQ6" s="288">
        <v>0</v>
      </c>
      <c r="AR6" s="288">
        <v>750</v>
      </c>
      <c r="AS6" s="288">
        <v>0</v>
      </c>
      <c r="AT6" s="288">
        <f t="shared" si="1"/>
        <v>135127</v>
      </c>
      <c r="AU6" s="288">
        <v>27500</v>
      </c>
      <c r="AV6" s="288">
        <v>161300</v>
      </c>
      <c r="AW6" s="288">
        <v>22900</v>
      </c>
      <c r="AX6" s="288">
        <v>21500</v>
      </c>
      <c r="AY6" s="288">
        <v>21600</v>
      </c>
      <c r="AZ6" s="288">
        <v>30000</v>
      </c>
      <c r="BA6" s="451">
        <f t="shared" si="2"/>
        <v>284800</v>
      </c>
      <c r="BB6" s="287">
        <f t="shared" si="0"/>
        <v>419927</v>
      </c>
      <c r="BC6" s="283">
        <f t="shared" si="3"/>
        <v>419927</v>
      </c>
      <c r="BD6" s="423">
        <v>300104</v>
      </c>
    </row>
    <row r="7" spans="1:56" s="283" customFormat="1" ht="15" customHeight="1">
      <c r="A7" s="501">
        <v>300105</v>
      </c>
      <c r="B7" s="207" t="s">
        <v>299</v>
      </c>
      <c r="C7" s="196"/>
      <c r="D7" s="198" t="s">
        <v>562</v>
      </c>
      <c r="E7" s="288">
        <v>0</v>
      </c>
      <c r="F7" s="288">
        <v>0</v>
      </c>
      <c r="G7" s="288">
        <v>0</v>
      </c>
      <c r="H7" s="288">
        <v>0</v>
      </c>
      <c r="I7" s="288">
        <v>0</v>
      </c>
      <c r="J7" s="288">
        <v>0</v>
      </c>
      <c r="K7" s="288">
        <v>0</v>
      </c>
      <c r="L7" s="288">
        <v>0</v>
      </c>
      <c r="M7" s="288">
        <v>0</v>
      </c>
      <c r="N7" s="288">
        <v>0</v>
      </c>
      <c r="O7" s="288">
        <v>0</v>
      </c>
      <c r="P7" s="288">
        <v>0</v>
      </c>
      <c r="Q7" s="288">
        <v>0</v>
      </c>
      <c r="R7" s="289">
        <v>0</v>
      </c>
      <c r="S7" s="207" t="s">
        <v>299</v>
      </c>
      <c r="T7" s="196"/>
      <c r="U7" s="198" t="s">
        <v>562</v>
      </c>
      <c r="V7" s="288">
        <v>0</v>
      </c>
      <c r="W7" s="288">
        <v>0</v>
      </c>
      <c r="X7" s="288">
        <v>0</v>
      </c>
      <c r="Y7" s="288">
        <v>0</v>
      </c>
      <c r="Z7" s="288">
        <v>0</v>
      </c>
      <c r="AA7" s="288">
        <v>0</v>
      </c>
      <c r="AB7" s="288">
        <v>0</v>
      </c>
      <c r="AC7" s="288">
        <v>0</v>
      </c>
      <c r="AD7" s="288">
        <v>6798</v>
      </c>
      <c r="AE7" s="288">
        <v>0</v>
      </c>
      <c r="AF7" s="288">
        <v>1600</v>
      </c>
      <c r="AG7" s="288">
        <v>0</v>
      </c>
      <c r="AH7" s="288">
        <v>0</v>
      </c>
      <c r="AI7" s="289">
        <v>0</v>
      </c>
      <c r="AJ7" s="207" t="s">
        <v>299</v>
      </c>
      <c r="AK7" s="196"/>
      <c r="AL7" s="198" t="s">
        <v>562</v>
      </c>
      <c r="AM7" s="288">
        <v>0</v>
      </c>
      <c r="AN7" s="288">
        <v>0</v>
      </c>
      <c r="AO7" s="288">
        <v>0</v>
      </c>
      <c r="AP7" s="288">
        <v>0</v>
      </c>
      <c r="AQ7" s="288">
        <v>0</v>
      </c>
      <c r="AR7" s="288">
        <v>0</v>
      </c>
      <c r="AS7" s="288">
        <v>0</v>
      </c>
      <c r="AT7" s="288">
        <f>SUM(AM7:AS7,V7:AI7,E7:R7)</f>
        <v>8398</v>
      </c>
      <c r="AU7" s="288">
        <v>0</v>
      </c>
      <c r="AV7" s="288">
        <v>0</v>
      </c>
      <c r="AW7" s="288">
        <v>0</v>
      </c>
      <c r="AX7" s="288">
        <v>4795</v>
      </c>
      <c r="AY7" s="288">
        <v>0</v>
      </c>
      <c r="AZ7" s="288">
        <v>0</v>
      </c>
      <c r="BA7" s="451">
        <f t="shared" si="2"/>
        <v>4795</v>
      </c>
      <c r="BB7" s="287">
        <f t="shared" si="0"/>
        <v>13193</v>
      </c>
      <c r="BC7" s="283">
        <f t="shared" si="3"/>
        <v>13193</v>
      </c>
      <c r="BD7" s="423">
        <v>300105</v>
      </c>
    </row>
    <row r="8" spans="1:56" s="283" customFormat="1" ht="15" customHeight="1">
      <c r="A8" s="501">
        <v>300106</v>
      </c>
      <c r="B8" s="207"/>
      <c r="C8" s="196"/>
      <c r="D8" s="198" t="s">
        <v>563</v>
      </c>
      <c r="E8" s="288">
        <v>0</v>
      </c>
      <c r="F8" s="288">
        <v>64</v>
      </c>
      <c r="G8" s="288">
        <v>0</v>
      </c>
      <c r="H8" s="288">
        <v>32470</v>
      </c>
      <c r="I8" s="288">
        <v>26630</v>
      </c>
      <c r="J8" s="288">
        <v>14760</v>
      </c>
      <c r="K8" s="288">
        <v>0</v>
      </c>
      <c r="L8" s="288">
        <v>5240</v>
      </c>
      <c r="M8" s="288">
        <v>1748</v>
      </c>
      <c r="N8" s="288">
        <v>28090</v>
      </c>
      <c r="O8" s="288">
        <v>0</v>
      </c>
      <c r="P8" s="288">
        <v>11050</v>
      </c>
      <c r="Q8" s="288">
        <v>1270</v>
      </c>
      <c r="R8" s="289">
        <v>1200</v>
      </c>
      <c r="S8" s="207"/>
      <c r="T8" s="196"/>
      <c r="U8" s="198" t="s">
        <v>563</v>
      </c>
      <c r="V8" s="288">
        <v>0</v>
      </c>
      <c r="W8" s="288">
        <v>0</v>
      </c>
      <c r="X8" s="288">
        <v>3440</v>
      </c>
      <c r="Y8" s="288">
        <v>8015</v>
      </c>
      <c r="Z8" s="288">
        <v>400</v>
      </c>
      <c r="AA8" s="288">
        <v>1980</v>
      </c>
      <c r="AB8" s="288">
        <v>2200</v>
      </c>
      <c r="AC8" s="288">
        <v>1890</v>
      </c>
      <c r="AD8" s="288">
        <v>3140</v>
      </c>
      <c r="AE8" s="288">
        <v>450</v>
      </c>
      <c r="AF8" s="288">
        <v>3150</v>
      </c>
      <c r="AG8" s="288">
        <v>11850</v>
      </c>
      <c r="AH8" s="288">
        <v>0</v>
      </c>
      <c r="AI8" s="289">
        <v>1450</v>
      </c>
      <c r="AJ8" s="207"/>
      <c r="AK8" s="196"/>
      <c r="AL8" s="198" t="s">
        <v>563</v>
      </c>
      <c r="AM8" s="288">
        <v>5300</v>
      </c>
      <c r="AN8" s="288">
        <v>0</v>
      </c>
      <c r="AO8" s="288">
        <v>870</v>
      </c>
      <c r="AP8" s="288">
        <v>3048</v>
      </c>
      <c r="AQ8" s="288">
        <v>264</v>
      </c>
      <c r="AR8" s="288">
        <v>0</v>
      </c>
      <c r="AS8" s="288">
        <v>13000</v>
      </c>
      <c r="AT8" s="288">
        <f t="shared" si="1"/>
        <v>182969</v>
      </c>
      <c r="AU8" s="288">
        <v>0</v>
      </c>
      <c r="AV8" s="288">
        <v>0</v>
      </c>
      <c r="AW8" s="288">
        <v>0</v>
      </c>
      <c r="AX8" s="288">
        <v>10425</v>
      </c>
      <c r="AY8" s="288">
        <v>10830</v>
      </c>
      <c r="AZ8" s="288">
        <v>0</v>
      </c>
      <c r="BA8" s="451">
        <f t="shared" si="2"/>
        <v>21255</v>
      </c>
      <c r="BB8" s="287">
        <f t="shared" si="0"/>
        <v>204224</v>
      </c>
      <c r="BC8" s="283">
        <f t="shared" si="3"/>
        <v>204224</v>
      </c>
      <c r="BD8" s="423">
        <v>300106</v>
      </c>
    </row>
    <row r="9" spans="1:56" s="283" customFormat="1" ht="15" customHeight="1">
      <c r="A9" s="501">
        <v>300107</v>
      </c>
      <c r="B9" s="207" t="s">
        <v>300</v>
      </c>
      <c r="C9" s="196" t="s">
        <v>291</v>
      </c>
      <c r="D9" s="198" t="s">
        <v>564</v>
      </c>
      <c r="E9" s="288">
        <v>109830</v>
      </c>
      <c r="F9" s="288">
        <v>10900</v>
      </c>
      <c r="G9" s="288">
        <v>0</v>
      </c>
      <c r="H9" s="288">
        <v>0</v>
      </c>
      <c r="I9" s="288">
        <v>6880</v>
      </c>
      <c r="J9" s="288">
        <v>0</v>
      </c>
      <c r="K9" s="288">
        <v>0</v>
      </c>
      <c r="L9" s="288">
        <v>1544</v>
      </c>
      <c r="M9" s="288">
        <v>0</v>
      </c>
      <c r="N9" s="288">
        <v>0</v>
      </c>
      <c r="O9" s="288">
        <v>32290</v>
      </c>
      <c r="P9" s="288">
        <v>0</v>
      </c>
      <c r="Q9" s="288">
        <v>2920</v>
      </c>
      <c r="R9" s="289">
        <v>4250</v>
      </c>
      <c r="S9" s="207" t="s">
        <v>300</v>
      </c>
      <c r="T9" s="196" t="s">
        <v>291</v>
      </c>
      <c r="U9" s="198" t="s">
        <v>564</v>
      </c>
      <c r="V9" s="288">
        <v>1747</v>
      </c>
      <c r="W9" s="288">
        <v>2604</v>
      </c>
      <c r="X9" s="288">
        <v>0</v>
      </c>
      <c r="Y9" s="288">
        <v>0</v>
      </c>
      <c r="Z9" s="288">
        <v>0</v>
      </c>
      <c r="AA9" s="288">
        <v>0</v>
      </c>
      <c r="AB9" s="288">
        <v>0</v>
      </c>
      <c r="AC9" s="288">
        <v>0</v>
      </c>
      <c r="AD9" s="288">
        <v>0</v>
      </c>
      <c r="AE9" s="288">
        <v>9300</v>
      </c>
      <c r="AF9" s="288">
        <v>4740</v>
      </c>
      <c r="AG9" s="288">
        <v>150</v>
      </c>
      <c r="AH9" s="288">
        <v>3510</v>
      </c>
      <c r="AI9" s="289">
        <v>4800</v>
      </c>
      <c r="AJ9" s="207" t="s">
        <v>300</v>
      </c>
      <c r="AK9" s="196" t="s">
        <v>291</v>
      </c>
      <c r="AL9" s="198" t="s">
        <v>564</v>
      </c>
      <c r="AM9" s="288">
        <v>3000</v>
      </c>
      <c r="AN9" s="288">
        <v>0</v>
      </c>
      <c r="AO9" s="288">
        <v>1430</v>
      </c>
      <c r="AP9" s="288">
        <v>0</v>
      </c>
      <c r="AQ9" s="288">
        <v>0</v>
      </c>
      <c r="AR9" s="288">
        <v>0</v>
      </c>
      <c r="AS9" s="288">
        <v>0</v>
      </c>
      <c r="AT9" s="288">
        <f t="shared" si="1"/>
        <v>199895</v>
      </c>
      <c r="AU9" s="288">
        <v>0</v>
      </c>
      <c r="AV9" s="288">
        <v>0</v>
      </c>
      <c r="AW9" s="288">
        <v>0</v>
      </c>
      <c r="AX9" s="288">
        <v>2000</v>
      </c>
      <c r="AY9" s="288">
        <v>0</v>
      </c>
      <c r="AZ9" s="288">
        <v>0</v>
      </c>
      <c r="BA9" s="451">
        <f t="shared" si="2"/>
        <v>2000</v>
      </c>
      <c r="BB9" s="287">
        <f t="shared" si="0"/>
        <v>201895</v>
      </c>
      <c r="BC9" s="283">
        <f t="shared" si="3"/>
        <v>201895</v>
      </c>
      <c r="BD9" s="423">
        <v>300107</v>
      </c>
    </row>
    <row r="10" spans="1:56" s="283" customFormat="1" ht="15" customHeight="1">
      <c r="A10" s="501">
        <v>300108</v>
      </c>
      <c r="B10" s="207"/>
      <c r="C10" s="196"/>
      <c r="D10" s="198" t="s">
        <v>565</v>
      </c>
      <c r="E10" s="290">
        <v>950</v>
      </c>
      <c r="F10" s="290">
        <v>1807</v>
      </c>
      <c r="G10" s="290">
        <v>76000</v>
      </c>
      <c r="H10" s="290">
        <v>235</v>
      </c>
      <c r="I10" s="290">
        <v>0</v>
      </c>
      <c r="J10" s="290">
        <v>855</v>
      </c>
      <c r="K10" s="290">
        <v>0</v>
      </c>
      <c r="L10" s="290">
        <v>13480</v>
      </c>
      <c r="M10" s="290">
        <v>0</v>
      </c>
      <c r="N10" s="290">
        <v>0</v>
      </c>
      <c r="O10" s="290">
        <v>0</v>
      </c>
      <c r="P10" s="290">
        <v>0</v>
      </c>
      <c r="Q10" s="290">
        <v>0</v>
      </c>
      <c r="R10" s="291">
        <v>0</v>
      </c>
      <c r="S10" s="207"/>
      <c r="T10" s="196"/>
      <c r="U10" s="198" t="s">
        <v>565</v>
      </c>
      <c r="V10" s="290">
        <v>0</v>
      </c>
      <c r="W10" s="290">
        <v>300</v>
      </c>
      <c r="X10" s="290">
        <v>1160</v>
      </c>
      <c r="Y10" s="290">
        <v>0</v>
      </c>
      <c r="Z10" s="290">
        <v>2920</v>
      </c>
      <c r="AA10" s="290">
        <v>0</v>
      </c>
      <c r="AB10" s="290">
        <v>0</v>
      </c>
      <c r="AC10" s="290">
        <v>3254</v>
      </c>
      <c r="AD10" s="290">
        <v>4212</v>
      </c>
      <c r="AE10" s="290">
        <v>0</v>
      </c>
      <c r="AF10" s="290">
        <v>0</v>
      </c>
      <c r="AG10" s="290">
        <v>0</v>
      </c>
      <c r="AH10" s="290">
        <v>0</v>
      </c>
      <c r="AI10" s="291">
        <v>0</v>
      </c>
      <c r="AJ10" s="207"/>
      <c r="AK10" s="196"/>
      <c r="AL10" s="198" t="s">
        <v>565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  <c r="AT10" s="290">
        <f t="shared" si="1"/>
        <v>105173</v>
      </c>
      <c r="AU10" s="290">
        <v>0</v>
      </c>
      <c r="AV10" s="290">
        <v>0</v>
      </c>
      <c r="AW10" s="290">
        <v>0</v>
      </c>
      <c r="AX10" s="290">
        <v>0</v>
      </c>
      <c r="AY10" s="290">
        <v>0</v>
      </c>
      <c r="AZ10" s="290">
        <v>0</v>
      </c>
      <c r="BA10" s="451">
        <f t="shared" si="2"/>
        <v>0</v>
      </c>
      <c r="BB10" s="287">
        <f t="shared" si="0"/>
        <v>105173</v>
      </c>
      <c r="BC10" s="283">
        <f t="shared" si="3"/>
        <v>105173</v>
      </c>
      <c r="BD10" s="423">
        <v>300108</v>
      </c>
    </row>
    <row r="11" spans="1:56" s="283" customFormat="1" ht="15" customHeight="1">
      <c r="A11" s="501">
        <v>300112</v>
      </c>
      <c r="B11" s="208">
        <v>3</v>
      </c>
      <c r="C11" s="197" t="s">
        <v>301</v>
      </c>
      <c r="D11" s="293"/>
      <c r="E11" s="285">
        <v>87963</v>
      </c>
      <c r="F11" s="285">
        <v>65300</v>
      </c>
      <c r="G11" s="285">
        <v>111000</v>
      </c>
      <c r="H11" s="285">
        <v>131908</v>
      </c>
      <c r="I11" s="285">
        <v>17308</v>
      </c>
      <c r="J11" s="285">
        <v>23394</v>
      </c>
      <c r="K11" s="285">
        <v>13169</v>
      </c>
      <c r="L11" s="285">
        <v>14951</v>
      </c>
      <c r="M11" s="285">
        <v>4761</v>
      </c>
      <c r="N11" s="285">
        <v>14809</v>
      </c>
      <c r="O11" s="285">
        <v>16495</v>
      </c>
      <c r="P11" s="285">
        <v>17926</v>
      </c>
      <c r="Q11" s="285">
        <v>4357</v>
      </c>
      <c r="R11" s="286">
        <v>3476</v>
      </c>
      <c r="S11" s="208">
        <v>3</v>
      </c>
      <c r="T11" s="197" t="s">
        <v>301</v>
      </c>
      <c r="U11" s="293"/>
      <c r="V11" s="285">
        <v>3376</v>
      </c>
      <c r="W11" s="285">
        <v>1266</v>
      </c>
      <c r="X11" s="285">
        <v>1853</v>
      </c>
      <c r="Y11" s="285">
        <v>4089</v>
      </c>
      <c r="Z11" s="285">
        <v>2786</v>
      </c>
      <c r="AA11" s="285">
        <v>2605</v>
      </c>
      <c r="AB11" s="285">
        <v>2054</v>
      </c>
      <c r="AC11" s="285">
        <v>5144</v>
      </c>
      <c r="AD11" s="285">
        <v>13120</v>
      </c>
      <c r="AE11" s="285">
        <v>5022</v>
      </c>
      <c r="AF11" s="285">
        <v>4695</v>
      </c>
      <c r="AG11" s="285">
        <v>7367</v>
      </c>
      <c r="AH11" s="285">
        <v>3122</v>
      </c>
      <c r="AI11" s="286">
        <v>5140</v>
      </c>
      <c r="AJ11" s="208">
        <v>3</v>
      </c>
      <c r="AK11" s="197" t="s">
        <v>301</v>
      </c>
      <c r="AL11" s="293"/>
      <c r="AM11" s="285">
        <v>4760</v>
      </c>
      <c r="AN11" s="285">
        <v>5774</v>
      </c>
      <c r="AO11" s="285">
        <v>2300</v>
      </c>
      <c r="AP11" s="285">
        <v>2043</v>
      </c>
      <c r="AQ11" s="285">
        <v>4756</v>
      </c>
      <c r="AR11" s="285">
        <v>2029</v>
      </c>
      <c r="AS11" s="285">
        <v>7140</v>
      </c>
      <c r="AT11" s="452">
        <f t="shared" si="1"/>
        <v>617258</v>
      </c>
      <c r="AU11" s="285">
        <v>17090</v>
      </c>
      <c r="AV11" s="285">
        <v>124833</v>
      </c>
      <c r="AW11" s="285">
        <v>20907</v>
      </c>
      <c r="AX11" s="285">
        <v>20107</v>
      </c>
      <c r="AY11" s="285">
        <v>19045</v>
      </c>
      <c r="AZ11" s="285">
        <v>0</v>
      </c>
      <c r="BA11" s="450">
        <f t="shared" si="2"/>
        <v>201982</v>
      </c>
      <c r="BB11" s="282">
        <f t="shared" si="0"/>
        <v>819240</v>
      </c>
      <c r="BC11" s="283">
        <f t="shared" si="3"/>
        <v>819240</v>
      </c>
      <c r="BD11" s="423">
        <v>300112</v>
      </c>
    </row>
    <row r="12" spans="1:56" s="283" customFormat="1" ht="15" customHeight="1">
      <c r="A12" s="501">
        <v>300114</v>
      </c>
      <c r="B12" s="206"/>
      <c r="C12" s="198" t="s">
        <v>316</v>
      </c>
      <c r="D12" s="198"/>
      <c r="E12" s="288">
        <v>87963</v>
      </c>
      <c r="F12" s="288">
        <v>61061</v>
      </c>
      <c r="G12" s="288">
        <v>109554</v>
      </c>
      <c r="H12" s="288">
        <v>126547</v>
      </c>
      <c r="I12" s="288">
        <v>17344</v>
      </c>
      <c r="J12" s="288">
        <v>22231</v>
      </c>
      <c r="K12" s="288">
        <v>13169</v>
      </c>
      <c r="L12" s="288">
        <v>13418</v>
      </c>
      <c r="M12" s="288">
        <v>4482</v>
      </c>
      <c r="N12" s="288">
        <v>14343</v>
      </c>
      <c r="O12" s="288">
        <v>16495</v>
      </c>
      <c r="P12" s="288">
        <v>15624</v>
      </c>
      <c r="Q12" s="288">
        <v>4047</v>
      </c>
      <c r="R12" s="289">
        <v>3469</v>
      </c>
      <c r="S12" s="206"/>
      <c r="T12" s="198" t="s">
        <v>316</v>
      </c>
      <c r="U12" s="198"/>
      <c r="V12" s="288">
        <v>2989</v>
      </c>
      <c r="W12" s="288">
        <v>1213</v>
      </c>
      <c r="X12" s="288">
        <v>1798</v>
      </c>
      <c r="Y12" s="288">
        <v>3794</v>
      </c>
      <c r="Z12" s="288">
        <v>1481</v>
      </c>
      <c r="AA12" s="288">
        <v>2023</v>
      </c>
      <c r="AB12" s="288">
        <v>1614</v>
      </c>
      <c r="AC12" s="288">
        <v>2375</v>
      </c>
      <c r="AD12" s="288">
        <v>5945</v>
      </c>
      <c r="AE12" s="288">
        <v>4914</v>
      </c>
      <c r="AF12" s="288">
        <v>4661</v>
      </c>
      <c r="AG12" s="288">
        <v>7003</v>
      </c>
      <c r="AH12" s="288">
        <v>3122</v>
      </c>
      <c r="AI12" s="289">
        <v>5113</v>
      </c>
      <c r="AJ12" s="206"/>
      <c r="AK12" s="198" t="s">
        <v>316</v>
      </c>
      <c r="AL12" s="198"/>
      <c r="AM12" s="288">
        <v>4709</v>
      </c>
      <c r="AN12" s="288">
        <v>5416</v>
      </c>
      <c r="AO12" s="288">
        <v>1771</v>
      </c>
      <c r="AP12" s="288">
        <v>1786</v>
      </c>
      <c r="AQ12" s="288">
        <v>4540</v>
      </c>
      <c r="AR12" s="288">
        <v>1632</v>
      </c>
      <c r="AS12" s="288">
        <v>6975</v>
      </c>
      <c r="AT12" s="453">
        <f t="shared" si="1"/>
        <v>584621</v>
      </c>
      <c r="AU12" s="288">
        <v>17090</v>
      </c>
      <c r="AV12" s="288">
        <v>115277</v>
      </c>
      <c r="AW12" s="288">
        <v>20369</v>
      </c>
      <c r="AX12" s="288">
        <v>18532</v>
      </c>
      <c r="AY12" s="288">
        <v>18605</v>
      </c>
      <c r="AZ12" s="288">
        <v>0</v>
      </c>
      <c r="BA12" s="451">
        <f t="shared" si="2"/>
        <v>189873</v>
      </c>
      <c r="BB12" s="287">
        <f t="shared" si="0"/>
        <v>774494</v>
      </c>
      <c r="BC12" s="283">
        <f t="shared" si="3"/>
        <v>774494</v>
      </c>
      <c r="BD12" s="423">
        <v>300114</v>
      </c>
    </row>
    <row r="13" spans="1:56" s="283" customFormat="1" ht="15" customHeight="1">
      <c r="A13" s="501">
        <v>300115</v>
      </c>
      <c r="B13" s="207" t="s">
        <v>302</v>
      </c>
      <c r="C13" s="199" t="s">
        <v>317</v>
      </c>
      <c r="D13" s="199"/>
      <c r="E13" s="290">
        <v>78389</v>
      </c>
      <c r="F13" s="290">
        <v>54478</v>
      </c>
      <c r="G13" s="290">
        <v>101067</v>
      </c>
      <c r="H13" s="290">
        <v>111453</v>
      </c>
      <c r="I13" s="290">
        <v>14053</v>
      </c>
      <c r="J13" s="290">
        <v>20081</v>
      </c>
      <c r="K13" s="290">
        <v>9919</v>
      </c>
      <c r="L13" s="290">
        <v>11572</v>
      </c>
      <c r="M13" s="290">
        <v>3493</v>
      </c>
      <c r="N13" s="290">
        <v>12175</v>
      </c>
      <c r="O13" s="290">
        <v>14382</v>
      </c>
      <c r="P13" s="290">
        <v>14787</v>
      </c>
      <c r="Q13" s="290">
        <v>3662</v>
      </c>
      <c r="R13" s="291">
        <v>2556</v>
      </c>
      <c r="S13" s="207" t="s">
        <v>302</v>
      </c>
      <c r="T13" s="199" t="s">
        <v>317</v>
      </c>
      <c r="U13" s="199"/>
      <c r="V13" s="290">
        <v>2695</v>
      </c>
      <c r="W13" s="290">
        <v>968</v>
      </c>
      <c r="X13" s="290">
        <v>1709</v>
      </c>
      <c r="Y13" s="290">
        <v>3243</v>
      </c>
      <c r="Z13" s="290">
        <v>1223</v>
      </c>
      <c r="AA13" s="290">
        <v>1669</v>
      </c>
      <c r="AB13" s="290">
        <v>1289</v>
      </c>
      <c r="AC13" s="290">
        <v>1935</v>
      </c>
      <c r="AD13" s="290">
        <v>4786</v>
      </c>
      <c r="AE13" s="290">
        <v>4137</v>
      </c>
      <c r="AF13" s="290">
        <v>3497</v>
      </c>
      <c r="AG13" s="290">
        <v>5260</v>
      </c>
      <c r="AH13" s="290">
        <v>2676</v>
      </c>
      <c r="AI13" s="291">
        <v>4279</v>
      </c>
      <c r="AJ13" s="207" t="s">
        <v>302</v>
      </c>
      <c r="AK13" s="199" t="s">
        <v>317</v>
      </c>
      <c r="AL13" s="199"/>
      <c r="AM13" s="290">
        <v>3795</v>
      </c>
      <c r="AN13" s="290">
        <v>4593</v>
      </c>
      <c r="AO13" s="290">
        <v>1460</v>
      </c>
      <c r="AP13" s="290">
        <v>1562</v>
      </c>
      <c r="AQ13" s="290">
        <v>3813</v>
      </c>
      <c r="AR13" s="290">
        <v>1461</v>
      </c>
      <c r="AS13" s="290">
        <v>5781</v>
      </c>
      <c r="AT13" s="454">
        <f t="shared" si="1"/>
        <v>513898</v>
      </c>
      <c r="AU13" s="290">
        <v>16947</v>
      </c>
      <c r="AV13" s="290">
        <v>113626</v>
      </c>
      <c r="AW13" s="290">
        <v>20369</v>
      </c>
      <c r="AX13" s="290">
        <v>16363</v>
      </c>
      <c r="AY13" s="290">
        <v>16093</v>
      </c>
      <c r="AZ13" s="290">
        <v>0</v>
      </c>
      <c r="BA13" s="455">
        <f t="shared" si="2"/>
        <v>183398</v>
      </c>
      <c r="BB13" s="292">
        <f t="shared" si="0"/>
        <v>697296</v>
      </c>
      <c r="BC13" s="283">
        <f t="shared" si="3"/>
        <v>697296</v>
      </c>
      <c r="BD13" s="423">
        <v>300115</v>
      </c>
    </row>
    <row r="14" spans="1:56" s="283" customFormat="1" ht="15" customHeight="1">
      <c r="A14" s="501">
        <v>300116</v>
      </c>
      <c r="B14" s="207"/>
      <c r="C14" s="200" t="s">
        <v>286</v>
      </c>
      <c r="D14" s="293" t="s">
        <v>318</v>
      </c>
      <c r="E14" s="285">
        <v>60636</v>
      </c>
      <c r="F14" s="285">
        <v>27383</v>
      </c>
      <c r="G14" s="285">
        <v>68765</v>
      </c>
      <c r="H14" s="285">
        <v>82720</v>
      </c>
      <c r="I14" s="285">
        <v>10081</v>
      </c>
      <c r="J14" s="285">
        <v>14574</v>
      </c>
      <c r="K14" s="285">
        <v>7369</v>
      </c>
      <c r="L14" s="285">
        <v>7473</v>
      </c>
      <c r="M14" s="285">
        <v>2457</v>
      </c>
      <c r="N14" s="285">
        <v>9009</v>
      </c>
      <c r="O14" s="285">
        <v>10612</v>
      </c>
      <c r="P14" s="285">
        <v>5973</v>
      </c>
      <c r="Q14" s="285">
        <v>2554</v>
      </c>
      <c r="R14" s="286">
        <v>1917</v>
      </c>
      <c r="S14" s="207"/>
      <c r="T14" s="200" t="s">
        <v>286</v>
      </c>
      <c r="U14" s="293" t="s">
        <v>318</v>
      </c>
      <c r="V14" s="285">
        <v>1893</v>
      </c>
      <c r="W14" s="285">
        <v>798</v>
      </c>
      <c r="X14" s="285">
        <v>1709</v>
      </c>
      <c r="Y14" s="285">
        <v>2339</v>
      </c>
      <c r="Z14" s="285">
        <v>1021</v>
      </c>
      <c r="AA14" s="285">
        <v>1172</v>
      </c>
      <c r="AB14" s="285">
        <v>840</v>
      </c>
      <c r="AC14" s="285">
        <v>899</v>
      </c>
      <c r="AD14" s="285">
        <v>3209</v>
      </c>
      <c r="AE14" s="285">
        <v>3417</v>
      </c>
      <c r="AF14" s="285">
        <v>2877</v>
      </c>
      <c r="AG14" s="285">
        <v>3178</v>
      </c>
      <c r="AH14" s="285">
        <v>1149</v>
      </c>
      <c r="AI14" s="286">
        <v>3535</v>
      </c>
      <c r="AJ14" s="207"/>
      <c r="AK14" s="200" t="s">
        <v>286</v>
      </c>
      <c r="AL14" s="293" t="s">
        <v>318</v>
      </c>
      <c r="AM14" s="285">
        <v>2993</v>
      </c>
      <c r="AN14" s="285">
        <v>1775</v>
      </c>
      <c r="AO14" s="285">
        <v>1100</v>
      </c>
      <c r="AP14" s="285">
        <v>1319</v>
      </c>
      <c r="AQ14" s="285">
        <v>2440</v>
      </c>
      <c r="AR14" s="285">
        <v>982</v>
      </c>
      <c r="AS14" s="285">
        <v>3635</v>
      </c>
      <c r="AT14" s="452">
        <f t="shared" si="1"/>
        <v>353803</v>
      </c>
      <c r="AU14" s="288">
        <v>0</v>
      </c>
      <c r="AV14" s="288">
        <v>0</v>
      </c>
      <c r="AW14" s="288">
        <v>0</v>
      </c>
      <c r="AX14" s="288">
        <v>12194</v>
      </c>
      <c r="AY14" s="288">
        <v>12320</v>
      </c>
      <c r="AZ14" s="288">
        <v>0</v>
      </c>
      <c r="BA14" s="450">
        <f t="shared" si="2"/>
        <v>24514</v>
      </c>
      <c r="BB14" s="287">
        <f t="shared" si="0"/>
        <v>378317</v>
      </c>
      <c r="BC14" s="283">
        <f t="shared" si="3"/>
        <v>378317</v>
      </c>
      <c r="BD14" s="423">
        <v>300116</v>
      </c>
    </row>
    <row r="15" spans="1:56" s="283" customFormat="1" ht="15" customHeight="1">
      <c r="A15" s="501">
        <v>300117</v>
      </c>
      <c r="B15" s="207" t="s">
        <v>303</v>
      </c>
      <c r="C15" s="196"/>
      <c r="D15" s="198" t="s">
        <v>319</v>
      </c>
      <c r="E15" s="288">
        <v>2931</v>
      </c>
      <c r="F15" s="288">
        <v>19103</v>
      </c>
      <c r="G15" s="288">
        <v>9015</v>
      </c>
      <c r="H15" s="288">
        <v>7816</v>
      </c>
      <c r="I15" s="288">
        <v>606</v>
      </c>
      <c r="J15" s="288">
        <v>508</v>
      </c>
      <c r="K15" s="288">
        <v>489</v>
      </c>
      <c r="L15" s="288">
        <v>1392</v>
      </c>
      <c r="M15" s="288">
        <v>142</v>
      </c>
      <c r="N15" s="288">
        <v>1264</v>
      </c>
      <c r="O15" s="288">
        <v>1210</v>
      </c>
      <c r="P15" s="288">
        <v>6890</v>
      </c>
      <c r="Q15" s="288">
        <v>533</v>
      </c>
      <c r="R15" s="289">
        <v>94</v>
      </c>
      <c r="S15" s="207" t="s">
        <v>303</v>
      </c>
      <c r="T15" s="196"/>
      <c r="U15" s="198" t="s">
        <v>319</v>
      </c>
      <c r="V15" s="288">
        <v>802</v>
      </c>
      <c r="W15" s="288">
        <v>170</v>
      </c>
      <c r="X15" s="288">
        <v>0</v>
      </c>
      <c r="Y15" s="288">
        <v>200</v>
      </c>
      <c r="Z15" s="288">
        <v>44</v>
      </c>
      <c r="AA15" s="288">
        <v>312</v>
      </c>
      <c r="AB15" s="288">
        <v>0</v>
      </c>
      <c r="AC15" s="288">
        <v>655</v>
      </c>
      <c r="AD15" s="288">
        <v>256</v>
      </c>
      <c r="AE15" s="288">
        <v>59</v>
      </c>
      <c r="AF15" s="288">
        <v>0</v>
      </c>
      <c r="AG15" s="288">
        <v>288</v>
      </c>
      <c r="AH15" s="288">
        <v>1349</v>
      </c>
      <c r="AI15" s="289">
        <v>350</v>
      </c>
      <c r="AJ15" s="207" t="s">
        <v>303</v>
      </c>
      <c r="AK15" s="196"/>
      <c r="AL15" s="198" t="s">
        <v>319</v>
      </c>
      <c r="AM15" s="288">
        <v>196</v>
      </c>
      <c r="AN15" s="288">
        <v>127</v>
      </c>
      <c r="AO15" s="288">
        <v>125</v>
      </c>
      <c r="AP15" s="288">
        <v>0</v>
      </c>
      <c r="AQ15" s="288">
        <v>801</v>
      </c>
      <c r="AR15" s="288">
        <v>53</v>
      </c>
      <c r="AS15" s="288">
        <v>507</v>
      </c>
      <c r="AT15" s="453">
        <f t="shared" si="1"/>
        <v>58287</v>
      </c>
      <c r="AU15" s="288">
        <v>0</v>
      </c>
      <c r="AV15" s="288">
        <v>0</v>
      </c>
      <c r="AW15" s="288">
        <v>0</v>
      </c>
      <c r="AX15" s="288">
        <v>890</v>
      </c>
      <c r="AY15" s="288">
        <v>674</v>
      </c>
      <c r="AZ15" s="288">
        <v>0</v>
      </c>
      <c r="BA15" s="451">
        <f t="shared" si="2"/>
        <v>1564</v>
      </c>
      <c r="BB15" s="287">
        <f t="shared" si="0"/>
        <v>59851</v>
      </c>
      <c r="BC15" s="283">
        <f t="shared" si="3"/>
        <v>59851</v>
      </c>
      <c r="BD15" s="423">
        <v>300117</v>
      </c>
    </row>
    <row r="16" spans="1:56" s="283" customFormat="1" ht="15" customHeight="1">
      <c r="A16" s="501">
        <v>300118</v>
      </c>
      <c r="B16" s="209"/>
      <c r="C16" s="196" t="s">
        <v>291</v>
      </c>
      <c r="D16" s="198" t="s">
        <v>320</v>
      </c>
      <c r="E16" s="290">
        <v>14822</v>
      </c>
      <c r="F16" s="290">
        <v>7992</v>
      </c>
      <c r="G16" s="290">
        <v>23287</v>
      </c>
      <c r="H16" s="290">
        <v>20917</v>
      </c>
      <c r="I16" s="290">
        <v>3366</v>
      </c>
      <c r="J16" s="290">
        <v>4999</v>
      </c>
      <c r="K16" s="290">
        <v>2061</v>
      </c>
      <c r="L16" s="290">
        <v>2707</v>
      </c>
      <c r="M16" s="290">
        <v>894</v>
      </c>
      <c r="N16" s="290">
        <v>1902</v>
      </c>
      <c r="O16" s="290">
        <v>2560</v>
      </c>
      <c r="P16" s="290">
        <v>1924</v>
      </c>
      <c r="Q16" s="290">
        <v>575</v>
      </c>
      <c r="R16" s="291">
        <v>545</v>
      </c>
      <c r="S16" s="209"/>
      <c r="T16" s="196" t="s">
        <v>291</v>
      </c>
      <c r="U16" s="198" t="s">
        <v>320</v>
      </c>
      <c r="V16" s="290">
        <v>0</v>
      </c>
      <c r="W16" s="290">
        <v>0</v>
      </c>
      <c r="X16" s="290">
        <v>0</v>
      </c>
      <c r="Y16" s="290">
        <v>704</v>
      </c>
      <c r="Z16" s="290">
        <v>158</v>
      </c>
      <c r="AA16" s="290">
        <v>185</v>
      </c>
      <c r="AB16" s="290">
        <v>449</v>
      </c>
      <c r="AC16" s="290">
        <v>381</v>
      </c>
      <c r="AD16" s="290">
        <v>1321</v>
      </c>
      <c r="AE16" s="290">
        <v>661</v>
      </c>
      <c r="AF16" s="290">
        <v>620</v>
      </c>
      <c r="AG16" s="290">
        <v>1794</v>
      </c>
      <c r="AH16" s="290">
        <v>178</v>
      </c>
      <c r="AI16" s="291">
        <v>394</v>
      </c>
      <c r="AJ16" s="209"/>
      <c r="AK16" s="196" t="s">
        <v>291</v>
      </c>
      <c r="AL16" s="198" t="s">
        <v>320</v>
      </c>
      <c r="AM16" s="290">
        <v>606</v>
      </c>
      <c r="AN16" s="290">
        <v>2691</v>
      </c>
      <c r="AO16" s="290">
        <v>235</v>
      </c>
      <c r="AP16" s="290">
        <v>243</v>
      </c>
      <c r="AQ16" s="290">
        <v>572</v>
      </c>
      <c r="AR16" s="290">
        <v>426</v>
      </c>
      <c r="AS16" s="290">
        <v>1639</v>
      </c>
      <c r="AT16" s="453">
        <f t="shared" si="1"/>
        <v>101808</v>
      </c>
      <c r="AU16" s="290">
        <v>16947</v>
      </c>
      <c r="AV16" s="290">
        <v>113626</v>
      </c>
      <c r="AW16" s="290">
        <v>20369</v>
      </c>
      <c r="AX16" s="290">
        <v>3279</v>
      </c>
      <c r="AY16" s="290">
        <v>3099</v>
      </c>
      <c r="AZ16" s="290">
        <v>0</v>
      </c>
      <c r="BA16" s="451">
        <f t="shared" si="2"/>
        <v>157320</v>
      </c>
      <c r="BB16" s="287">
        <f t="shared" si="0"/>
        <v>259128</v>
      </c>
      <c r="BC16" s="283">
        <f t="shared" si="3"/>
        <v>259128</v>
      </c>
      <c r="BD16" s="423">
        <v>300118</v>
      </c>
    </row>
    <row r="17" spans="1:56" s="283" customFormat="1" ht="15" customHeight="1">
      <c r="A17" s="501">
        <v>300126</v>
      </c>
      <c r="B17" s="208" t="s">
        <v>304</v>
      </c>
      <c r="C17" s="201" t="s">
        <v>528</v>
      </c>
      <c r="D17" s="293"/>
      <c r="E17" s="285">
        <v>3818</v>
      </c>
      <c r="F17" s="285">
        <v>1606</v>
      </c>
      <c r="G17" s="285">
        <v>3125</v>
      </c>
      <c r="H17" s="285">
        <v>5664</v>
      </c>
      <c r="I17" s="285">
        <v>1024</v>
      </c>
      <c r="J17" s="285">
        <v>1218</v>
      </c>
      <c r="K17" s="285">
        <v>935</v>
      </c>
      <c r="L17" s="285">
        <v>554</v>
      </c>
      <c r="M17" s="285">
        <v>215</v>
      </c>
      <c r="N17" s="285">
        <v>798</v>
      </c>
      <c r="O17" s="285">
        <v>761</v>
      </c>
      <c r="P17" s="285">
        <v>528</v>
      </c>
      <c r="Q17" s="285">
        <v>178</v>
      </c>
      <c r="R17" s="286">
        <v>114</v>
      </c>
      <c r="S17" s="208" t="s">
        <v>304</v>
      </c>
      <c r="T17" s="201" t="s">
        <v>528</v>
      </c>
      <c r="U17" s="293"/>
      <c r="V17" s="285">
        <v>133</v>
      </c>
      <c r="W17" s="285">
        <v>107</v>
      </c>
      <c r="X17" s="285">
        <v>342</v>
      </c>
      <c r="Y17" s="285">
        <v>261</v>
      </c>
      <c r="Z17" s="285">
        <v>136</v>
      </c>
      <c r="AA17" s="285">
        <v>168</v>
      </c>
      <c r="AB17" s="285">
        <v>174</v>
      </c>
      <c r="AC17" s="285">
        <v>152</v>
      </c>
      <c r="AD17" s="285">
        <v>436</v>
      </c>
      <c r="AE17" s="285">
        <v>329</v>
      </c>
      <c r="AF17" s="285">
        <v>565</v>
      </c>
      <c r="AG17" s="285">
        <v>248</v>
      </c>
      <c r="AH17" s="285">
        <v>136</v>
      </c>
      <c r="AI17" s="286">
        <v>169</v>
      </c>
      <c r="AJ17" s="208" t="s">
        <v>304</v>
      </c>
      <c r="AK17" s="201" t="s">
        <v>528</v>
      </c>
      <c r="AL17" s="293"/>
      <c r="AM17" s="285">
        <v>274</v>
      </c>
      <c r="AN17" s="285">
        <v>137</v>
      </c>
      <c r="AO17" s="285">
        <v>120</v>
      </c>
      <c r="AP17" s="285">
        <v>253</v>
      </c>
      <c r="AQ17" s="285">
        <v>227</v>
      </c>
      <c r="AR17" s="285">
        <v>126</v>
      </c>
      <c r="AS17" s="285">
        <v>330</v>
      </c>
      <c r="AT17" s="452">
        <f t="shared" si="1"/>
        <v>25361</v>
      </c>
      <c r="AU17" s="285">
        <v>0</v>
      </c>
      <c r="AV17" s="285">
        <v>0</v>
      </c>
      <c r="AW17" s="285">
        <v>0</v>
      </c>
      <c r="AX17" s="285">
        <v>1000</v>
      </c>
      <c r="AY17" s="285">
        <v>816</v>
      </c>
      <c r="AZ17" s="285">
        <v>0</v>
      </c>
      <c r="BA17" s="450">
        <f t="shared" si="2"/>
        <v>1816</v>
      </c>
      <c r="BB17" s="282">
        <f t="shared" si="0"/>
        <v>27177</v>
      </c>
      <c r="BC17" s="283">
        <f t="shared" si="3"/>
        <v>27177</v>
      </c>
      <c r="BD17" s="423">
        <v>300126</v>
      </c>
    </row>
    <row r="18" spans="1:56" s="283" customFormat="1" ht="15" customHeight="1">
      <c r="A18" s="501">
        <v>300127</v>
      </c>
      <c r="B18" s="207" t="s">
        <v>305</v>
      </c>
      <c r="C18" s="202" t="s">
        <v>306</v>
      </c>
      <c r="D18" s="198"/>
      <c r="E18" s="288">
        <v>42</v>
      </c>
      <c r="F18" s="288">
        <v>22</v>
      </c>
      <c r="G18" s="288">
        <v>62</v>
      </c>
      <c r="H18" s="288">
        <v>56</v>
      </c>
      <c r="I18" s="288">
        <v>2</v>
      </c>
      <c r="J18" s="288">
        <v>6</v>
      </c>
      <c r="K18" s="288">
        <v>0</v>
      </c>
      <c r="L18" s="288">
        <v>3</v>
      </c>
      <c r="M18" s="288">
        <v>1</v>
      </c>
      <c r="N18" s="288">
        <v>17</v>
      </c>
      <c r="O18" s="288">
        <v>28</v>
      </c>
      <c r="P18" s="288">
        <v>0</v>
      </c>
      <c r="Q18" s="288">
        <v>4</v>
      </c>
      <c r="R18" s="289">
        <v>0</v>
      </c>
      <c r="S18" s="207" t="s">
        <v>305</v>
      </c>
      <c r="T18" s="202" t="s">
        <v>306</v>
      </c>
      <c r="U18" s="198"/>
      <c r="V18" s="288">
        <v>2</v>
      </c>
      <c r="W18" s="288">
        <v>2</v>
      </c>
      <c r="X18" s="288">
        <v>3</v>
      </c>
      <c r="Y18" s="288">
        <v>0</v>
      </c>
      <c r="Z18" s="288">
        <v>1</v>
      </c>
      <c r="AA18" s="288">
        <v>1</v>
      </c>
      <c r="AB18" s="288">
        <v>0</v>
      </c>
      <c r="AC18" s="288">
        <v>10</v>
      </c>
      <c r="AD18" s="288">
        <v>1</v>
      </c>
      <c r="AE18" s="288">
        <v>2</v>
      </c>
      <c r="AF18" s="288">
        <v>1</v>
      </c>
      <c r="AG18" s="288">
        <v>1</v>
      </c>
      <c r="AH18" s="288">
        <v>0</v>
      </c>
      <c r="AI18" s="289">
        <v>0</v>
      </c>
      <c r="AJ18" s="207" t="s">
        <v>305</v>
      </c>
      <c r="AK18" s="202" t="s">
        <v>306</v>
      </c>
      <c r="AL18" s="198"/>
      <c r="AM18" s="288">
        <v>0</v>
      </c>
      <c r="AN18" s="288">
        <v>0</v>
      </c>
      <c r="AO18" s="288">
        <v>0</v>
      </c>
      <c r="AP18" s="288">
        <v>0</v>
      </c>
      <c r="AQ18" s="288">
        <v>0</v>
      </c>
      <c r="AR18" s="288">
        <v>0</v>
      </c>
      <c r="AS18" s="288">
        <v>1</v>
      </c>
      <c r="AT18" s="453">
        <f t="shared" si="1"/>
        <v>268</v>
      </c>
      <c r="AU18" s="288">
        <v>0</v>
      </c>
      <c r="AV18" s="288">
        <v>0</v>
      </c>
      <c r="AW18" s="288">
        <v>0</v>
      </c>
      <c r="AX18" s="288">
        <v>4</v>
      </c>
      <c r="AY18" s="288">
        <v>38</v>
      </c>
      <c r="AZ18" s="288">
        <v>0</v>
      </c>
      <c r="BA18" s="451">
        <f t="shared" si="2"/>
        <v>42</v>
      </c>
      <c r="BB18" s="287">
        <f t="shared" si="0"/>
        <v>310</v>
      </c>
      <c r="BC18" s="283">
        <f t="shared" si="3"/>
        <v>310</v>
      </c>
      <c r="BD18" s="423">
        <v>300127</v>
      </c>
    </row>
    <row r="19" spans="1:56" s="283" customFormat="1" ht="15" customHeight="1">
      <c r="A19" s="501">
        <v>300128</v>
      </c>
      <c r="B19" s="207" t="s">
        <v>307</v>
      </c>
      <c r="C19" s="202" t="s">
        <v>330</v>
      </c>
      <c r="D19" s="198"/>
      <c r="E19" s="288">
        <v>20485</v>
      </c>
      <c r="F19" s="288">
        <v>8259</v>
      </c>
      <c r="G19" s="288">
        <v>37380</v>
      </c>
      <c r="H19" s="288">
        <v>28945</v>
      </c>
      <c r="I19" s="288">
        <v>526</v>
      </c>
      <c r="J19" s="288">
        <v>3579</v>
      </c>
      <c r="K19" s="288">
        <v>0</v>
      </c>
      <c r="L19" s="288">
        <v>2378</v>
      </c>
      <c r="M19" s="288">
        <v>3968</v>
      </c>
      <c r="N19" s="288">
        <v>10953</v>
      </c>
      <c r="O19" s="288">
        <v>12562</v>
      </c>
      <c r="P19" s="288">
        <v>0</v>
      </c>
      <c r="Q19" s="288">
        <v>1641</v>
      </c>
      <c r="R19" s="289">
        <v>0</v>
      </c>
      <c r="S19" s="207" t="s">
        <v>307</v>
      </c>
      <c r="T19" s="202" t="s">
        <v>330</v>
      </c>
      <c r="U19" s="198"/>
      <c r="V19" s="288">
        <v>2353</v>
      </c>
      <c r="W19" s="288">
        <v>1138</v>
      </c>
      <c r="X19" s="288">
        <v>353</v>
      </c>
      <c r="Y19" s="288">
        <v>0</v>
      </c>
      <c r="Z19" s="288">
        <v>945</v>
      </c>
      <c r="AA19" s="288">
        <v>836</v>
      </c>
      <c r="AB19" s="288">
        <v>0</v>
      </c>
      <c r="AC19" s="288">
        <v>2867</v>
      </c>
      <c r="AD19" s="288">
        <v>126</v>
      </c>
      <c r="AE19" s="288">
        <v>1523</v>
      </c>
      <c r="AF19" s="288">
        <v>620</v>
      </c>
      <c r="AG19" s="288">
        <v>834</v>
      </c>
      <c r="AH19" s="288">
        <v>0</v>
      </c>
      <c r="AI19" s="289">
        <v>0</v>
      </c>
      <c r="AJ19" s="207" t="s">
        <v>307</v>
      </c>
      <c r="AK19" s="202" t="s">
        <v>330</v>
      </c>
      <c r="AL19" s="198"/>
      <c r="AM19" s="288">
        <v>0</v>
      </c>
      <c r="AN19" s="288">
        <v>0</v>
      </c>
      <c r="AO19" s="288">
        <v>0</v>
      </c>
      <c r="AP19" s="288">
        <v>0</v>
      </c>
      <c r="AQ19" s="288">
        <v>0</v>
      </c>
      <c r="AR19" s="288">
        <v>0</v>
      </c>
      <c r="AS19" s="288">
        <v>777</v>
      </c>
      <c r="AT19" s="453">
        <f t="shared" si="1"/>
        <v>143048</v>
      </c>
      <c r="AU19" s="288">
        <v>0</v>
      </c>
      <c r="AV19" s="288">
        <v>0</v>
      </c>
      <c r="AW19" s="288">
        <v>0</v>
      </c>
      <c r="AX19" s="288">
        <v>3682</v>
      </c>
      <c r="AY19" s="288">
        <v>5565</v>
      </c>
      <c r="AZ19" s="288">
        <v>0</v>
      </c>
      <c r="BA19" s="451">
        <f t="shared" si="2"/>
        <v>9247</v>
      </c>
      <c r="BB19" s="287">
        <f t="shared" si="0"/>
        <v>152295</v>
      </c>
      <c r="BC19" s="283">
        <f t="shared" si="3"/>
        <v>152295</v>
      </c>
      <c r="BD19" s="423">
        <v>300128</v>
      </c>
    </row>
    <row r="20" spans="1:56" s="283" customFormat="1" ht="15" customHeight="1">
      <c r="A20" s="501">
        <v>300129</v>
      </c>
      <c r="B20" s="207" t="s">
        <v>308</v>
      </c>
      <c r="C20" s="202" t="s">
        <v>321</v>
      </c>
      <c r="D20" s="198"/>
      <c r="E20" s="288">
        <v>12570</v>
      </c>
      <c r="F20" s="288">
        <v>6033</v>
      </c>
      <c r="G20" s="288">
        <v>14992</v>
      </c>
      <c r="H20" s="288">
        <v>21489</v>
      </c>
      <c r="I20" s="288">
        <v>0</v>
      </c>
      <c r="J20" s="288">
        <v>5360</v>
      </c>
      <c r="K20" s="288">
        <v>1000</v>
      </c>
      <c r="L20" s="288">
        <v>0</v>
      </c>
      <c r="M20" s="288">
        <v>770</v>
      </c>
      <c r="N20" s="288">
        <v>3000</v>
      </c>
      <c r="O20" s="288">
        <v>387</v>
      </c>
      <c r="P20" s="288">
        <v>2749</v>
      </c>
      <c r="Q20" s="288">
        <v>1028</v>
      </c>
      <c r="R20" s="289">
        <v>0</v>
      </c>
      <c r="S20" s="207" t="s">
        <v>308</v>
      </c>
      <c r="T20" s="202" t="s">
        <v>321</v>
      </c>
      <c r="U20" s="198"/>
      <c r="V20" s="288">
        <v>779</v>
      </c>
      <c r="W20" s="288">
        <v>834</v>
      </c>
      <c r="X20" s="288">
        <v>1435</v>
      </c>
      <c r="Y20" s="288">
        <v>956</v>
      </c>
      <c r="Z20" s="288">
        <v>0</v>
      </c>
      <c r="AA20" s="288">
        <v>0</v>
      </c>
      <c r="AB20" s="288">
        <v>0</v>
      </c>
      <c r="AC20" s="288">
        <v>0</v>
      </c>
      <c r="AD20" s="288">
        <v>1403</v>
      </c>
      <c r="AE20" s="288">
        <v>0</v>
      </c>
      <c r="AF20" s="288">
        <v>0</v>
      </c>
      <c r="AG20" s="288">
        <v>0</v>
      </c>
      <c r="AH20" s="288">
        <v>0</v>
      </c>
      <c r="AI20" s="289">
        <v>0</v>
      </c>
      <c r="AJ20" s="207" t="s">
        <v>308</v>
      </c>
      <c r="AK20" s="202" t="s">
        <v>321</v>
      </c>
      <c r="AL20" s="198"/>
      <c r="AM20" s="288">
        <v>0</v>
      </c>
      <c r="AN20" s="288">
        <v>0</v>
      </c>
      <c r="AO20" s="288">
        <v>0</v>
      </c>
      <c r="AP20" s="288">
        <v>0</v>
      </c>
      <c r="AQ20" s="288">
        <v>1195</v>
      </c>
      <c r="AR20" s="288">
        <v>233</v>
      </c>
      <c r="AS20" s="288">
        <v>362</v>
      </c>
      <c r="AT20" s="453">
        <f t="shared" si="1"/>
        <v>76575</v>
      </c>
      <c r="AU20" s="288">
        <v>0</v>
      </c>
      <c r="AV20" s="288">
        <v>0</v>
      </c>
      <c r="AW20" s="288">
        <v>0</v>
      </c>
      <c r="AX20" s="288">
        <v>5165</v>
      </c>
      <c r="AY20" s="288">
        <v>1154</v>
      </c>
      <c r="AZ20" s="288">
        <v>0</v>
      </c>
      <c r="BA20" s="451">
        <f t="shared" si="2"/>
        <v>6319</v>
      </c>
      <c r="BB20" s="287">
        <f t="shared" si="0"/>
        <v>82894</v>
      </c>
      <c r="BC20" s="283">
        <f t="shared" si="3"/>
        <v>82894</v>
      </c>
      <c r="BD20" s="423">
        <v>300129</v>
      </c>
    </row>
    <row r="21" spans="1:56" s="283" customFormat="1" ht="15" customHeight="1">
      <c r="A21" s="501">
        <v>300130</v>
      </c>
      <c r="B21" s="273"/>
      <c r="C21" s="203" t="s">
        <v>558</v>
      </c>
      <c r="D21" s="199"/>
      <c r="E21" s="290">
        <v>3860</v>
      </c>
      <c r="F21" s="290">
        <v>1628</v>
      </c>
      <c r="G21" s="290">
        <v>3187</v>
      </c>
      <c r="H21" s="290">
        <v>5671</v>
      </c>
      <c r="I21" s="290">
        <v>1026</v>
      </c>
      <c r="J21" s="290">
        <v>1224</v>
      </c>
      <c r="K21" s="290">
        <v>935</v>
      </c>
      <c r="L21" s="290">
        <v>557</v>
      </c>
      <c r="M21" s="290">
        <v>216</v>
      </c>
      <c r="N21" s="290">
        <v>804</v>
      </c>
      <c r="O21" s="290">
        <v>784</v>
      </c>
      <c r="P21" s="290">
        <v>528</v>
      </c>
      <c r="Q21" s="290">
        <v>179</v>
      </c>
      <c r="R21" s="291">
        <v>114</v>
      </c>
      <c r="S21" s="273"/>
      <c r="T21" s="203" t="s">
        <v>558</v>
      </c>
      <c r="U21" s="199"/>
      <c r="V21" s="290">
        <v>135</v>
      </c>
      <c r="W21" s="290">
        <v>109</v>
      </c>
      <c r="X21" s="290">
        <v>345</v>
      </c>
      <c r="Y21" s="290">
        <v>261</v>
      </c>
      <c r="Z21" s="290">
        <v>137</v>
      </c>
      <c r="AA21" s="290">
        <v>169</v>
      </c>
      <c r="AB21" s="290">
        <v>174</v>
      </c>
      <c r="AC21" s="290">
        <v>153</v>
      </c>
      <c r="AD21" s="290">
        <v>437</v>
      </c>
      <c r="AE21" s="290">
        <v>331</v>
      </c>
      <c r="AF21" s="290">
        <v>566</v>
      </c>
      <c r="AG21" s="290">
        <v>249</v>
      </c>
      <c r="AH21" s="290">
        <v>136</v>
      </c>
      <c r="AI21" s="291">
        <v>169</v>
      </c>
      <c r="AJ21" s="273"/>
      <c r="AK21" s="203" t="s">
        <v>558</v>
      </c>
      <c r="AL21" s="199"/>
      <c r="AM21" s="290">
        <v>274</v>
      </c>
      <c r="AN21" s="290">
        <v>137</v>
      </c>
      <c r="AO21" s="290">
        <v>120</v>
      </c>
      <c r="AP21" s="290">
        <v>253</v>
      </c>
      <c r="AQ21" s="290">
        <v>227</v>
      </c>
      <c r="AR21" s="290">
        <v>126</v>
      </c>
      <c r="AS21" s="290">
        <v>331</v>
      </c>
      <c r="AT21" s="453">
        <f t="shared" si="1"/>
        <v>25552</v>
      </c>
      <c r="AU21" s="290">
        <v>0</v>
      </c>
      <c r="AV21" s="290">
        <v>0</v>
      </c>
      <c r="AW21" s="290">
        <v>0</v>
      </c>
      <c r="AX21" s="290">
        <v>1002</v>
      </c>
      <c r="AY21" s="290">
        <v>854</v>
      </c>
      <c r="AZ21" s="290">
        <v>0</v>
      </c>
      <c r="BA21" s="451">
        <f t="shared" si="2"/>
        <v>1856</v>
      </c>
      <c r="BB21" s="287">
        <f t="shared" si="0"/>
        <v>27408</v>
      </c>
      <c r="BC21" s="283">
        <f t="shared" si="3"/>
        <v>27408</v>
      </c>
      <c r="BD21" s="423">
        <v>300130</v>
      </c>
    </row>
    <row r="22" spans="1:56" s="283" customFormat="1" ht="15" customHeight="1">
      <c r="A22" s="501">
        <v>300136</v>
      </c>
      <c r="B22" s="210" t="s">
        <v>309</v>
      </c>
      <c r="C22" s="204"/>
      <c r="D22" s="194"/>
      <c r="E22" s="280">
        <v>16300</v>
      </c>
      <c r="F22" s="280">
        <v>12079</v>
      </c>
      <c r="G22" s="280">
        <v>28358</v>
      </c>
      <c r="H22" s="280">
        <v>46554</v>
      </c>
      <c r="I22" s="280">
        <v>9369</v>
      </c>
      <c r="J22" s="280">
        <v>17332</v>
      </c>
      <c r="K22" s="280">
        <v>8171</v>
      </c>
      <c r="L22" s="280">
        <v>7246</v>
      </c>
      <c r="M22" s="280">
        <v>3799</v>
      </c>
      <c r="N22" s="280">
        <v>10443</v>
      </c>
      <c r="O22" s="280">
        <v>8170</v>
      </c>
      <c r="P22" s="280">
        <v>7664</v>
      </c>
      <c r="Q22" s="280">
        <v>1900</v>
      </c>
      <c r="R22" s="281">
        <v>2180</v>
      </c>
      <c r="S22" s="210" t="s">
        <v>309</v>
      </c>
      <c r="T22" s="204"/>
      <c r="U22" s="194"/>
      <c r="V22" s="280">
        <v>889</v>
      </c>
      <c r="W22" s="280">
        <v>1893</v>
      </c>
      <c r="X22" s="280">
        <v>2838</v>
      </c>
      <c r="Y22" s="280">
        <v>1631</v>
      </c>
      <c r="Z22" s="280">
        <v>8042</v>
      </c>
      <c r="AA22" s="280">
        <v>743</v>
      </c>
      <c r="AB22" s="280">
        <v>1293</v>
      </c>
      <c r="AC22" s="280">
        <v>3606</v>
      </c>
      <c r="AD22" s="280">
        <v>13812</v>
      </c>
      <c r="AE22" s="280">
        <v>4889</v>
      </c>
      <c r="AF22" s="280">
        <v>3668</v>
      </c>
      <c r="AG22" s="280">
        <v>6620</v>
      </c>
      <c r="AH22" s="280">
        <v>2610</v>
      </c>
      <c r="AI22" s="281">
        <v>6037</v>
      </c>
      <c r="AJ22" s="210" t="s">
        <v>309</v>
      </c>
      <c r="AK22" s="204"/>
      <c r="AL22" s="194"/>
      <c r="AM22" s="280">
        <v>2487</v>
      </c>
      <c r="AN22" s="280">
        <v>1517</v>
      </c>
      <c r="AO22" s="280">
        <v>2440</v>
      </c>
      <c r="AP22" s="280">
        <v>3650</v>
      </c>
      <c r="AQ22" s="280">
        <v>3724</v>
      </c>
      <c r="AR22" s="280">
        <v>979</v>
      </c>
      <c r="AS22" s="280">
        <v>4619</v>
      </c>
      <c r="AT22" s="456">
        <f t="shared" si="1"/>
        <v>257552</v>
      </c>
      <c r="AU22" s="280">
        <v>21653</v>
      </c>
      <c r="AV22" s="280">
        <v>45433</v>
      </c>
      <c r="AW22" s="280">
        <v>34662</v>
      </c>
      <c r="AX22" s="280">
        <v>20465</v>
      </c>
      <c r="AY22" s="280">
        <v>20414</v>
      </c>
      <c r="AZ22" s="280">
        <v>0</v>
      </c>
      <c r="BA22" s="449">
        <f t="shared" si="2"/>
        <v>142627</v>
      </c>
      <c r="BB22" s="284">
        <f t="shared" si="0"/>
        <v>400179</v>
      </c>
      <c r="BC22" s="283">
        <f t="shared" si="3"/>
        <v>400179</v>
      </c>
      <c r="BD22" s="423">
        <v>300136</v>
      </c>
    </row>
    <row r="23" spans="1:56" s="283" customFormat="1" ht="15" customHeight="1">
      <c r="A23" s="501">
        <v>300137</v>
      </c>
      <c r="B23" s="205" t="s">
        <v>529</v>
      </c>
      <c r="C23" s="194"/>
      <c r="D23" s="194"/>
      <c r="E23" s="280">
        <v>30747</v>
      </c>
      <c r="F23" s="280">
        <v>26623</v>
      </c>
      <c r="G23" s="280">
        <v>52049</v>
      </c>
      <c r="H23" s="280">
        <v>49578</v>
      </c>
      <c r="I23" s="280">
        <v>11912</v>
      </c>
      <c r="J23" s="280">
        <v>14003</v>
      </c>
      <c r="K23" s="280">
        <v>21280</v>
      </c>
      <c r="L23" s="280">
        <v>10231</v>
      </c>
      <c r="M23" s="280">
        <v>3500</v>
      </c>
      <c r="N23" s="280">
        <v>8033</v>
      </c>
      <c r="O23" s="280">
        <v>12429</v>
      </c>
      <c r="P23" s="280">
        <v>9257</v>
      </c>
      <c r="Q23" s="280">
        <v>2324</v>
      </c>
      <c r="R23" s="281">
        <v>2464</v>
      </c>
      <c r="S23" s="205" t="s">
        <v>529</v>
      </c>
      <c r="T23" s="194"/>
      <c r="U23" s="194"/>
      <c r="V23" s="280">
        <v>2573</v>
      </c>
      <c r="W23" s="280">
        <v>1153</v>
      </c>
      <c r="X23" s="280">
        <v>1085</v>
      </c>
      <c r="Y23" s="280">
        <v>1353</v>
      </c>
      <c r="Z23" s="280">
        <v>1212</v>
      </c>
      <c r="AA23" s="280">
        <v>953</v>
      </c>
      <c r="AB23" s="280">
        <v>642</v>
      </c>
      <c r="AC23" s="280">
        <v>9200</v>
      </c>
      <c r="AD23" s="280">
        <v>15200</v>
      </c>
      <c r="AE23" s="280">
        <v>3559</v>
      </c>
      <c r="AF23" s="280">
        <v>2989</v>
      </c>
      <c r="AG23" s="280">
        <v>4380</v>
      </c>
      <c r="AH23" s="280">
        <v>2592</v>
      </c>
      <c r="AI23" s="281">
        <v>3205</v>
      </c>
      <c r="AJ23" s="205" t="s">
        <v>529</v>
      </c>
      <c r="AK23" s="194"/>
      <c r="AL23" s="194"/>
      <c r="AM23" s="280">
        <v>2024</v>
      </c>
      <c r="AN23" s="280">
        <v>2555</v>
      </c>
      <c r="AO23" s="280">
        <v>23</v>
      </c>
      <c r="AP23" s="280">
        <v>657</v>
      </c>
      <c r="AQ23" s="280">
        <v>3364</v>
      </c>
      <c r="AR23" s="280">
        <v>1778</v>
      </c>
      <c r="AS23" s="280">
        <v>4745</v>
      </c>
      <c r="AT23" s="456">
        <f t="shared" si="1"/>
        <v>319672</v>
      </c>
      <c r="AU23" s="280">
        <v>9344</v>
      </c>
      <c r="AV23" s="280">
        <v>54720</v>
      </c>
      <c r="AW23" s="280">
        <v>7799</v>
      </c>
      <c r="AX23" s="280">
        <v>13213</v>
      </c>
      <c r="AY23" s="280">
        <v>10987</v>
      </c>
      <c r="AZ23" s="280">
        <v>8410</v>
      </c>
      <c r="BA23" s="449">
        <f t="shared" si="2"/>
        <v>104473</v>
      </c>
      <c r="BB23" s="284">
        <f t="shared" si="0"/>
        <v>424145</v>
      </c>
      <c r="BC23" s="283">
        <f t="shared" si="3"/>
        <v>424145</v>
      </c>
      <c r="BD23" s="423">
        <v>300137</v>
      </c>
    </row>
    <row r="24" spans="1:56" s="283" customFormat="1" ht="15" customHeight="1">
      <c r="A24" s="501">
        <v>300139</v>
      </c>
      <c r="B24" s="211" t="s">
        <v>310</v>
      </c>
      <c r="C24" s="204"/>
      <c r="D24" s="194"/>
      <c r="E24" s="280">
        <v>0</v>
      </c>
      <c r="F24" s="280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v>0</v>
      </c>
      <c r="O24" s="280">
        <v>0</v>
      </c>
      <c r="P24" s="280">
        <v>0</v>
      </c>
      <c r="Q24" s="280">
        <v>0</v>
      </c>
      <c r="R24" s="281">
        <v>0</v>
      </c>
      <c r="S24" s="211" t="s">
        <v>310</v>
      </c>
      <c r="T24" s="204"/>
      <c r="U24" s="194"/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1">
        <v>0</v>
      </c>
      <c r="AJ24" s="211" t="s">
        <v>310</v>
      </c>
      <c r="AK24" s="204"/>
      <c r="AL24" s="194"/>
      <c r="AM24" s="280">
        <v>0</v>
      </c>
      <c r="AN24" s="280"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456">
        <f t="shared" si="1"/>
        <v>0</v>
      </c>
      <c r="AU24" s="280">
        <v>3</v>
      </c>
      <c r="AV24" s="280">
        <v>7</v>
      </c>
      <c r="AW24" s="280">
        <v>6</v>
      </c>
      <c r="AX24" s="280">
        <v>0</v>
      </c>
      <c r="AY24" s="280">
        <v>0</v>
      </c>
      <c r="AZ24" s="280">
        <v>0</v>
      </c>
      <c r="BA24" s="449">
        <f t="shared" si="2"/>
        <v>16</v>
      </c>
      <c r="BB24" s="284">
        <f t="shared" si="0"/>
        <v>16</v>
      </c>
      <c r="BC24" s="283">
        <f t="shared" si="3"/>
        <v>16</v>
      </c>
      <c r="BD24" s="423">
        <v>300137</v>
      </c>
    </row>
    <row r="25" spans="1:56" s="283" customFormat="1" ht="15" customHeight="1">
      <c r="A25" s="501">
        <v>300144</v>
      </c>
      <c r="B25" s="125" t="s">
        <v>350</v>
      </c>
      <c r="C25" s="293" t="s">
        <v>352</v>
      </c>
      <c r="D25" s="293"/>
      <c r="E25" s="285">
        <v>1</v>
      </c>
      <c r="F25" s="285">
        <v>1</v>
      </c>
      <c r="G25" s="285">
        <v>1</v>
      </c>
      <c r="H25" s="285">
        <v>1</v>
      </c>
      <c r="I25" s="285">
        <v>3</v>
      </c>
      <c r="J25" s="285">
        <v>3</v>
      </c>
      <c r="K25" s="285">
        <v>1</v>
      </c>
      <c r="L25" s="285">
        <v>1</v>
      </c>
      <c r="M25" s="285">
        <v>1</v>
      </c>
      <c r="N25" s="285">
        <v>2</v>
      </c>
      <c r="O25" s="285">
        <v>1</v>
      </c>
      <c r="P25" s="285">
        <v>1</v>
      </c>
      <c r="Q25" s="285">
        <v>1</v>
      </c>
      <c r="R25" s="286">
        <v>1</v>
      </c>
      <c r="S25" s="125" t="s">
        <v>350</v>
      </c>
      <c r="T25" s="293" t="s">
        <v>352</v>
      </c>
      <c r="U25" s="293"/>
      <c r="V25" s="285">
        <v>1</v>
      </c>
      <c r="W25" s="285">
        <v>1</v>
      </c>
      <c r="X25" s="285">
        <v>1</v>
      </c>
      <c r="Y25" s="285">
        <v>1</v>
      </c>
      <c r="Z25" s="285">
        <v>1</v>
      </c>
      <c r="AA25" s="285">
        <v>1</v>
      </c>
      <c r="AB25" s="285">
        <v>1</v>
      </c>
      <c r="AC25" s="285">
        <v>1</v>
      </c>
      <c r="AD25" s="285">
        <v>1</v>
      </c>
      <c r="AE25" s="285">
        <v>1</v>
      </c>
      <c r="AF25" s="285">
        <v>1</v>
      </c>
      <c r="AG25" s="285">
        <v>1</v>
      </c>
      <c r="AH25" s="285">
        <v>1</v>
      </c>
      <c r="AI25" s="286">
        <v>1</v>
      </c>
      <c r="AJ25" s="125" t="s">
        <v>350</v>
      </c>
      <c r="AK25" s="293" t="s">
        <v>352</v>
      </c>
      <c r="AL25" s="293"/>
      <c r="AM25" s="285">
        <v>1</v>
      </c>
      <c r="AN25" s="285">
        <v>1</v>
      </c>
      <c r="AO25" s="285">
        <v>1</v>
      </c>
      <c r="AP25" s="285">
        <v>1</v>
      </c>
      <c r="AQ25" s="285">
        <v>1</v>
      </c>
      <c r="AR25" s="285">
        <v>1</v>
      </c>
      <c r="AS25" s="285">
        <v>1</v>
      </c>
      <c r="AT25" s="452">
        <f t="shared" si="1"/>
        <v>40</v>
      </c>
      <c r="AU25" s="285">
        <v>1</v>
      </c>
      <c r="AV25" s="285">
        <v>1</v>
      </c>
      <c r="AW25" s="285">
        <v>1</v>
      </c>
      <c r="AX25" s="285">
        <v>1</v>
      </c>
      <c r="AY25" s="285">
        <v>1</v>
      </c>
      <c r="AZ25" s="285">
        <v>1</v>
      </c>
      <c r="BA25" s="450">
        <f t="shared" si="2"/>
        <v>6</v>
      </c>
      <c r="BB25" s="287">
        <f t="shared" si="0"/>
        <v>46</v>
      </c>
      <c r="BC25" s="283">
        <f t="shared" si="3"/>
        <v>46</v>
      </c>
      <c r="BD25" s="423">
        <v>300144</v>
      </c>
    </row>
    <row r="26" spans="1:56" s="198" customFormat="1" ht="15" customHeight="1">
      <c r="A26" s="502">
        <v>300145</v>
      </c>
      <c r="B26" s="193" t="s">
        <v>351</v>
      </c>
      <c r="C26" s="198" t="s">
        <v>353</v>
      </c>
      <c r="E26" s="290">
        <v>0</v>
      </c>
      <c r="F26" s="290">
        <v>0</v>
      </c>
      <c r="G26" s="290">
        <v>0</v>
      </c>
      <c r="H26" s="290">
        <v>3</v>
      </c>
      <c r="I26" s="290">
        <v>0</v>
      </c>
      <c r="J26" s="290">
        <v>0</v>
      </c>
      <c r="K26" s="290">
        <v>0</v>
      </c>
      <c r="L26" s="290">
        <v>1</v>
      </c>
      <c r="M26" s="290">
        <v>0</v>
      </c>
      <c r="N26" s="290">
        <v>0</v>
      </c>
      <c r="O26" s="290">
        <v>0</v>
      </c>
      <c r="P26" s="290">
        <v>0</v>
      </c>
      <c r="Q26" s="290">
        <v>0</v>
      </c>
      <c r="R26" s="291">
        <v>0</v>
      </c>
      <c r="S26" s="193" t="s">
        <v>351</v>
      </c>
      <c r="T26" s="198" t="s">
        <v>353</v>
      </c>
      <c r="V26" s="290">
        <v>0</v>
      </c>
      <c r="W26" s="290">
        <v>0</v>
      </c>
      <c r="X26" s="290">
        <v>0</v>
      </c>
      <c r="Y26" s="290">
        <v>0</v>
      </c>
      <c r="Z26" s="290">
        <v>0</v>
      </c>
      <c r="AA26" s="290">
        <v>0</v>
      </c>
      <c r="AB26" s="290">
        <v>0</v>
      </c>
      <c r="AC26" s="290">
        <v>0</v>
      </c>
      <c r="AD26" s="290">
        <v>0</v>
      </c>
      <c r="AE26" s="290">
        <v>0</v>
      </c>
      <c r="AF26" s="290">
        <v>1</v>
      </c>
      <c r="AG26" s="290">
        <v>0</v>
      </c>
      <c r="AH26" s="290">
        <v>0</v>
      </c>
      <c r="AI26" s="291">
        <v>0</v>
      </c>
      <c r="AJ26" s="193" t="s">
        <v>351</v>
      </c>
      <c r="AK26" s="198" t="s">
        <v>353</v>
      </c>
      <c r="AM26" s="290">
        <v>0</v>
      </c>
      <c r="AN26" s="290">
        <v>0</v>
      </c>
      <c r="AO26" s="290">
        <v>0</v>
      </c>
      <c r="AP26" s="290">
        <v>0</v>
      </c>
      <c r="AQ26" s="290">
        <v>1</v>
      </c>
      <c r="AR26" s="290">
        <v>0</v>
      </c>
      <c r="AS26" s="290">
        <v>0</v>
      </c>
      <c r="AT26" s="453">
        <f t="shared" si="1"/>
        <v>6</v>
      </c>
      <c r="AU26" s="290">
        <v>0</v>
      </c>
      <c r="AV26" s="290">
        <v>0</v>
      </c>
      <c r="AW26" s="290">
        <v>0</v>
      </c>
      <c r="AX26" s="290">
        <v>0</v>
      </c>
      <c r="AY26" s="290">
        <v>0</v>
      </c>
      <c r="AZ26" s="290">
        <v>0</v>
      </c>
      <c r="BA26" s="451">
        <f t="shared" si="2"/>
        <v>0</v>
      </c>
      <c r="BB26" s="287">
        <f t="shared" si="0"/>
        <v>6</v>
      </c>
      <c r="BC26" s="283">
        <f t="shared" si="3"/>
        <v>6</v>
      </c>
      <c r="BD26" s="423">
        <v>300145</v>
      </c>
    </row>
    <row r="27" spans="1:56" s="198" customFormat="1" ht="15" customHeight="1">
      <c r="A27" s="502">
        <v>300146</v>
      </c>
      <c r="B27" s="593" t="s">
        <v>380</v>
      </c>
      <c r="C27" s="594"/>
      <c r="D27" s="594"/>
      <c r="E27" s="285">
        <v>0</v>
      </c>
      <c r="F27" s="285">
        <v>0</v>
      </c>
      <c r="G27" s="285">
        <v>0</v>
      </c>
      <c r="H27" s="285">
        <v>0</v>
      </c>
      <c r="I27" s="285">
        <v>0</v>
      </c>
      <c r="J27" s="285">
        <v>0</v>
      </c>
      <c r="K27" s="285">
        <v>0</v>
      </c>
      <c r="L27" s="285">
        <v>0</v>
      </c>
      <c r="M27" s="285">
        <v>0</v>
      </c>
      <c r="N27" s="285">
        <v>0</v>
      </c>
      <c r="O27" s="285">
        <v>0</v>
      </c>
      <c r="P27" s="285">
        <v>0</v>
      </c>
      <c r="Q27" s="285">
        <v>0</v>
      </c>
      <c r="R27" s="286">
        <v>0</v>
      </c>
      <c r="S27" s="593" t="s">
        <v>380</v>
      </c>
      <c r="T27" s="594"/>
      <c r="U27" s="594"/>
      <c r="V27" s="285">
        <v>0</v>
      </c>
      <c r="W27" s="285">
        <v>0</v>
      </c>
      <c r="X27" s="285">
        <v>0</v>
      </c>
      <c r="Y27" s="285">
        <v>0</v>
      </c>
      <c r="Z27" s="285">
        <v>0</v>
      </c>
      <c r="AA27" s="285">
        <v>0</v>
      </c>
      <c r="AB27" s="285">
        <v>0</v>
      </c>
      <c r="AC27" s="285">
        <v>0</v>
      </c>
      <c r="AD27" s="285">
        <v>0</v>
      </c>
      <c r="AE27" s="285">
        <v>0</v>
      </c>
      <c r="AF27" s="285">
        <v>0</v>
      </c>
      <c r="AG27" s="285">
        <v>0</v>
      </c>
      <c r="AH27" s="285">
        <v>0</v>
      </c>
      <c r="AI27" s="286">
        <v>0</v>
      </c>
      <c r="AJ27" s="593" t="s">
        <v>380</v>
      </c>
      <c r="AK27" s="594"/>
      <c r="AL27" s="594"/>
      <c r="AM27" s="285">
        <v>0</v>
      </c>
      <c r="AN27" s="285">
        <v>0</v>
      </c>
      <c r="AO27" s="285">
        <v>0</v>
      </c>
      <c r="AP27" s="285">
        <v>0</v>
      </c>
      <c r="AQ27" s="285">
        <v>0</v>
      </c>
      <c r="AR27" s="285">
        <v>0</v>
      </c>
      <c r="AS27" s="285">
        <v>0</v>
      </c>
      <c r="AT27" s="452">
        <f t="shared" si="1"/>
        <v>0</v>
      </c>
      <c r="AU27" s="285">
        <v>0</v>
      </c>
      <c r="AV27" s="285">
        <v>0</v>
      </c>
      <c r="AW27" s="285">
        <v>0</v>
      </c>
      <c r="AX27" s="285">
        <v>0</v>
      </c>
      <c r="AY27" s="285">
        <v>0</v>
      </c>
      <c r="AZ27" s="285">
        <v>0</v>
      </c>
      <c r="BA27" s="450">
        <f t="shared" si="2"/>
        <v>0</v>
      </c>
      <c r="BB27" s="282">
        <f t="shared" si="0"/>
        <v>0</v>
      </c>
      <c r="BC27" s="283">
        <f t="shared" si="3"/>
        <v>0</v>
      </c>
      <c r="BD27" s="423">
        <v>300146</v>
      </c>
    </row>
    <row r="28" spans="1:56" s="198" customFormat="1" ht="15" customHeight="1">
      <c r="A28" s="502">
        <v>300147</v>
      </c>
      <c r="B28" s="294"/>
      <c r="C28" s="295"/>
      <c r="D28" s="403" t="s">
        <v>381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290">
        <v>0</v>
      </c>
      <c r="K28" s="290">
        <v>0</v>
      </c>
      <c r="L28" s="290">
        <v>0</v>
      </c>
      <c r="M28" s="290">
        <v>0</v>
      </c>
      <c r="N28" s="290">
        <v>0</v>
      </c>
      <c r="O28" s="290">
        <v>0</v>
      </c>
      <c r="P28" s="290">
        <v>0</v>
      </c>
      <c r="Q28" s="290">
        <v>0</v>
      </c>
      <c r="R28" s="291">
        <v>0</v>
      </c>
      <c r="S28" s="294"/>
      <c r="T28" s="295"/>
      <c r="U28" s="403" t="s">
        <v>381</v>
      </c>
      <c r="V28" s="290">
        <v>0</v>
      </c>
      <c r="W28" s="290">
        <v>0</v>
      </c>
      <c r="X28" s="290">
        <v>0</v>
      </c>
      <c r="Y28" s="290">
        <v>0</v>
      </c>
      <c r="Z28" s="290">
        <v>0</v>
      </c>
      <c r="AA28" s="290">
        <v>0</v>
      </c>
      <c r="AB28" s="290">
        <v>0</v>
      </c>
      <c r="AC28" s="290">
        <v>0</v>
      </c>
      <c r="AD28" s="290">
        <v>0</v>
      </c>
      <c r="AE28" s="290">
        <v>0</v>
      </c>
      <c r="AF28" s="290">
        <v>0</v>
      </c>
      <c r="AG28" s="290">
        <v>0</v>
      </c>
      <c r="AH28" s="290">
        <v>0</v>
      </c>
      <c r="AI28" s="291">
        <v>0</v>
      </c>
      <c r="AJ28" s="294"/>
      <c r="AK28" s="295"/>
      <c r="AL28" s="403" t="s">
        <v>381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  <c r="AT28" s="454">
        <f t="shared" si="1"/>
        <v>0</v>
      </c>
      <c r="AU28" s="290">
        <v>0</v>
      </c>
      <c r="AV28" s="290">
        <v>0</v>
      </c>
      <c r="AW28" s="290">
        <v>0</v>
      </c>
      <c r="AX28" s="290">
        <v>0</v>
      </c>
      <c r="AY28" s="290">
        <v>0</v>
      </c>
      <c r="AZ28" s="290">
        <v>0</v>
      </c>
      <c r="BA28" s="455">
        <f t="shared" si="2"/>
        <v>0</v>
      </c>
      <c r="BB28" s="292">
        <f t="shared" si="0"/>
        <v>0</v>
      </c>
      <c r="BC28" s="283">
        <f t="shared" si="3"/>
        <v>0</v>
      </c>
      <c r="BD28" s="423">
        <v>300147</v>
      </c>
    </row>
    <row r="29" spans="1:56" s="283" customFormat="1" ht="15" customHeight="1">
      <c r="A29" s="501">
        <v>300150</v>
      </c>
      <c r="B29" s="212">
        <v>10</v>
      </c>
      <c r="C29" s="198" t="s">
        <v>530</v>
      </c>
      <c r="D29" s="198"/>
      <c r="E29" s="285">
        <v>4988169</v>
      </c>
      <c r="F29" s="285">
        <v>28357</v>
      </c>
      <c r="G29" s="285">
        <v>1588842</v>
      </c>
      <c r="H29" s="285">
        <v>1532975</v>
      </c>
      <c r="I29" s="285">
        <v>317620</v>
      </c>
      <c r="J29" s="285">
        <v>765986</v>
      </c>
      <c r="K29" s="285">
        <v>284154</v>
      </c>
      <c r="L29" s="285">
        <v>131066</v>
      </c>
      <c r="M29" s="285">
        <v>60831</v>
      </c>
      <c r="N29" s="285">
        <v>488515</v>
      </c>
      <c r="O29" s="285">
        <v>546387</v>
      </c>
      <c r="P29" s="285">
        <v>1192825</v>
      </c>
      <c r="Q29" s="285">
        <v>52923</v>
      </c>
      <c r="R29" s="286">
        <v>34828</v>
      </c>
      <c r="S29" s="212">
        <v>10</v>
      </c>
      <c r="T29" s="198" t="s">
        <v>530</v>
      </c>
      <c r="U29" s="198"/>
      <c r="V29" s="285">
        <v>72773</v>
      </c>
      <c r="W29" s="285">
        <v>5598</v>
      </c>
      <c r="X29" s="285">
        <v>117338</v>
      </c>
      <c r="Y29" s="285">
        <v>217177</v>
      </c>
      <c r="Z29" s="285">
        <v>196541</v>
      </c>
      <c r="AA29" s="285">
        <v>11371</v>
      </c>
      <c r="AB29" s="285">
        <v>145209</v>
      </c>
      <c r="AC29" s="285">
        <v>677040</v>
      </c>
      <c r="AD29" s="285">
        <v>209155</v>
      </c>
      <c r="AE29" s="285">
        <v>38683</v>
      </c>
      <c r="AF29" s="285">
        <v>66603</v>
      </c>
      <c r="AG29" s="285">
        <v>79996</v>
      </c>
      <c r="AH29" s="285">
        <v>56524</v>
      </c>
      <c r="AI29" s="286">
        <v>480748</v>
      </c>
      <c r="AJ29" s="212">
        <v>10</v>
      </c>
      <c r="AK29" s="198" t="s">
        <v>530</v>
      </c>
      <c r="AL29" s="198"/>
      <c r="AM29" s="285">
        <v>216673</v>
      </c>
      <c r="AN29" s="285">
        <v>1603</v>
      </c>
      <c r="AO29" s="285">
        <v>242214</v>
      </c>
      <c r="AP29" s="285">
        <v>157253</v>
      </c>
      <c r="AQ29" s="285">
        <v>234155</v>
      </c>
      <c r="AR29" s="285">
        <v>128605</v>
      </c>
      <c r="AS29" s="285">
        <v>581037</v>
      </c>
      <c r="AT29" s="453">
        <f t="shared" si="1"/>
        <v>15949774</v>
      </c>
      <c r="AU29" s="285">
        <v>473152</v>
      </c>
      <c r="AV29" s="285">
        <v>1689941</v>
      </c>
      <c r="AW29" s="285">
        <v>0</v>
      </c>
      <c r="AX29" s="285">
        <v>1001775</v>
      </c>
      <c r="AY29" s="285">
        <v>3498351</v>
      </c>
      <c r="AZ29" s="285">
        <v>0</v>
      </c>
      <c r="BA29" s="451">
        <f t="shared" si="2"/>
        <v>6663219</v>
      </c>
      <c r="BB29" s="287">
        <f t="shared" si="0"/>
        <v>22612993</v>
      </c>
      <c r="BC29" s="283">
        <f t="shared" si="3"/>
        <v>22612993</v>
      </c>
      <c r="BD29" s="423">
        <v>300150</v>
      </c>
    </row>
    <row r="30" spans="1:56" s="283" customFormat="1" ht="15" customHeight="1">
      <c r="A30" s="501">
        <v>300151</v>
      </c>
      <c r="B30" s="212" t="s">
        <v>531</v>
      </c>
      <c r="C30" s="198" t="s">
        <v>311</v>
      </c>
      <c r="D30" s="198"/>
      <c r="E30" s="288">
        <v>1354874</v>
      </c>
      <c r="F30" s="288">
        <v>133791</v>
      </c>
      <c r="G30" s="288">
        <v>2872241</v>
      </c>
      <c r="H30" s="288">
        <v>681662</v>
      </c>
      <c r="I30" s="288">
        <v>1461</v>
      </c>
      <c r="J30" s="288">
        <v>383638</v>
      </c>
      <c r="K30" s="288">
        <v>22699</v>
      </c>
      <c r="L30" s="288">
        <v>386382</v>
      </c>
      <c r="M30" s="288">
        <v>1387</v>
      </c>
      <c r="N30" s="288">
        <v>212460</v>
      </c>
      <c r="O30" s="288">
        <v>56037</v>
      </c>
      <c r="P30" s="288">
        <v>142152</v>
      </c>
      <c r="Q30" s="288">
        <v>13038</v>
      </c>
      <c r="R30" s="289">
        <v>0</v>
      </c>
      <c r="S30" s="212" t="s">
        <v>531</v>
      </c>
      <c r="T30" s="198" t="s">
        <v>311</v>
      </c>
      <c r="U30" s="198"/>
      <c r="V30" s="288">
        <v>0</v>
      </c>
      <c r="W30" s="288">
        <v>4584</v>
      </c>
      <c r="X30" s="288">
        <v>49780</v>
      </c>
      <c r="Y30" s="288">
        <v>96072</v>
      </c>
      <c r="Z30" s="288">
        <v>67896</v>
      </c>
      <c r="AA30" s="288">
        <v>1670</v>
      </c>
      <c r="AB30" s="288">
        <v>28448</v>
      </c>
      <c r="AC30" s="288">
        <v>5250</v>
      </c>
      <c r="AD30" s="288">
        <v>8587</v>
      </c>
      <c r="AE30" s="288">
        <v>5603</v>
      </c>
      <c r="AF30" s="288">
        <v>18829</v>
      </c>
      <c r="AG30" s="288">
        <v>0</v>
      </c>
      <c r="AH30" s="288">
        <v>36031</v>
      </c>
      <c r="AI30" s="289">
        <v>16701</v>
      </c>
      <c r="AJ30" s="212" t="s">
        <v>531</v>
      </c>
      <c r="AK30" s="198" t="s">
        <v>311</v>
      </c>
      <c r="AL30" s="198"/>
      <c r="AM30" s="288">
        <v>0</v>
      </c>
      <c r="AN30" s="288">
        <v>32133</v>
      </c>
      <c r="AO30" s="288">
        <v>24007</v>
      </c>
      <c r="AP30" s="288">
        <v>85282</v>
      </c>
      <c r="AQ30" s="288">
        <v>393553</v>
      </c>
      <c r="AR30" s="288">
        <v>85247</v>
      </c>
      <c r="AS30" s="288">
        <v>0</v>
      </c>
      <c r="AT30" s="453">
        <f t="shared" si="1"/>
        <v>7221495</v>
      </c>
      <c r="AU30" s="288">
        <v>7038</v>
      </c>
      <c r="AV30" s="288">
        <v>10511776</v>
      </c>
      <c r="AW30" s="288">
        <v>0</v>
      </c>
      <c r="AX30" s="288">
        <v>148308</v>
      </c>
      <c r="AY30" s="288">
        <v>2142546</v>
      </c>
      <c r="AZ30" s="288">
        <v>0</v>
      </c>
      <c r="BA30" s="451">
        <f t="shared" si="2"/>
        <v>12809668</v>
      </c>
      <c r="BB30" s="287">
        <f t="shared" si="0"/>
        <v>20031163</v>
      </c>
      <c r="BC30" s="283">
        <f t="shared" si="3"/>
        <v>20031163</v>
      </c>
      <c r="BD30" s="423">
        <v>300151</v>
      </c>
    </row>
    <row r="31" spans="1:56" s="283" customFormat="1" ht="15" customHeight="1">
      <c r="A31" s="501">
        <v>300152</v>
      </c>
      <c r="B31" s="212" t="s">
        <v>532</v>
      </c>
      <c r="C31" s="198" t="s">
        <v>312</v>
      </c>
      <c r="D31" s="198"/>
      <c r="E31" s="288">
        <v>12645490</v>
      </c>
      <c r="F31" s="288">
        <v>4616505</v>
      </c>
      <c r="G31" s="288">
        <v>6591271</v>
      </c>
      <c r="H31" s="288">
        <v>10596593</v>
      </c>
      <c r="I31" s="288">
        <v>0</v>
      </c>
      <c r="J31" s="288">
        <v>3073429</v>
      </c>
      <c r="K31" s="288">
        <v>2806059</v>
      </c>
      <c r="L31" s="288">
        <v>35230</v>
      </c>
      <c r="M31" s="288">
        <v>861801</v>
      </c>
      <c r="N31" s="288">
        <v>1242382</v>
      </c>
      <c r="O31" s="288">
        <v>294778</v>
      </c>
      <c r="P31" s="288">
        <v>2401095</v>
      </c>
      <c r="Q31" s="288">
        <v>784574</v>
      </c>
      <c r="R31" s="289">
        <v>62465</v>
      </c>
      <c r="S31" s="212" t="s">
        <v>532</v>
      </c>
      <c r="T31" s="198" t="s">
        <v>312</v>
      </c>
      <c r="U31" s="198"/>
      <c r="V31" s="288">
        <v>92715</v>
      </c>
      <c r="W31" s="288">
        <v>135722</v>
      </c>
      <c r="X31" s="288">
        <v>4611</v>
      </c>
      <c r="Y31" s="288">
        <v>492004</v>
      </c>
      <c r="Z31" s="288">
        <v>10719</v>
      </c>
      <c r="AA31" s="288">
        <v>171043</v>
      </c>
      <c r="AB31" s="288">
        <v>1031583</v>
      </c>
      <c r="AC31" s="288">
        <v>32411</v>
      </c>
      <c r="AD31" s="288">
        <v>113169</v>
      </c>
      <c r="AE31" s="288">
        <v>15146</v>
      </c>
      <c r="AF31" s="288">
        <v>120692</v>
      </c>
      <c r="AG31" s="288">
        <v>0</v>
      </c>
      <c r="AH31" s="288">
        <v>217740</v>
      </c>
      <c r="AI31" s="289">
        <v>127321</v>
      </c>
      <c r="AJ31" s="212" t="s">
        <v>532</v>
      </c>
      <c r="AK31" s="198" t="s">
        <v>312</v>
      </c>
      <c r="AL31" s="198"/>
      <c r="AM31" s="288">
        <v>87893</v>
      </c>
      <c r="AN31" s="288">
        <v>197737</v>
      </c>
      <c r="AO31" s="288">
        <v>59490</v>
      </c>
      <c r="AP31" s="288">
        <v>452725</v>
      </c>
      <c r="AQ31" s="288">
        <v>4198494</v>
      </c>
      <c r="AR31" s="288">
        <v>852014</v>
      </c>
      <c r="AS31" s="288">
        <v>68357</v>
      </c>
      <c r="AT31" s="453">
        <f t="shared" si="1"/>
        <v>54493258</v>
      </c>
      <c r="AU31" s="288">
        <v>4137540</v>
      </c>
      <c r="AV31" s="288">
        <v>30758643</v>
      </c>
      <c r="AW31" s="288">
        <v>7358325</v>
      </c>
      <c r="AX31" s="288">
        <v>635203</v>
      </c>
      <c r="AY31" s="288">
        <v>3990664</v>
      </c>
      <c r="AZ31" s="288">
        <v>0</v>
      </c>
      <c r="BA31" s="451">
        <f t="shared" si="2"/>
        <v>46880375</v>
      </c>
      <c r="BB31" s="287">
        <f t="shared" si="0"/>
        <v>101373633</v>
      </c>
      <c r="BC31" s="283">
        <f t="shared" si="3"/>
        <v>101373633</v>
      </c>
      <c r="BD31" s="423">
        <v>300152</v>
      </c>
    </row>
    <row r="32" spans="1:56" s="283" customFormat="1" ht="15" customHeight="1">
      <c r="A32" s="501">
        <v>300153</v>
      </c>
      <c r="B32" s="212" t="s">
        <v>533</v>
      </c>
      <c r="C32" s="198" t="s">
        <v>313</v>
      </c>
      <c r="D32" s="198"/>
      <c r="E32" s="288">
        <v>1106227</v>
      </c>
      <c r="F32" s="288">
        <v>0</v>
      </c>
      <c r="G32" s="288">
        <v>1870437</v>
      </c>
      <c r="H32" s="288">
        <v>3236374</v>
      </c>
      <c r="I32" s="288">
        <v>168214</v>
      </c>
      <c r="J32" s="288">
        <v>533738</v>
      </c>
      <c r="K32" s="288">
        <v>1389740</v>
      </c>
      <c r="L32" s="288">
        <v>330847</v>
      </c>
      <c r="M32" s="288">
        <v>160358</v>
      </c>
      <c r="N32" s="288">
        <v>162136</v>
      </c>
      <c r="O32" s="288">
        <v>570794</v>
      </c>
      <c r="P32" s="288">
        <v>1010216</v>
      </c>
      <c r="Q32" s="288">
        <v>164986</v>
      </c>
      <c r="R32" s="289">
        <v>395903</v>
      </c>
      <c r="S32" s="212" t="s">
        <v>533</v>
      </c>
      <c r="T32" s="198" t="s">
        <v>313</v>
      </c>
      <c r="U32" s="198"/>
      <c r="V32" s="288">
        <v>0</v>
      </c>
      <c r="W32" s="288">
        <v>206033</v>
      </c>
      <c r="X32" s="288">
        <v>187473</v>
      </c>
      <c r="Y32" s="288">
        <v>0</v>
      </c>
      <c r="Z32" s="288">
        <v>250144</v>
      </c>
      <c r="AA32" s="288">
        <v>5640</v>
      </c>
      <c r="AB32" s="288">
        <v>301759</v>
      </c>
      <c r="AC32" s="288">
        <v>422355</v>
      </c>
      <c r="AD32" s="288">
        <v>30658</v>
      </c>
      <c r="AE32" s="288">
        <v>3389</v>
      </c>
      <c r="AF32" s="288">
        <v>0</v>
      </c>
      <c r="AG32" s="288">
        <v>137581</v>
      </c>
      <c r="AH32" s="288">
        <v>0</v>
      </c>
      <c r="AI32" s="289">
        <v>12108</v>
      </c>
      <c r="AJ32" s="212" t="s">
        <v>533</v>
      </c>
      <c r="AK32" s="198" t="s">
        <v>313</v>
      </c>
      <c r="AL32" s="198"/>
      <c r="AM32" s="288">
        <v>1600942</v>
      </c>
      <c r="AN32" s="288">
        <v>8638</v>
      </c>
      <c r="AO32" s="288">
        <v>155168</v>
      </c>
      <c r="AP32" s="288">
        <v>294628</v>
      </c>
      <c r="AQ32" s="288">
        <v>338977</v>
      </c>
      <c r="AR32" s="288">
        <v>6998</v>
      </c>
      <c r="AS32" s="288">
        <v>243048</v>
      </c>
      <c r="AT32" s="453">
        <f t="shared" si="1"/>
        <v>15305509</v>
      </c>
      <c r="AU32" s="288">
        <v>3396985</v>
      </c>
      <c r="AV32" s="288">
        <v>25605841</v>
      </c>
      <c r="AW32" s="288">
        <v>7940175</v>
      </c>
      <c r="AX32" s="288">
        <v>1737716</v>
      </c>
      <c r="AY32" s="288">
        <v>386996</v>
      </c>
      <c r="AZ32" s="288">
        <v>0</v>
      </c>
      <c r="BA32" s="451">
        <f t="shared" si="2"/>
        <v>39067713</v>
      </c>
      <c r="BB32" s="287">
        <f t="shared" si="0"/>
        <v>54373222</v>
      </c>
      <c r="BC32" s="283">
        <f t="shared" si="3"/>
        <v>54373222</v>
      </c>
      <c r="BD32" s="423">
        <v>300153</v>
      </c>
    </row>
    <row r="33" spans="1:56" s="283" customFormat="1" ht="15" customHeight="1">
      <c r="A33" s="501">
        <v>300154</v>
      </c>
      <c r="B33" s="212" t="s">
        <v>534</v>
      </c>
      <c r="C33" s="198" t="s">
        <v>535</v>
      </c>
      <c r="D33" s="198"/>
      <c r="E33" s="288">
        <v>26995990</v>
      </c>
      <c r="F33" s="288">
        <v>21710963</v>
      </c>
      <c r="G33" s="288">
        <v>36768090</v>
      </c>
      <c r="H33" s="288">
        <v>67153789</v>
      </c>
      <c r="I33" s="288">
        <v>8782148</v>
      </c>
      <c r="J33" s="288">
        <v>12290400</v>
      </c>
      <c r="K33" s="288">
        <v>6074933</v>
      </c>
      <c r="L33" s="288">
        <v>9913734</v>
      </c>
      <c r="M33" s="288">
        <v>2223558</v>
      </c>
      <c r="N33" s="288">
        <v>7232683</v>
      </c>
      <c r="O33" s="288">
        <v>13922874</v>
      </c>
      <c r="P33" s="288">
        <v>7003000</v>
      </c>
      <c r="Q33" s="288">
        <v>2313091</v>
      </c>
      <c r="R33" s="289">
        <v>1133918</v>
      </c>
      <c r="S33" s="212" t="s">
        <v>534</v>
      </c>
      <c r="T33" s="198" t="s">
        <v>535</v>
      </c>
      <c r="U33" s="198"/>
      <c r="V33" s="288">
        <v>1271290</v>
      </c>
      <c r="W33" s="288">
        <v>1619213</v>
      </c>
      <c r="X33" s="288">
        <v>1539033</v>
      </c>
      <c r="Y33" s="288">
        <v>1204493</v>
      </c>
      <c r="Z33" s="288">
        <v>1713200</v>
      </c>
      <c r="AA33" s="288">
        <v>1626295</v>
      </c>
      <c r="AB33" s="288">
        <v>1012653</v>
      </c>
      <c r="AC33" s="288">
        <v>2249809</v>
      </c>
      <c r="AD33" s="288">
        <v>2802477</v>
      </c>
      <c r="AE33" s="288">
        <v>4665425</v>
      </c>
      <c r="AF33" s="288">
        <v>4171699</v>
      </c>
      <c r="AG33" s="288">
        <v>2801638</v>
      </c>
      <c r="AH33" s="288">
        <v>1113487</v>
      </c>
      <c r="AI33" s="289">
        <v>3760938</v>
      </c>
      <c r="AJ33" s="212" t="s">
        <v>534</v>
      </c>
      <c r="AK33" s="198" t="s">
        <v>535</v>
      </c>
      <c r="AL33" s="198"/>
      <c r="AM33" s="288">
        <v>1982110</v>
      </c>
      <c r="AN33" s="288">
        <v>1005542</v>
      </c>
      <c r="AO33" s="288">
        <v>1284114</v>
      </c>
      <c r="AP33" s="288">
        <v>1399271</v>
      </c>
      <c r="AQ33" s="288">
        <v>3045435</v>
      </c>
      <c r="AR33" s="288">
        <v>771519</v>
      </c>
      <c r="AS33" s="288">
        <v>2821639</v>
      </c>
      <c r="AT33" s="453">
        <f t="shared" si="1"/>
        <v>267380451</v>
      </c>
      <c r="AU33" s="288">
        <v>0</v>
      </c>
      <c r="AV33" s="288">
        <v>0</v>
      </c>
      <c r="AW33" s="288">
        <v>0</v>
      </c>
      <c r="AX33" s="288">
        <v>11461640</v>
      </c>
      <c r="AY33" s="288">
        <v>15043458</v>
      </c>
      <c r="AZ33" s="288">
        <v>0</v>
      </c>
      <c r="BA33" s="451">
        <f t="shared" si="2"/>
        <v>26505098</v>
      </c>
      <c r="BB33" s="287">
        <f t="shared" si="0"/>
        <v>293885549</v>
      </c>
      <c r="BC33" s="283">
        <f t="shared" si="3"/>
        <v>293885549</v>
      </c>
      <c r="BD33" s="423">
        <v>300154</v>
      </c>
    </row>
    <row r="34" spans="1:56" s="283" customFormat="1" ht="15" customHeight="1">
      <c r="A34" s="501">
        <v>300155</v>
      </c>
      <c r="B34" s="213" t="s">
        <v>314</v>
      </c>
      <c r="C34" s="198" t="s">
        <v>322</v>
      </c>
      <c r="D34" s="198"/>
      <c r="E34" s="288">
        <v>3653593</v>
      </c>
      <c r="F34" s="288">
        <v>784963</v>
      </c>
      <c r="G34" s="288">
        <v>12874969</v>
      </c>
      <c r="H34" s="288">
        <v>1116537</v>
      </c>
      <c r="I34" s="288">
        <v>3189</v>
      </c>
      <c r="J34" s="288">
        <v>117546</v>
      </c>
      <c r="K34" s="288">
        <v>75106</v>
      </c>
      <c r="L34" s="288">
        <v>97752</v>
      </c>
      <c r="M34" s="288">
        <v>76523</v>
      </c>
      <c r="N34" s="288">
        <v>317675</v>
      </c>
      <c r="O34" s="288">
        <v>538106</v>
      </c>
      <c r="P34" s="288">
        <v>541832</v>
      </c>
      <c r="Q34" s="288">
        <v>31600</v>
      </c>
      <c r="R34" s="289">
        <v>202994</v>
      </c>
      <c r="S34" s="213" t="s">
        <v>314</v>
      </c>
      <c r="T34" s="198" t="s">
        <v>322</v>
      </c>
      <c r="U34" s="198"/>
      <c r="V34" s="288">
        <v>428</v>
      </c>
      <c r="W34" s="288">
        <v>14395</v>
      </c>
      <c r="X34" s="288">
        <v>79356</v>
      </c>
      <c r="Y34" s="288">
        <v>62277</v>
      </c>
      <c r="Z34" s="288">
        <v>3943</v>
      </c>
      <c r="AA34" s="288">
        <v>9682</v>
      </c>
      <c r="AB34" s="288">
        <v>918</v>
      </c>
      <c r="AC34" s="288">
        <v>47338</v>
      </c>
      <c r="AD34" s="288">
        <v>2819</v>
      </c>
      <c r="AE34" s="288">
        <v>181847</v>
      </c>
      <c r="AF34" s="288">
        <v>42146</v>
      </c>
      <c r="AG34" s="288">
        <v>122826</v>
      </c>
      <c r="AH34" s="288">
        <v>66071</v>
      </c>
      <c r="AI34" s="289">
        <v>358811</v>
      </c>
      <c r="AJ34" s="213" t="s">
        <v>314</v>
      </c>
      <c r="AK34" s="198" t="s">
        <v>322</v>
      </c>
      <c r="AL34" s="198"/>
      <c r="AM34" s="288">
        <v>23128</v>
      </c>
      <c r="AN34" s="288">
        <v>5427</v>
      </c>
      <c r="AO34" s="288">
        <v>3096</v>
      </c>
      <c r="AP34" s="288">
        <v>20823</v>
      </c>
      <c r="AQ34" s="288">
        <v>396030</v>
      </c>
      <c r="AR34" s="288">
        <v>26504</v>
      </c>
      <c r="AS34" s="288">
        <v>83550</v>
      </c>
      <c r="AT34" s="453">
        <f t="shared" si="1"/>
        <v>21983800</v>
      </c>
      <c r="AU34" s="288">
        <v>213121</v>
      </c>
      <c r="AV34" s="288">
        <v>74487</v>
      </c>
      <c r="AW34" s="288">
        <v>273591</v>
      </c>
      <c r="AX34" s="288">
        <v>12997214</v>
      </c>
      <c r="AY34" s="288">
        <v>277362</v>
      </c>
      <c r="AZ34" s="288">
        <v>431311</v>
      </c>
      <c r="BA34" s="451">
        <f t="shared" si="2"/>
        <v>14267086</v>
      </c>
      <c r="BB34" s="287">
        <f t="shared" si="0"/>
        <v>36250886</v>
      </c>
      <c r="BC34" s="283">
        <f t="shared" si="3"/>
        <v>36250886</v>
      </c>
      <c r="BD34" s="423">
        <v>300155</v>
      </c>
    </row>
    <row r="35" spans="1:56" s="283" customFormat="1" ht="15" customHeight="1">
      <c r="A35" s="501">
        <v>300156</v>
      </c>
      <c r="B35" s="214"/>
      <c r="C35" s="199" t="s">
        <v>315</v>
      </c>
      <c r="D35" s="199"/>
      <c r="E35" s="290">
        <v>50744343</v>
      </c>
      <c r="F35" s="290">
        <v>27274579</v>
      </c>
      <c r="G35" s="290">
        <v>62565850</v>
      </c>
      <c r="H35" s="290">
        <v>84317930</v>
      </c>
      <c r="I35" s="290">
        <v>9272632</v>
      </c>
      <c r="J35" s="290">
        <v>17164737</v>
      </c>
      <c r="K35" s="290">
        <v>10652691</v>
      </c>
      <c r="L35" s="290">
        <v>10895011</v>
      </c>
      <c r="M35" s="290">
        <v>3384458</v>
      </c>
      <c r="N35" s="290">
        <v>9655851</v>
      </c>
      <c r="O35" s="290">
        <v>15928976</v>
      </c>
      <c r="P35" s="290">
        <v>12291120</v>
      </c>
      <c r="Q35" s="290">
        <v>3360212</v>
      </c>
      <c r="R35" s="291">
        <v>1830108</v>
      </c>
      <c r="S35" s="214"/>
      <c r="T35" s="199" t="s">
        <v>315</v>
      </c>
      <c r="U35" s="199"/>
      <c r="V35" s="290">
        <v>1437206</v>
      </c>
      <c r="W35" s="290">
        <v>1985545</v>
      </c>
      <c r="X35" s="290">
        <v>1977591</v>
      </c>
      <c r="Y35" s="290">
        <v>2072023</v>
      </c>
      <c r="Z35" s="290">
        <v>2242443</v>
      </c>
      <c r="AA35" s="290">
        <v>1825701</v>
      </c>
      <c r="AB35" s="290">
        <v>2520570</v>
      </c>
      <c r="AC35" s="290">
        <v>3434203</v>
      </c>
      <c r="AD35" s="290">
        <v>3166865</v>
      </c>
      <c r="AE35" s="290">
        <v>4910093</v>
      </c>
      <c r="AF35" s="290">
        <v>4419969</v>
      </c>
      <c r="AG35" s="290">
        <v>3142041</v>
      </c>
      <c r="AH35" s="290">
        <v>1489853</v>
      </c>
      <c r="AI35" s="291">
        <v>4756627</v>
      </c>
      <c r="AJ35" s="214"/>
      <c r="AK35" s="199" t="s">
        <v>315</v>
      </c>
      <c r="AL35" s="199"/>
      <c r="AM35" s="290">
        <v>3910746</v>
      </c>
      <c r="AN35" s="290">
        <v>1251080</v>
      </c>
      <c r="AO35" s="290">
        <v>1768089</v>
      </c>
      <c r="AP35" s="290">
        <v>2409982</v>
      </c>
      <c r="AQ35" s="290">
        <v>8606644</v>
      </c>
      <c r="AR35" s="290">
        <v>1870887</v>
      </c>
      <c r="AS35" s="290">
        <v>3797631</v>
      </c>
      <c r="AT35" s="454">
        <f t="shared" si="1"/>
        <v>382334287</v>
      </c>
      <c r="AU35" s="290">
        <v>8227836</v>
      </c>
      <c r="AV35" s="290">
        <v>68640688</v>
      </c>
      <c r="AW35" s="290">
        <v>15572091</v>
      </c>
      <c r="AX35" s="290">
        <v>27981856</v>
      </c>
      <c r="AY35" s="290">
        <v>25339377</v>
      </c>
      <c r="AZ35" s="290">
        <v>431311</v>
      </c>
      <c r="BA35" s="455">
        <f t="shared" si="2"/>
        <v>146193159</v>
      </c>
      <c r="BB35" s="292">
        <f t="shared" si="0"/>
        <v>528527446</v>
      </c>
      <c r="BC35" s="283">
        <f t="shared" si="3"/>
        <v>528527446</v>
      </c>
      <c r="BD35" s="423">
        <v>300156</v>
      </c>
    </row>
    <row r="36" spans="1:56" s="283" customFormat="1" ht="15" customHeight="1">
      <c r="A36" s="501">
        <v>300157</v>
      </c>
      <c r="B36" s="215" t="s">
        <v>536</v>
      </c>
      <c r="C36" s="293" t="s">
        <v>323</v>
      </c>
      <c r="D36" s="293"/>
      <c r="E36" s="296">
        <v>100</v>
      </c>
      <c r="F36" s="296">
        <v>100</v>
      </c>
      <c r="G36" s="296">
        <v>100</v>
      </c>
      <c r="H36" s="296">
        <v>100</v>
      </c>
      <c r="I36" s="296">
        <v>100</v>
      </c>
      <c r="J36" s="296">
        <v>100</v>
      </c>
      <c r="K36" s="296">
        <v>100</v>
      </c>
      <c r="L36" s="296">
        <v>100</v>
      </c>
      <c r="M36" s="297">
        <v>100</v>
      </c>
      <c r="N36" s="296">
        <v>100</v>
      </c>
      <c r="O36" s="296">
        <v>100</v>
      </c>
      <c r="P36" s="296">
        <v>100</v>
      </c>
      <c r="Q36" s="296">
        <v>100</v>
      </c>
      <c r="R36" s="458">
        <v>100</v>
      </c>
      <c r="S36" s="215" t="s">
        <v>536</v>
      </c>
      <c r="T36" s="293" t="s">
        <v>323</v>
      </c>
      <c r="U36" s="293"/>
      <c r="V36" s="296">
        <v>100</v>
      </c>
      <c r="W36" s="296">
        <v>100</v>
      </c>
      <c r="X36" s="296">
        <v>100</v>
      </c>
      <c r="Y36" s="296">
        <v>100</v>
      </c>
      <c r="Z36" s="296">
        <v>100</v>
      </c>
      <c r="AA36" s="296">
        <v>100</v>
      </c>
      <c r="AB36" s="296">
        <v>100</v>
      </c>
      <c r="AC36" s="296">
        <v>94.5</v>
      </c>
      <c r="AD36" s="296">
        <v>100</v>
      </c>
      <c r="AE36" s="296">
        <v>98.1</v>
      </c>
      <c r="AF36" s="296">
        <v>0</v>
      </c>
      <c r="AG36" s="296">
        <v>0</v>
      </c>
      <c r="AH36" s="296">
        <v>100</v>
      </c>
      <c r="AI36" s="458">
        <v>0</v>
      </c>
      <c r="AJ36" s="215" t="s">
        <v>536</v>
      </c>
      <c r="AK36" s="293" t="s">
        <v>323</v>
      </c>
      <c r="AL36" s="293"/>
      <c r="AM36" s="296">
        <v>100</v>
      </c>
      <c r="AN36" s="296">
        <v>98.7</v>
      </c>
      <c r="AO36" s="296">
        <v>100</v>
      </c>
      <c r="AP36" s="296">
        <v>100</v>
      </c>
      <c r="AQ36" s="296">
        <v>100</v>
      </c>
      <c r="AR36" s="296">
        <v>100</v>
      </c>
      <c r="AS36" s="296">
        <v>100</v>
      </c>
      <c r="AT36" s="457" t="s">
        <v>411</v>
      </c>
      <c r="AU36" s="296">
        <v>0</v>
      </c>
      <c r="AV36" s="296">
        <v>0</v>
      </c>
      <c r="AW36" s="296">
        <v>0</v>
      </c>
      <c r="AX36" s="296">
        <v>100</v>
      </c>
      <c r="AY36" s="296">
        <v>100</v>
      </c>
      <c r="AZ36" s="296">
        <v>0</v>
      </c>
      <c r="BA36" s="457" t="s">
        <v>411</v>
      </c>
      <c r="BB36" s="287" t="s">
        <v>411</v>
      </c>
      <c r="BC36" s="283">
        <f t="shared" si="3"/>
        <v>3391.2999999999997</v>
      </c>
      <c r="BD36" s="423">
        <v>300157</v>
      </c>
    </row>
    <row r="37" spans="1:56" s="283" customFormat="1" ht="15" customHeight="1">
      <c r="A37" s="501">
        <v>300158</v>
      </c>
      <c r="B37" s="206" t="s">
        <v>525</v>
      </c>
      <c r="C37" s="198" t="s">
        <v>324</v>
      </c>
      <c r="D37" s="198"/>
      <c r="E37" s="297">
        <v>100</v>
      </c>
      <c r="F37" s="297">
        <v>100</v>
      </c>
      <c r="G37" s="297">
        <v>100</v>
      </c>
      <c r="H37" s="297">
        <v>100</v>
      </c>
      <c r="I37" s="297">
        <v>100</v>
      </c>
      <c r="J37" s="297">
        <v>100</v>
      </c>
      <c r="K37" s="297">
        <v>100</v>
      </c>
      <c r="L37" s="297">
        <v>100</v>
      </c>
      <c r="M37" s="297">
        <v>100</v>
      </c>
      <c r="N37" s="297">
        <v>0</v>
      </c>
      <c r="O37" s="297">
        <v>100</v>
      </c>
      <c r="P37" s="297">
        <v>100</v>
      </c>
      <c r="Q37" s="297">
        <v>0</v>
      </c>
      <c r="R37" s="459">
        <v>100</v>
      </c>
      <c r="S37" s="206" t="s">
        <v>525</v>
      </c>
      <c r="T37" s="198" t="s">
        <v>324</v>
      </c>
      <c r="U37" s="198"/>
      <c r="V37" s="297">
        <v>100</v>
      </c>
      <c r="W37" s="297">
        <v>0</v>
      </c>
      <c r="X37" s="297">
        <v>0</v>
      </c>
      <c r="Y37" s="297">
        <v>0</v>
      </c>
      <c r="Z37" s="297">
        <v>100</v>
      </c>
      <c r="AA37" s="297">
        <v>0</v>
      </c>
      <c r="AB37" s="297">
        <v>100</v>
      </c>
      <c r="AC37" s="297">
        <v>0</v>
      </c>
      <c r="AD37" s="297">
        <v>0</v>
      </c>
      <c r="AE37" s="297">
        <v>0</v>
      </c>
      <c r="AF37" s="297">
        <v>0</v>
      </c>
      <c r="AG37" s="297">
        <v>0</v>
      </c>
      <c r="AH37" s="297">
        <v>0</v>
      </c>
      <c r="AI37" s="459">
        <v>0</v>
      </c>
      <c r="AJ37" s="206" t="s">
        <v>525</v>
      </c>
      <c r="AK37" s="198" t="s">
        <v>324</v>
      </c>
      <c r="AL37" s="198"/>
      <c r="AM37" s="297">
        <v>0</v>
      </c>
      <c r="AN37" s="297">
        <v>0</v>
      </c>
      <c r="AO37" s="297">
        <v>0</v>
      </c>
      <c r="AP37" s="297">
        <v>100</v>
      </c>
      <c r="AQ37" s="297">
        <v>0</v>
      </c>
      <c r="AR37" s="297">
        <v>100</v>
      </c>
      <c r="AS37" s="297">
        <v>100</v>
      </c>
      <c r="AT37" s="304" t="s">
        <v>526</v>
      </c>
      <c r="AU37" s="297">
        <v>0</v>
      </c>
      <c r="AV37" s="297">
        <v>0</v>
      </c>
      <c r="AW37" s="297">
        <v>0</v>
      </c>
      <c r="AX37" s="297">
        <v>100</v>
      </c>
      <c r="AY37" s="297">
        <v>0</v>
      </c>
      <c r="AZ37" s="297">
        <v>0</v>
      </c>
      <c r="BA37" s="304" t="s">
        <v>526</v>
      </c>
      <c r="BB37" s="287" t="s">
        <v>526</v>
      </c>
      <c r="BC37" s="283">
        <f t="shared" si="3"/>
        <v>1900</v>
      </c>
      <c r="BD37" s="423">
        <v>300158</v>
      </c>
    </row>
    <row r="38" spans="1:56" s="283" customFormat="1" ht="15" customHeight="1">
      <c r="A38" s="501">
        <v>300159</v>
      </c>
      <c r="B38" s="206" t="s">
        <v>537</v>
      </c>
      <c r="C38" s="198" t="s">
        <v>538</v>
      </c>
      <c r="D38" s="198"/>
      <c r="E38" s="288">
        <v>2</v>
      </c>
      <c r="F38" s="288">
        <v>2</v>
      </c>
      <c r="G38" s="288">
        <v>2</v>
      </c>
      <c r="H38" s="288">
        <v>2</v>
      </c>
      <c r="I38" s="288">
        <v>2</v>
      </c>
      <c r="J38" s="288">
        <v>2</v>
      </c>
      <c r="K38" s="288">
        <v>2</v>
      </c>
      <c r="L38" s="288">
        <v>2</v>
      </c>
      <c r="M38" s="288">
        <v>2</v>
      </c>
      <c r="N38" s="288">
        <v>2</v>
      </c>
      <c r="O38" s="288">
        <v>3</v>
      </c>
      <c r="P38" s="288">
        <v>2</v>
      </c>
      <c r="Q38" s="288">
        <v>2</v>
      </c>
      <c r="R38" s="289">
        <v>3</v>
      </c>
      <c r="S38" s="206" t="s">
        <v>537</v>
      </c>
      <c r="T38" s="198" t="s">
        <v>538</v>
      </c>
      <c r="U38" s="198"/>
      <c r="V38" s="288">
        <v>2</v>
      </c>
      <c r="W38" s="288">
        <v>3</v>
      </c>
      <c r="X38" s="288">
        <v>1</v>
      </c>
      <c r="Y38" s="288">
        <v>2</v>
      </c>
      <c r="Z38" s="288">
        <v>3</v>
      </c>
      <c r="AA38" s="288">
        <v>3</v>
      </c>
      <c r="AB38" s="288">
        <v>3</v>
      </c>
      <c r="AC38" s="288">
        <v>3</v>
      </c>
      <c r="AD38" s="288">
        <v>2</v>
      </c>
      <c r="AE38" s="288">
        <v>2</v>
      </c>
      <c r="AF38" s="288">
        <v>1</v>
      </c>
      <c r="AG38" s="288">
        <v>1</v>
      </c>
      <c r="AH38" s="288">
        <v>2</v>
      </c>
      <c r="AI38" s="289">
        <v>2</v>
      </c>
      <c r="AJ38" s="206" t="s">
        <v>537</v>
      </c>
      <c r="AK38" s="198" t="s">
        <v>538</v>
      </c>
      <c r="AL38" s="198"/>
      <c r="AM38" s="288">
        <v>3</v>
      </c>
      <c r="AN38" s="288">
        <v>3</v>
      </c>
      <c r="AO38" s="288">
        <v>3</v>
      </c>
      <c r="AP38" s="288">
        <v>3</v>
      </c>
      <c r="AQ38" s="288">
        <v>2</v>
      </c>
      <c r="AR38" s="288">
        <v>3</v>
      </c>
      <c r="AS38" s="288">
        <v>1</v>
      </c>
      <c r="AT38" s="304" t="s">
        <v>539</v>
      </c>
      <c r="AU38" s="288">
        <v>1</v>
      </c>
      <c r="AV38" s="288">
        <v>1</v>
      </c>
      <c r="AW38" s="288">
        <v>2</v>
      </c>
      <c r="AX38" s="288">
        <v>2</v>
      </c>
      <c r="AY38" s="288">
        <v>2</v>
      </c>
      <c r="AZ38" s="288">
        <v>3</v>
      </c>
      <c r="BA38" s="304" t="s">
        <v>539</v>
      </c>
      <c r="BB38" s="298" t="s">
        <v>539</v>
      </c>
      <c r="BC38" s="283">
        <f t="shared" si="3"/>
        <v>89</v>
      </c>
      <c r="BD38" s="423">
        <v>300159</v>
      </c>
    </row>
    <row r="39" spans="1:56" s="283" customFormat="1" ht="15" customHeight="1">
      <c r="A39" s="501">
        <v>300160</v>
      </c>
      <c r="B39" s="206" t="s">
        <v>540</v>
      </c>
      <c r="C39" s="198" t="s">
        <v>541</v>
      </c>
      <c r="D39" s="198"/>
      <c r="E39" s="288">
        <v>2</v>
      </c>
      <c r="F39" s="288">
        <v>2</v>
      </c>
      <c r="G39" s="288">
        <v>2</v>
      </c>
      <c r="H39" s="288">
        <v>2</v>
      </c>
      <c r="I39" s="288">
        <v>2</v>
      </c>
      <c r="J39" s="288">
        <v>2</v>
      </c>
      <c r="K39" s="288">
        <v>2</v>
      </c>
      <c r="L39" s="288">
        <v>2</v>
      </c>
      <c r="M39" s="288">
        <v>2</v>
      </c>
      <c r="N39" s="288">
        <v>1</v>
      </c>
      <c r="O39" s="288">
        <v>2</v>
      </c>
      <c r="P39" s="288">
        <v>2</v>
      </c>
      <c r="Q39" s="288">
        <v>1</v>
      </c>
      <c r="R39" s="289">
        <v>1</v>
      </c>
      <c r="S39" s="206" t="s">
        <v>540</v>
      </c>
      <c r="T39" s="198" t="s">
        <v>541</v>
      </c>
      <c r="U39" s="198"/>
      <c r="V39" s="288">
        <v>1</v>
      </c>
      <c r="W39" s="288">
        <v>1</v>
      </c>
      <c r="X39" s="288">
        <v>1</v>
      </c>
      <c r="Y39" s="288">
        <v>1</v>
      </c>
      <c r="Z39" s="288">
        <v>1</v>
      </c>
      <c r="AA39" s="288">
        <v>2</v>
      </c>
      <c r="AB39" s="288">
        <v>1</v>
      </c>
      <c r="AC39" s="288">
        <v>3</v>
      </c>
      <c r="AD39" s="288">
        <v>2</v>
      </c>
      <c r="AE39" s="288">
        <v>2</v>
      </c>
      <c r="AF39" s="288">
        <v>1</v>
      </c>
      <c r="AG39" s="288">
        <v>1</v>
      </c>
      <c r="AH39" s="288">
        <v>1</v>
      </c>
      <c r="AI39" s="289">
        <v>2</v>
      </c>
      <c r="AJ39" s="206" t="s">
        <v>540</v>
      </c>
      <c r="AK39" s="198" t="s">
        <v>541</v>
      </c>
      <c r="AL39" s="198"/>
      <c r="AM39" s="288">
        <v>2</v>
      </c>
      <c r="AN39" s="288">
        <v>2</v>
      </c>
      <c r="AO39" s="288">
        <v>2</v>
      </c>
      <c r="AP39" s="288">
        <v>2</v>
      </c>
      <c r="AQ39" s="288">
        <v>1</v>
      </c>
      <c r="AR39" s="288">
        <v>3</v>
      </c>
      <c r="AS39" s="288">
        <v>1</v>
      </c>
      <c r="AT39" s="304" t="s">
        <v>539</v>
      </c>
      <c r="AU39" s="288">
        <v>1</v>
      </c>
      <c r="AV39" s="288">
        <v>1</v>
      </c>
      <c r="AW39" s="288">
        <v>2</v>
      </c>
      <c r="AX39" s="288">
        <v>2</v>
      </c>
      <c r="AY39" s="288">
        <v>1</v>
      </c>
      <c r="AZ39" s="288">
        <v>3</v>
      </c>
      <c r="BA39" s="304" t="s">
        <v>539</v>
      </c>
      <c r="BB39" s="298" t="s">
        <v>539</v>
      </c>
      <c r="BC39" s="283">
        <f t="shared" si="3"/>
        <v>68</v>
      </c>
      <c r="BD39" s="423">
        <v>300160</v>
      </c>
    </row>
    <row r="40" spans="1:56" ht="15" customHeight="1">
      <c r="A40" s="503">
        <v>300201</v>
      </c>
      <c r="B40" s="299" t="s">
        <v>542</v>
      </c>
      <c r="C40" s="300" t="s">
        <v>543</v>
      </c>
      <c r="D40" s="300"/>
      <c r="E40" s="301">
        <v>2</v>
      </c>
      <c r="F40" s="288">
        <v>1</v>
      </c>
      <c r="G40" s="301">
        <v>3</v>
      </c>
      <c r="H40" s="301">
        <v>3</v>
      </c>
      <c r="I40" s="288">
        <v>1</v>
      </c>
      <c r="J40" s="288">
        <v>1</v>
      </c>
      <c r="K40" s="288">
        <v>1</v>
      </c>
      <c r="L40" s="288">
        <v>2</v>
      </c>
      <c r="M40" s="301">
        <v>1</v>
      </c>
      <c r="N40" s="301">
        <v>1</v>
      </c>
      <c r="O40" s="288">
        <v>1</v>
      </c>
      <c r="P40" s="288">
        <v>1</v>
      </c>
      <c r="Q40" s="301">
        <v>1</v>
      </c>
      <c r="R40" s="289">
        <v>1</v>
      </c>
      <c r="S40" s="299" t="s">
        <v>542</v>
      </c>
      <c r="T40" s="300" t="s">
        <v>543</v>
      </c>
      <c r="U40" s="300"/>
      <c r="V40" s="288">
        <v>1</v>
      </c>
      <c r="W40" s="288">
        <v>1</v>
      </c>
      <c r="X40" s="288">
        <v>1</v>
      </c>
      <c r="Y40" s="288">
        <v>3</v>
      </c>
      <c r="Z40" s="288">
        <v>2</v>
      </c>
      <c r="AA40" s="301">
        <v>2</v>
      </c>
      <c r="AB40" s="288">
        <v>1</v>
      </c>
      <c r="AC40" s="288">
        <v>1</v>
      </c>
      <c r="AD40" s="301">
        <v>1</v>
      </c>
      <c r="AE40" s="288">
        <v>1</v>
      </c>
      <c r="AF40" s="301">
        <v>1</v>
      </c>
      <c r="AG40" s="301">
        <v>1</v>
      </c>
      <c r="AH40" s="288">
        <v>2</v>
      </c>
      <c r="AI40" s="289">
        <v>2</v>
      </c>
      <c r="AJ40" s="299" t="s">
        <v>542</v>
      </c>
      <c r="AK40" s="300" t="s">
        <v>543</v>
      </c>
      <c r="AL40" s="300"/>
      <c r="AM40" s="288">
        <v>2</v>
      </c>
      <c r="AN40" s="288">
        <v>2</v>
      </c>
      <c r="AO40" s="288">
        <v>1</v>
      </c>
      <c r="AP40" s="288">
        <v>1</v>
      </c>
      <c r="AQ40" s="288">
        <v>1</v>
      </c>
      <c r="AR40" s="288">
        <v>1</v>
      </c>
      <c r="AS40" s="288">
        <v>1</v>
      </c>
      <c r="AT40" s="304" t="s">
        <v>544</v>
      </c>
      <c r="AU40" s="301">
        <v>3</v>
      </c>
      <c r="AV40" s="288">
        <v>1</v>
      </c>
      <c r="AW40" s="301">
        <v>3</v>
      </c>
      <c r="AX40" s="288">
        <v>1</v>
      </c>
      <c r="AY40" s="288">
        <v>1</v>
      </c>
      <c r="AZ40" s="301">
        <v>3</v>
      </c>
      <c r="BA40" s="304" t="s">
        <v>544</v>
      </c>
      <c r="BB40" s="298" t="s">
        <v>544</v>
      </c>
      <c r="BC40" s="283">
        <f t="shared" si="3"/>
        <v>61</v>
      </c>
      <c r="BD40" s="423">
        <v>300201</v>
      </c>
    </row>
    <row r="41" spans="1:56" ht="15" customHeight="1">
      <c r="A41" s="503">
        <v>300202</v>
      </c>
      <c r="B41" s="299" t="s">
        <v>545</v>
      </c>
      <c r="C41" s="300" t="s">
        <v>546</v>
      </c>
      <c r="D41" s="300"/>
      <c r="E41" s="301">
        <v>2</v>
      </c>
      <c r="F41" s="301">
        <v>2</v>
      </c>
      <c r="G41" s="301">
        <v>2</v>
      </c>
      <c r="H41" s="301">
        <v>3</v>
      </c>
      <c r="I41" s="301">
        <v>3</v>
      </c>
      <c r="J41" s="301">
        <v>3</v>
      </c>
      <c r="K41" s="301">
        <v>2</v>
      </c>
      <c r="L41" s="301">
        <v>2</v>
      </c>
      <c r="M41" s="301">
        <v>3</v>
      </c>
      <c r="N41" s="301">
        <v>3</v>
      </c>
      <c r="O41" s="301">
        <v>3</v>
      </c>
      <c r="P41" s="301">
        <v>3</v>
      </c>
      <c r="Q41" s="301">
        <v>3</v>
      </c>
      <c r="R41" s="289">
        <v>1</v>
      </c>
      <c r="S41" s="299" t="s">
        <v>545</v>
      </c>
      <c r="T41" s="300" t="s">
        <v>546</v>
      </c>
      <c r="U41" s="300"/>
      <c r="V41" s="301">
        <v>2</v>
      </c>
      <c r="W41" s="301">
        <v>3</v>
      </c>
      <c r="X41" s="301">
        <v>3</v>
      </c>
      <c r="Y41" s="301">
        <v>3</v>
      </c>
      <c r="Z41" s="301">
        <v>3</v>
      </c>
      <c r="AA41" s="301">
        <v>3</v>
      </c>
      <c r="AB41" s="301">
        <v>3</v>
      </c>
      <c r="AC41" s="288">
        <v>1</v>
      </c>
      <c r="AD41" s="301">
        <v>1</v>
      </c>
      <c r="AE41" s="301">
        <v>3</v>
      </c>
      <c r="AF41" s="301">
        <v>3</v>
      </c>
      <c r="AG41" s="301">
        <v>3</v>
      </c>
      <c r="AH41" s="301">
        <v>3</v>
      </c>
      <c r="AI41" s="460">
        <v>2</v>
      </c>
      <c r="AJ41" s="299" t="s">
        <v>545</v>
      </c>
      <c r="AK41" s="300" t="s">
        <v>546</v>
      </c>
      <c r="AL41" s="300"/>
      <c r="AM41" s="288">
        <v>2</v>
      </c>
      <c r="AN41" s="288">
        <v>3</v>
      </c>
      <c r="AO41" s="301">
        <v>1</v>
      </c>
      <c r="AP41" s="301">
        <v>3</v>
      </c>
      <c r="AQ41" s="301">
        <v>2</v>
      </c>
      <c r="AR41" s="301">
        <v>1</v>
      </c>
      <c r="AS41" s="301">
        <v>2</v>
      </c>
      <c r="AT41" s="304" t="s">
        <v>445</v>
      </c>
      <c r="AU41" s="301">
        <v>2</v>
      </c>
      <c r="AV41" s="288">
        <v>1</v>
      </c>
      <c r="AW41" s="301">
        <v>3</v>
      </c>
      <c r="AX41" s="301">
        <v>3</v>
      </c>
      <c r="AY41" s="288">
        <v>2</v>
      </c>
      <c r="AZ41" s="301">
        <v>3</v>
      </c>
      <c r="BA41" s="304" t="s">
        <v>445</v>
      </c>
      <c r="BB41" s="298" t="s">
        <v>445</v>
      </c>
      <c r="BC41" s="283">
        <f t="shared" si="3"/>
        <v>99</v>
      </c>
      <c r="BD41" s="423">
        <v>300202</v>
      </c>
    </row>
    <row r="42" spans="1:56" ht="15" customHeight="1">
      <c r="A42" s="503">
        <v>300203</v>
      </c>
      <c r="B42" s="299" t="s">
        <v>547</v>
      </c>
      <c r="C42" s="300" t="s">
        <v>548</v>
      </c>
      <c r="D42" s="300"/>
      <c r="E42" s="288">
        <v>1</v>
      </c>
      <c r="F42" s="288">
        <v>1</v>
      </c>
      <c r="G42" s="301">
        <v>1</v>
      </c>
      <c r="H42" s="301">
        <v>2</v>
      </c>
      <c r="I42" s="288">
        <v>1</v>
      </c>
      <c r="J42" s="301">
        <v>2</v>
      </c>
      <c r="K42" s="301">
        <v>1</v>
      </c>
      <c r="L42" s="288">
        <v>2</v>
      </c>
      <c r="M42" s="301">
        <v>1</v>
      </c>
      <c r="N42" s="301">
        <v>1</v>
      </c>
      <c r="O42" s="288">
        <v>1</v>
      </c>
      <c r="P42" s="288">
        <v>1</v>
      </c>
      <c r="Q42" s="288">
        <v>1</v>
      </c>
      <c r="R42" s="289">
        <v>1</v>
      </c>
      <c r="S42" s="299" t="s">
        <v>547</v>
      </c>
      <c r="T42" s="300" t="s">
        <v>548</v>
      </c>
      <c r="U42" s="300"/>
      <c r="V42" s="288">
        <v>1</v>
      </c>
      <c r="W42" s="288">
        <v>1</v>
      </c>
      <c r="X42" s="288">
        <v>1</v>
      </c>
      <c r="Y42" s="288">
        <v>2</v>
      </c>
      <c r="Z42" s="288">
        <v>1</v>
      </c>
      <c r="AA42" s="288">
        <v>2</v>
      </c>
      <c r="AB42" s="288">
        <v>1</v>
      </c>
      <c r="AC42" s="288">
        <v>1</v>
      </c>
      <c r="AD42" s="288">
        <v>1</v>
      </c>
      <c r="AE42" s="288">
        <v>1</v>
      </c>
      <c r="AF42" s="288">
        <v>1</v>
      </c>
      <c r="AG42" s="288">
        <v>1</v>
      </c>
      <c r="AH42" s="288">
        <v>2</v>
      </c>
      <c r="AI42" s="289">
        <v>2</v>
      </c>
      <c r="AJ42" s="299" t="s">
        <v>547</v>
      </c>
      <c r="AK42" s="300" t="s">
        <v>548</v>
      </c>
      <c r="AL42" s="300"/>
      <c r="AM42" s="288">
        <v>2</v>
      </c>
      <c r="AN42" s="288">
        <v>1</v>
      </c>
      <c r="AO42" s="288">
        <v>1</v>
      </c>
      <c r="AP42" s="288">
        <v>1</v>
      </c>
      <c r="AQ42" s="288">
        <v>1</v>
      </c>
      <c r="AR42" s="288">
        <v>1</v>
      </c>
      <c r="AS42" s="288">
        <v>1</v>
      </c>
      <c r="AT42" s="304" t="s">
        <v>549</v>
      </c>
      <c r="AU42" s="288">
        <v>2</v>
      </c>
      <c r="AV42" s="288">
        <v>1</v>
      </c>
      <c r="AW42" s="288">
        <v>2</v>
      </c>
      <c r="AX42" s="288">
        <v>1</v>
      </c>
      <c r="AY42" s="301">
        <v>2</v>
      </c>
      <c r="AZ42" s="301">
        <v>3</v>
      </c>
      <c r="BA42" s="304" t="s">
        <v>549</v>
      </c>
      <c r="BB42" s="298" t="s">
        <v>549</v>
      </c>
      <c r="BC42" s="283">
        <f t="shared" si="3"/>
        <v>54</v>
      </c>
      <c r="BD42" s="423">
        <v>300203</v>
      </c>
    </row>
    <row r="43" spans="1:56" ht="15" customHeight="1">
      <c r="A43" s="503">
        <v>300204</v>
      </c>
      <c r="B43" s="299" t="s">
        <v>550</v>
      </c>
      <c r="C43" s="300" t="s">
        <v>551</v>
      </c>
      <c r="D43" s="300"/>
      <c r="E43" s="301">
        <v>2</v>
      </c>
      <c r="F43" s="288">
        <v>1</v>
      </c>
      <c r="G43" s="301">
        <v>2</v>
      </c>
      <c r="H43" s="301">
        <v>2</v>
      </c>
      <c r="I43" s="301">
        <v>2</v>
      </c>
      <c r="J43" s="301">
        <v>2</v>
      </c>
      <c r="K43" s="301">
        <v>2</v>
      </c>
      <c r="L43" s="301">
        <v>2</v>
      </c>
      <c r="M43" s="301">
        <v>3</v>
      </c>
      <c r="N43" s="301">
        <v>1</v>
      </c>
      <c r="O43" s="301">
        <v>3</v>
      </c>
      <c r="P43" s="301">
        <v>2</v>
      </c>
      <c r="Q43" s="301">
        <v>3</v>
      </c>
      <c r="R43" s="460">
        <v>2</v>
      </c>
      <c r="S43" s="299" t="s">
        <v>550</v>
      </c>
      <c r="T43" s="300" t="s">
        <v>551</v>
      </c>
      <c r="U43" s="300"/>
      <c r="V43" s="301">
        <v>2</v>
      </c>
      <c r="W43" s="301">
        <v>3</v>
      </c>
      <c r="X43" s="301">
        <v>3</v>
      </c>
      <c r="Y43" s="301">
        <v>3</v>
      </c>
      <c r="Z43" s="301">
        <v>3</v>
      </c>
      <c r="AA43" s="288">
        <v>2</v>
      </c>
      <c r="AB43" s="301">
        <v>3</v>
      </c>
      <c r="AC43" s="301">
        <v>1</v>
      </c>
      <c r="AD43" s="301">
        <v>3</v>
      </c>
      <c r="AE43" s="301">
        <v>3</v>
      </c>
      <c r="AF43" s="301">
        <v>1</v>
      </c>
      <c r="AG43" s="288">
        <v>2</v>
      </c>
      <c r="AH43" s="288">
        <v>3</v>
      </c>
      <c r="AI43" s="460">
        <v>2</v>
      </c>
      <c r="AJ43" s="299" t="s">
        <v>550</v>
      </c>
      <c r="AK43" s="300" t="s">
        <v>551</v>
      </c>
      <c r="AL43" s="300"/>
      <c r="AM43" s="288">
        <v>2</v>
      </c>
      <c r="AN43" s="301">
        <v>3</v>
      </c>
      <c r="AO43" s="301">
        <v>3</v>
      </c>
      <c r="AP43" s="301">
        <v>3</v>
      </c>
      <c r="AQ43" s="301">
        <v>2</v>
      </c>
      <c r="AR43" s="301">
        <v>3</v>
      </c>
      <c r="AS43" s="288">
        <v>3</v>
      </c>
      <c r="AT43" s="304" t="s">
        <v>411</v>
      </c>
      <c r="AU43" s="301">
        <v>3</v>
      </c>
      <c r="AV43" s="288">
        <v>2</v>
      </c>
      <c r="AW43" s="301">
        <v>3</v>
      </c>
      <c r="AX43" s="288">
        <v>1</v>
      </c>
      <c r="AY43" s="288">
        <v>2</v>
      </c>
      <c r="AZ43" s="301">
        <v>3</v>
      </c>
      <c r="BA43" s="304" t="s">
        <v>411</v>
      </c>
      <c r="BB43" s="298" t="s">
        <v>411</v>
      </c>
      <c r="BC43" s="283">
        <f t="shared" si="3"/>
        <v>96</v>
      </c>
      <c r="BD43" s="423">
        <v>300204</v>
      </c>
    </row>
    <row r="44" spans="1:56" ht="15" customHeight="1">
      <c r="A44" s="503">
        <v>300205</v>
      </c>
      <c r="B44" s="302"/>
      <c r="C44" s="303" t="s">
        <v>566</v>
      </c>
      <c r="D44" s="300"/>
      <c r="E44" s="301">
        <v>4</v>
      </c>
      <c r="F44" s="288">
        <v>4</v>
      </c>
      <c r="G44" s="301">
        <v>4</v>
      </c>
      <c r="H44" s="301">
        <v>4</v>
      </c>
      <c r="I44" s="301">
        <v>4</v>
      </c>
      <c r="J44" s="301">
        <v>4</v>
      </c>
      <c r="K44" s="301">
        <v>4</v>
      </c>
      <c r="L44" s="301">
        <v>4</v>
      </c>
      <c r="M44" s="301">
        <v>4</v>
      </c>
      <c r="N44" s="301">
        <v>4</v>
      </c>
      <c r="O44" s="301">
        <v>4</v>
      </c>
      <c r="P44" s="301">
        <v>4</v>
      </c>
      <c r="Q44" s="301">
        <v>4</v>
      </c>
      <c r="R44" s="460">
        <v>4</v>
      </c>
      <c r="S44" s="302"/>
      <c r="T44" s="303" t="s">
        <v>566</v>
      </c>
      <c r="U44" s="300"/>
      <c r="V44" s="301">
        <v>4</v>
      </c>
      <c r="W44" s="301">
        <v>4</v>
      </c>
      <c r="X44" s="301">
        <v>4</v>
      </c>
      <c r="Y44" s="301">
        <v>4</v>
      </c>
      <c r="Z44" s="301">
        <v>4</v>
      </c>
      <c r="AA44" s="288">
        <v>4</v>
      </c>
      <c r="AB44" s="301">
        <v>4</v>
      </c>
      <c r="AC44" s="301">
        <v>4</v>
      </c>
      <c r="AD44" s="301">
        <v>4</v>
      </c>
      <c r="AE44" s="301">
        <v>4</v>
      </c>
      <c r="AF44" s="301">
        <v>4</v>
      </c>
      <c r="AG44" s="288">
        <v>4</v>
      </c>
      <c r="AH44" s="288">
        <v>4</v>
      </c>
      <c r="AI44" s="460">
        <v>4</v>
      </c>
      <c r="AJ44" s="302"/>
      <c r="AK44" s="303" t="s">
        <v>566</v>
      </c>
      <c r="AL44" s="300"/>
      <c r="AM44" s="288">
        <v>4</v>
      </c>
      <c r="AN44" s="301">
        <v>4</v>
      </c>
      <c r="AO44" s="301">
        <v>4</v>
      </c>
      <c r="AP44" s="301">
        <v>4</v>
      </c>
      <c r="AQ44" s="301">
        <v>4</v>
      </c>
      <c r="AR44" s="301">
        <v>4</v>
      </c>
      <c r="AS44" s="288">
        <v>4</v>
      </c>
      <c r="AT44" s="304" t="s">
        <v>568</v>
      </c>
      <c r="AU44" s="301">
        <v>4</v>
      </c>
      <c r="AV44" s="288">
        <v>4</v>
      </c>
      <c r="AW44" s="301">
        <v>4</v>
      </c>
      <c r="AX44" s="288">
        <v>4</v>
      </c>
      <c r="AY44" s="288">
        <v>4</v>
      </c>
      <c r="AZ44" s="301">
        <v>4</v>
      </c>
      <c r="BA44" s="304" t="s">
        <v>568</v>
      </c>
      <c r="BB44" s="298" t="s">
        <v>568</v>
      </c>
      <c r="BC44" s="283">
        <f t="shared" si="3"/>
        <v>164</v>
      </c>
      <c r="BD44" s="423">
        <v>300205</v>
      </c>
    </row>
    <row r="45" spans="1:56" ht="15" customHeight="1" thickBot="1">
      <c r="A45" s="503">
        <v>300206</v>
      </c>
      <c r="B45" s="305"/>
      <c r="C45" s="306" t="s">
        <v>567</v>
      </c>
      <c r="D45" s="307"/>
      <c r="E45" s="309">
        <v>1</v>
      </c>
      <c r="F45" s="308">
        <v>2</v>
      </c>
      <c r="G45" s="309">
        <v>2</v>
      </c>
      <c r="H45" s="309">
        <v>2</v>
      </c>
      <c r="I45" s="309">
        <v>2</v>
      </c>
      <c r="J45" s="309">
        <v>2</v>
      </c>
      <c r="K45" s="309">
        <v>2</v>
      </c>
      <c r="L45" s="309">
        <v>2</v>
      </c>
      <c r="M45" s="309">
        <v>1</v>
      </c>
      <c r="N45" s="309">
        <v>2</v>
      </c>
      <c r="O45" s="309">
        <v>2</v>
      </c>
      <c r="P45" s="309">
        <v>1</v>
      </c>
      <c r="Q45" s="309">
        <v>2</v>
      </c>
      <c r="R45" s="461">
        <v>1</v>
      </c>
      <c r="S45" s="305"/>
      <c r="T45" s="306" t="s">
        <v>567</v>
      </c>
      <c r="U45" s="307"/>
      <c r="V45" s="309">
        <v>2</v>
      </c>
      <c r="W45" s="309">
        <v>2</v>
      </c>
      <c r="X45" s="309">
        <v>2</v>
      </c>
      <c r="Y45" s="309">
        <v>2</v>
      </c>
      <c r="Z45" s="309">
        <v>2</v>
      </c>
      <c r="AA45" s="308">
        <v>2</v>
      </c>
      <c r="AB45" s="309">
        <v>1</v>
      </c>
      <c r="AC45" s="309">
        <v>2</v>
      </c>
      <c r="AD45" s="309">
        <v>2</v>
      </c>
      <c r="AE45" s="309">
        <v>2</v>
      </c>
      <c r="AF45" s="309">
        <v>2</v>
      </c>
      <c r="AG45" s="308">
        <v>2</v>
      </c>
      <c r="AH45" s="308">
        <v>2</v>
      </c>
      <c r="AI45" s="461">
        <v>1</v>
      </c>
      <c r="AJ45" s="305"/>
      <c r="AK45" s="306" t="s">
        <v>567</v>
      </c>
      <c r="AL45" s="307"/>
      <c r="AM45" s="308">
        <v>2</v>
      </c>
      <c r="AN45" s="309">
        <v>2</v>
      </c>
      <c r="AO45" s="309">
        <v>2</v>
      </c>
      <c r="AP45" s="309">
        <v>2</v>
      </c>
      <c r="AQ45" s="309">
        <v>1</v>
      </c>
      <c r="AR45" s="309">
        <v>2</v>
      </c>
      <c r="AS45" s="308">
        <v>2</v>
      </c>
      <c r="AT45" s="311" t="s">
        <v>569</v>
      </c>
      <c r="AU45" s="309">
        <v>2</v>
      </c>
      <c r="AV45" s="308">
        <v>2</v>
      </c>
      <c r="AW45" s="309">
        <v>2</v>
      </c>
      <c r="AX45" s="308">
        <v>2</v>
      </c>
      <c r="AY45" s="308">
        <v>2</v>
      </c>
      <c r="AZ45" s="309">
        <v>2</v>
      </c>
      <c r="BA45" s="311" t="s">
        <v>569</v>
      </c>
      <c r="BB45" s="310" t="s">
        <v>569</v>
      </c>
      <c r="BC45" s="283">
        <f t="shared" si="3"/>
        <v>75</v>
      </c>
      <c r="BD45" s="423">
        <v>300206</v>
      </c>
    </row>
    <row r="46" spans="1:56" s="312" customFormat="1" ht="15" customHeight="1">
      <c r="A46" s="503"/>
      <c r="B46" s="260" t="s">
        <v>851</v>
      </c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260" t="s">
        <v>851</v>
      </c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260" t="s">
        <v>851</v>
      </c>
      <c r="AN46" s="313"/>
      <c r="AO46" s="313"/>
      <c r="AP46" s="313"/>
      <c r="AQ46" s="313"/>
      <c r="AR46" s="313"/>
      <c r="AS46" s="313"/>
      <c r="AT46" s="313"/>
      <c r="AV46" s="313"/>
      <c r="AW46" s="313"/>
      <c r="AX46" s="313"/>
      <c r="AY46" s="313"/>
      <c r="AZ46" s="313"/>
      <c r="BA46" s="313"/>
      <c r="BB46" s="314"/>
      <c r="BD46" s="279"/>
    </row>
    <row r="47" spans="3:37" ht="13.5">
      <c r="C47" s="260" t="s">
        <v>570</v>
      </c>
      <c r="T47" s="260" t="s">
        <v>570</v>
      </c>
      <c r="V47" s="260"/>
      <c r="W47" s="260"/>
      <c r="X47" s="260"/>
      <c r="AK47" s="260" t="s">
        <v>570</v>
      </c>
    </row>
  </sheetData>
  <mergeCells count="3">
    <mergeCell ref="B27:D27"/>
    <mergeCell ref="S27:U27"/>
    <mergeCell ref="AJ27:AL27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3" r:id="rId2"/>
  <colBreaks count="2" manualBreakCount="2">
    <brk id="18" max="46" man="1"/>
    <brk id="35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　博司</dc:creator>
  <cp:keywords/>
  <dc:description/>
  <cp:lastModifiedBy>user</cp:lastModifiedBy>
  <cp:lastPrinted>2009-03-13T08:31:19Z</cp:lastPrinted>
  <dcterms:created xsi:type="dcterms:W3CDTF">1999-12-10T04:28:34Z</dcterms:created>
  <dcterms:modified xsi:type="dcterms:W3CDTF">2009-03-13T08:43:21Z</dcterms:modified>
  <cp:category/>
  <cp:version/>
  <cp:contentType/>
  <cp:contentStatus/>
</cp:coreProperties>
</file>