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4035" activeTab="0"/>
  </bookViews>
  <sheets>
    <sheet name="第８表の２　歳入決算構成比の推移" sheetId="1" r:id="rId1"/>
    <sheet name="第３表歳入の状況(H22)" sheetId="2" r:id="rId2"/>
  </sheets>
  <definedNames>
    <definedName name="_xlnm.Print_Area" localSheetId="1">'第３表歳入の状況(H22)'!$A$1:$DF$66</definedName>
    <definedName name="_xlnm.Print_Area" localSheetId="0">'第８表の２　歳入決算構成比の推移'!$A$4:$EF$65</definedName>
    <definedName name="_xlnm.Print_Titles" localSheetId="1">'第３表歳入の状況(H22)'!$A:$A</definedName>
    <definedName name="_xlnm.Print_Titles" localSheetId="0">'第８表の２　歳入決算構成比の推移'!$A:$A,'第８表の２　歳入決算構成比の推移'!$1:$3</definedName>
  </definedNames>
  <calcPr fullCalcOnLoad="1"/>
</workbook>
</file>

<file path=xl/comments2.xml><?xml version="1.0" encoding="utf-8"?>
<comments xmlns="http://schemas.openxmlformats.org/spreadsheetml/2006/main">
  <authors>
    <author>install</author>
    <author> </author>
  </authors>
  <commentList>
    <comment ref="A4" authorId="0">
      <text>
        <r>
          <rPr>
            <sz val="16"/>
            <rFont val="ＭＳ Ｐゴシック"/>
            <family val="3"/>
          </rPr>
          <t>貼り付けした元データの表、行、列の番号は表の下にあり。</t>
        </r>
      </text>
    </comment>
    <comment ref="A1" authorId="1">
      <text>
        <r>
          <rPr>
            <b/>
            <sz val="24"/>
            <rFont val="ＭＳ Ｐゴシック"/>
            <family val="3"/>
          </rPr>
          <t>歳入の状況が完成したら貼り付ける</t>
        </r>
      </text>
    </comment>
  </commentList>
</comments>
</file>

<file path=xl/sharedStrings.xml><?xml version="1.0" encoding="utf-8"?>
<sst xmlns="http://schemas.openxmlformats.org/spreadsheetml/2006/main" count="356" uniqueCount="258">
  <si>
    <t>区　分</t>
  </si>
  <si>
    <t>１　地方税</t>
  </si>
  <si>
    <t>２　地方譲与税</t>
  </si>
  <si>
    <t>３　利子割交付金</t>
  </si>
  <si>
    <t>１４　分担金・負担金</t>
  </si>
  <si>
    <t>1６　手数料</t>
  </si>
  <si>
    <t>１７　国庫支出金</t>
  </si>
  <si>
    <t>１８　国有提供施設</t>
  </si>
  <si>
    <t>１９　県支出金</t>
  </si>
  <si>
    <t>２０　財産収入</t>
  </si>
  <si>
    <t>２１　寄附金</t>
  </si>
  <si>
    <t>２２　繰入金</t>
  </si>
  <si>
    <t>２３　繰越金</t>
  </si>
  <si>
    <t>２４　諸収入</t>
  </si>
  <si>
    <t>２５　地方債</t>
  </si>
  <si>
    <t>福島市</t>
  </si>
  <si>
    <t>会津若松市</t>
  </si>
  <si>
    <t xml:space="preserve"> 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</si>
  <si>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</si>
  <si>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</si>
  <si>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</si>
  <si>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</si>
  <si>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</si>
  <si>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</si>
  <si>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</si>
  <si>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</si>
  <si>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</si>
  <si>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</si>
  <si>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</si>
  <si>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</si>
  <si>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</si>
  <si>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</si>
  <si>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</si>
  <si>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</si>
  <si>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</si>
  <si>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</si>
  <si>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</si>
  <si>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</si>
  <si>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</si>
  <si>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</si>
  <si>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</si>
  <si>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</si>
  <si>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</si>
  <si>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</si>
  <si>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</si>
  <si>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</si>
  <si>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</si>
  <si>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</si>
  <si>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</si>
  <si>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</si>
  <si>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</si>
  <si>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</si>
  <si>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</si>
  <si>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</si>
  <si>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</si>
  <si>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</si>
  <si>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</si>
  <si>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</si>
  <si>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</si>
  <si>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</si>
  <si>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</si>
  <si>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</si>
  <si>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</si>
  <si>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</si>
  <si>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</si>
  <si>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</si>
  <si>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</si>
  <si>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</si>
  <si>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</si>
  <si>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</si>
  <si>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</si>
  <si>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合　計</t>
  </si>
  <si>
    <t>市町村名</t>
  </si>
  <si>
    <t>１地方税</t>
  </si>
  <si>
    <t>２地方譲与税</t>
  </si>
  <si>
    <t>３利子割交付金</t>
  </si>
  <si>
    <t>歳入合計</t>
  </si>
  <si>
    <t>（１）普通交付税</t>
  </si>
  <si>
    <t>（２）特別交付税</t>
  </si>
  <si>
    <t xml:space="preserve"> 特別交付金</t>
  </si>
  <si>
    <t>４配当割交付金</t>
  </si>
  <si>
    <t>６地方消費税</t>
  </si>
  <si>
    <t>７ゴルフ場利用税</t>
  </si>
  <si>
    <t>８特別地方消費</t>
  </si>
  <si>
    <t>左の内訳</t>
  </si>
  <si>
    <t>（１）授業料</t>
  </si>
  <si>
    <t>（４）その他</t>
  </si>
  <si>
    <t>（１）法定受託事</t>
  </si>
  <si>
    <t>（２）自治事務</t>
  </si>
  <si>
    <t>（１）生活保護費</t>
  </si>
  <si>
    <t>（２）児童保護費</t>
  </si>
  <si>
    <t>（１）純繰越金</t>
  </si>
  <si>
    <t>（２）預金利子</t>
  </si>
  <si>
    <t>うち県貸付金</t>
  </si>
  <si>
    <t>うち臨時財政</t>
  </si>
  <si>
    <t>臨時的収入</t>
  </si>
  <si>
    <t>経常的収入</t>
  </si>
  <si>
    <t xml:space="preserve">       与税</t>
  </si>
  <si>
    <t xml:space="preserve">        与税</t>
  </si>
  <si>
    <t>譲与税</t>
  </si>
  <si>
    <t>①幼稚園</t>
  </si>
  <si>
    <t>②その他</t>
  </si>
  <si>
    <t xml:space="preserve">   務に係るもの　　</t>
  </si>
  <si>
    <t>　   に係るもの　　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</si>
  <si>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</si>
  <si>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</si>
  <si>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</si>
  <si>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</si>
  <si>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</si>
  <si>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</si>
  <si>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</si>
  <si>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田村市</t>
  </si>
  <si>
    <t>市計</t>
  </si>
  <si>
    <t>田村市</t>
  </si>
  <si>
    <t>４　配当割交付金</t>
  </si>
  <si>
    <t>６　地方消費税交付金</t>
  </si>
  <si>
    <t>７　ｺﾞﾙﾌ場利用税交付金</t>
  </si>
  <si>
    <t>９　自動車取得税交付金</t>
  </si>
  <si>
    <t>１０　地方特例交付金</t>
  </si>
  <si>
    <t>１１　地方交付税</t>
  </si>
  <si>
    <t>１２　小計（１～１１）</t>
  </si>
  <si>
    <t>１５　使用料</t>
  </si>
  <si>
    <t>（１）　普通交付税</t>
  </si>
  <si>
    <t>（２）　特別交付税</t>
  </si>
  <si>
    <t xml:space="preserve">    ８　特別地方消費税
        交付金</t>
  </si>
  <si>
    <t xml:space="preserve">    １３　交通安全対策
          特別交付金</t>
  </si>
  <si>
    <t xml:space="preserve">  ５　株式等譲渡所得割
      交付金</t>
  </si>
  <si>
    <t>南相馬市</t>
  </si>
  <si>
    <t>伊達市</t>
  </si>
  <si>
    <t>南会津町</t>
  </si>
  <si>
    <t>南会津町</t>
  </si>
  <si>
    <t>会津美里町</t>
  </si>
  <si>
    <t>会津美里町</t>
  </si>
  <si>
    <t>南相馬市</t>
  </si>
  <si>
    <t>伊達市</t>
  </si>
  <si>
    <t>本宮市</t>
  </si>
  <si>
    <t>本宮市</t>
  </si>
  <si>
    <t>５株式等譲渡所</t>
  </si>
  <si>
    <t>うち減収補てん債</t>
  </si>
  <si>
    <t>④児童手当</t>
  </si>
  <si>
    <t>⑧電源立地地域</t>
  </si>
  <si>
    <t xml:space="preserve">         のもの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</si>
  <si>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</si>
  <si>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</si>
  <si>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</si>
  <si>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</si>
  <si>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</si>
  <si>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①同級他団体からのもの</t>
  </si>
  <si>
    <t>②民間からのもの</t>
  </si>
  <si>
    <t>　特例分</t>
  </si>
  <si>
    <t>　　対策債</t>
  </si>
  <si>
    <t xml:space="preserve">      等負担金</t>
  </si>
  <si>
    <t>（ア）普通建設事業</t>
  </si>
  <si>
    <t>（イ）災害復旧事業</t>
  </si>
  <si>
    <t>（ウ）その他</t>
  </si>
  <si>
    <t>表</t>
  </si>
  <si>
    <t>Ａ</t>
  </si>
  <si>
    <t>行</t>
  </si>
  <si>
    <t>＋</t>
  </si>
  <si>
    <t>列</t>
  </si>
  <si>
    <t>Ｂ</t>
  </si>
  <si>
    <t>（３）老人保護費</t>
  </si>
  <si>
    <t>⑤普通建設事業</t>
  </si>
  <si>
    <t>⑥災害復旧事業</t>
  </si>
  <si>
    <t>⑦委託金</t>
  </si>
  <si>
    <t>⑨石油貯蔵施設</t>
  </si>
  <si>
    <t>⑩その他</t>
  </si>
  <si>
    <t>①普通建設事業</t>
  </si>
  <si>
    <t>②災害復旧事業</t>
  </si>
  <si>
    <t>収入</t>
  </si>
  <si>
    <t xml:space="preserve">         収入</t>
  </si>
  <si>
    <t>4</t>
  </si>
  <si>
    <t>Ａ</t>
  </si>
  <si>
    <t>＋</t>
  </si>
  <si>
    <t>Ｂ</t>
  </si>
  <si>
    <t xml:space="preserve">       交付金等</t>
  </si>
  <si>
    <t>③障害者自立</t>
  </si>
  <si>
    <t>①一部事務組合配分金</t>
  </si>
  <si>
    <t xml:space="preserve">      支援給付費
      等負担金</t>
  </si>
  <si>
    <t>　　　交付金</t>
  </si>
  <si>
    <t xml:space="preserve">    費支出金</t>
  </si>
  <si>
    <t>（１）児童手当</t>
  </si>
  <si>
    <t>（２）減収補てん</t>
  </si>
  <si>
    <t>（４）障害者自立</t>
  </si>
  <si>
    <t>（５）児童手当交</t>
  </si>
  <si>
    <t>　　 特例交付金</t>
  </si>
  <si>
    <t>支援給付費等
負担金</t>
  </si>
  <si>
    <t>付金</t>
  </si>
  <si>
    <t>③その他</t>
  </si>
  <si>
    <t>（６）普通建設事</t>
  </si>
  <si>
    <t>（７）災害復旧事</t>
  </si>
  <si>
    <t>（８）委託金</t>
  </si>
  <si>
    <t>（９）財政補給金</t>
  </si>
  <si>
    <t xml:space="preserve">      業費支出金</t>
  </si>
  <si>
    <t>②新エネルギー・産業技術総合開発機構からのもの</t>
  </si>
  <si>
    <t>９自動車取得税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</si>
  <si>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</si>
  <si>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</si>
  <si>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</si>
  <si>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</si>
  <si>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</si>
  <si>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</si>
  <si>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</si>
  <si>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</si>
  <si>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</si>
  <si>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</si>
  <si>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</si>
  <si>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</si>
  <si>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</si>
  <si>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</si>
  <si>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</si>
  <si>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</si>
  <si>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</si>
  <si>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</si>
  <si>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</si>
  <si>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</si>
  <si>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</si>
  <si>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</si>
  <si>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</si>
  <si>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</si>
  <si>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</si>
  <si>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 xml:space="preserve">       負担金</t>
  </si>
  <si>
    <t>うち同級他団体</t>
  </si>
  <si>
    <t>（２）保育所</t>
  </si>
  <si>
    <t>（３）公営住宅</t>
  </si>
  <si>
    <t>（10）地域活力基</t>
  </si>
  <si>
    <t>（11）特定防衛施</t>
  </si>
  <si>
    <t>（12）電源立地</t>
  </si>
  <si>
    <t>（13）その他</t>
  </si>
  <si>
    <t xml:space="preserve">      設等所在市
      町村助成交</t>
  </si>
  <si>
    <t>（１）国庫財源を</t>
  </si>
  <si>
    <t>（２）県費のみ</t>
  </si>
  <si>
    <t>（１）財産運用</t>
  </si>
  <si>
    <t>（２）財産売払</t>
  </si>
  <si>
    <t>（２）繰越事業費</t>
  </si>
  <si>
    <t>（１）延滞金・加算</t>
  </si>
  <si>
    <t>（３）公営企業貸</t>
  </si>
  <si>
    <t>（４）貸付金元利</t>
  </si>
  <si>
    <t>（５）受託事業</t>
  </si>
  <si>
    <t>（6）収益事業</t>
  </si>
  <si>
    <t>（7）雑入</t>
  </si>
  <si>
    <t>譲与税</t>
  </si>
  <si>
    <t xml:space="preserve">  からのもの</t>
  </si>
  <si>
    <t xml:space="preserve">          使用料</t>
  </si>
  <si>
    <t xml:space="preserve">         使用料</t>
  </si>
  <si>
    <t xml:space="preserve">       負担金</t>
  </si>
  <si>
    <t xml:space="preserve">       盤創造交付
       金</t>
  </si>
  <si>
    <t xml:space="preserve">       設周辺整備
       調整交付金</t>
  </si>
  <si>
    <t xml:space="preserve">          地域対策
          交付金</t>
  </si>
  <si>
    <t xml:space="preserve">      付金</t>
  </si>
  <si>
    <t>　　  伴うもの</t>
  </si>
  <si>
    <t xml:space="preserve">①児童保護費   </t>
  </si>
  <si>
    <t xml:space="preserve">    対策交付金</t>
  </si>
  <si>
    <t xml:space="preserve">    立地対策等交
    付金</t>
  </si>
  <si>
    <t xml:space="preserve">    費支出金</t>
  </si>
  <si>
    <t>歳入合計</t>
  </si>
  <si>
    <t>一般財源</t>
  </si>
  <si>
    <t>　１１　地方交付税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</si>
</sst>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;[Red]\-#,##0\ "/>
    <numFmt numFmtId="179" formatCode="#,##0.0_ ;[Red]\-#,##0.0\ "/>
    <numFmt numFmtId="180" formatCode="0.E+00"/>
    <numFmt numFmtId="181" formatCode="#,##0_);[Red]\(#,##0\)"/>
    <numFmt numFmtId="182" formatCode="#,##0.0_);[Red]\(#,##0.0\)"/>
    <numFmt numFmtId="183" formatCode="#,##0;&quot;▲ &quot;#,##0"/>
    <numFmt numFmtId="184" formatCode="0.0;&quot;▲ &quot;0.0"/>
    <numFmt numFmtId="185" formatCode="#,##0.00_ "/>
    <numFmt numFmtId="186" formatCode="#,##0.000"/>
    <numFmt numFmtId="187" formatCode="#,##0.00;&quot;▲ &quot;#,##0.00"/>
    <numFmt numFmtId="188" formatCode="#,##0.0;&quot;▲ &quot;#,##0.0"/>
    <numFmt numFmtId="189" formatCode="#,##0.000;&quot;▲ &quot;#,##0.000"/>
    <numFmt numFmtId="190" formatCode="0.00;&quot;▲ &quot;0.00"/>
    <numFmt numFmtId="191" formatCode="0.00_ "/>
    <numFmt numFmtId="192" formatCode="0.0_ "/>
    <numFmt numFmtId="193" formatCode="#,##0_ "/>
  </numFmts>
  <fonts count="52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thin"/>
      <top style="hair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3" fontId="6" fillId="0" borderId="0">
      <alignment/>
      <protection/>
    </xf>
    <xf numFmtId="0" fontId="50" fillId="32" borderId="0" applyNumberFormat="0" applyBorder="0" applyAlignment="0" applyProtection="0"/>
  </cellStyleXfs>
  <cellXfs count="271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10" xfId="61" applyNumberFormat="1" applyFont="1" applyBorder="1" applyAlignment="1">
      <alignment horizontal="center" wrapText="1"/>
      <protection/>
    </xf>
    <xf numFmtId="3" fontId="9" fillId="0" borderId="11" xfId="61" applyNumberFormat="1" applyFont="1" applyBorder="1" applyAlignment="1">
      <alignment horizontal="center" wrapText="1"/>
      <protection/>
    </xf>
    <xf numFmtId="3" fontId="9" fillId="0" borderId="12" xfId="61" applyNumberFormat="1" applyFont="1" applyBorder="1" applyAlignment="1">
      <alignment horizontal="center" wrapText="1"/>
      <protection/>
    </xf>
    <xf numFmtId="3" fontId="9" fillId="0" borderId="13" xfId="61" applyNumberFormat="1" applyFont="1" applyBorder="1" applyAlignment="1">
      <alignment horizontal="center" wrapText="1"/>
      <protection/>
    </xf>
    <xf numFmtId="3" fontId="9" fillId="0" borderId="12" xfId="61" applyNumberFormat="1" applyFont="1" applyBorder="1" applyAlignment="1">
      <alignment horizontal="center"/>
      <protection/>
    </xf>
    <xf numFmtId="3" fontId="9" fillId="0" borderId="14" xfId="61" applyFont="1" applyBorder="1" applyAlignment="1">
      <alignment/>
      <protection/>
    </xf>
    <xf numFmtId="3" fontId="9" fillId="0" borderId="15" xfId="61" applyNumberFormat="1" applyFont="1" applyBorder="1" applyAlignment="1">
      <alignment horizontal="center" wrapText="1"/>
      <protection/>
    </xf>
    <xf numFmtId="3" fontId="9" fillId="0" borderId="14" xfId="61" applyNumberFormat="1" applyFont="1" applyBorder="1" applyAlignment="1">
      <alignment horizontal="center" wrapText="1"/>
      <protection/>
    </xf>
    <xf numFmtId="3" fontId="9" fillId="0" borderId="12" xfId="61" applyNumberFormat="1" applyFont="1" applyBorder="1" applyAlignment="1">
      <alignment horizontal="center" shrinkToFit="1"/>
      <protection/>
    </xf>
    <xf numFmtId="3" fontId="9" fillId="0" borderId="10" xfId="61" applyNumberFormat="1" applyFont="1" applyFill="1" applyBorder="1" applyAlignment="1">
      <alignment horizontal="center" wrapText="1"/>
      <protection/>
    </xf>
    <xf numFmtId="3" fontId="6" fillId="0" borderId="0" xfId="61" applyAlignment="1">
      <alignment/>
      <protection/>
    </xf>
    <xf numFmtId="3" fontId="9" fillId="0" borderId="11" xfId="61" applyNumberFormat="1" applyFont="1" applyBorder="1" applyAlignment="1">
      <alignment horizontal="center" shrinkToFit="1"/>
      <protection/>
    </xf>
    <xf numFmtId="3" fontId="9" fillId="0" borderId="16" xfId="61" applyNumberFormat="1" applyFont="1" applyBorder="1" applyAlignment="1">
      <alignment vertical="top" wrapText="1"/>
      <protection/>
    </xf>
    <xf numFmtId="3" fontId="9" fillId="0" borderId="17" xfId="61" applyNumberFormat="1" applyFont="1" applyBorder="1" applyAlignment="1">
      <alignment vertical="top" wrapText="1"/>
      <protection/>
    </xf>
    <xf numFmtId="3" fontId="9" fillId="0" borderId="17" xfId="61" applyNumberFormat="1" applyFont="1" applyBorder="1" applyAlignment="1">
      <alignment horizontal="center" vertical="center" wrapText="1"/>
      <protection/>
    </xf>
    <xf numFmtId="3" fontId="9" fillId="0" borderId="17" xfId="61" applyNumberFormat="1" applyFont="1" applyBorder="1" applyAlignment="1">
      <alignment horizontal="center" vertical="top" wrapText="1"/>
      <protection/>
    </xf>
    <xf numFmtId="3" fontId="9" fillId="0" borderId="17" xfId="61" applyNumberFormat="1" applyFont="1" applyBorder="1" applyAlignment="1">
      <alignment horizontal="center" wrapText="1"/>
      <protection/>
    </xf>
    <xf numFmtId="3" fontId="9" fillId="0" borderId="17" xfId="61" applyNumberFormat="1" applyFont="1" applyBorder="1" applyAlignment="1">
      <alignment vertical="top" wrapText="1" shrinkToFit="1"/>
      <protection/>
    </xf>
    <xf numFmtId="3" fontId="9" fillId="0" borderId="18" xfId="61" applyNumberFormat="1" applyFont="1" applyBorder="1" applyAlignment="1">
      <alignment horizontal="center" wrapText="1"/>
      <protection/>
    </xf>
    <xf numFmtId="3" fontId="8" fillId="0" borderId="19" xfId="61" applyNumberFormat="1" applyFont="1" applyFill="1" applyBorder="1" applyAlignment="1">
      <alignment horizontal="center" vertical="center" wrapText="1"/>
      <protection/>
    </xf>
    <xf numFmtId="3" fontId="9" fillId="0" borderId="0" xfId="61" applyFont="1" applyFill="1" applyBorder="1" applyAlignment="1">
      <alignment horizontal="center" vertical="center" wrapText="1"/>
      <protection/>
    </xf>
    <xf numFmtId="3" fontId="9" fillId="0" borderId="16" xfId="61" applyFont="1" applyFill="1" applyBorder="1" applyAlignment="1">
      <alignment horizontal="center" vertical="center" wrapText="1"/>
      <protection/>
    </xf>
    <xf numFmtId="3" fontId="9" fillId="0" borderId="17" xfId="61" applyFont="1" applyFill="1" applyBorder="1" applyAlignment="1">
      <alignment horizontal="center" vertical="center" wrapText="1"/>
      <protection/>
    </xf>
    <xf numFmtId="3" fontId="9" fillId="0" borderId="17" xfId="61" applyNumberFormat="1" applyFont="1" applyFill="1" applyBorder="1" applyAlignment="1">
      <alignment horizontal="center" vertical="center" wrapText="1"/>
      <protection/>
    </xf>
    <xf numFmtId="3" fontId="9" fillId="0" borderId="17" xfId="61" applyNumberFormat="1" applyFont="1" applyFill="1" applyBorder="1" applyAlignment="1">
      <alignment vertical="top" wrapText="1"/>
      <protection/>
    </xf>
    <xf numFmtId="3" fontId="9" fillId="0" borderId="11" xfId="61" applyNumberFormat="1" applyFont="1" applyFill="1" applyBorder="1" applyAlignment="1">
      <alignment horizontal="center" wrapText="1"/>
      <protection/>
    </xf>
    <xf numFmtId="3" fontId="9" fillId="0" borderId="12" xfId="61" applyNumberFormat="1" applyFont="1" applyFill="1" applyBorder="1" applyAlignment="1">
      <alignment horizontal="center" wrapText="1"/>
      <protection/>
    </xf>
    <xf numFmtId="3" fontId="9" fillId="0" borderId="17" xfId="61" applyFont="1" applyFill="1" applyBorder="1" applyAlignment="1">
      <alignment vertical="top" wrapText="1"/>
      <protection/>
    </xf>
    <xf numFmtId="3" fontId="9" fillId="0" borderId="16" xfId="61" applyNumberFormat="1" applyFont="1" applyFill="1" applyBorder="1" applyAlignment="1">
      <alignment horizontal="center" vertical="top" wrapText="1"/>
      <protection/>
    </xf>
    <xf numFmtId="3" fontId="9" fillId="0" borderId="16" xfId="61" applyNumberFormat="1" applyFont="1" applyFill="1" applyBorder="1" applyAlignment="1">
      <alignment vertical="top" wrapText="1"/>
      <protection/>
    </xf>
    <xf numFmtId="3" fontId="9" fillId="0" borderId="17" xfId="61" applyNumberFormat="1" applyFont="1" applyFill="1" applyBorder="1" applyAlignment="1">
      <alignment horizontal="center" vertical="top" wrapText="1"/>
      <protection/>
    </xf>
    <xf numFmtId="3" fontId="9" fillId="0" borderId="17" xfId="61" applyNumberFormat="1" applyFont="1" applyFill="1" applyBorder="1" applyAlignment="1">
      <alignment vertical="top" wrapText="1" shrinkToFit="1"/>
      <protection/>
    </xf>
    <xf numFmtId="3" fontId="9" fillId="0" borderId="17" xfId="61" applyNumberFormat="1" applyFont="1" applyFill="1" applyBorder="1" applyAlignment="1">
      <alignment horizontal="left" vertical="top" wrapText="1"/>
      <protection/>
    </xf>
    <xf numFmtId="3" fontId="9" fillId="0" borderId="16" xfId="61" applyFont="1" applyFill="1" applyBorder="1" applyAlignment="1">
      <alignment horizontal="center" vertical="top" wrapText="1"/>
      <protection/>
    </xf>
    <xf numFmtId="3" fontId="9" fillId="0" borderId="17" xfId="61" applyFont="1" applyFill="1" applyBorder="1" applyAlignment="1">
      <alignment horizontal="center" vertical="top" wrapText="1"/>
      <protection/>
    </xf>
    <xf numFmtId="3" fontId="9" fillId="0" borderId="16" xfId="61" applyNumberFormat="1" applyFont="1" applyFill="1" applyBorder="1" applyAlignment="1">
      <alignment horizontal="left" vertical="top" wrapText="1"/>
      <protection/>
    </xf>
    <xf numFmtId="3" fontId="9" fillId="0" borderId="13" xfId="61" applyFont="1" applyFill="1" applyBorder="1" applyAlignment="1">
      <alignment horizontal="center" wrapText="1"/>
      <protection/>
    </xf>
    <xf numFmtId="3" fontId="9" fillId="0" borderId="17" xfId="61" applyFont="1" applyFill="1" applyBorder="1" applyAlignment="1">
      <alignment horizontal="center" wrapText="1"/>
      <protection/>
    </xf>
    <xf numFmtId="3" fontId="9" fillId="0" borderId="14" xfId="61" applyFont="1" applyFill="1" applyBorder="1" applyAlignment="1">
      <alignment horizontal="center" wrapText="1"/>
      <protection/>
    </xf>
    <xf numFmtId="3" fontId="6" fillId="0" borderId="0" xfId="61" applyFill="1" applyAlignment="1">
      <alignment/>
      <protection/>
    </xf>
    <xf numFmtId="3" fontId="8" fillId="0" borderId="19" xfId="61" applyFont="1" applyFill="1" applyBorder="1" applyAlignment="1">
      <alignment horizontal="center" vertical="center" wrapText="1"/>
      <protection/>
    </xf>
    <xf numFmtId="3" fontId="9" fillId="0" borderId="20" xfId="61" applyFont="1" applyFill="1" applyBorder="1" applyAlignment="1">
      <alignment horizontal="center" vertical="center" wrapText="1"/>
      <protection/>
    </xf>
    <xf numFmtId="3" fontId="9" fillId="0" borderId="21" xfId="61" applyFont="1" applyFill="1" applyBorder="1" applyAlignment="1">
      <alignment horizontal="center" vertical="center" wrapText="1"/>
      <protection/>
    </xf>
    <xf numFmtId="3" fontId="9" fillId="0" borderId="16" xfId="61" applyFont="1" applyFill="1" applyBorder="1" applyAlignment="1">
      <alignment horizontal="left" vertical="center" wrapText="1"/>
      <protection/>
    </xf>
    <xf numFmtId="3" fontId="9" fillId="0" borderId="16" xfId="61" applyFont="1" applyFill="1" applyBorder="1" applyAlignment="1">
      <alignment vertical="top" wrapText="1"/>
      <protection/>
    </xf>
    <xf numFmtId="182" fontId="9" fillId="0" borderId="16" xfId="61" applyNumberFormat="1" applyFont="1" applyFill="1" applyBorder="1" applyAlignment="1">
      <alignment horizontal="center" vertical="center" wrapText="1"/>
      <protection/>
    </xf>
    <xf numFmtId="182" fontId="9" fillId="0" borderId="11" xfId="61" applyNumberFormat="1" applyFont="1" applyFill="1" applyBorder="1" applyAlignment="1">
      <alignment horizontal="center" vertical="center" wrapText="1"/>
      <protection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Font="1" applyBorder="1" applyAlignment="1">
      <alignment horizontal="center" vertical="center" wrapText="1"/>
    </xf>
    <xf numFmtId="3" fontId="8" fillId="0" borderId="0" xfId="0" applyFont="1" applyBorder="1" applyAlignment="1">
      <alignment/>
    </xf>
    <xf numFmtId="3" fontId="8" fillId="0" borderId="0" xfId="0" applyFont="1" applyAlignment="1">
      <alignment/>
    </xf>
    <xf numFmtId="3" fontId="8" fillId="0" borderId="24" xfId="0" applyFont="1" applyBorder="1" applyAlignment="1">
      <alignment horizontal="center"/>
    </xf>
    <xf numFmtId="3" fontId="8" fillId="0" borderId="25" xfId="0" applyNumberFormat="1" applyFont="1" applyBorder="1" applyAlignment="1">
      <alignment horizontal="center" vertical="center"/>
    </xf>
    <xf numFmtId="3" fontId="10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3" fontId="10" fillId="0" borderId="0" xfId="0" applyFont="1" applyAlignment="1">
      <alignment/>
    </xf>
    <xf numFmtId="184" fontId="10" fillId="0" borderId="26" xfId="0" applyNumberFormat="1" applyFont="1" applyBorder="1" applyAlignment="1">
      <alignment vertical="center"/>
    </xf>
    <xf numFmtId="184" fontId="10" fillId="0" borderId="27" xfId="0" applyNumberFormat="1" applyFont="1" applyBorder="1" applyAlignment="1">
      <alignment vertical="center"/>
    </xf>
    <xf numFmtId="184" fontId="10" fillId="0" borderId="28" xfId="0" applyNumberFormat="1" applyFont="1" applyBorder="1" applyAlignment="1">
      <alignment vertical="center"/>
    </xf>
    <xf numFmtId="184" fontId="10" fillId="0" borderId="29" xfId="0" applyNumberFormat="1" applyFont="1" applyBorder="1" applyAlignment="1">
      <alignment vertical="center"/>
    </xf>
    <xf numFmtId="184" fontId="10" fillId="0" borderId="30" xfId="0" applyNumberFormat="1" applyFont="1" applyBorder="1" applyAlignment="1">
      <alignment vertical="center"/>
    </xf>
    <xf numFmtId="184" fontId="10" fillId="0" borderId="31" xfId="0" applyNumberFormat="1" applyFont="1" applyBorder="1" applyAlignment="1">
      <alignment vertical="center"/>
    </xf>
    <xf numFmtId="184" fontId="10" fillId="0" borderId="32" xfId="0" applyNumberFormat="1" applyFont="1" applyBorder="1" applyAlignment="1">
      <alignment vertical="center"/>
    </xf>
    <xf numFmtId="184" fontId="10" fillId="0" borderId="33" xfId="0" applyNumberFormat="1" applyFont="1" applyBorder="1" applyAlignment="1">
      <alignment vertical="center"/>
    </xf>
    <xf numFmtId="184" fontId="10" fillId="0" borderId="34" xfId="0" applyNumberFormat="1" applyFont="1" applyBorder="1" applyAlignment="1">
      <alignment vertical="center"/>
    </xf>
    <xf numFmtId="184" fontId="10" fillId="0" borderId="35" xfId="0" applyNumberFormat="1" applyFont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5" xfId="0" applyNumberFormat="1" applyFont="1" applyBorder="1" applyAlignment="1">
      <alignment vertical="center"/>
    </xf>
    <xf numFmtId="184" fontId="10" fillId="0" borderId="36" xfId="0" applyNumberFormat="1" applyFont="1" applyBorder="1" applyAlignment="1">
      <alignment vertical="center"/>
    </xf>
    <xf numFmtId="184" fontId="10" fillId="0" borderId="37" xfId="0" applyNumberFormat="1" applyFont="1" applyBorder="1" applyAlignment="1">
      <alignment vertical="center"/>
    </xf>
    <xf numFmtId="184" fontId="10" fillId="0" borderId="38" xfId="0" applyNumberFormat="1" applyFont="1" applyBorder="1" applyAlignment="1">
      <alignment vertical="center"/>
    </xf>
    <xf numFmtId="184" fontId="10" fillId="0" borderId="39" xfId="0" applyNumberFormat="1" applyFont="1" applyBorder="1" applyAlignment="1">
      <alignment vertical="center"/>
    </xf>
    <xf numFmtId="184" fontId="10" fillId="0" borderId="40" xfId="0" applyNumberFormat="1" applyFont="1" applyBorder="1" applyAlignment="1">
      <alignment vertical="center"/>
    </xf>
    <xf numFmtId="184" fontId="10" fillId="0" borderId="41" xfId="0" applyNumberFormat="1" applyFont="1" applyBorder="1" applyAlignment="1">
      <alignment vertical="center"/>
    </xf>
    <xf numFmtId="184" fontId="10" fillId="0" borderId="42" xfId="0" applyNumberFormat="1" applyFont="1" applyBorder="1" applyAlignment="1">
      <alignment vertical="center"/>
    </xf>
    <xf numFmtId="184" fontId="10" fillId="0" borderId="43" xfId="0" applyNumberFormat="1" applyFont="1" applyBorder="1" applyAlignment="1">
      <alignment vertical="center"/>
    </xf>
    <xf numFmtId="184" fontId="10" fillId="0" borderId="44" xfId="0" applyNumberFormat="1" applyFont="1" applyBorder="1" applyAlignment="1">
      <alignment vertical="center"/>
    </xf>
    <xf numFmtId="184" fontId="10" fillId="0" borderId="45" xfId="0" applyNumberFormat="1" applyFont="1" applyBorder="1" applyAlignment="1">
      <alignment vertical="center"/>
    </xf>
    <xf numFmtId="184" fontId="10" fillId="0" borderId="46" xfId="0" applyNumberFormat="1" applyFont="1" applyBorder="1" applyAlignment="1">
      <alignment vertical="center"/>
    </xf>
    <xf numFmtId="184" fontId="10" fillId="0" borderId="47" xfId="0" applyNumberFormat="1" applyFont="1" applyBorder="1" applyAlignment="1">
      <alignment vertical="center"/>
    </xf>
    <xf numFmtId="184" fontId="10" fillId="0" borderId="48" xfId="0" applyNumberFormat="1" applyFont="1" applyBorder="1" applyAlignment="1">
      <alignment vertical="center"/>
    </xf>
    <xf numFmtId="184" fontId="10" fillId="0" borderId="49" xfId="0" applyNumberFormat="1" applyFont="1" applyBorder="1" applyAlignment="1">
      <alignment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50" xfId="0" applyNumberFormat="1" applyFont="1" applyBorder="1" applyAlignment="1">
      <alignment vertical="center"/>
    </xf>
    <xf numFmtId="184" fontId="10" fillId="0" borderId="51" xfId="0" applyNumberFormat="1" applyFont="1" applyBorder="1" applyAlignment="1">
      <alignment vertical="center"/>
    </xf>
    <xf numFmtId="184" fontId="10" fillId="0" borderId="52" xfId="0" applyNumberFormat="1" applyFont="1" applyBorder="1" applyAlignment="1">
      <alignment vertical="center"/>
    </xf>
    <xf numFmtId="184" fontId="10" fillId="0" borderId="53" xfId="0" applyNumberFormat="1" applyFont="1" applyBorder="1" applyAlignment="1">
      <alignment vertical="center"/>
    </xf>
    <xf numFmtId="184" fontId="10" fillId="0" borderId="54" xfId="0" applyNumberFormat="1" applyFont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55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3" fontId="10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3" fontId="10" fillId="0" borderId="0" xfId="0" applyFont="1" applyFill="1" applyAlignment="1">
      <alignment/>
    </xf>
    <xf numFmtId="184" fontId="10" fillId="0" borderId="56" xfId="0" applyNumberFormat="1" applyFont="1" applyBorder="1" applyAlignment="1">
      <alignment vertical="center"/>
    </xf>
    <xf numFmtId="184" fontId="10" fillId="0" borderId="57" xfId="0" applyNumberFormat="1" applyFont="1" applyBorder="1" applyAlignment="1">
      <alignment vertical="center"/>
    </xf>
    <xf numFmtId="184" fontId="10" fillId="0" borderId="58" xfId="0" applyNumberFormat="1" applyFont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10" fillId="0" borderId="61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0" fillId="0" borderId="66" xfId="0" applyNumberFormat="1" applyFont="1" applyFill="1" applyBorder="1" applyAlignment="1">
      <alignment vertical="center"/>
    </xf>
    <xf numFmtId="3" fontId="9" fillId="0" borderId="17" xfId="61" applyNumberFormat="1" applyFont="1" applyBorder="1" applyAlignment="1">
      <alignment wrapText="1"/>
      <protection/>
    </xf>
    <xf numFmtId="3" fontId="9" fillId="0" borderId="15" xfId="61" applyNumberFormat="1" applyFont="1" applyFill="1" applyBorder="1" applyAlignment="1">
      <alignment horizontal="center" wrapText="1"/>
      <protection/>
    </xf>
    <xf numFmtId="3" fontId="9" fillId="0" borderId="67" xfId="61" applyFont="1" applyFill="1" applyBorder="1" applyAlignment="1">
      <alignment horizontal="center" vertical="center" wrapText="1"/>
      <protection/>
    </xf>
    <xf numFmtId="3" fontId="9" fillId="0" borderId="11" xfId="61" applyNumberFormat="1" applyFont="1" applyBorder="1" applyAlignment="1">
      <alignment wrapText="1"/>
      <protection/>
    </xf>
    <xf numFmtId="3" fontId="9" fillId="0" borderId="16" xfId="61" applyNumberFormat="1" applyFont="1" applyBorder="1" applyAlignment="1">
      <alignment horizontal="center" wrapText="1"/>
      <protection/>
    </xf>
    <xf numFmtId="3" fontId="9" fillId="0" borderId="17" xfId="61" applyFont="1" applyFill="1" applyBorder="1" applyAlignment="1">
      <alignment horizontal="left" vertical="top" wrapText="1"/>
      <protection/>
    </xf>
    <xf numFmtId="3" fontId="9" fillId="0" borderId="14" xfId="61" applyNumberFormat="1" applyFont="1" applyFill="1" applyBorder="1" applyAlignment="1">
      <alignment horizontal="center" wrapText="1"/>
      <protection/>
    </xf>
    <xf numFmtId="3" fontId="9" fillId="0" borderId="21" xfId="61" applyFont="1" applyFill="1" applyBorder="1" applyAlignment="1">
      <alignment vertical="top" wrapText="1"/>
      <protection/>
    </xf>
    <xf numFmtId="3" fontId="6" fillId="0" borderId="16" xfId="61" applyFont="1" applyFill="1" applyBorder="1" applyAlignment="1">
      <alignment horizontal="center" vertical="center" wrapText="1"/>
      <protection/>
    </xf>
    <xf numFmtId="182" fontId="9" fillId="0" borderId="68" xfId="61" applyNumberFormat="1" applyFont="1" applyFill="1" applyBorder="1" applyAlignment="1">
      <alignment horizontal="center" vertical="center" wrapText="1"/>
      <protection/>
    </xf>
    <xf numFmtId="3" fontId="8" fillId="0" borderId="12" xfId="61" applyNumberFormat="1" applyFont="1" applyBorder="1" applyAlignment="1">
      <alignment horizontal="center" wrapText="1"/>
      <protection/>
    </xf>
    <xf numFmtId="3" fontId="8" fillId="0" borderId="17" xfId="61" applyNumberFormat="1" applyFont="1" applyBorder="1" applyAlignment="1">
      <alignment horizontal="center" vertical="center" wrapText="1"/>
      <protection/>
    </xf>
    <xf numFmtId="184" fontId="10" fillId="0" borderId="69" xfId="0" applyNumberFormat="1" applyFont="1" applyBorder="1" applyAlignment="1">
      <alignment vertical="center"/>
    </xf>
    <xf numFmtId="0" fontId="11" fillId="0" borderId="0" xfId="60">
      <alignment vertical="center"/>
      <protection/>
    </xf>
    <xf numFmtId="3" fontId="10" fillId="0" borderId="70" xfId="60" applyNumberFormat="1" applyFont="1" applyBorder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1" fillId="0" borderId="0" xfId="60" applyAlignment="1">
      <alignment vertical="center"/>
      <protection/>
    </xf>
    <xf numFmtId="3" fontId="10" fillId="0" borderId="16" xfId="60" applyNumberFormat="1" applyFont="1" applyBorder="1" applyAlignment="1">
      <alignment vertical="center"/>
      <protection/>
    </xf>
    <xf numFmtId="3" fontId="10" fillId="0" borderId="21" xfId="60" applyNumberFormat="1" applyFont="1" applyBorder="1" applyAlignment="1">
      <alignment vertical="center"/>
      <protection/>
    </xf>
    <xf numFmtId="3" fontId="10" fillId="0" borderId="11" xfId="60" applyNumberFormat="1" applyFont="1" applyBorder="1" applyAlignment="1">
      <alignment vertical="center"/>
      <protection/>
    </xf>
    <xf numFmtId="3" fontId="10" fillId="0" borderId="71" xfId="60" applyNumberFormat="1" applyFont="1" applyBorder="1" applyAlignment="1">
      <alignment vertical="center"/>
      <protection/>
    </xf>
    <xf numFmtId="3" fontId="10" fillId="0" borderId="72" xfId="60" applyNumberFormat="1" applyFont="1" applyBorder="1" applyAlignment="1">
      <alignment horizontal="center" vertical="center"/>
      <protection/>
    </xf>
    <xf numFmtId="183" fontId="10" fillId="0" borderId="72" xfId="60" applyNumberFormat="1" applyFont="1" applyBorder="1" applyAlignment="1">
      <alignment vertical="center"/>
      <protection/>
    </xf>
    <xf numFmtId="188" fontId="10" fillId="0" borderId="72" xfId="60" applyNumberFormat="1" applyFont="1" applyBorder="1" applyAlignment="1">
      <alignment vertical="center"/>
      <protection/>
    </xf>
    <xf numFmtId="3" fontId="10" fillId="0" borderId="73" xfId="60" applyNumberFormat="1" applyFont="1" applyBorder="1" applyAlignment="1">
      <alignment vertical="center"/>
      <protection/>
    </xf>
    <xf numFmtId="183" fontId="10" fillId="0" borderId="73" xfId="60" applyNumberFormat="1" applyFont="1" applyBorder="1" applyAlignment="1">
      <alignment vertical="center"/>
      <protection/>
    </xf>
    <xf numFmtId="188" fontId="10" fillId="0" borderId="73" xfId="60" applyNumberFormat="1" applyFont="1" applyBorder="1" applyAlignment="1">
      <alignment vertical="center"/>
      <protection/>
    </xf>
    <xf numFmtId="0" fontId="10" fillId="0" borderId="74" xfId="60" applyFont="1" applyBorder="1" applyAlignment="1">
      <alignment vertical="center"/>
      <protection/>
    </xf>
    <xf numFmtId="0" fontId="11" fillId="0" borderId="74" xfId="60" applyBorder="1" applyAlignment="1">
      <alignment vertical="center"/>
      <protection/>
    </xf>
    <xf numFmtId="3" fontId="10" fillId="0" borderId="75" xfId="60" applyNumberFormat="1" applyFont="1" applyBorder="1" applyAlignment="1">
      <alignment horizontal="center" vertical="center"/>
      <protection/>
    </xf>
    <xf numFmtId="183" fontId="10" fillId="0" borderId="75" xfId="60" applyNumberFormat="1" applyFont="1" applyBorder="1" applyAlignment="1">
      <alignment vertical="center"/>
      <protection/>
    </xf>
    <xf numFmtId="188" fontId="10" fillId="0" borderId="75" xfId="60" applyNumberFormat="1" applyFont="1" applyBorder="1" applyAlignment="1">
      <alignment vertical="center"/>
      <protection/>
    </xf>
    <xf numFmtId="3" fontId="10" fillId="0" borderId="73" xfId="60" applyNumberFormat="1" applyFont="1" applyBorder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49" fontId="12" fillId="0" borderId="0" xfId="60" applyNumberFormat="1" applyFont="1" applyAlignment="1">
      <alignment horizontal="right" vertical="center"/>
      <protection/>
    </xf>
    <xf numFmtId="49" fontId="12" fillId="0" borderId="0" xfId="60" applyNumberFormat="1" applyFont="1">
      <alignment vertical="center"/>
      <protection/>
    </xf>
    <xf numFmtId="0" fontId="12" fillId="0" borderId="0" xfId="60" applyFont="1">
      <alignment vertical="center"/>
      <protection/>
    </xf>
    <xf numFmtId="0" fontId="12" fillId="0" borderId="0" xfId="60" applyFont="1" applyAlignment="1">
      <alignment vertical="center" shrinkToFit="1"/>
      <protection/>
    </xf>
    <xf numFmtId="0" fontId="11" fillId="0" borderId="0" xfId="60" applyAlignment="1">
      <alignment vertical="center" shrinkToFit="1"/>
      <protection/>
    </xf>
    <xf numFmtId="183" fontId="10" fillId="0" borderId="70" xfId="0" applyNumberFormat="1" applyFont="1" applyBorder="1" applyAlignment="1">
      <alignment vertical="center"/>
    </xf>
    <xf numFmtId="183" fontId="10" fillId="0" borderId="16" xfId="0" applyNumberFormat="1" applyFont="1" applyBorder="1" applyAlignment="1">
      <alignment vertical="center"/>
    </xf>
    <xf numFmtId="188" fontId="10" fillId="0" borderId="70" xfId="0" applyNumberFormat="1" applyFont="1" applyBorder="1" applyAlignment="1">
      <alignment vertical="center"/>
    </xf>
    <xf numFmtId="188" fontId="10" fillId="0" borderId="16" xfId="0" applyNumberFormat="1" applyFont="1" applyBorder="1" applyAlignment="1">
      <alignment vertical="center"/>
    </xf>
    <xf numFmtId="183" fontId="10" fillId="0" borderId="21" xfId="0" applyNumberFormat="1" applyFont="1" applyBorder="1" applyAlignment="1">
      <alignment vertical="center"/>
    </xf>
    <xf numFmtId="188" fontId="10" fillId="0" borderId="21" xfId="0" applyNumberFormat="1" applyFont="1" applyBorder="1" applyAlignment="1">
      <alignment vertical="center"/>
    </xf>
    <xf numFmtId="183" fontId="10" fillId="0" borderId="11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3" fontId="10" fillId="0" borderId="71" xfId="0" applyNumberFormat="1" applyFont="1" applyBorder="1" applyAlignment="1">
      <alignment vertical="center"/>
    </xf>
    <xf numFmtId="3" fontId="9" fillId="0" borderId="0" xfId="61" applyNumberFormat="1" applyFont="1" applyAlignment="1">
      <alignment horizontal="center" wrapText="1"/>
      <protection/>
    </xf>
    <xf numFmtId="3" fontId="9" fillId="0" borderId="0" xfId="61" applyNumberFormat="1" applyFont="1" applyAlignment="1">
      <alignment horizontal="center" shrinkToFit="1"/>
      <protection/>
    </xf>
    <xf numFmtId="3" fontId="9" fillId="0" borderId="0" xfId="61" applyNumberFormat="1" applyFont="1" applyAlignment="1">
      <alignment horizontal="center" vertical="center" wrapText="1"/>
      <protection/>
    </xf>
    <xf numFmtId="3" fontId="9" fillId="0" borderId="0" xfId="61" applyNumberFormat="1" applyFont="1" applyAlignment="1">
      <alignment horizontal="center" vertical="top" wrapText="1"/>
      <protection/>
    </xf>
    <xf numFmtId="3" fontId="9" fillId="0" borderId="0" xfId="61" applyNumberFormat="1" applyFont="1" applyAlignment="1">
      <alignment vertical="top" wrapText="1"/>
      <protection/>
    </xf>
    <xf numFmtId="3" fontId="9" fillId="0" borderId="0" xfId="61" applyNumberFormat="1" applyFont="1" applyFill="1" applyAlignment="1">
      <alignment horizontal="center" wrapText="1"/>
      <protection/>
    </xf>
    <xf numFmtId="3" fontId="9" fillId="0" borderId="0" xfId="61" applyFont="1" applyFill="1" applyAlignment="1">
      <alignment horizontal="center" vertical="center" wrapText="1"/>
      <protection/>
    </xf>
    <xf numFmtId="3" fontId="9" fillId="0" borderId="0" xfId="61" applyNumberFormat="1" applyFont="1" applyFill="1" applyAlignment="1">
      <alignment horizontal="center" vertical="top" wrapText="1"/>
      <protection/>
    </xf>
    <xf numFmtId="3" fontId="9" fillId="0" borderId="0" xfId="61" applyNumberFormat="1" applyFont="1" applyFill="1" applyAlignment="1">
      <alignment vertical="top" wrapText="1"/>
      <protection/>
    </xf>
    <xf numFmtId="3" fontId="9" fillId="0" borderId="76" xfId="61" applyNumberFormat="1" applyFont="1" applyFill="1" applyBorder="1" applyAlignment="1">
      <alignment horizontal="center" wrapText="1"/>
      <protection/>
    </xf>
    <xf numFmtId="3" fontId="9" fillId="0" borderId="0" xfId="61" applyFont="1" applyFill="1" applyAlignment="1">
      <alignment vertical="top" wrapText="1"/>
      <protection/>
    </xf>
    <xf numFmtId="3" fontId="9" fillId="0" borderId="0" xfId="61" applyFont="1" applyFill="1" applyAlignment="1">
      <alignment horizontal="center" vertical="top" wrapText="1"/>
      <protection/>
    </xf>
    <xf numFmtId="3" fontId="9" fillId="0" borderId="0" xfId="61" applyNumberFormat="1" applyFont="1" applyFill="1" applyAlignment="1">
      <alignment horizontal="center" vertical="center" wrapText="1"/>
      <protection/>
    </xf>
    <xf numFmtId="3" fontId="9" fillId="0" borderId="0" xfId="61" applyFont="1" applyFill="1" applyAlignment="1">
      <alignment horizontal="left" vertical="top" wrapText="1"/>
      <protection/>
    </xf>
    <xf numFmtId="3" fontId="9" fillId="0" borderId="16" xfId="61" applyFont="1" applyFill="1" applyBorder="1" applyAlignment="1">
      <alignment horizontal="left" vertical="top" wrapText="1"/>
      <protection/>
    </xf>
    <xf numFmtId="3" fontId="6" fillId="0" borderId="21" xfId="61" applyFont="1" applyFill="1" applyBorder="1" applyAlignment="1">
      <alignment horizontal="center" vertical="center" wrapText="1"/>
      <protection/>
    </xf>
    <xf numFmtId="183" fontId="10" fillId="0" borderId="73" xfId="0" applyNumberFormat="1" applyFont="1" applyBorder="1" applyAlignment="1">
      <alignment vertical="center"/>
    </xf>
    <xf numFmtId="188" fontId="10" fillId="0" borderId="73" xfId="0" applyNumberFormat="1" applyFont="1" applyBorder="1" applyAlignment="1">
      <alignment vertical="center"/>
    </xf>
    <xf numFmtId="184" fontId="10" fillId="0" borderId="26" xfId="0" applyNumberFormat="1" applyFont="1" applyBorder="1" applyAlignment="1">
      <alignment vertical="center" shrinkToFit="1"/>
    </xf>
    <xf numFmtId="184" fontId="10" fillId="0" borderId="27" xfId="0" applyNumberFormat="1" applyFont="1" applyBorder="1" applyAlignment="1">
      <alignment vertical="center" shrinkToFit="1"/>
    </xf>
    <xf numFmtId="184" fontId="10" fillId="0" borderId="28" xfId="0" applyNumberFormat="1" applyFont="1" applyBorder="1" applyAlignment="1">
      <alignment vertical="center" shrinkToFit="1"/>
    </xf>
    <xf numFmtId="184" fontId="10" fillId="0" borderId="31" xfId="0" applyNumberFormat="1" applyFont="1" applyBorder="1" applyAlignment="1">
      <alignment vertical="center" shrinkToFit="1"/>
    </xf>
    <xf numFmtId="184" fontId="10" fillId="0" borderId="32" xfId="0" applyNumberFormat="1" applyFont="1" applyBorder="1" applyAlignment="1">
      <alignment vertical="center" shrinkToFit="1"/>
    </xf>
    <xf numFmtId="184" fontId="10" fillId="0" borderId="33" xfId="0" applyNumberFormat="1" applyFont="1" applyBorder="1" applyAlignment="1">
      <alignment vertical="center" shrinkToFit="1"/>
    </xf>
    <xf numFmtId="184" fontId="10" fillId="0" borderId="25" xfId="0" applyNumberFormat="1" applyFont="1" applyBorder="1" applyAlignment="1">
      <alignment vertical="center" shrinkToFit="1"/>
    </xf>
    <xf numFmtId="184" fontId="10" fillId="0" borderId="36" xfId="0" applyNumberFormat="1" applyFont="1" applyBorder="1" applyAlignment="1">
      <alignment vertical="center" shrinkToFit="1"/>
    </xf>
    <xf numFmtId="184" fontId="10" fillId="0" borderId="38" xfId="0" applyNumberFormat="1" applyFont="1" applyBorder="1" applyAlignment="1">
      <alignment vertical="center" shrinkToFit="1"/>
    </xf>
    <xf numFmtId="184" fontId="10" fillId="0" borderId="58" xfId="0" applyNumberFormat="1" applyFont="1" applyBorder="1" applyAlignment="1">
      <alignment vertical="center" shrinkToFit="1"/>
    </xf>
    <xf numFmtId="184" fontId="10" fillId="0" borderId="56" xfId="0" applyNumberFormat="1" applyFont="1" applyBorder="1" applyAlignment="1">
      <alignment vertical="center" shrinkToFit="1"/>
    </xf>
    <xf numFmtId="184" fontId="10" fillId="0" borderId="57" xfId="0" applyNumberFormat="1" applyFont="1" applyBorder="1" applyAlignment="1">
      <alignment vertical="center" shrinkToFit="1"/>
    </xf>
    <xf numFmtId="184" fontId="10" fillId="0" borderId="40" xfId="0" applyNumberFormat="1" applyFont="1" applyBorder="1" applyAlignment="1">
      <alignment vertical="center" shrinkToFit="1"/>
    </xf>
    <xf numFmtId="184" fontId="10" fillId="0" borderId="41" xfId="0" applyNumberFormat="1" applyFont="1" applyBorder="1" applyAlignment="1">
      <alignment vertical="center" shrinkToFit="1"/>
    </xf>
    <xf numFmtId="184" fontId="10" fillId="0" borderId="42" xfId="0" applyNumberFormat="1" applyFont="1" applyBorder="1" applyAlignment="1">
      <alignment vertical="center" shrinkToFit="1"/>
    </xf>
    <xf numFmtId="184" fontId="10" fillId="0" borderId="43" xfId="0" applyNumberFormat="1" applyFont="1" applyBorder="1" applyAlignment="1">
      <alignment vertical="center" shrinkToFit="1"/>
    </xf>
    <xf numFmtId="184" fontId="10" fillId="0" borderId="45" xfId="0" applyNumberFormat="1" applyFont="1" applyBorder="1" applyAlignment="1">
      <alignment vertical="center" shrinkToFit="1"/>
    </xf>
    <xf numFmtId="184" fontId="10" fillId="0" borderId="46" xfId="0" applyNumberFormat="1" applyFont="1" applyBorder="1" applyAlignment="1">
      <alignment vertical="center" shrinkToFit="1"/>
    </xf>
    <xf numFmtId="184" fontId="10" fillId="0" borderId="47" xfId="0" applyNumberFormat="1" applyFont="1" applyBorder="1" applyAlignment="1">
      <alignment vertical="center" shrinkToFit="1"/>
    </xf>
    <xf numFmtId="184" fontId="10" fillId="0" borderId="48" xfId="0" applyNumberFormat="1" applyFont="1" applyBorder="1" applyAlignment="1">
      <alignment vertical="center" shrinkToFit="1"/>
    </xf>
    <xf numFmtId="184" fontId="10" fillId="0" borderId="34" xfId="0" applyNumberFormat="1" applyFont="1" applyBorder="1" applyAlignment="1">
      <alignment vertical="center" shrinkToFit="1"/>
    </xf>
    <xf numFmtId="184" fontId="10" fillId="0" borderId="31" xfId="0" applyNumberFormat="1" applyFont="1" applyFill="1" applyBorder="1" applyAlignment="1">
      <alignment vertical="center" shrinkToFit="1"/>
    </xf>
    <xf numFmtId="184" fontId="10" fillId="0" borderId="32" xfId="0" applyNumberFormat="1" applyFont="1" applyFill="1" applyBorder="1" applyAlignment="1">
      <alignment vertical="center" shrinkToFit="1"/>
    </xf>
    <xf numFmtId="184" fontId="10" fillId="0" borderId="33" xfId="0" applyNumberFormat="1" applyFont="1" applyFill="1" applyBorder="1" applyAlignment="1">
      <alignment vertical="center" shrinkToFit="1"/>
    </xf>
    <xf numFmtId="184" fontId="10" fillId="0" borderId="34" xfId="0" applyNumberFormat="1" applyFont="1" applyFill="1" applyBorder="1" applyAlignment="1">
      <alignment vertical="center" shrinkToFit="1"/>
    </xf>
    <xf numFmtId="184" fontId="10" fillId="0" borderId="37" xfId="0" applyNumberFormat="1" applyFont="1" applyBorder="1" applyAlignment="1">
      <alignment vertical="center" shrinkToFit="1"/>
    </xf>
    <xf numFmtId="184" fontId="10" fillId="0" borderId="50" xfId="0" applyNumberFormat="1" applyFont="1" applyBorder="1" applyAlignment="1">
      <alignment vertical="center" shrinkToFit="1"/>
    </xf>
    <xf numFmtId="184" fontId="10" fillId="0" borderId="51" xfId="0" applyNumberFormat="1" applyFont="1" applyBorder="1" applyAlignment="1">
      <alignment vertical="center" shrinkToFit="1"/>
    </xf>
    <xf numFmtId="184" fontId="10" fillId="0" borderId="52" xfId="0" applyNumberFormat="1" applyFont="1" applyBorder="1" applyAlignment="1">
      <alignment vertical="center" shrinkToFit="1"/>
    </xf>
    <xf numFmtId="184" fontId="10" fillId="0" borderId="53" xfId="0" applyNumberFormat="1" applyFont="1" applyBorder="1" applyAlignment="1">
      <alignment vertical="center" shrinkToFit="1"/>
    </xf>
    <xf numFmtId="184" fontId="10" fillId="0" borderId="28" xfId="0" applyNumberFormat="1" applyFont="1" applyFill="1" applyBorder="1" applyAlignment="1">
      <alignment vertical="center" shrinkToFit="1"/>
    </xf>
    <xf numFmtId="184" fontId="10" fillId="0" borderId="38" xfId="0" applyNumberFormat="1" applyFont="1" applyFill="1" applyBorder="1" applyAlignment="1">
      <alignment vertical="center" shrinkToFit="1"/>
    </xf>
    <xf numFmtId="184" fontId="10" fillId="0" borderId="42" xfId="0" applyNumberFormat="1" applyFont="1" applyFill="1" applyBorder="1" applyAlignment="1">
      <alignment vertical="center" shrinkToFit="1"/>
    </xf>
    <xf numFmtId="184" fontId="10" fillId="0" borderId="47" xfId="0" applyNumberFormat="1" applyFont="1" applyFill="1" applyBorder="1" applyAlignment="1">
      <alignment vertical="center" shrinkToFit="1"/>
    </xf>
    <xf numFmtId="184" fontId="10" fillId="0" borderId="0" xfId="0" applyNumberFormat="1" applyFont="1" applyFill="1" applyAlignment="1">
      <alignment vertical="center" shrinkToFit="1"/>
    </xf>
    <xf numFmtId="184" fontId="10" fillId="0" borderId="52" xfId="0" applyNumberFormat="1" applyFont="1" applyFill="1" applyBorder="1" applyAlignment="1">
      <alignment vertical="center" shrinkToFit="1"/>
    </xf>
    <xf numFmtId="184" fontId="10" fillId="0" borderId="55" xfId="0" applyNumberFormat="1" applyFont="1" applyFill="1" applyBorder="1" applyAlignment="1">
      <alignment vertical="center" shrinkToFit="1"/>
    </xf>
    <xf numFmtId="3" fontId="9" fillId="0" borderId="0" xfId="0" applyFont="1" applyAlignment="1">
      <alignment horizontal="center"/>
    </xf>
    <xf numFmtId="3" fontId="0" fillId="0" borderId="0" xfId="0" applyAlignment="1">
      <alignment/>
    </xf>
    <xf numFmtId="3" fontId="9" fillId="0" borderId="0" xfId="0" applyFont="1" applyAlignment="1">
      <alignment horizontal="center" vertical="center"/>
    </xf>
    <xf numFmtId="3" fontId="16" fillId="0" borderId="0" xfId="0" applyFont="1" applyAlignment="1">
      <alignment vertical="center"/>
    </xf>
    <xf numFmtId="3" fontId="10" fillId="0" borderId="0" xfId="0" applyFont="1" applyAlignment="1">
      <alignment vertical="center"/>
    </xf>
    <xf numFmtId="181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3" fontId="16" fillId="0" borderId="74" xfId="0" applyFont="1" applyBorder="1" applyAlignment="1">
      <alignment vertical="center"/>
    </xf>
    <xf numFmtId="3" fontId="10" fillId="0" borderId="74" xfId="0" applyFont="1" applyBorder="1" applyAlignment="1">
      <alignment vertical="center"/>
    </xf>
    <xf numFmtId="181" fontId="10" fillId="0" borderId="74" xfId="0" applyNumberFormat="1" applyFont="1" applyBorder="1" applyAlignment="1">
      <alignment vertical="center"/>
    </xf>
    <xf numFmtId="193" fontId="10" fillId="0" borderId="74" xfId="0" applyNumberFormat="1" applyFont="1" applyBorder="1" applyAlignment="1">
      <alignment vertical="center"/>
    </xf>
    <xf numFmtId="3" fontId="12" fillId="0" borderId="0" xfId="0" applyFont="1" applyAlignment="1">
      <alignment horizontal="right" vertical="center"/>
    </xf>
    <xf numFmtId="3" fontId="12" fillId="0" borderId="0" xfId="0" applyFont="1" applyAlignment="1">
      <alignment/>
    </xf>
    <xf numFmtId="182" fontId="10" fillId="0" borderId="0" xfId="0" applyNumberFormat="1" applyFont="1" applyAlignment="1">
      <alignment vertical="center"/>
    </xf>
    <xf numFmtId="182" fontId="10" fillId="0" borderId="74" xfId="0" applyNumberFormat="1" applyFont="1" applyBorder="1" applyAlignment="1">
      <alignment vertical="center"/>
    </xf>
    <xf numFmtId="184" fontId="13" fillId="0" borderId="27" xfId="0" applyNumberFormat="1" applyFont="1" applyFill="1" applyBorder="1" applyAlignment="1">
      <alignment vertical="center" shrinkToFit="1"/>
    </xf>
    <xf numFmtId="184" fontId="13" fillId="0" borderId="28" xfId="0" applyNumberFormat="1" applyFont="1" applyFill="1" applyBorder="1" applyAlignment="1">
      <alignment vertical="center" shrinkToFit="1"/>
    </xf>
    <xf numFmtId="184" fontId="10" fillId="0" borderId="29" xfId="0" applyNumberFormat="1" applyFont="1" applyBorder="1" applyAlignment="1">
      <alignment vertical="center" shrinkToFit="1"/>
    </xf>
    <xf numFmtId="184" fontId="10" fillId="0" borderId="30" xfId="0" applyNumberFormat="1" applyFont="1" applyBorder="1" applyAlignment="1">
      <alignment vertical="center" shrinkToFit="1"/>
    </xf>
    <xf numFmtId="184" fontId="10" fillId="0" borderId="35" xfId="0" applyNumberFormat="1" applyFont="1" applyBorder="1" applyAlignment="1">
      <alignment vertical="center" shrinkToFit="1"/>
    </xf>
    <xf numFmtId="184" fontId="10" fillId="0" borderId="39" xfId="0" applyNumberFormat="1" applyFont="1" applyBorder="1" applyAlignment="1">
      <alignment vertical="center" shrinkToFit="1"/>
    </xf>
    <xf numFmtId="184" fontId="10" fillId="0" borderId="69" xfId="0" applyNumberFormat="1" applyFont="1" applyBorder="1" applyAlignment="1">
      <alignment vertical="center" shrinkToFit="1"/>
    </xf>
    <xf numFmtId="184" fontId="10" fillId="0" borderId="44" xfId="0" applyNumberFormat="1" applyFont="1" applyBorder="1" applyAlignment="1">
      <alignment vertical="center" shrinkToFit="1"/>
    </xf>
    <xf numFmtId="184" fontId="10" fillId="0" borderId="49" xfId="0" applyNumberFormat="1" applyFont="1" applyBorder="1" applyAlignment="1">
      <alignment vertical="center" shrinkToFit="1"/>
    </xf>
    <xf numFmtId="184" fontId="10" fillId="0" borderId="35" xfId="0" applyNumberFormat="1" applyFont="1" applyFill="1" applyBorder="1" applyAlignment="1">
      <alignment vertical="center" shrinkToFit="1"/>
    </xf>
    <xf numFmtId="184" fontId="10" fillId="0" borderId="54" xfId="0" applyNumberFormat="1" applyFont="1" applyBorder="1" applyAlignment="1">
      <alignment vertical="center" shrinkToFit="1"/>
    </xf>
    <xf numFmtId="3" fontId="8" fillId="0" borderId="77" xfId="0" applyNumberFormat="1" applyFont="1" applyBorder="1" applyAlignment="1">
      <alignment horizontal="center" vertical="center"/>
    </xf>
    <xf numFmtId="3" fontId="8" fillId="0" borderId="78" xfId="0" applyFont="1" applyBorder="1" applyAlignment="1">
      <alignment vertical="center"/>
    </xf>
    <xf numFmtId="3" fontId="8" fillId="0" borderId="79" xfId="0" applyNumberFormat="1" applyFont="1" applyBorder="1" applyAlignment="1">
      <alignment horizontal="center" vertical="center" wrapText="1"/>
    </xf>
    <xf numFmtId="3" fontId="8" fillId="0" borderId="80" xfId="0" applyNumberFormat="1" applyFont="1" applyBorder="1" applyAlignment="1">
      <alignment horizontal="center" vertical="center" wrapText="1"/>
    </xf>
    <xf numFmtId="3" fontId="8" fillId="0" borderId="81" xfId="0" applyNumberFormat="1" applyFont="1" applyBorder="1" applyAlignment="1">
      <alignment horizontal="center" vertical="center" wrapText="1"/>
    </xf>
    <xf numFmtId="3" fontId="8" fillId="0" borderId="82" xfId="0" applyNumberFormat="1" applyFont="1" applyBorder="1" applyAlignment="1">
      <alignment horizontal="center" vertical="center" wrapText="1"/>
    </xf>
    <xf numFmtId="3" fontId="8" fillId="0" borderId="79" xfId="0" applyFont="1" applyBorder="1" applyAlignment="1">
      <alignment horizontal="center" vertical="center" wrapText="1"/>
    </xf>
    <xf numFmtId="3" fontId="8" fillId="0" borderId="80" xfId="0" applyFont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center" vertical="center" wrapText="1"/>
    </xf>
    <xf numFmtId="3" fontId="8" fillId="0" borderId="78" xfId="0" applyFont="1" applyBorder="1" applyAlignment="1">
      <alignment vertical="center" wrapText="1"/>
    </xf>
    <xf numFmtId="3" fontId="8" fillId="0" borderId="22" xfId="0" applyFont="1" applyBorder="1" applyAlignment="1">
      <alignment vertical="center" wrapText="1"/>
    </xf>
    <xf numFmtId="3" fontId="8" fillId="0" borderId="23" xfId="0" applyFont="1" applyBorder="1" applyAlignment="1">
      <alignment vertical="center" wrapText="1"/>
    </xf>
    <xf numFmtId="3" fontId="8" fillId="0" borderId="65" xfId="0" applyFont="1" applyBorder="1" applyAlignment="1">
      <alignment vertical="center" wrapText="1"/>
    </xf>
    <xf numFmtId="3" fontId="8" fillId="0" borderId="83" xfId="0" applyFont="1" applyBorder="1" applyAlignment="1">
      <alignment vertical="center" wrapText="1"/>
    </xf>
    <xf numFmtId="3" fontId="8" fillId="0" borderId="84" xfId="0" applyFont="1" applyBorder="1" applyAlignment="1">
      <alignment vertical="center" wrapText="1"/>
    </xf>
    <xf numFmtId="3" fontId="8" fillId="0" borderId="78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65" xfId="0" applyNumberFormat="1" applyFont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3" fontId="8" fillId="0" borderId="85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9" fillId="0" borderId="11" xfId="61" applyFont="1" applyFill="1" applyBorder="1" applyAlignment="1">
      <alignment vertical="top" wrapText="1"/>
      <protection/>
    </xf>
    <xf numFmtId="3" fontId="9" fillId="0" borderId="21" xfId="61" applyFont="1" applyFill="1" applyBorder="1" applyAlignment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1"/>
  <sheetViews>
    <sheetView showZeros="0" tabSelected="1" showOutlineSymbols="0" view="pageBreakPreview" zoomScale="55" zoomScaleSheetLayoutView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H16" sqref="FH16"/>
    </sheetView>
  </sheetViews>
  <sheetFormatPr defaultColWidth="10.75390625" defaultRowHeight="14.25"/>
  <cols>
    <col min="1" max="1" width="18.625" style="2" customWidth="1"/>
    <col min="2" max="16" width="6.875" style="2" customWidth="1"/>
    <col min="17" max="26" width="6.625" style="2" customWidth="1"/>
    <col min="27" max="31" width="6.875" style="2" customWidth="1"/>
    <col min="32" max="41" width="6.625" style="2" customWidth="1"/>
    <col min="42" max="42" width="6.875" style="1" customWidth="1"/>
    <col min="43" max="61" width="6.875" style="2" customWidth="1"/>
    <col min="62" max="66" width="6.625" style="2" customWidth="1"/>
    <col min="67" max="70" width="6.875" style="2" customWidth="1"/>
    <col min="71" max="71" width="6.875" style="53" customWidth="1"/>
    <col min="72" max="72" width="6.625" style="1" customWidth="1"/>
    <col min="73" max="76" width="6.625" style="2" customWidth="1"/>
    <col min="77" max="96" width="6.875" style="2" customWidth="1"/>
    <col min="97" max="101" width="6.625" style="2" customWidth="1"/>
    <col min="102" max="102" width="6.875" style="1" customWidth="1"/>
    <col min="103" max="106" width="6.875" style="2" customWidth="1"/>
    <col min="107" max="111" width="6.625" style="2" customWidth="1"/>
    <col min="112" max="131" width="6.875" style="2" customWidth="1"/>
    <col min="132" max="132" width="6.875" style="1" customWidth="1"/>
    <col min="133" max="136" width="6.875" style="2" customWidth="1"/>
    <col min="137" max="137" width="4.25390625" style="2" customWidth="1"/>
    <col min="138" max="138" width="8.00390625" style="2" bestFit="1" customWidth="1"/>
    <col min="139" max="140" width="6.25390625" style="2" bestFit="1" customWidth="1"/>
    <col min="141" max="142" width="5.625" style="2" customWidth="1"/>
    <col min="143" max="144" width="6.25390625" style="2" bestFit="1" customWidth="1"/>
    <col min="145" max="145" width="3.75390625" style="2" bestFit="1" customWidth="1"/>
    <col min="146" max="147" width="6.25390625" style="2" bestFit="1" customWidth="1"/>
    <col min="148" max="148" width="8.00390625" style="2" bestFit="1" customWidth="1"/>
    <col min="149" max="149" width="6.25390625" style="2" bestFit="1" customWidth="1"/>
    <col min="150" max="150" width="8.00390625" style="2" bestFit="1" customWidth="1"/>
    <col min="151" max="152" width="6.25390625" style="2" bestFit="1" customWidth="1"/>
    <col min="153" max="153" width="8.00390625" style="2" bestFit="1" customWidth="1"/>
    <col min="154" max="154" width="6.25390625" style="2" bestFit="1" customWidth="1"/>
    <col min="155" max="155" width="8.00390625" style="2" bestFit="1" customWidth="1"/>
    <col min="156" max="156" width="6.25390625" style="2" bestFit="1" customWidth="1"/>
    <col min="157" max="158" width="8.00390625" style="2" bestFit="1" customWidth="1"/>
    <col min="159" max="160" width="6.25390625" style="2" bestFit="1" customWidth="1"/>
    <col min="161" max="161" width="8.00390625" style="2" bestFit="1" customWidth="1"/>
    <col min="162" max="162" width="9.75390625" style="2" bestFit="1" customWidth="1"/>
    <col min="163" max="16384" width="10.75390625" style="2" customWidth="1"/>
  </cols>
  <sheetData>
    <row r="1" spans="1:137" s="58" customFormat="1" ht="38.25" customHeight="1">
      <c r="A1" s="267" t="s">
        <v>0</v>
      </c>
      <c r="B1" s="248" t="s">
        <v>1</v>
      </c>
      <c r="C1" s="248"/>
      <c r="D1" s="248"/>
      <c r="E1" s="248"/>
      <c r="F1" s="248"/>
      <c r="G1" s="250" t="s">
        <v>2</v>
      </c>
      <c r="H1" s="248"/>
      <c r="I1" s="248"/>
      <c r="J1" s="248"/>
      <c r="K1" s="248"/>
      <c r="L1" s="248" t="s">
        <v>3</v>
      </c>
      <c r="M1" s="248"/>
      <c r="N1" s="248"/>
      <c r="O1" s="248"/>
      <c r="P1" s="248"/>
      <c r="Q1" s="252" t="s">
        <v>114</v>
      </c>
      <c r="R1" s="252"/>
      <c r="S1" s="252"/>
      <c r="T1" s="252"/>
      <c r="U1" s="252"/>
      <c r="V1" s="255" t="s">
        <v>126</v>
      </c>
      <c r="W1" s="256"/>
      <c r="X1" s="256"/>
      <c r="Y1" s="256"/>
      <c r="Z1" s="257"/>
      <c r="AA1" s="248" t="s">
        <v>115</v>
      </c>
      <c r="AB1" s="248"/>
      <c r="AC1" s="248"/>
      <c r="AD1" s="248"/>
      <c r="AE1" s="248"/>
      <c r="AF1" s="248" t="s">
        <v>116</v>
      </c>
      <c r="AG1" s="248"/>
      <c r="AH1" s="248"/>
      <c r="AI1" s="248"/>
      <c r="AJ1" s="248"/>
      <c r="AK1" s="261" t="s">
        <v>124</v>
      </c>
      <c r="AL1" s="262"/>
      <c r="AM1" s="262"/>
      <c r="AN1" s="262"/>
      <c r="AO1" s="263"/>
      <c r="AP1" s="248" t="s">
        <v>117</v>
      </c>
      <c r="AQ1" s="248"/>
      <c r="AR1" s="248"/>
      <c r="AS1" s="248"/>
      <c r="AT1" s="248"/>
      <c r="AU1" s="248" t="s">
        <v>118</v>
      </c>
      <c r="AV1" s="248"/>
      <c r="AW1" s="248"/>
      <c r="AX1" s="248"/>
      <c r="AY1" s="248"/>
      <c r="AZ1" s="248" t="s">
        <v>119</v>
      </c>
      <c r="BA1" s="248"/>
      <c r="BB1" s="248"/>
      <c r="BC1" s="248"/>
      <c r="BD1" s="254"/>
      <c r="BE1" s="54"/>
      <c r="BF1" s="55"/>
      <c r="BG1" s="54"/>
      <c r="BH1" s="54"/>
      <c r="BI1" s="56"/>
      <c r="BJ1" s="247" t="s">
        <v>257</v>
      </c>
      <c r="BK1" s="55"/>
      <c r="BL1" s="54"/>
      <c r="BM1" s="54"/>
      <c r="BN1" s="56"/>
      <c r="BO1" s="248" t="s">
        <v>120</v>
      </c>
      <c r="BP1" s="248"/>
      <c r="BQ1" s="248"/>
      <c r="BR1" s="248"/>
      <c r="BS1" s="248"/>
      <c r="BT1" s="261" t="s">
        <v>125</v>
      </c>
      <c r="BU1" s="262"/>
      <c r="BV1" s="262"/>
      <c r="BW1" s="262"/>
      <c r="BX1" s="263"/>
      <c r="BY1" s="248" t="s">
        <v>4</v>
      </c>
      <c r="BZ1" s="248"/>
      <c r="CA1" s="248"/>
      <c r="CB1" s="248"/>
      <c r="CC1" s="248"/>
      <c r="CD1" s="248" t="s">
        <v>121</v>
      </c>
      <c r="CE1" s="248"/>
      <c r="CF1" s="248"/>
      <c r="CG1" s="248"/>
      <c r="CH1" s="248"/>
      <c r="CI1" s="248" t="s">
        <v>5</v>
      </c>
      <c r="CJ1" s="248"/>
      <c r="CK1" s="248"/>
      <c r="CL1" s="248"/>
      <c r="CM1" s="248"/>
      <c r="CN1" s="248" t="s">
        <v>6</v>
      </c>
      <c r="CO1" s="248"/>
      <c r="CP1" s="248"/>
      <c r="CQ1" s="248"/>
      <c r="CR1" s="248"/>
      <c r="CS1" s="248" t="s">
        <v>7</v>
      </c>
      <c r="CT1" s="248"/>
      <c r="CU1" s="248"/>
      <c r="CV1" s="248"/>
      <c r="CW1" s="248"/>
      <c r="CX1" s="248" t="s">
        <v>8</v>
      </c>
      <c r="CY1" s="248"/>
      <c r="CZ1" s="248"/>
      <c r="DA1" s="248"/>
      <c r="DB1" s="248"/>
      <c r="DC1" s="250" t="s">
        <v>9</v>
      </c>
      <c r="DD1" s="248"/>
      <c r="DE1" s="248"/>
      <c r="DF1" s="248"/>
      <c r="DG1" s="248"/>
      <c r="DH1" s="248" t="s">
        <v>10</v>
      </c>
      <c r="DI1" s="248"/>
      <c r="DJ1" s="248"/>
      <c r="DK1" s="248"/>
      <c r="DL1" s="248"/>
      <c r="DM1" s="248" t="s">
        <v>11</v>
      </c>
      <c r="DN1" s="248"/>
      <c r="DO1" s="248"/>
      <c r="DP1" s="248"/>
      <c r="DQ1" s="248"/>
      <c r="DR1" s="248" t="s">
        <v>12</v>
      </c>
      <c r="DS1" s="248"/>
      <c r="DT1" s="248"/>
      <c r="DU1" s="248"/>
      <c r="DV1" s="248"/>
      <c r="DW1" s="250" t="s">
        <v>13</v>
      </c>
      <c r="DX1" s="248"/>
      <c r="DY1" s="248"/>
      <c r="DZ1" s="248"/>
      <c r="EA1" s="248"/>
      <c r="EB1" s="248" t="s">
        <v>14</v>
      </c>
      <c r="EC1" s="248"/>
      <c r="ED1" s="248"/>
      <c r="EE1" s="248"/>
      <c r="EF1" s="248"/>
      <c r="EG1" s="57"/>
    </row>
    <row r="2" spans="1:137" s="58" customFormat="1" ht="38.25" customHeight="1">
      <c r="A2" s="268"/>
      <c r="B2" s="249"/>
      <c r="C2" s="249"/>
      <c r="D2" s="249"/>
      <c r="E2" s="249"/>
      <c r="F2" s="249"/>
      <c r="G2" s="251"/>
      <c r="H2" s="249"/>
      <c r="I2" s="249"/>
      <c r="J2" s="249"/>
      <c r="K2" s="249"/>
      <c r="L2" s="249"/>
      <c r="M2" s="249"/>
      <c r="N2" s="249"/>
      <c r="O2" s="249"/>
      <c r="P2" s="249"/>
      <c r="Q2" s="253"/>
      <c r="R2" s="253"/>
      <c r="S2" s="253"/>
      <c r="T2" s="253"/>
      <c r="U2" s="253"/>
      <c r="V2" s="258"/>
      <c r="W2" s="259"/>
      <c r="X2" s="259"/>
      <c r="Y2" s="259"/>
      <c r="Z2" s="260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64"/>
      <c r="AL2" s="265"/>
      <c r="AM2" s="265"/>
      <c r="AN2" s="265"/>
      <c r="AO2" s="266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8" t="s">
        <v>122</v>
      </c>
      <c r="BF2" s="248"/>
      <c r="BG2" s="248"/>
      <c r="BH2" s="248"/>
      <c r="BI2" s="248"/>
      <c r="BJ2" s="248" t="s">
        <v>123</v>
      </c>
      <c r="BK2" s="248"/>
      <c r="BL2" s="248"/>
      <c r="BM2" s="248"/>
      <c r="BN2" s="248"/>
      <c r="BO2" s="249"/>
      <c r="BP2" s="249"/>
      <c r="BQ2" s="249"/>
      <c r="BR2" s="249"/>
      <c r="BS2" s="249"/>
      <c r="BT2" s="264"/>
      <c r="BU2" s="265"/>
      <c r="BV2" s="265"/>
      <c r="BW2" s="265"/>
      <c r="BX2" s="266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51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51"/>
      <c r="DX2" s="249"/>
      <c r="DY2" s="249"/>
      <c r="DZ2" s="249"/>
      <c r="EA2" s="249"/>
      <c r="EB2" s="249"/>
      <c r="EC2" s="249"/>
      <c r="ED2" s="249"/>
      <c r="EE2" s="249"/>
      <c r="EF2" s="249"/>
      <c r="EG2" s="57"/>
    </row>
    <row r="3" spans="1:137" s="58" customFormat="1" ht="35.25" customHeight="1">
      <c r="A3" s="59"/>
      <c r="B3" s="60">
        <v>18</v>
      </c>
      <c r="C3" s="109">
        <v>19</v>
      </c>
      <c r="D3" s="109">
        <v>20</v>
      </c>
      <c r="E3" s="109">
        <v>21</v>
      </c>
      <c r="F3" s="108">
        <v>22</v>
      </c>
      <c r="G3" s="60">
        <f aca="true" t="shared" si="0" ref="G3:AL3">B3</f>
        <v>18</v>
      </c>
      <c r="H3" s="109">
        <f t="shared" si="0"/>
        <v>19</v>
      </c>
      <c r="I3" s="109">
        <f t="shared" si="0"/>
        <v>20</v>
      </c>
      <c r="J3" s="109">
        <f t="shared" si="0"/>
        <v>21</v>
      </c>
      <c r="K3" s="108">
        <f t="shared" si="0"/>
        <v>22</v>
      </c>
      <c r="L3" s="60">
        <f t="shared" si="0"/>
        <v>18</v>
      </c>
      <c r="M3" s="109">
        <f t="shared" si="0"/>
        <v>19</v>
      </c>
      <c r="N3" s="109">
        <f t="shared" si="0"/>
        <v>20</v>
      </c>
      <c r="O3" s="109">
        <f t="shared" si="0"/>
        <v>21</v>
      </c>
      <c r="P3" s="108">
        <f t="shared" si="0"/>
        <v>22</v>
      </c>
      <c r="Q3" s="60">
        <f t="shared" si="0"/>
        <v>18</v>
      </c>
      <c r="R3" s="109">
        <f t="shared" si="0"/>
        <v>19</v>
      </c>
      <c r="S3" s="109">
        <f t="shared" si="0"/>
        <v>20</v>
      </c>
      <c r="T3" s="109">
        <f t="shared" si="0"/>
        <v>21</v>
      </c>
      <c r="U3" s="108">
        <f t="shared" si="0"/>
        <v>22</v>
      </c>
      <c r="V3" s="60">
        <f t="shared" si="0"/>
        <v>18</v>
      </c>
      <c r="W3" s="109">
        <f t="shared" si="0"/>
        <v>19</v>
      </c>
      <c r="X3" s="109">
        <f t="shared" si="0"/>
        <v>20</v>
      </c>
      <c r="Y3" s="109">
        <f t="shared" si="0"/>
        <v>21</v>
      </c>
      <c r="Z3" s="108">
        <f t="shared" si="0"/>
        <v>22</v>
      </c>
      <c r="AA3" s="60">
        <f t="shared" si="0"/>
        <v>18</v>
      </c>
      <c r="AB3" s="109">
        <f t="shared" si="0"/>
        <v>19</v>
      </c>
      <c r="AC3" s="109">
        <f t="shared" si="0"/>
        <v>20</v>
      </c>
      <c r="AD3" s="109">
        <f t="shared" si="0"/>
        <v>21</v>
      </c>
      <c r="AE3" s="108">
        <f t="shared" si="0"/>
        <v>22</v>
      </c>
      <c r="AF3" s="60">
        <f t="shared" si="0"/>
        <v>18</v>
      </c>
      <c r="AG3" s="109">
        <f t="shared" si="0"/>
        <v>19</v>
      </c>
      <c r="AH3" s="109">
        <f t="shared" si="0"/>
        <v>20</v>
      </c>
      <c r="AI3" s="109">
        <f t="shared" si="0"/>
        <v>21</v>
      </c>
      <c r="AJ3" s="108">
        <f t="shared" si="0"/>
        <v>22</v>
      </c>
      <c r="AK3" s="60">
        <f t="shared" si="0"/>
        <v>18</v>
      </c>
      <c r="AL3" s="109">
        <f t="shared" si="0"/>
        <v>19</v>
      </c>
      <c r="AM3" s="109">
        <f aca="true" t="shared" si="1" ref="AM3:BR3">AH3</f>
        <v>20</v>
      </c>
      <c r="AN3" s="109">
        <f t="shared" si="1"/>
        <v>21</v>
      </c>
      <c r="AO3" s="108">
        <f t="shared" si="1"/>
        <v>22</v>
      </c>
      <c r="AP3" s="60">
        <f t="shared" si="1"/>
        <v>18</v>
      </c>
      <c r="AQ3" s="109">
        <f t="shared" si="1"/>
        <v>19</v>
      </c>
      <c r="AR3" s="109">
        <f t="shared" si="1"/>
        <v>20</v>
      </c>
      <c r="AS3" s="109">
        <f t="shared" si="1"/>
        <v>21</v>
      </c>
      <c r="AT3" s="108">
        <f t="shared" si="1"/>
        <v>22</v>
      </c>
      <c r="AU3" s="60">
        <f t="shared" si="1"/>
        <v>18</v>
      </c>
      <c r="AV3" s="109">
        <f t="shared" si="1"/>
        <v>19</v>
      </c>
      <c r="AW3" s="109">
        <f t="shared" si="1"/>
        <v>20</v>
      </c>
      <c r="AX3" s="109">
        <f t="shared" si="1"/>
        <v>21</v>
      </c>
      <c r="AY3" s="108">
        <f t="shared" si="1"/>
        <v>22</v>
      </c>
      <c r="AZ3" s="60">
        <f t="shared" si="1"/>
        <v>18</v>
      </c>
      <c r="BA3" s="109">
        <f t="shared" si="1"/>
        <v>19</v>
      </c>
      <c r="BB3" s="109">
        <f t="shared" si="1"/>
        <v>20</v>
      </c>
      <c r="BC3" s="109">
        <f t="shared" si="1"/>
        <v>21</v>
      </c>
      <c r="BD3" s="108">
        <f t="shared" si="1"/>
        <v>22</v>
      </c>
      <c r="BE3" s="60">
        <f t="shared" si="1"/>
        <v>18</v>
      </c>
      <c r="BF3" s="109">
        <f t="shared" si="1"/>
        <v>19</v>
      </c>
      <c r="BG3" s="109">
        <f t="shared" si="1"/>
        <v>20</v>
      </c>
      <c r="BH3" s="109">
        <f t="shared" si="1"/>
        <v>21</v>
      </c>
      <c r="BI3" s="108">
        <f t="shared" si="1"/>
        <v>22</v>
      </c>
      <c r="BJ3" s="60">
        <f t="shared" si="1"/>
        <v>18</v>
      </c>
      <c r="BK3" s="109">
        <f t="shared" si="1"/>
        <v>19</v>
      </c>
      <c r="BL3" s="109">
        <f t="shared" si="1"/>
        <v>20</v>
      </c>
      <c r="BM3" s="109">
        <f t="shared" si="1"/>
        <v>21</v>
      </c>
      <c r="BN3" s="108">
        <f t="shared" si="1"/>
        <v>22</v>
      </c>
      <c r="BO3" s="60">
        <f t="shared" si="1"/>
        <v>18</v>
      </c>
      <c r="BP3" s="109">
        <f t="shared" si="1"/>
        <v>19</v>
      </c>
      <c r="BQ3" s="109">
        <f t="shared" si="1"/>
        <v>20</v>
      </c>
      <c r="BR3" s="109">
        <f t="shared" si="1"/>
        <v>21</v>
      </c>
      <c r="BS3" s="108">
        <f aca="true" t="shared" si="2" ref="BS3:CX3">BN3</f>
        <v>22</v>
      </c>
      <c r="BT3" s="60">
        <f t="shared" si="2"/>
        <v>18</v>
      </c>
      <c r="BU3" s="109">
        <f t="shared" si="2"/>
        <v>19</v>
      </c>
      <c r="BV3" s="109">
        <f t="shared" si="2"/>
        <v>20</v>
      </c>
      <c r="BW3" s="109">
        <f t="shared" si="2"/>
        <v>21</v>
      </c>
      <c r="BX3" s="108">
        <f t="shared" si="2"/>
        <v>22</v>
      </c>
      <c r="BY3" s="60">
        <f t="shared" si="2"/>
        <v>18</v>
      </c>
      <c r="BZ3" s="109">
        <f t="shared" si="2"/>
        <v>19</v>
      </c>
      <c r="CA3" s="109">
        <f t="shared" si="2"/>
        <v>20</v>
      </c>
      <c r="CB3" s="109">
        <f t="shared" si="2"/>
        <v>21</v>
      </c>
      <c r="CC3" s="108">
        <f t="shared" si="2"/>
        <v>22</v>
      </c>
      <c r="CD3" s="60">
        <f t="shared" si="2"/>
        <v>18</v>
      </c>
      <c r="CE3" s="109">
        <f t="shared" si="2"/>
        <v>19</v>
      </c>
      <c r="CF3" s="109">
        <f t="shared" si="2"/>
        <v>20</v>
      </c>
      <c r="CG3" s="109">
        <f t="shared" si="2"/>
        <v>21</v>
      </c>
      <c r="CH3" s="108">
        <f t="shared" si="2"/>
        <v>22</v>
      </c>
      <c r="CI3" s="60">
        <f t="shared" si="2"/>
        <v>18</v>
      </c>
      <c r="CJ3" s="109">
        <f t="shared" si="2"/>
        <v>19</v>
      </c>
      <c r="CK3" s="109">
        <f t="shared" si="2"/>
        <v>20</v>
      </c>
      <c r="CL3" s="109">
        <f t="shared" si="2"/>
        <v>21</v>
      </c>
      <c r="CM3" s="108">
        <f t="shared" si="2"/>
        <v>22</v>
      </c>
      <c r="CN3" s="60">
        <f t="shared" si="2"/>
        <v>18</v>
      </c>
      <c r="CO3" s="109">
        <f t="shared" si="2"/>
        <v>19</v>
      </c>
      <c r="CP3" s="109">
        <f t="shared" si="2"/>
        <v>20</v>
      </c>
      <c r="CQ3" s="109">
        <f t="shared" si="2"/>
        <v>21</v>
      </c>
      <c r="CR3" s="108">
        <f t="shared" si="2"/>
        <v>22</v>
      </c>
      <c r="CS3" s="60">
        <f t="shared" si="2"/>
        <v>18</v>
      </c>
      <c r="CT3" s="109">
        <f t="shared" si="2"/>
        <v>19</v>
      </c>
      <c r="CU3" s="109">
        <f t="shared" si="2"/>
        <v>20</v>
      </c>
      <c r="CV3" s="109">
        <f t="shared" si="2"/>
        <v>21</v>
      </c>
      <c r="CW3" s="108">
        <f t="shared" si="2"/>
        <v>22</v>
      </c>
      <c r="CX3" s="60">
        <f t="shared" si="2"/>
        <v>18</v>
      </c>
      <c r="CY3" s="109">
        <f aca="true" t="shared" si="3" ref="CY3:ED3">CT3</f>
        <v>19</v>
      </c>
      <c r="CZ3" s="109">
        <f t="shared" si="3"/>
        <v>20</v>
      </c>
      <c r="DA3" s="109">
        <f t="shared" si="3"/>
        <v>21</v>
      </c>
      <c r="DB3" s="108">
        <f t="shared" si="3"/>
        <v>22</v>
      </c>
      <c r="DC3" s="60">
        <f t="shared" si="3"/>
        <v>18</v>
      </c>
      <c r="DD3" s="109">
        <f t="shared" si="3"/>
        <v>19</v>
      </c>
      <c r="DE3" s="109">
        <f t="shared" si="3"/>
        <v>20</v>
      </c>
      <c r="DF3" s="109">
        <f t="shared" si="3"/>
        <v>21</v>
      </c>
      <c r="DG3" s="108">
        <f t="shared" si="3"/>
        <v>22</v>
      </c>
      <c r="DH3" s="60">
        <f t="shared" si="3"/>
        <v>18</v>
      </c>
      <c r="DI3" s="109">
        <f t="shared" si="3"/>
        <v>19</v>
      </c>
      <c r="DJ3" s="109">
        <f t="shared" si="3"/>
        <v>20</v>
      </c>
      <c r="DK3" s="109">
        <f t="shared" si="3"/>
        <v>21</v>
      </c>
      <c r="DL3" s="108">
        <f t="shared" si="3"/>
        <v>22</v>
      </c>
      <c r="DM3" s="60">
        <f t="shared" si="3"/>
        <v>18</v>
      </c>
      <c r="DN3" s="109">
        <f t="shared" si="3"/>
        <v>19</v>
      </c>
      <c r="DO3" s="109">
        <f t="shared" si="3"/>
        <v>20</v>
      </c>
      <c r="DP3" s="109">
        <f t="shared" si="3"/>
        <v>21</v>
      </c>
      <c r="DQ3" s="108">
        <f t="shared" si="3"/>
        <v>22</v>
      </c>
      <c r="DR3" s="60">
        <f t="shared" si="3"/>
        <v>18</v>
      </c>
      <c r="DS3" s="109">
        <f t="shared" si="3"/>
        <v>19</v>
      </c>
      <c r="DT3" s="109">
        <f t="shared" si="3"/>
        <v>20</v>
      </c>
      <c r="DU3" s="109">
        <f t="shared" si="3"/>
        <v>21</v>
      </c>
      <c r="DV3" s="108">
        <f t="shared" si="3"/>
        <v>22</v>
      </c>
      <c r="DW3" s="60">
        <f t="shared" si="3"/>
        <v>18</v>
      </c>
      <c r="DX3" s="109">
        <f t="shared" si="3"/>
        <v>19</v>
      </c>
      <c r="DY3" s="109">
        <f t="shared" si="3"/>
        <v>20</v>
      </c>
      <c r="DZ3" s="109">
        <f t="shared" si="3"/>
        <v>21</v>
      </c>
      <c r="EA3" s="108">
        <f t="shared" si="3"/>
        <v>22</v>
      </c>
      <c r="EB3" s="60">
        <f t="shared" si="3"/>
        <v>18</v>
      </c>
      <c r="EC3" s="109">
        <f t="shared" si="3"/>
        <v>19</v>
      </c>
      <c r="ED3" s="109">
        <f t="shared" si="3"/>
        <v>20</v>
      </c>
      <c r="EE3" s="109">
        <f>DZ3</f>
        <v>21</v>
      </c>
      <c r="EF3" s="246">
        <f>EA3</f>
        <v>22</v>
      </c>
      <c r="EG3" s="57"/>
    </row>
    <row r="4" spans="1:162" s="63" customFormat="1" ht="32.25" customHeight="1">
      <c r="A4" s="110" t="s">
        <v>15</v>
      </c>
      <c r="B4" s="182">
        <v>44.66</v>
      </c>
      <c r="C4" s="183">
        <v>44.5</v>
      </c>
      <c r="D4" s="183">
        <v>43.66</v>
      </c>
      <c r="E4" s="183">
        <v>41.81</v>
      </c>
      <c r="F4" s="184">
        <f>ROUND('第３表歳入の状況(H22)'!B5/'第３表歳入の状況(H22)'!CT5*100,2)</f>
        <v>36.73</v>
      </c>
      <c r="G4" s="67">
        <v>3.82</v>
      </c>
      <c r="H4" s="65">
        <v>1.34</v>
      </c>
      <c r="I4" s="65">
        <v>1.31</v>
      </c>
      <c r="J4" s="65">
        <v>1.26</v>
      </c>
      <c r="K4" s="68">
        <f>ROUND('第３表歳入の状況(H22)'!C5/'第３表歳入の状況(H22)'!CT5*100,2)</f>
        <v>1.12</v>
      </c>
      <c r="L4" s="64">
        <v>0.14</v>
      </c>
      <c r="M4" s="65">
        <v>0.17</v>
      </c>
      <c r="N4" s="65">
        <v>0.17</v>
      </c>
      <c r="O4" s="65">
        <v>0.16</v>
      </c>
      <c r="P4" s="66">
        <f>ROUND('第３表歳入の状況(H22)'!I5/'第３表歳入の状況(H22)'!CT5*100,2)</f>
        <v>0.12</v>
      </c>
      <c r="Q4" s="67">
        <v>0.11</v>
      </c>
      <c r="R4" s="65">
        <v>0.13</v>
      </c>
      <c r="S4" s="65">
        <v>0.04</v>
      </c>
      <c r="T4" s="65">
        <v>0.16</v>
      </c>
      <c r="U4" s="68">
        <f>ROUND('第３表歳入の状況(H22)'!I5/'第３表歳入の状況(H22)'!CT5*100,2)</f>
        <v>0.12</v>
      </c>
      <c r="V4" s="64">
        <v>0.08</v>
      </c>
      <c r="W4" s="65">
        <v>0.06</v>
      </c>
      <c r="X4" s="65">
        <v>0.01</v>
      </c>
      <c r="Y4" s="65">
        <v>0.02</v>
      </c>
      <c r="Z4" s="66">
        <f>ROUND('第３表歳入の状況(H22)'!K5/'第３表歳入の状況(H22)'!CT5*100,2)</f>
        <v>0.01</v>
      </c>
      <c r="AA4" s="64">
        <v>3.52</v>
      </c>
      <c r="AB4" s="65">
        <v>3.21</v>
      </c>
      <c r="AC4" s="65">
        <v>2.95</v>
      </c>
      <c r="AD4" s="65">
        <v>3.06</v>
      </c>
      <c r="AE4" s="66">
        <f>ROUND('第３表歳入の状況(H22)'!L5/'第３表歳入の状況(H22)'!CT5*100,2)</f>
        <v>2.74</v>
      </c>
      <c r="AF4" s="64">
        <v>0.02</v>
      </c>
      <c r="AG4" s="65">
        <v>0.02</v>
      </c>
      <c r="AH4" s="65">
        <v>0.02</v>
      </c>
      <c r="AI4" s="65">
        <v>0.01</v>
      </c>
      <c r="AJ4" s="66">
        <f>ROUND('第３表歳入の状況(H22)'!M5/'第３表歳入の状況(H22)'!CT5*100,2)</f>
        <v>0.01</v>
      </c>
      <c r="AK4" s="67">
        <v>0</v>
      </c>
      <c r="AL4" s="65">
        <v>0</v>
      </c>
      <c r="AM4" s="65">
        <v>0</v>
      </c>
      <c r="AN4" s="65">
        <v>0</v>
      </c>
      <c r="AO4" s="68">
        <f>ROUND('第３表歳入の状況(H22)'!N5/'第３表歳入の状況(H22)'!CT5*100,2)</f>
        <v>0</v>
      </c>
      <c r="AP4" s="64">
        <v>0.53</v>
      </c>
      <c r="AQ4" s="65">
        <v>0.45</v>
      </c>
      <c r="AR4" s="65">
        <v>0.42</v>
      </c>
      <c r="AS4" s="65">
        <v>0.24</v>
      </c>
      <c r="AT4" s="66">
        <f>ROUND('第３表歳入の状況(H22)'!O5/'第３表歳入の状況(H22)'!CT5*100,2)</f>
        <v>0.21</v>
      </c>
      <c r="AU4" s="67">
        <v>1.18</v>
      </c>
      <c r="AV4" s="65">
        <v>0.28</v>
      </c>
      <c r="AW4" s="65">
        <v>0.5</v>
      </c>
      <c r="AX4" s="65">
        <v>0.46</v>
      </c>
      <c r="AY4" s="68">
        <f>ROUND('第３表歳入の状況(H22)'!P5/'第３表歳入の状況(H22)'!CT5*100,2)</f>
        <v>0.43</v>
      </c>
      <c r="AZ4" s="182">
        <v>11.85</v>
      </c>
      <c r="BA4" s="183">
        <v>10.23</v>
      </c>
      <c r="BB4" s="183">
        <v>12.33</v>
      </c>
      <c r="BC4" s="183">
        <v>13.61</v>
      </c>
      <c r="BD4" s="184">
        <f>ROUND('第３表歳入の状況(H22)'!T5/'第３表歳入の状況(H22)'!CT5*100,2)</f>
        <v>13.79</v>
      </c>
      <c r="BE4" s="182">
        <v>10.9</v>
      </c>
      <c r="BF4" s="183">
        <v>9.28</v>
      </c>
      <c r="BG4" s="183">
        <v>11.25</v>
      </c>
      <c r="BH4" s="183">
        <v>12.5</v>
      </c>
      <c r="BI4" s="184">
        <f>ROUND('第３表歳入の状況(H22)'!U5/'第３表歳入の状況(H22)'!CT5*100,2)</f>
        <v>12.72</v>
      </c>
      <c r="BJ4" s="64">
        <v>0.96</v>
      </c>
      <c r="BK4" s="65">
        <v>0.94</v>
      </c>
      <c r="BL4" s="65">
        <v>1.09</v>
      </c>
      <c r="BM4" s="65">
        <v>1.11</v>
      </c>
      <c r="BN4" s="66">
        <f>ROUND('第３表歳入の状況(H22)'!V5/'第３表歳入の状況(H22)'!CT5*100,2)</f>
        <v>1.07</v>
      </c>
      <c r="BO4" s="182">
        <v>65.91</v>
      </c>
      <c r="BP4" s="183">
        <v>60.38</v>
      </c>
      <c r="BQ4" s="183">
        <v>61.43</v>
      </c>
      <c r="BR4" s="183">
        <v>60.66</v>
      </c>
      <c r="BS4" s="212">
        <f>'第３表歳入の状況(H22)'!DJ5</f>
        <v>55.2</v>
      </c>
      <c r="BT4" s="67">
        <v>0.09</v>
      </c>
      <c r="BU4" s="65">
        <v>0.08</v>
      </c>
      <c r="BV4" s="65">
        <v>0.07</v>
      </c>
      <c r="BW4" s="65">
        <v>0.07</v>
      </c>
      <c r="BX4" s="68">
        <f>ROUND('第３表歳入の状況(H22)'!W5/'第３表歳入の状況(H22)'!CT5*100,2)</f>
        <v>0.07</v>
      </c>
      <c r="BY4" s="64">
        <v>0.94</v>
      </c>
      <c r="BZ4" s="65">
        <v>0.93</v>
      </c>
      <c r="CA4" s="65">
        <v>0.9</v>
      </c>
      <c r="CB4" s="65">
        <v>0.94</v>
      </c>
      <c r="CC4" s="66">
        <f>ROUND('第３表歳入の状況(H22)'!X5/'第３表歳入の状況(H22)'!CT5*100,2)</f>
        <v>0.87</v>
      </c>
      <c r="CD4" s="67">
        <v>1.96</v>
      </c>
      <c r="CE4" s="65">
        <v>1.77</v>
      </c>
      <c r="CF4" s="65">
        <v>1.71</v>
      </c>
      <c r="CG4" s="65">
        <v>1.72</v>
      </c>
      <c r="CH4" s="68">
        <f>ROUND('第３表歳入の状況(H22)'!Z5/'第３表歳入の状況(H22)'!CT5*100,2)</f>
        <v>1.49</v>
      </c>
      <c r="CI4" s="64">
        <v>0.66</v>
      </c>
      <c r="CJ4" s="65">
        <v>0.58</v>
      </c>
      <c r="CK4" s="65">
        <v>0.53</v>
      </c>
      <c r="CL4" s="65">
        <v>0.51</v>
      </c>
      <c r="CM4" s="66">
        <f>ROUND('第３表歳入の状況(H22)'!AG5/'第３表歳入の状況(H22)'!CT5*100,2)</f>
        <v>0.43</v>
      </c>
      <c r="CN4" s="182">
        <v>10.47</v>
      </c>
      <c r="CO4" s="183">
        <v>9.74</v>
      </c>
      <c r="CP4" s="183">
        <v>14.57</v>
      </c>
      <c r="CQ4" s="183">
        <v>10.63</v>
      </c>
      <c r="CR4" s="184">
        <f>ROUND('第３表歳入の状況(H22)'!AJ5/'第３表歳入の状況(H22)'!CT5*100,2)</f>
        <v>11.27</v>
      </c>
      <c r="CS4" s="182">
        <v>0.003944893680742737</v>
      </c>
      <c r="CT4" s="183">
        <v>0.00335</v>
      </c>
      <c r="CU4" s="183">
        <v>0.00314</v>
      </c>
      <c r="CV4" s="235">
        <v>0.00289</v>
      </c>
      <c r="CW4" s="236">
        <f>ROUND('第３表歳入の状況(H22)'!AX5/'第３表歳入の状況(H22)'!CT5*100,5)</f>
        <v>0.00262</v>
      </c>
      <c r="CX4" s="237">
        <v>4</v>
      </c>
      <c r="CY4" s="183">
        <v>4.23</v>
      </c>
      <c r="CZ4" s="183">
        <v>4.25</v>
      </c>
      <c r="DA4" s="183">
        <v>4.71</v>
      </c>
      <c r="DB4" s="238">
        <f>ROUND('第３表歳入の状況(H22)'!AY5/'第３表歳入の状況(H22)'!CT5*100,2)</f>
        <v>5.57</v>
      </c>
      <c r="DC4" s="182">
        <v>0.76</v>
      </c>
      <c r="DD4" s="183">
        <v>0.48</v>
      </c>
      <c r="DE4" s="183">
        <v>0.18</v>
      </c>
      <c r="DF4" s="183">
        <v>0.16</v>
      </c>
      <c r="DG4" s="184">
        <f>ROUND('第３表歳入の状況(H22)'!BR5/'第３表歳入の状況(H22)'!CT5*100,2)</f>
        <v>0.16</v>
      </c>
      <c r="DH4" s="237">
        <v>0.54</v>
      </c>
      <c r="DI4" s="183">
        <v>0.59</v>
      </c>
      <c r="DJ4" s="183">
        <v>0.73</v>
      </c>
      <c r="DK4" s="183">
        <v>0.45</v>
      </c>
      <c r="DL4" s="238">
        <f>ROUND('第３表歳入の状況(H22)'!BX5/'第３表歳入の状況(H22)'!CT5*100,2)</f>
        <v>0.35</v>
      </c>
      <c r="DM4" s="182">
        <v>1.3</v>
      </c>
      <c r="DN4" s="183">
        <v>4.51</v>
      </c>
      <c r="DO4" s="183">
        <v>4.17</v>
      </c>
      <c r="DP4" s="183">
        <v>0.43</v>
      </c>
      <c r="DQ4" s="184">
        <f>ROUND('第３表歳入の状況(H22)'!BY5/'第３表歳入の状況(H22)'!CT5*100,2)</f>
        <v>6.84</v>
      </c>
      <c r="DR4" s="182">
        <v>4.88</v>
      </c>
      <c r="DS4" s="183">
        <v>3.52</v>
      </c>
      <c r="DT4" s="183">
        <v>2.31</v>
      </c>
      <c r="DU4" s="183">
        <v>8.91</v>
      </c>
      <c r="DV4" s="184">
        <f>ROUND('第３表歳入の状況(H22)'!BZ5/'第３表歳入の状況(H22)'!CT5*100,2)</f>
        <v>4.04</v>
      </c>
      <c r="DW4" s="182">
        <v>3.42</v>
      </c>
      <c r="DX4" s="183">
        <v>4.35</v>
      </c>
      <c r="DY4" s="183">
        <v>3.68</v>
      </c>
      <c r="DZ4" s="183">
        <v>5.49</v>
      </c>
      <c r="EA4" s="184">
        <f>ROUND('第３表歳入の状況(H22)'!CC5/'第３表歳入の状況(H22)'!CT5*100,2)</f>
        <v>6.67</v>
      </c>
      <c r="EB4" s="237">
        <v>5.08</v>
      </c>
      <c r="EC4" s="183">
        <v>8.83</v>
      </c>
      <c r="ED4" s="183">
        <v>5.47</v>
      </c>
      <c r="EE4" s="183">
        <v>5.31</v>
      </c>
      <c r="EF4" s="184">
        <f>ROUND('第３表歳入の状況(H22)'!CP5/'第３表歳入の状況(H22)'!CT5*100,2)</f>
        <v>7.03</v>
      </c>
      <c r="EG4" s="61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>
        <f aca="true" t="shared" si="4" ref="FF4:FF13">SUM(EH4:FE4)</f>
        <v>0</v>
      </c>
    </row>
    <row r="5" spans="1:162" s="63" customFormat="1" ht="32.25" customHeight="1">
      <c r="A5" s="111" t="s">
        <v>16</v>
      </c>
      <c r="B5" s="185">
        <v>35.47</v>
      </c>
      <c r="C5" s="186">
        <v>39.6</v>
      </c>
      <c r="D5" s="186">
        <v>36.98</v>
      </c>
      <c r="E5" s="186">
        <v>35.79</v>
      </c>
      <c r="F5" s="187">
        <f>ROUND('第３表歳入の状況(H22)'!B6/'第３表歳入の状況(H22)'!CT6*100,2)</f>
        <v>32.44</v>
      </c>
      <c r="G5" s="72">
        <v>3.45</v>
      </c>
      <c r="H5" s="70">
        <v>1.44</v>
      </c>
      <c r="I5" s="70">
        <v>1.35</v>
      </c>
      <c r="J5" s="70">
        <v>1.13</v>
      </c>
      <c r="K5" s="73">
        <f>ROUND('第３表歳入の状況(H22)'!C6/'第３表歳入の状況(H22)'!CT6*100,2)</f>
        <v>1.09</v>
      </c>
      <c r="L5" s="69">
        <v>0.1</v>
      </c>
      <c r="M5" s="70">
        <v>0.13</v>
      </c>
      <c r="N5" s="70">
        <v>0.13</v>
      </c>
      <c r="O5" s="70">
        <v>0.12</v>
      </c>
      <c r="P5" s="71">
        <f>ROUND('第３表歳入の状況(H22)'!I6/'第３表歳入の状況(H22)'!CT6*100,2)</f>
        <v>0.09</v>
      </c>
      <c r="Q5" s="72">
        <v>0.08</v>
      </c>
      <c r="R5" s="70">
        <v>0.1</v>
      </c>
      <c r="S5" s="70">
        <v>0.03</v>
      </c>
      <c r="T5" s="70">
        <v>0.12</v>
      </c>
      <c r="U5" s="73">
        <f>ROUND('第３表歳入の状況(H22)'!I6/'第３表歳入の状況(H22)'!CT6*100,2)</f>
        <v>0.09</v>
      </c>
      <c r="V5" s="69">
        <v>0.06</v>
      </c>
      <c r="W5" s="70">
        <v>0.05</v>
      </c>
      <c r="X5" s="70">
        <v>0.01</v>
      </c>
      <c r="Y5" s="70">
        <v>0.01</v>
      </c>
      <c r="Z5" s="71">
        <f>ROUND('第３表歳入の状況(H22)'!K6/'第３表歳入の状況(H22)'!CT6*100,2)</f>
        <v>0.01</v>
      </c>
      <c r="AA5" s="69">
        <v>3.09</v>
      </c>
      <c r="AB5" s="70">
        <v>3.11</v>
      </c>
      <c r="AC5" s="70">
        <v>2.79</v>
      </c>
      <c r="AD5" s="70">
        <v>2.77</v>
      </c>
      <c r="AE5" s="71">
        <f>ROUND('第３表歳入の状況(H22)'!L6/'第３表歳入の状況(H22)'!CT6*100,2)</f>
        <v>2.73</v>
      </c>
      <c r="AF5" s="69">
        <v>0.05</v>
      </c>
      <c r="AG5" s="70">
        <v>0.05</v>
      </c>
      <c r="AH5" s="70">
        <v>0.04</v>
      </c>
      <c r="AI5" s="70">
        <v>0.04</v>
      </c>
      <c r="AJ5" s="71">
        <f>ROUND('第３表歳入の状況(H22)'!M6/'第３表歳入の状況(H22)'!CT6*100,2)</f>
        <v>0.04</v>
      </c>
      <c r="AK5" s="72">
        <v>0</v>
      </c>
      <c r="AL5" s="70">
        <v>0</v>
      </c>
      <c r="AM5" s="70">
        <v>0</v>
      </c>
      <c r="AN5" s="70">
        <v>0</v>
      </c>
      <c r="AO5" s="73">
        <f>ROUND('第３表歳入の状況(H22)'!N6/'第３表歳入の状況(H22)'!CT6*100,2)</f>
        <v>0</v>
      </c>
      <c r="AP5" s="69">
        <v>0.52</v>
      </c>
      <c r="AQ5" s="70">
        <v>0.49</v>
      </c>
      <c r="AR5" s="70">
        <v>0.44</v>
      </c>
      <c r="AS5" s="70">
        <v>0.22</v>
      </c>
      <c r="AT5" s="71">
        <f>ROUND('第３表歳入の状況(H22)'!O6/'第３表歳入の状況(H22)'!CT6*100,2)</f>
        <v>0.21</v>
      </c>
      <c r="AU5" s="72">
        <v>0.74</v>
      </c>
      <c r="AV5" s="70">
        <v>0.23</v>
      </c>
      <c r="AW5" s="70">
        <v>0.42</v>
      </c>
      <c r="AX5" s="70">
        <v>0.38</v>
      </c>
      <c r="AY5" s="73">
        <f>ROUND('第３表歳入の状況(H22)'!P6/'第３表歳入の状況(H22)'!CT6*100,2)</f>
        <v>0.43</v>
      </c>
      <c r="AZ5" s="185">
        <v>21.18</v>
      </c>
      <c r="BA5" s="186">
        <v>19.9</v>
      </c>
      <c r="BB5" s="186">
        <v>20.39</v>
      </c>
      <c r="BC5" s="186">
        <v>20.14</v>
      </c>
      <c r="BD5" s="187">
        <f>ROUND('第３表歳入の状況(H22)'!T6/'第３表歳入の状況(H22)'!CT6*100,2)</f>
        <v>23.31</v>
      </c>
      <c r="BE5" s="185">
        <v>18.8</v>
      </c>
      <c r="BF5" s="186">
        <v>17.41</v>
      </c>
      <c r="BG5" s="186">
        <v>17.94</v>
      </c>
      <c r="BH5" s="186">
        <v>17.74</v>
      </c>
      <c r="BI5" s="187">
        <f>ROUND('第３表歳入の状況(H22)'!U6/'第３表歳入の状況(H22)'!CT6*100,2)</f>
        <v>20.58</v>
      </c>
      <c r="BJ5" s="69">
        <v>2.38</v>
      </c>
      <c r="BK5" s="70">
        <v>2.48</v>
      </c>
      <c r="BL5" s="70">
        <v>2.45</v>
      </c>
      <c r="BM5" s="70">
        <v>2.4</v>
      </c>
      <c r="BN5" s="71">
        <f>ROUND('第３表歳入の状況(H22)'!V6/'第３表歳入の状況(H22)'!CT6*100,2)</f>
        <v>2.73</v>
      </c>
      <c r="BO5" s="185">
        <v>64.72</v>
      </c>
      <c r="BP5" s="186">
        <v>65.08</v>
      </c>
      <c r="BQ5" s="186">
        <v>62.6</v>
      </c>
      <c r="BR5" s="186">
        <v>60.61</v>
      </c>
      <c r="BS5" s="205">
        <f>'第３表歳入の状況(H22)'!DJ6</f>
        <v>60.39</v>
      </c>
      <c r="BT5" s="72">
        <v>0.08</v>
      </c>
      <c r="BU5" s="70">
        <v>0.08</v>
      </c>
      <c r="BV5" s="70">
        <v>0.07</v>
      </c>
      <c r="BW5" s="70">
        <v>0.07</v>
      </c>
      <c r="BX5" s="73">
        <f>ROUND('第３表歳入の状況(H22)'!W6/'第３表歳入の状況(H22)'!CT6*100,2)</f>
        <v>0.06</v>
      </c>
      <c r="BY5" s="69">
        <v>1.01</v>
      </c>
      <c r="BZ5" s="70">
        <v>1.04</v>
      </c>
      <c r="CA5" s="70">
        <v>1.01</v>
      </c>
      <c r="CB5" s="70">
        <v>1.05</v>
      </c>
      <c r="CC5" s="71">
        <f>ROUND('第３表歳入の状況(H22)'!X6/'第３表歳入の状況(H22)'!CT6*100,2)</f>
        <v>0.86</v>
      </c>
      <c r="CD5" s="72">
        <v>1.51</v>
      </c>
      <c r="CE5" s="70">
        <v>1.59</v>
      </c>
      <c r="CF5" s="70">
        <v>1.51</v>
      </c>
      <c r="CG5" s="70">
        <v>1.5</v>
      </c>
      <c r="CH5" s="73">
        <f>ROUND('第３表歳入の状況(H22)'!Z6/'第３表歳入の状況(H22)'!CT6*100,2)</f>
        <v>1.62</v>
      </c>
      <c r="CI5" s="69">
        <v>0.51</v>
      </c>
      <c r="CJ5" s="70">
        <v>0.48</v>
      </c>
      <c r="CK5" s="70">
        <v>0.48</v>
      </c>
      <c r="CL5" s="70">
        <v>0.43</v>
      </c>
      <c r="CM5" s="71">
        <f>ROUND('第３表歳入の状況(H22)'!AG6/'第３表歳入の状況(H22)'!CT6*100,2)</f>
        <v>0.41</v>
      </c>
      <c r="CN5" s="185">
        <v>11.07</v>
      </c>
      <c r="CO5" s="186">
        <v>10.95</v>
      </c>
      <c r="CP5" s="186">
        <v>14.83</v>
      </c>
      <c r="CQ5" s="186">
        <v>15.34</v>
      </c>
      <c r="CR5" s="187">
        <f>ROUND('第３表歳入の状況(H22)'!AJ6/'第３表歳入の状況(H22)'!CT6*100,2)</f>
        <v>13.89</v>
      </c>
      <c r="CS5" s="185">
        <v>0</v>
      </c>
      <c r="CT5" s="186">
        <v>0</v>
      </c>
      <c r="CU5" s="186">
        <v>0</v>
      </c>
      <c r="CV5" s="186">
        <v>0</v>
      </c>
      <c r="CW5" s="187">
        <f>ROUND('第３表歳入の状況(H22)'!AX6/'第３表歳入の状況(H22)'!CT6*100,2)</f>
        <v>0</v>
      </c>
      <c r="CX5" s="202">
        <v>4.28</v>
      </c>
      <c r="CY5" s="186">
        <v>5.17</v>
      </c>
      <c r="CZ5" s="186">
        <v>4.8</v>
      </c>
      <c r="DA5" s="186">
        <v>5.43</v>
      </c>
      <c r="DB5" s="239">
        <f>ROUND('第３表歳入の状況(H22)'!AY6/'第３表歳入の状況(H22)'!CT6*100,2)</f>
        <v>7.02</v>
      </c>
      <c r="DC5" s="185">
        <v>0.14</v>
      </c>
      <c r="DD5" s="186">
        <v>0.38</v>
      </c>
      <c r="DE5" s="186">
        <v>0.28</v>
      </c>
      <c r="DF5" s="186">
        <v>0.17</v>
      </c>
      <c r="DG5" s="187">
        <f>ROUND('第３表歳入の状況(H22)'!BR6/'第３表歳入の状況(H22)'!CT6*100,2)</f>
        <v>0.18</v>
      </c>
      <c r="DH5" s="202">
        <v>0.02</v>
      </c>
      <c r="DI5" s="186">
        <v>0.02</v>
      </c>
      <c r="DJ5" s="186">
        <v>0.02</v>
      </c>
      <c r="DK5" s="186">
        <v>0.01</v>
      </c>
      <c r="DL5" s="239">
        <f>ROUND('第３表歳入の状況(H22)'!BX6/'第３表歳入の状況(H22)'!CT6*100,2)</f>
        <v>0.02</v>
      </c>
      <c r="DM5" s="185">
        <v>2.35</v>
      </c>
      <c r="DN5" s="186">
        <v>1.78</v>
      </c>
      <c r="DO5" s="186">
        <v>0.41</v>
      </c>
      <c r="DP5" s="186">
        <v>0.41</v>
      </c>
      <c r="DQ5" s="187">
        <f>ROUND('第３表歳入の状況(H22)'!BY6/'第３表歳入の状況(H22)'!CT6*100,2)</f>
        <v>1.15</v>
      </c>
      <c r="DR5" s="185">
        <v>1.44</v>
      </c>
      <c r="DS5" s="186">
        <v>2.38</v>
      </c>
      <c r="DT5" s="186">
        <v>2.9</v>
      </c>
      <c r="DU5" s="186">
        <v>4.87</v>
      </c>
      <c r="DV5" s="187">
        <f>ROUND('第３表歳入の状況(H22)'!BZ6/'第３表歳入の状況(H22)'!CT6*100,2)</f>
        <v>1.94</v>
      </c>
      <c r="DW5" s="185">
        <v>2.51</v>
      </c>
      <c r="DX5" s="186">
        <v>2.52</v>
      </c>
      <c r="DY5" s="186">
        <v>2.24</v>
      </c>
      <c r="DZ5" s="186">
        <v>2.3</v>
      </c>
      <c r="EA5" s="187">
        <f>ROUND('第３表歳入の状況(H22)'!CC6/'第３表歳入の状況(H22)'!CT6*100,2)</f>
        <v>2.31</v>
      </c>
      <c r="EB5" s="202">
        <v>10.36</v>
      </c>
      <c r="EC5" s="186">
        <v>8.51</v>
      </c>
      <c r="ED5" s="186">
        <v>8.85</v>
      </c>
      <c r="EE5" s="186">
        <v>7.8</v>
      </c>
      <c r="EF5" s="187">
        <f>ROUND('第３表歳入の状況(H22)'!CP6/'第３表歳入の状況(H22)'!CT6*100,2)</f>
        <v>10.15</v>
      </c>
      <c r="EG5" s="61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>
        <f t="shared" si="4"/>
        <v>0</v>
      </c>
    </row>
    <row r="6" spans="1:162" s="63" customFormat="1" ht="32.25" customHeight="1">
      <c r="A6" s="111" t="s">
        <v>18</v>
      </c>
      <c r="B6" s="185">
        <v>46.38</v>
      </c>
      <c r="C6" s="186">
        <v>50.88</v>
      </c>
      <c r="D6" s="186">
        <v>49.5</v>
      </c>
      <c r="E6" s="186">
        <v>44.2</v>
      </c>
      <c r="F6" s="187">
        <f>ROUND('第３表歳入の状況(H22)'!B7/'第３表歳入の状況(H22)'!CT7*100,2)</f>
        <v>43.1</v>
      </c>
      <c r="G6" s="72">
        <v>3.83</v>
      </c>
      <c r="H6" s="70">
        <v>1.56</v>
      </c>
      <c r="I6" s="70">
        <v>1.48</v>
      </c>
      <c r="J6" s="70">
        <v>1.31</v>
      </c>
      <c r="K6" s="73">
        <f>ROUND('第３表歳入の状況(H22)'!C7/'第３表歳入の状況(H22)'!CT7*100,2)</f>
        <v>1.19</v>
      </c>
      <c r="L6" s="69">
        <v>0.13</v>
      </c>
      <c r="M6" s="70">
        <v>0.17</v>
      </c>
      <c r="N6" s="70">
        <v>0.17</v>
      </c>
      <c r="O6" s="70">
        <v>0.15</v>
      </c>
      <c r="P6" s="71">
        <f>ROUND('第３表歳入の状況(H22)'!I7/'第３表歳入の状況(H22)'!CT7*100,2)</f>
        <v>0.12</v>
      </c>
      <c r="Q6" s="72">
        <v>0.1</v>
      </c>
      <c r="R6" s="70">
        <v>0.13</v>
      </c>
      <c r="S6" s="70">
        <v>0.04</v>
      </c>
      <c r="T6" s="70">
        <v>0.15</v>
      </c>
      <c r="U6" s="73">
        <f>ROUND('第３表歳入の状況(H22)'!I7/'第３表歳入の状況(H22)'!CT7*100,2)</f>
        <v>0.12</v>
      </c>
      <c r="V6" s="69">
        <v>0.07</v>
      </c>
      <c r="W6" s="70">
        <v>0.06</v>
      </c>
      <c r="X6" s="70">
        <v>0.01</v>
      </c>
      <c r="Y6" s="70">
        <v>0.02</v>
      </c>
      <c r="Z6" s="71">
        <f>ROUND('第３表歳入の状況(H22)'!K7/'第３表歳入の状況(H22)'!CT7*100,2)</f>
        <v>0.01</v>
      </c>
      <c r="AA6" s="69">
        <v>3.41</v>
      </c>
      <c r="AB6" s="70">
        <v>3.46</v>
      </c>
      <c r="AC6" s="70">
        <v>3.16</v>
      </c>
      <c r="AD6" s="70">
        <v>3.04</v>
      </c>
      <c r="AE6" s="71">
        <f>ROUND('第３表歳入の状況(H22)'!L7/'第３表歳入の状況(H22)'!CT7*100,2)</f>
        <v>3.04</v>
      </c>
      <c r="AF6" s="69">
        <v>0.02</v>
      </c>
      <c r="AG6" s="70">
        <v>0.02</v>
      </c>
      <c r="AH6" s="70">
        <v>0.02</v>
      </c>
      <c r="AI6" s="70">
        <v>0.02</v>
      </c>
      <c r="AJ6" s="71">
        <f>ROUND('第３表歳入の状況(H22)'!M7/'第３表歳入の状況(H22)'!CT7*100,2)</f>
        <v>0.02</v>
      </c>
      <c r="AK6" s="72">
        <v>0</v>
      </c>
      <c r="AL6" s="70">
        <v>0</v>
      </c>
      <c r="AM6" s="70">
        <v>0</v>
      </c>
      <c r="AN6" s="70">
        <v>0</v>
      </c>
      <c r="AO6" s="73">
        <f>ROUND('第３表歳入の状況(H22)'!N7/'第３表歳入の状況(H22)'!CT7*100,2)</f>
        <v>0</v>
      </c>
      <c r="AP6" s="69">
        <v>0.56</v>
      </c>
      <c r="AQ6" s="70">
        <v>0.53</v>
      </c>
      <c r="AR6" s="70">
        <v>0.49</v>
      </c>
      <c r="AS6" s="70">
        <v>0.25</v>
      </c>
      <c r="AT6" s="71">
        <f>ROUND('第３表歳入の状況(H22)'!O7/'第３表歳入の状況(H22)'!CT7*100,2)</f>
        <v>0.22</v>
      </c>
      <c r="AU6" s="72">
        <v>1.18</v>
      </c>
      <c r="AV6" s="70">
        <v>0.34</v>
      </c>
      <c r="AW6" s="70">
        <v>0.57</v>
      </c>
      <c r="AX6" s="70">
        <v>0.52</v>
      </c>
      <c r="AY6" s="73">
        <f>ROUND('第３表歳入の状況(H22)'!P7/'第３表歳入の状況(H22)'!CT7*100,2)</f>
        <v>0.47</v>
      </c>
      <c r="AZ6" s="185">
        <v>12.4</v>
      </c>
      <c r="BA6" s="186">
        <v>11.63</v>
      </c>
      <c r="BB6" s="186">
        <v>11.41</v>
      </c>
      <c r="BC6" s="186">
        <v>11.01</v>
      </c>
      <c r="BD6" s="187">
        <f>ROUND('第３表歳入の状況(H22)'!T7/'第３表歳入の状況(H22)'!CT7*100,2)</f>
        <v>12.84</v>
      </c>
      <c r="BE6" s="185">
        <v>11.39</v>
      </c>
      <c r="BF6" s="186">
        <v>10.66</v>
      </c>
      <c r="BG6" s="186">
        <v>10.42</v>
      </c>
      <c r="BH6" s="186">
        <v>10.07</v>
      </c>
      <c r="BI6" s="187">
        <f>ROUND('第３表歳入の状況(H22)'!U7/'第３表歳入の状況(H22)'!CT7*100,2)</f>
        <v>11.85</v>
      </c>
      <c r="BJ6" s="69">
        <v>1.02</v>
      </c>
      <c r="BK6" s="70">
        <v>0.97</v>
      </c>
      <c r="BL6" s="70">
        <v>0.99</v>
      </c>
      <c r="BM6" s="70">
        <v>0.94</v>
      </c>
      <c r="BN6" s="71">
        <f>ROUND('第３表歳入の状況(H22)'!V7/'第３表歳入の状況(H22)'!CT7*100,2)</f>
        <v>0.99</v>
      </c>
      <c r="BO6" s="185">
        <v>68.09</v>
      </c>
      <c r="BP6" s="186">
        <v>68.79</v>
      </c>
      <c r="BQ6" s="186">
        <v>66.86</v>
      </c>
      <c r="BR6" s="186">
        <v>60.55</v>
      </c>
      <c r="BS6" s="205">
        <f>'第３表歳入の状況(H22)'!DJ7</f>
        <v>61.05</v>
      </c>
      <c r="BT6" s="72">
        <v>0.1</v>
      </c>
      <c r="BU6" s="70">
        <v>0.1</v>
      </c>
      <c r="BV6" s="70">
        <v>0.09</v>
      </c>
      <c r="BW6" s="70">
        <v>0.08</v>
      </c>
      <c r="BX6" s="73">
        <f>ROUND('第３表歳入の状況(H22)'!W7/'第３表歳入の状況(H22)'!CT7*100,2)</f>
        <v>0.08</v>
      </c>
      <c r="BY6" s="69">
        <v>0.34</v>
      </c>
      <c r="BZ6" s="70">
        <v>0.42</v>
      </c>
      <c r="CA6" s="70">
        <v>0.48</v>
      </c>
      <c r="CB6" s="70">
        <v>0.44</v>
      </c>
      <c r="CC6" s="71">
        <f>ROUND('第３表歳入の状況(H22)'!X7/'第３表歳入の状況(H22)'!CT7*100,2)</f>
        <v>0.4</v>
      </c>
      <c r="CD6" s="72">
        <v>1.92</v>
      </c>
      <c r="CE6" s="70">
        <v>1.96</v>
      </c>
      <c r="CF6" s="70">
        <v>1.89</v>
      </c>
      <c r="CG6" s="70">
        <v>1.76</v>
      </c>
      <c r="CH6" s="73">
        <f>ROUND('第３表歳入の状況(H22)'!Z7/'第３表歳入の状況(H22)'!CT7*100,2)</f>
        <v>1.69</v>
      </c>
      <c r="CI6" s="69">
        <v>1.05</v>
      </c>
      <c r="CJ6" s="70">
        <v>1.01</v>
      </c>
      <c r="CK6" s="70">
        <v>0.92</v>
      </c>
      <c r="CL6" s="70">
        <v>0.81</v>
      </c>
      <c r="CM6" s="71">
        <f>ROUND('第３表歳入の状況(H22)'!AG7/'第３表歳入の状況(H22)'!CT7*100,2)</f>
        <v>0.78</v>
      </c>
      <c r="CN6" s="185">
        <v>8.21</v>
      </c>
      <c r="CO6" s="186">
        <v>8.56</v>
      </c>
      <c r="CP6" s="186">
        <v>10.65</v>
      </c>
      <c r="CQ6" s="186">
        <v>14.93</v>
      </c>
      <c r="CR6" s="187">
        <f>ROUND('第３表歳入の状況(H22)'!AJ7/'第３表歳入の状況(H22)'!CT7*100,2)</f>
        <v>13.38</v>
      </c>
      <c r="CS6" s="185">
        <v>0.00221340849219249</v>
      </c>
      <c r="CT6" s="186">
        <v>0.00253</v>
      </c>
      <c r="CU6" s="186">
        <v>0</v>
      </c>
      <c r="CV6" s="186">
        <v>0</v>
      </c>
      <c r="CW6" s="187">
        <f>ROUND('第３表歳入の状況(H22)'!AX7/'第３表歳入の状況(H22)'!CT7*100,2)</f>
        <v>0</v>
      </c>
      <c r="CX6" s="202">
        <v>3.45</v>
      </c>
      <c r="CY6" s="186">
        <v>4.31</v>
      </c>
      <c r="CZ6" s="186">
        <v>4.72</v>
      </c>
      <c r="DA6" s="186">
        <v>4.39</v>
      </c>
      <c r="DB6" s="239">
        <f>ROUND('第３表歳入の状況(H22)'!AY7/'第３表歳入の状況(H22)'!CT7*100,2)</f>
        <v>5.07</v>
      </c>
      <c r="DC6" s="185">
        <v>0.14</v>
      </c>
      <c r="DD6" s="186">
        <v>0.38</v>
      </c>
      <c r="DE6" s="186">
        <v>0.16</v>
      </c>
      <c r="DF6" s="186">
        <v>0.17</v>
      </c>
      <c r="DG6" s="187">
        <f>ROUND('第３表歳入の状況(H22)'!BR7/'第３表歳入の状況(H22)'!CT7*100,2)</f>
        <v>0.11</v>
      </c>
      <c r="DH6" s="202">
        <v>0.01</v>
      </c>
      <c r="DI6" s="186">
        <v>0.01</v>
      </c>
      <c r="DJ6" s="186">
        <v>0.01</v>
      </c>
      <c r="DK6" s="186">
        <v>0.02</v>
      </c>
      <c r="DL6" s="239">
        <f>ROUND('第３表歳入の状況(H22)'!BX7/'第３表歳入の状況(H22)'!CT7*100,2)</f>
        <v>0.05</v>
      </c>
      <c r="DM6" s="185">
        <v>4.91</v>
      </c>
      <c r="DN6" s="186">
        <v>5.06</v>
      </c>
      <c r="DO6" s="186">
        <v>3.74</v>
      </c>
      <c r="DP6" s="186">
        <v>3.91</v>
      </c>
      <c r="DQ6" s="187">
        <f>ROUND('第３表歳入の状況(H22)'!BY7/'第３表歳入の状況(H22)'!CT7*100,2)</f>
        <v>1.18</v>
      </c>
      <c r="DR6" s="185">
        <v>3.62</v>
      </c>
      <c r="DS6" s="186">
        <v>3.18</v>
      </c>
      <c r="DT6" s="186">
        <v>3.09</v>
      </c>
      <c r="DU6" s="186">
        <v>3.49</v>
      </c>
      <c r="DV6" s="187">
        <f>ROUND('第３表歳入の状況(H22)'!BZ7/'第３表歳入の状況(H22)'!CT7*100,2)</f>
        <v>4.26</v>
      </c>
      <c r="DW6" s="185">
        <v>1.49</v>
      </c>
      <c r="DX6" s="186">
        <v>1.88</v>
      </c>
      <c r="DY6" s="186">
        <v>2.52</v>
      </c>
      <c r="DZ6" s="186">
        <v>3.71</v>
      </c>
      <c r="EA6" s="187">
        <f>ROUND('第３表歳入の状況(H22)'!CC7/'第３表歳入の状況(H22)'!CT7*100,2)</f>
        <v>5.2</v>
      </c>
      <c r="EB6" s="202">
        <v>6.66</v>
      </c>
      <c r="EC6" s="186">
        <v>4.12</v>
      </c>
      <c r="ED6" s="186">
        <v>4.86</v>
      </c>
      <c r="EE6" s="186">
        <v>5.72</v>
      </c>
      <c r="EF6" s="187">
        <f>ROUND('第３表歳入の状況(H22)'!CP7/'第３表歳入の状況(H22)'!CT7*100,2)</f>
        <v>6.76</v>
      </c>
      <c r="EG6" s="61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>
        <f t="shared" si="4"/>
        <v>0</v>
      </c>
    </row>
    <row r="7" spans="1:162" s="63" customFormat="1" ht="32.25" customHeight="1">
      <c r="A7" s="111" t="s">
        <v>19</v>
      </c>
      <c r="B7" s="185">
        <v>36.28</v>
      </c>
      <c r="C7" s="186">
        <v>38.39</v>
      </c>
      <c r="D7" s="186">
        <v>40.27</v>
      </c>
      <c r="E7" s="186">
        <v>35.17</v>
      </c>
      <c r="F7" s="187">
        <f>ROUND('第３表歳入の状況(H22)'!B8/'第３表歳入の状況(H22)'!CT8*100,2)</f>
        <v>35.85</v>
      </c>
      <c r="G7" s="72">
        <v>3.36</v>
      </c>
      <c r="H7" s="70">
        <v>1.34</v>
      </c>
      <c r="I7" s="70">
        <v>1.35</v>
      </c>
      <c r="J7" s="70">
        <v>1.17</v>
      </c>
      <c r="K7" s="73">
        <f>ROUND('第３表歳入の状況(H22)'!C8/'第３表歳入の状況(H22)'!CT8*100,2)</f>
        <v>1.19</v>
      </c>
      <c r="L7" s="69">
        <v>0.1</v>
      </c>
      <c r="M7" s="70">
        <v>0.13</v>
      </c>
      <c r="N7" s="70">
        <v>0.13</v>
      </c>
      <c r="O7" s="70">
        <v>0.11</v>
      </c>
      <c r="P7" s="71">
        <f>ROUND('第３表歳入の状況(H22)'!I8/'第３表歳入の状況(H22)'!CT8*100,2)</f>
        <v>0.1</v>
      </c>
      <c r="Q7" s="72">
        <v>0.08</v>
      </c>
      <c r="R7" s="70">
        <v>0.1</v>
      </c>
      <c r="S7" s="70">
        <v>0.03</v>
      </c>
      <c r="T7" s="70">
        <v>0.11</v>
      </c>
      <c r="U7" s="73">
        <f>ROUND('第３表歳入の状況(H22)'!I8/'第３表歳入の状況(H22)'!CT8*100,2)</f>
        <v>0.1</v>
      </c>
      <c r="V7" s="69">
        <v>0.05</v>
      </c>
      <c r="W7" s="70">
        <v>0.04</v>
      </c>
      <c r="X7" s="70">
        <v>0.01</v>
      </c>
      <c r="Y7" s="70">
        <v>0.01</v>
      </c>
      <c r="Z7" s="71">
        <f>ROUND('第３表歳入の状況(H22)'!K8/'第３表歳入の状況(H22)'!CT8*100,2)</f>
        <v>0.01</v>
      </c>
      <c r="AA7" s="69">
        <v>2.63</v>
      </c>
      <c r="AB7" s="70">
        <v>2.55</v>
      </c>
      <c r="AC7" s="70">
        <v>2.45</v>
      </c>
      <c r="AD7" s="70">
        <v>2.35</v>
      </c>
      <c r="AE7" s="71">
        <f>ROUND('第３表歳入の状況(H22)'!L8/'第３表歳入の状況(H22)'!CT8*100,2)</f>
        <v>2.46</v>
      </c>
      <c r="AF7" s="69">
        <v>0.17</v>
      </c>
      <c r="AG7" s="70">
        <v>0.16</v>
      </c>
      <c r="AH7" s="70">
        <v>0.16</v>
      </c>
      <c r="AI7" s="70">
        <v>0.15</v>
      </c>
      <c r="AJ7" s="71">
        <f>ROUND('第３表歳入の状況(H22)'!M8/'第３表歳入の状況(H22)'!CT8*100,2)</f>
        <v>0.15</v>
      </c>
      <c r="AK7" s="72">
        <v>0</v>
      </c>
      <c r="AL7" s="70">
        <v>0</v>
      </c>
      <c r="AM7" s="70">
        <v>0</v>
      </c>
      <c r="AN7" s="70">
        <v>0</v>
      </c>
      <c r="AO7" s="73">
        <f>ROUND('第３表歳入の状況(H22)'!N8/'第３表歳入の状況(H22)'!CT8*100,2)</f>
        <v>0</v>
      </c>
      <c r="AP7" s="69">
        <v>0.48</v>
      </c>
      <c r="AQ7" s="70">
        <v>0.43</v>
      </c>
      <c r="AR7" s="70">
        <v>0.42</v>
      </c>
      <c r="AS7" s="70">
        <v>0.21</v>
      </c>
      <c r="AT7" s="71">
        <f>ROUND('第３表歳入の状況(H22)'!O8/'第３表歳入の状況(H22)'!CT8*100,2)</f>
        <v>0.21</v>
      </c>
      <c r="AU7" s="72">
        <v>0.83</v>
      </c>
      <c r="AV7" s="70">
        <v>0.24</v>
      </c>
      <c r="AW7" s="70">
        <v>0.44</v>
      </c>
      <c r="AX7" s="70">
        <v>0.39</v>
      </c>
      <c r="AY7" s="73">
        <f>ROUND('第３表歳入の状況(H22)'!P8/'第３表歳入の状況(H22)'!CT8*100,2)</f>
        <v>0.4</v>
      </c>
      <c r="AZ7" s="185">
        <v>14.51</v>
      </c>
      <c r="BA7" s="186">
        <v>13.6</v>
      </c>
      <c r="BB7" s="186">
        <v>14.72</v>
      </c>
      <c r="BC7" s="186">
        <v>14.91</v>
      </c>
      <c r="BD7" s="187">
        <f>ROUND('第３表歳入の状況(H22)'!T8/'第３表歳入の状況(H22)'!CT8*100,2)</f>
        <v>17.35</v>
      </c>
      <c r="BE7" s="185">
        <v>13.45</v>
      </c>
      <c r="BF7" s="186">
        <v>12.62</v>
      </c>
      <c r="BG7" s="186">
        <v>13.64</v>
      </c>
      <c r="BH7" s="186">
        <v>13.88</v>
      </c>
      <c r="BI7" s="187">
        <f>ROUND('第３表歳入の状況(H22)'!U8/'第３表歳入の状況(H22)'!CT8*100,2)</f>
        <v>16.21</v>
      </c>
      <c r="BJ7" s="69">
        <v>1.06</v>
      </c>
      <c r="BK7" s="70">
        <v>0.98</v>
      </c>
      <c r="BL7" s="70">
        <v>1.08</v>
      </c>
      <c r="BM7" s="70">
        <v>1.03</v>
      </c>
      <c r="BN7" s="71">
        <f>ROUND('第３表歳入の状況(H22)'!V8/'第３表歳入の状況(H22)'!CT8*100,2)</f>
        <v>1.14</v>
      </c>
      <c r="BO7" s="185">
        <v>58.47</v>
      </c>
      <c r="BP7" s="186">
        <v>56.99</v>
      </c>
      <c r="BQ7" s="186">
        <v>59.99</v>
      </c>
      <c r="BR7" s="186">
        <v>54.5</v>
      </c>
      <c r="BS7" s="205">
        <f>'第３表歳入の状況(H22)'!DJ8</f>
        <v>57.77</v>
      </c>
      <c r="BT7" s="72">
        <v>0.08</v>
      </c>
      <c r="BU7" s="70">
        <v>0.07</v>
      </c>
      <c r="BV7" s="70">
        <v>0.07</v>
      </c>
      <c r="BW7" s="70">
        <v>0.06</v>
      </c>
      <c r="BX7" s="73">
        <f>ROUND('第３表歳入の状況(H22)'!W8/'第３表歳入の状況(H22)'!CT8*100,2)</f>
        <v>0.06</v>
      </c>
      <c r="BY7" s="69">
        <v>0.63</v>
      </c>
      <c r="BZ7" s="70">
        <v>0.62</v>
      </c>
      <c r="CA7" s="70">
        <v>0.67</v>
      </c>
      <c r="CB7" s="70">
        <v>0.69</v>
      </c>
      <c r="CC7" s="71">
        <f>ROUND('第３表歳入の状況(H22)'!X8/'第３表歳入の状況(H22)'!CT8*100,2)</f>
        <v>0.68</v>
      </c>
      <c r="CD7" s="72">
        <v>2.22</v>
      </c>
      <c r="CE7" s="70">
        <v>2.13</v>
      </c>
      <c r="CF7" s="70">
        <v>2.25</v>
      </c>
      <c r="CG7" s="70">
        <v>2.03</v>
      </c>
      <c r="CH7" s="73">
        <f>ROUND('第３表歳入の状況(H22)'!Z8/'第３表歳入の状況(H22)'!CT8*100,2)</f>
        <v>2.04</v>
      </c>
      <c r="CI7" s="69">
        <v>0.72</v>
      </c>
      <c r="CJ7" s="70">
        <v>0.63</v>
      </c>
      <c r="CK7" s="70">
        <v>0.67</v>
      </c>
      <c r="CL7" s="70">
        <v>0.58</v>
      </c>
      <c r="CM7" s="71">
        <f>ROUND('第３表歳入の状況(H22)'!AG8/'第３表歳入の状況(H22)'!CT8*100,2)</f>
        <v>0.51</v>
      </c>
      <c r="CN7" s="185">
        <v>10.89</v>
      </c>
      <c r="CO7" s="186">
        <v>11.57</v>
      </c>
      <c r="CP7" s="186">
        <v>15.23</v>
      </c>
      <c r="CQ7" s="186">
        <v>11.19</v>
      </c>
      <c r="CR7" s="187">
        <f>ROUND('第３表歳入の状況(H22)'!AJ8/'第３表歳入の状況(H22)'!CT8*100,2)</f>
        <v>12.91</v>
      </c>
      <c r="CS7" s="185">
        <v>0</v>
      </c>
      <c r="CT7" s="186">
        <v>0</v>
      </c>
      <c r="CU7" s="186">
        <v>0</v>
      </c>
      <c r="CV7" s="186">
        <v>0</v>
      </c>
      <c r="CW7" s="187">
        <f>ROUND('第３表歳入の状況(H22)'!AX8/'第３表歳入の状況(H22)'!CT8*100,2)</f>
        <v>0</v>
      </c>
      <c r="CX7" s="202">
        <v>3.18</v>
      </c>
      <c r="CY7" s="186">
        <v>3.91</v>
      </c>
      <c r="CZ7" s="186">
        <v>4.1</v>
      </c>
      <c r="DA7" s="186">
        <v>4.45</v>
      </c>
      <c r="DB7" s="239">
        <f>ROUND('第３表歳入の状況(H22)'!AY8/'第３表歳入の状況(H22)'!CT8*100,2)</f>
        <v>5.28</v>
      </c>
      <c r="DC7" s="185">
        <v>0.33</v>
      </c>
      <c r="DD7" s="186">
        <v>0.38</v>
      </c>
      <c r="DE7" s="186">
        <v>0.27</v>
      </c>
      <c r="DF7" s="186">
        <v>0.36</v>
      </c>
      <c r="DG7" s="187">
        <f>ROUND('第３表歳入の状況(H22)'!BR8/'第３表歳入の状況(H22)'!CT8*100,2)</f>
        <v>0.22</v>
      </c>
      <c r="DH7" s="202">
        <v>0.03</v>
      </c>
      <c r="DI7" s="186">
        <v>0.06</v>
      </c>
      <c r="DJ7" s="186">
        <v>0.02</v>
      </c>
      <c r="DK7" s="186">
        <v>0.08</v>
      </c>
      <c r="DL7" s="239">
        <f>ROUND('第３表歳入の状況(H22)'!BX8/'第３表歳入の状況(H22)'!CT8*100,2)</f>
        <v>0.02</v>
      </c>
      <c r="DM7" s="185">
        <v>3.55</v>
      </c>
      <c r="DN7" s="186">
        <v>3.67</v>
      </c>
      <c r="DO7" s="186">
        <v>2.7</v>
      </c>
      <c r="DP7" s="186">
        <v>3.96</v>
      </c>
      <c r="DQ7" s="187">
        <f>ROUND('第３表歳入の状況(H22)'!BY8/'第３表歳入の状況(H22)'!CT8*100,2)</f>
        <v>2.58</v>
      </c>
      <c r="DR7" s="185">
        <v>2.79</v>
      </c>
      <c r="DS7" s="186">
        <v>2.57</v>
      </c>
      <c r="DT7" s="186">
        <v>1.63</v>
      </c>
      <c r="DU7" s="186">
        <v>6.79</v>
      </c>
      <c r="DV7" s="187">
        <f>ROUND('第３表歳入の状況(H22)'!BZ8/'第３表歳入の状況(H22)'!CT8*100,2)</f>
        <v>3.99</v>
      </c>
      <c r="DW7" s="185">
        <v>6.25</v>
      </c>
      <c r="DX7" s="186">
        <v>4.68</v>
      </c>
      <c r="DY7" s="186">
        <v>4.64</v>
      </c>
      <c r="DZ7" s="186">
        <v>7.17</v>
      </c>
      <c r="EA7" s="187">
        <f>ROUND('第３表歳入の状況(H22)'!CC8/'第３表歳入の状況(H22)'!CT8*100,2)</f>
        <v>6.43</v>
      </c>
      <c r="EB7" s="202">
        <v>10.86</v>
      </c>
      <c r="EC7" s="186">
        <v>12.48</v>
      </c>
      <c r="ED7" s="186">
        <v>7.76</v>
      </c>
      <c r="EE7" s="186">
        <v>8.13</v>
      </c>
      <c r="EF7" s="187">
        <f>ROUND('第３表歳入の状況(H22)'!CP8/'第３表歳入の状況(H22)'!CT8*100,2)</f>
        <v>7.5</v>
      </c>
      <c r="EG7" s="61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>
        <f t="shared" si="4"/>
        <v>0</v>
      </c>
    </row>
    <row r="8" spans="1:162" s="63" customFormat="1" ht="32.25" customHeight="1">
      <c r="A8" s="111" t="s">
        <v>20</v>
      </c>
      <c r="B8" s="185">
        <v>30.26</v>
      </c>
      <c r="C8" s="186">
        <v>31.64</v>
      </c>
      <c r="D8" s="186">
        <v>32.95</v>
      </c>
      <c r="E8" s="186">
        <v>29.32</v>
      </c>
      <c r="F8" s="187">
        <f>ROUND('第３表歳入の状況(H22)'!B9/'第３表歳入の状況(H22)'!CT9*100,2)</f>
        <v>27.15</v>
      </c>
      <c r="G8" s="72">
        <v>3.44</v>
      </c>
      <c r="H8" s="70">
        <v>1.51</v>
      </c>
      <c r="I8" s="70">
        <v>1.54</v>
      </c>
      <c r="J8" s="70">
        <v>1.37</v>
      </c>
      <c r="K8" s="73">
        <f>ROUND('第３表歳入の状況(H22)'!C9/'第３表歳入の状況(H22)'!CT9*100,2)</f>
        <v>1.24</v>
      </c>
      <c r="L8" s="69">
        <v>0.09</v>
      </c>
      <c r="M8" s="70">
        <v>0.11</v>
      </c>
      <c r="N8" s="70">
        <v>0.12</v>
      </c>
      <c r="O8" s="70">
        <v>0.1</v>
      </c>
      <c r="P8" s="71">
        <f>ROUND('第３表歳入の状況(H22)'!I9/'第３表歳入の状況(H22)'!CT9*100,2)</f>
        <v>0.08</v>
      </c>
      <c r="Q8" s="72">
        <v>0.07</v>
      </c>
      <c r="R8" s="70">
        <v>0.08</v>
      </c>
      <c r="S8" s="70">
        <v>0.03</v>
      </c>
      <c r="T8" s="70">
        <v>0.1</v>
      </c>
      <c r="U8" s="73">
        <f>ROUND('第３表歳入の状況(H22)'!I9/'第３表歳入の状況(H22)'!CT9*100,2)</f>
        <v>0.08</v>
      </c>
      <c r="V8" s="69">
        <v>0.05</v>
      </c>
      <c r="W8" s="70">
        <v>0.04</v>
      </c>
      <c r="X8" s="70">
        <v>0.01</v>
      </c>
      <c r="Y8" s="70">
        <v>0.01</v>
      </c>
      <c r="Z8" s="71">
        <f>ROUND('第３表歳入の状況(H22)'!K9/'第３表歳入の状況(H22)'!CT9*100,2)</f>
        <v>0.01</v>
      </c>
      <c r="AA8" s="69">
        <v>2.47</v>
      </c>
      <c r="AB8" s="70">
        <v>2.29</v>
      </c>
      <c r="AC8" s="70">
        <v>2.27</v>
      </c>
      <c r="AD8" s="70">
        <v>2.22</v>
      </c>
      <c r="AE8" s="71">
        <f>ROUND('第３表歳入の状況(H22)'!L9/'第３表歳入の状況(H22)'!CT9*100,2)</f>
        <v>2.07</v>
      </c>
      <c r="AF8" s="69">
        <v>0.21</v>
      </c>
      <c r="AG8" s="70">
        <v>0.21</v>
      </c>
      <c r="AH8" s="70">
        <v>0.21</v>
      </c>
      <c r="AI8" s="70">
        <v>0.21</v>
      </c>
      <c r="AJ8" s="71">
        <f>ROUND('第３表歳入の状況(H22)'!M9/'第３表歳入の状況(H22)'!CT9*100,2)</f>
        <v>0.18</v>
      </c>
      <c r="AK8" s="72">
        <v>0</v>
      </c>
      <c r="AL8" s="70">
        <v>0</v>
      </c>
      <c r="AM8" s="70">
        <v>0</v>
      </c>
      <c r="AN8" s="70">
        <v>0</v>
      </c>
      <c r="AO8" s="73">
        <f>ROUND('第３表歳入の状況(H22)'!N9/'第３表歳入の状況(H22)'!CT9*100,2)</f>
        <v>0</v>
      </c>
      <c r="AP8" s="69">
        <v>0.6</v>
      </c>
      <c r="AQ8" s="70">
        <v>0.51</v>
      </c>
      <c r="AR8" s="70">
        <v>0.5</v>
      </c>
      <c r="AS8" s="70">
        <v>0.26</v>
      </c>
      <c r="AT8" s="71">
        <f>ROUND('第３表歳入の状況(H22)'!O9/'第３表歳入の状況(H22)'!CT9*100,2)</f>
        <v>0.23</v>
      </c>
      <c r="AU8" s="72">
        <v>0.76</v>
      </c>
      <c r="AV8" s="70">
        <v>0.24</v>
      </c>
      <c r="AW8" s="70">
        <v>0.38</v>
      </c>
      <c r="AX8" s="70">
        <v>0.38</v>
      </c>
      <c r="AY8" s="73">
        <f>ROUND('第３表歳入の状況(H22)'!P9/'第３表歳入の状況(H22)'!CT9*100,2)</f>
        <v>0.36</v>
      </c>
      <c r="AZ8" s="185">
        <v>27.9</v>
      </c>
      <c r="BA8" s="186">
        <v>26.01</v>
      </c>
      <c r="BB8" s="186">
        <v>27.21</v>
      </c>
      <c r="BC8" s="186">
        <v>27.69</v>
      </c>
      <c r="BD8" s="187">
        <f>ROUND('第３表歳入の状況(H22)'!T9/'第３表歳入の状況(H22)'!CT9*100,2)</f>
        <v>27.49</v>
      </c>
      <c r="BE8" s="185">
        <v>23.6</v>
      </c>
      <c r="BF8" s="186">
        <v>22.23</v>
      </c>
      <c r="BG8" s="186">
        <v>23.23</v>
      </c>
      <c r="BH8" s="186">
        <v>23.84</v>
      </c>
      <c r="BI8" s="187">
        <f>ROUND('第３表歳入の状況(H22)'!U9/'第３表歳入の状況(H22)'!CT9*100,2)</f>
        <v>23.68</v>
      </c>
      <c r="BJ8" s="69">
        <v>4.3</v>
      </c>
      <c r="BK8" s="70">
        <v>3.78</v>
      </c>
      <c r="BL8" s="70">
        <v>3.99</v>
      </c>
      <c r="BM8" s="70">
        <v>3.85</v>
      </c>
      <c r="BN8" s="71">
        <f>ROUND('第３表歳入の状況(H22)'!V9/'第３表歳入の状況(H22)'!CT9*100,2)</f>
        <v>3.81</v>
      </c>
      <c r="BO8" s="185">
        <v>65.84</v>
      </c>
      <c r="BP8" s="186">
        <v>62.65</v>
      </c>
      <c r="BQ8" s="186">
        <v>65.22</v>
      </c>
      <c r="BR8" s="186">
        <v>61.59</v>
      </c>
      <c r="BS8" s="205">
        <f>'第３表歳入の状況(H22)'!DJ9</f>
        <v>58.83</v>
      </c>
      <c r="BT8" s="72">
        <v>0.06</v>
      </c>
      <c r="BU8" s="70">
        <v>0.05</v>
      </c>
      <c r="BV8" s="70">
        <v>0.05</v>
      </c>
      <c r="BW8" s="70">
        <v>0.04</v>
      </c>
      <c r="BX8" s="73">
        <f>ROUND('第３表歳入の状況(H22)'!W9/'第３表歳入の状況(H22)'!CT9*100,2)</f>
        <v>0.04</v>
      </c>
      <c r="BY8" s="69">
        <v>0.29</v>
      </c>
      <c r="BZ8" s="70">
        <v>0.27</v>
      </c>
      <c r="CA8" s="70">
        <v>0.36</v>
      </c>
      <c r="CB8" s="70">
        <v>0.33</v>
      </c>
      <c r="CC8" s="71">
        <f>ROUND('第３表歳入の状況(H22)'!X9/'第３表歳入の状況(H22)'!CT9*100,2)</f>
        <v>0.4</v>
      </c>
      <c r="CD8" s="72">
        <v>1.87</v>
      </c>
      <c r="CE8" s="70">
        <v>1.69</v>
      </c>
      <c r="CF8" s="70">
        <v>1.7</v>
      </c>
      <c r="CG8" s="70">
        <v>1.55</v>
      </c>
      <c r="CH8" s="73">
        <f>ROUND('第３表歳入の状況(H22)'!Z9/'第３表歳入の状況(H22)'!CT9*100,2)</f>
        <v>1.37</v>
      </c>
      <c r="CI8" s="69">
        <v>0.16</v>
      </c>
      <c r="CJ8" s="70">
        <v>0.14</v>
      </c>
      <c r="CK8" s="70">
        <v>0.17</v>
      </c>
      <c r="CL8" s="70">
        <v>0.16</v>
      </c>
      <c r="CM8" s="71">
        <f>ROUND('第３表歳入の状況(H22)'!AG9/'第３表歳入の状況(H22)'!CT9*100,2)</f>
        <v>0.14</v>
      </c>
      <c r="CN8" s="185">
        <v>5.99</v>
      </c>
      <c r="CO8" s="186">
        <v>6.98</v>
      </c>
      <c r="CP8" s="186">
        <v>7.41</v>
      </c>
      <c r="CQ8" s="186">
        <v>15.07</v>
      </c>
      <c r="CR8" s="187">
        <f>ROUND('第３表歳入の状況(H22)'!AJ9/'第３表歳入の状況(H22)'!CT9*100,2)</f>
        <v>13.32</v>
      </c>
      <c r="CS8" s="185">
        <v>0</v>
      </c>
      <c r="CT8" s="186">
        <v>0</v>
      </c>
      <c r="CU8" s="186">
        <v>0</v>
      </c>
      <c r="CV8" s="186">
        <v>0</v>
      </c>
      <c r="CW8" s="187">
        <f>ROUND('第３表歳入の状況(H22)'!AX9/'第３表歳入の状況(H22)'!CT9*100,2)</f>
        <v>0</v>
      </c>
      <c r="CX8" s="202">
        <v>3.66</v>
      </c>
      <c r="CY8" s="186">
        <v>3.79</v>
      </c>
      <c r="CZ8" s="186">
        <v>4.08</v>
      </c>
      <c r="DA8" s="186">
        <v>4.69</v>
      </c>
      <c r="DB8" s="239">
        <f>ROUND('第３表歳入の状況(H22)'!AY9/'第３表歳入の状況(H22)'!CT9*100,2)</f>
        <v>5.55</v>
      </c>
      <c r="DC8" s="185">
        <v>0.48</v>
      </c>
      <c r="DD8" s="186">
        <v>0.38</v>
      </c>
      <c r="DE8" s="186">
        <v>0.71</v>
      </c>
      <c r="DF8" s="186">
        <v>0.3</v>
      </c>
      <c r="DG8" s="187">
        <f>ROUND('第３表歳入の状況(H22)'!BR9/'第３表歳入の状況(H22)'!CT9*100,2)</f>
        <v>0.36</v>
      </c>
      <c r="DH8" s="202">
        <v>0.03</v>
      </c>
      <c r="DI8" s="186">
        <v>0.08</v>
      </c>
      <c r="DJ8" s="186">
        <v>0.05</v>
      </c>
      <c r="DK8" s="186">
        <v>0.08</v>
      </c>
      <c r="DL8" s="239">
        <f>ROUND('第３表歳入の状況(H22)'!BX9/'第３表歳入の状況(H22)'!CT9*100,2)</f>
        <v>0.06</v>
      </c>
      <c r="DM8" s="185">
        <v>4.54</v>
      </c>
      <c r="DN8" s="186">
        <v>5.09</v>
      </c>
      <c r="DO8" s="186">
        <v>2.32</v>
      </c>
      <c r="DP8" s="186">
        <v>2.08</v>
      </c>
      <c r="DQ8" s="187">
        <f>ROUND('第３表歳入の状況(H22)'!BY9/'第３表歳入の状況(H22)'!CT9*100,2)</f>
        <v>3.62</v>
      </c>
      <c r="DR8" s="185">
        <v>4.04</v>
      </c>
      <c r="DS8" s="186">
        <v>4.08</v>
      </c>
      <c r="DT8" s="186">
        <v>5.65</v>
      </c>
      <c r="DU8" s="186">
        <v>4.85</v>
      </c>
      <c r="DV8" s="187">
        <f>ROUND('第３表歳入の状況(H22)'!BZ9/'第３表歳入の状況(H22)'!CT9*100,2)</f>
        <v>4.21</v>
      </c>
      <c r="DW8" s="185">
        <v>1.68</v>
      </c>
      <c r="DX8" s="186">
        <v>1.29</v>
      </c>
      <c r="DY8" s="186">
        <v>1.38</v>
      </c>
      <c r="DZ8" s="186">
        <v>1.29</v>
      </c>
      <c r="EA8" s="187">
        <f>ROUND('第３表歳入の状況(H22)'!CC9/'第３表歳入の状況(H22)'!CT9*100,2)</f>
        <v>1.1</v>
      </c>
      <c r="EB8" s="202">
        <v>11.35</v>
      </c>
      <c r="EC8" s="186">
        <v>13.51</v>
      </c>
      <c r="ED8" s="186">
        <v>10.9</v>
      </c>
      <c r="EE8" s="186">
        <v>7.95</v>
      </c>
      <c r="EF8" s="187">
        <f>ROUND('第３表歳入の状況(H22)'!CP9/'第３表歳入の状況(H22)'!CT9*100,2)</f>
        <v>11.01</v>
      </c>
      <c r="EG8" s="61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>
        <f t="shared" si="4"/>
        <v>0</v>
      </c>
    </row>
    <row r="9" spans="1:162" s="63" customFormat="1" ht="32.25" customHeight="1">
      <c r="A9" s="111" t="s">
        <v>21</v>
      </c>
      <c r="B9" s="185">
        <v>31.52</v>
      </c>
      <c r="C9" s="186">
        <v>36.04</v>
      </c>
      <c r="D9" s="186">
        <v>34.61</v>
      </c>
      <c r="E9" s="186">
        <v>29.22</v>
      </c>
      <c r="F9" s="187">
        <f>ROUND('第３表歳入の状況(H22)'!B10/'第３表歳入の状況(H22)'!CT10*100,2)</f>
        <v>29.07</v>
      </c>
      <c r="G9" s="72">
        <v>4.29</v>
      </c>
      <c r="H9" s="70">
        <v>2.25</v>
      </c>
      <c r="I9" s="70">
        <v>2.08</v>
      </c>
      <c r="J9" s="70">
        <v>1.71</v>
      </c>
      <c r="K9" s="73">
        <f>ROUND('第３表歳入の状況(H22)'!C10/'第３表歳入の状況(H22)'!CT10*100,2)</f>
        <v>1.7</v>
      </c>
      <c r="L9" s="69">
        <v>0.09</v>
      </c>
      <c r="M9" s="70">
        <v>0.13</v>
      </c>
      <c r="N9" s="70">
        <v>0.13</v>
      </c>
      <c r="O9" s="70">
        <v>0.1</v>
      </c>
      <c r="P9" s="71">
        <f>ROUND('第３表歳入の状況(H22)'!I10/'第３表歳入の状況(H22)'!CT10*100,2)</f>
        <v>0.09</v>
      </c>
      <c r="Q9" s="72">
        <v>0.07</v>
      </c>
      <c r="R9" s="70">
        <v>0.1</v>
      </c>
      <c r="S9" s="70">
        <v>0.03</v>
      </c>
      <c r="T9" s="70">
        <v>0.1</v>
      </c>
      <c r="U9" s="73">
        <f>ROUND('第３表歳入の状況(H22)'!I10/'第３表歳入の状況(H22)'!CT10*100,2)</f>
        <v>0.09</v>
      </c>
      <c r="V9" s="69">
        <v>0.05</v>
      </c>
      <c r="W9" s="70">
        <v>0.04</v>
      </c>
      <c r="X9" s="70">
        <v>0.01</v>
      </c>
      <c r="Y9" s="70">
        <v>0.01</v>
      </c>
      <c r="Z9" s="71">
        <f>ROUND('第３表歳入の状況(H22)'!K10/'第３表歳入の状況(H22)'!CT10*100,2)</f>
        <v>0.01</v>
      </c>
      <c r="AA9" s="69">
        <v>2.69</v>
      </c>
      <c r="AB9" s="70">
        <v>2.76</v>
      </c>
      <c r="AC9" s="70">
        <v>2.47</v>
      </c>
      <c r="AD9" s="70">
        <v>2.23</v>
      </c>
      <c r="AE9" s="71">
        <f>ROUND('第３表歳入の状況(H22)'!L10/'第３表歳入の状況(H22)'!CT10*100,2)</f>
        <v>2.28</v>
      </c>
      <c r="AF9" s="69">
        <v>0.14</v>
      </c>
      <c r="AG9" s="70">
        <v>0.12</v>
      </c>
      <c r="AH9" s="70">
        <v>0.13</v>
      </c>
      <c r="AI9" s="70">
        <v>0.12</v>
      </c>
      <c r="AJ9" s="71">
        <f>ROUND('第３表歳入の状況(H22)'!M10/'第３表歳入の状況(H22)'!CT10*100,2)</f>
        <v>0.12</v>
      </c>
      <c r="AK9" s="72">
        <v>0</v>
      </c>
      <c r="AL9" s="70">
        <v>0</v>
      </c>
      <c r="AM9" s="70">
        <v>0</v>
      </c>
      <c r="AN9" s="70">
        <v>0</v>
      </c>
      <c r="AO9" s="73">
        <f>ROUND('第３表歳入の状況(H22)'!N10/'第３表歳入の状況(H22)'!CT10*100,2)</f>
        <v>0</v>
      </c>
      <c r="AP9" s="69">
        <v>0.78</v>
      </c>
      <c r="AQ9" s="70">
        <v>0.75</v>
      </c>
      <c r="AR9" s="70">
        <v>0.67</v>
      </c>
      <c r="AS9" s="70">
        <v>0.32</v>
      </c>
      <c r="AT9" s="71">
        <f>ROUND('第３表歳入の状況(H22)'!O10/'第３表歳入の状況(H22)'!CT10*100,2)</f>
        <v>0.32</v>
      </c>
      <c r="AU9" s="72">
        <v>0.74</v>
      </c>
      <c r="AV9" s="70">
        <v>0.25</v>
      </c>
      <c r="AW9" s="70">
        <v>0.44</v>
      </c>
      <c r="AX9" s="70">
        <v>0.39</v>
      </c>
      <c r="AY9" s="73">
        <f>ROUND('第３表歳入の状況(H22)'!P10/'第３表歳入の状況(H22)'!CT10*100,2)</f>
        <v>0.48</v>
      </c>
      <c r="AZ9" s="185">
        <v>27.65</v>
      </c>
      <c r="BA9" s="186">
        <v>27.08</v>
      </c>
      <c r="BB9" s="186">
        <v>26.91</v>
      </c>
      <c r="BC9" s="186">
        <v>25.44</v>
      </c>
      <c r="BD9" s="187">
        <f>ROUND('第３表歳入の状況(H22)'!T10/'第３表歳入の状況(H22)'!CT10*100,2)</f>
        <v>27.32</v>
      </c>
      <c r="BE9" s="185">
        <v>23.99</v>
      </c>
      <c r="BF9" s="186">
        <v>23.56</v>
      </c>
      <c r="BG9" s="186">
        <v>23.52</v>
      </c>
      <c r="BH9" s="186">
        <v>22.42</v>
      </c>
      <c r="BI9" s="187">
        <f>ROUND('第３表歳入の状況(H22)'!U10/'第３表歳入の状況(H22)'!CT10*100,2)</f>
        <v>24.02</v>
      </c>
      <c r="BJ9" s="69">
        <v>3.66</v>
      </c>
      <c r="BK9" s="70">
        <v>3.53</v>
      </c>
      <c r="BL9" s="70">
        <v>3.39</v>
      </c>
      <c r="BM9" s="70">
        <v>3.02</v>
      </c>
      <c r="BN9" s="71">
        <f>ROUND('第３表歳入の状況(H22)'!V10/'第３表歳入の状況(H22)'!CT10*100,2)</f>
        <v>3.3</v>
      </c>
      <c r="BO9" s="185">
        <v>68.04</v>
      </c>
      <c r="BP9" s="186">
        <v>69.52</v>
      </c>
      <c r="BQ9" s="186">
        <v>67.5</v>
      </c>
      <c r="BR9" s="186">
        <v>59.57</v>
      </c>
      <c r="BS9" s="205">
        <f>'第３表歳入の状況(H22)'!DJ10</f>
        <v>61.4</v>
      </c>
      <c r="BT9" s="72">
        <v>0.07</v>
      </c>
      <c r="BU9" s="70">
        <v>0.07</v>
      </c>
      <c r="BV9" s="70">
        <v>0.06</v>
      </c>
      <c r="BW9" s="70">
        <v>0.06</v>
      </c>
      <c r="BX9" s="73">
        <f>ROUND('第３表歳入の状況(H22)'!W10/'第３表歳入の状況(H22)'!CT10*100,2)</f>
        <v>0.06</v>
      </c>
      <c r="BY9" s="69">
        <v>0.27</v>
      </c>
      <c r="BZ9" s="70">
        <v>0.27</v>
      </c>
      <c r="CA9" s="70">
        <v>0.28</v>
      </c>
      <c r="CB9" s="70">
        <v>0.26</v>
      </c>
      <c r="CC9" s="71">
        <f>ROUND('第３表歳入の状況(H22)'!X10/'第３表歳入の状況(H22)'!CT10*100,2)</f>
        <v>0.26</v>
      </c>
      <c r="CD9" s="72">
        <v>1.93</v>
      </c>
      <c r="CE9" s="70">
        <v>1.96</v>
      </c>
      <c r="CF9" s="70">
        <v>1.95</v>
      </c>
      <c r="CG9" s="70">
        <v>1.56</v>
      </c>
      <c r="CH9" s="73">
        <f>ROUND('第３表歳入の状況(H22)'!Z10/'第３表歳入の状況(H22)'!CT10*100,2)</f>
        <v>1.52</v>
      </c>
      <c r="CI9" s="69">
        <v>0.19</v>
      </c>
      <c r="CJ9" s="70">
        <v>0.19</v>
      </c>
      <c r="CK9" s="70">
        <v>0.18</v>
      </c>
      <c r="CL9" s="70">
        <v>0.15</v>
      </c>
      <c r="CM9" s="71">
        <f>ROUND('第３表歳入の状況(H22)'!AG10/'第３表歳入の状況(H22)'!CT10*100,2)</f>
        <v>0.15</v>
      </c>
      <c r="CN9" s="185">
        <v>7.28</v>
      </c>
      <c r="CO9" s="186">
        <v>7.88</v>
      </c>
      <c r="CP9" s="186">
        <v>13.85</v>
      </c>
      <c r="CQ9" s="186">
        <v>9.99</v>
      </c>
      <c r="CR9" s="187">
        <f>ROUND('第３表歳入の状況(H22)'!AJ10/'第３表歳入の状況(H22)'!CT10*100,2)</f>
        <v>11.07</v>
      </c>
      <c r="CS9" s="185">
        <v>0</v>
      </c>
      <c r="CT9" s="186">
        <v>0</v>
      </c>
      <c r="CU9" s="186">
        <v>0</v>
      </c>
      <c r="CV9" s="186">
        <v>0</v>
      </c>
      <c r="CW9" s="187">
        <f>ROUND('第３表歳入の状況(H22)'!AX10/'第３表歳入の状況(H22)'!CT10*100,2)</f>
        <v>0</v>
      </c>
      <c r="CX9" s="202">
        <v>4.81</v>
      </c>
      <c r="CY9" s="186">
        <v>4.83</v>
      </c>
      <c r="CZ9" s="186">
        <v>4.34</v>
      </c>
      <c r="DA9" s="186">
        <v>4.52</v>
      </c>
      <c r="DB9" s="239">
        <f>ROUND('第３表歳入の状況(H22)'!AY10/'第３表歳入の状況(H22)'!CT10*100,2)</f>
        <v>5.01</v>
      </c>
      <c r="DC9" s="185">
        <v>0.32</v>
      </c>
      <c r="DD9" s="186">
        <v>0.38</v>
      </c>
      <c r="DE9" s="186">
        <v>0.22</v>
      </c>
      <c r="DF9" s="186">
        <v>0.29</v>
      </c>
      <c r="DG9" s="187">
        <f>ROUND('第３表歳入の状況(H22)'!BR10/'第３表歳入の状況(H22)'!CT10*100,2)</f>
        <v>0.13</v>
      </c>
      <c r="DH9" s="202">
        <v>0.06</v>
      </c>
      <c r="DI9" s="186">
        <v>0.06</v>
      </c>
      <c r="DJ9" s="186">
        <v>0.06</v>
      </c>
      <c r="DK9" s="186">
        <v>0.03</v>
      </c>
      <c r="DL9" s="239">
        <f>ROUND('第３表歳入の状況(H22)'!BX10/'第３表歳入の状況(H22)'!CT10*100,2)</f>
        <v>0.5</v>
      </c>
      <c r="DM9" s="185">
        <v>1.09</v>
      </c>
      <c r="DN9" s="186">
        <v>2.23</v>
      </c>
      <c r="DO9" s="186">
        <v>0.64</v>
      </c>
      <c r="DP9" s="186">
        <v>2.05</v>
      </c>
      <c r="DQ9" s="187">
        <f>ROUND('第３表歳入の状況(H22)'!BY10/'第３表歳入の状況(H22)'!CT10*100,2)</f>
        <v>0.25</v>
      </c>
      <c r="DR9" s="185">
        <v>4.45</v>
      </c>
      <c r="DS9" s="186">
        <v>4.23</v>
      </c>
      <c r="DT9" s="186">
        <v>4.14</v>
      </c>
      <c r="DU9" s="186">
        <v>8.65</v>
      </c>
      <c r="DV9" s="187">
        <f>ROUND('第３表歳入の状況(H22)'!BZ10/'第３表歳入の状況(H22)'!CT10*100,2)</f>
        <v>4.18</v>
      </c>
      <c r="DW9" s="185">
        <v>1.59</v>
      </c>
      <c r="DX9" s="186">
        <v>1.72</v>
      </c>
      <c r="DY9" s="186">
        <v>1.67</v>
      </c>
      <c r="DZ9" s="186">
        <v>1.82</v>
      </c>
      <c r="EA9" s="187">
        <f>ROUND('第３表歳入の状況(H22)'!CC10/'第３表歳入の状況(H22)'!CT10*100,2)</f>
        <v>1.97</v>
      </c>
      <c r="EB9" s="202">
        <v>9.9</v>
      </c>
      <c r="EC9" s="186">
        <v>6.52</v>
      </c>
      <c r="ED9" s="186">
        <v>5.09</v>
      </c>
      <c r="EE9" s="186">
        <v>11.04</v>
      </c>
      <c r="EF9" s="187">
        <f>ROUND('第３表歳入の状況(H22)'!CP10/'第３表歳入の状況(H22)'!CT10*100,2)</f>
        <v>13.49</v>
      </c>
      <c r="EG9" s="61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>
        <f t="shared" si="4"/>
        <v>0</v>
      </c>
    </row>
    <row r="10" spans="1:162" s="63" customFormat="1" ht="32.25" customHeight="1">
      <c r="A10" s="111" t="s">
        <v>22</v>
      </c>
      <c r="B10" s="185">
        <v>20.61</v>
      </c>
      <c r="C10" s="186">
        <v>23.01</v>
      </c>
      <c r="D10" s="186">
        <v>20.59</v>
      </c>
      <c r="E10" s="186">
        <v>19.09</v>
      </c>
      <c r="F10" s="187">
        <f>ROUND('第３表歳入の状況(H22)'!B11/'第３表歳入の状況(H22)'!CT11*100,2)</f>
        <v>17.63</v>
      </c>
      <c r="G10" s="72">
        <v>3.53</v>
      </c>
      <c r="H10" s="70">
        <v>1.85</v>
      </c>
      <c r="I10" s="70">
        <v>1.63</v>
      </c>
      <c r="J10" s="70">
        <v>1.5</v>
      </c>
      <c r="K10" s="73">
        <f>ROUND('第３表歳入の状況(H22)'!C11/'第３表歳入の状況(H22)'!CT11*100,2)</f>
        <v>1.4</v>
      </c>
      <c r="L10" s="69">
        <v>0.06</v>
      </c>
      <c r="M10" s="70">
        <v>0.08</v>
      </c>
      <c r="N10" s="70">
        <v>0.08</v>
      </c>
      <c r="O10" s="70">
        <v>0.07</v>
      </c>
      <c r="P10" s="71">
        <f>ROUND('第３表歳入の状況(H22)'!I11/'第３表歳入の状況(H22)'!CT11*100,2)</f>
        <v>0.05</v>
      </c>
      <c r="Q10" s="72">
        <v>0.05</v>
      </c>
      <c r="R10" s="70">
        <v>0.06</v>
      </c>
      <c r="S10" s="70">
        <v>0.02</v>
      </c>
      <c r="T10" s="70">
        <v>0.07</v>
      </c>
      <c r="U10" s="73">
        <f>ROUND('第３表歳入の状況(H22)'!I11/'第３表歳入の状況(H22)'!CT11*100,2)</f>
        <v>0.05</v>
      </c>
      <c r="V10" s="69">
        <v>0.03</v>
      </c>
      <c r="W10" s="70">
        <v>0.03</v>
      </c>
      <c r="X10" s="70">
        <v>0.01</v>
      </c>
      <c r="Y10" s="70">
        <v>0.01</v>
      </c>
      <c r="Z10" s="71">
        <f>ROUND('第３表歳入の状況(H22)'!K11/'第３表歳入の状況(H22)'!CT11*100,2)</f>
        <v>0.01</v>
      </c>
      <c r="AA10" s="69">
        <v>2.24</v>
      </c>
      <c r="AB10" s="70">
        <v>2.18</v>
      </c>
      <c r="AC10" s="70">
        <v>1.84</v>
      </c>
      <c r="AD10" s="70">
        <v>1.86</v>
      </c>
      <c r="AE10" s="71">
        <f>ROUND('第３表歳入の状況(H22)'!L11/'第３表歳入の状況(H22)'!CT11*100,2)</f>
        <v>1.78</v>
      </c>
      <c r="AF10" s="69">
        <v>0</v>
      </c>
      <c r="AG10" s="70">
        <v>0</v>
      </c>
      <c r="AH10" s="70">
        <v>0</v>
      </c>
      <c r="AI10" s="70">
        <v>0</v>
      </c>
      <c r="AJ10" s="71">
        <f>ROUND('第３表歳入の状況(H22)'!M11/'第３表歳入の状況(H22)'!CT11*100,2)</f>
        <v>0</v>
      </c>
      <c r="AK10" s="72">
        <v>0</v>
      </c>
      <c r="AL10" s="70">
        <v>0</v>
      </c>
      <c r="AM10" s="70">
        <v>0</v>
      </c>
      <c r="AN10" s="70">
        <v>0</v>
      </c>
      <c r="AO10" s="73">
        <f>ROUND('第３表歳入の状況(H22)'!N11/'第３表歳入の状況(H22)'!CT11*100,2)</f>
        <v>0</v>
      </c>
      <c r="AP10" s="69">
        <v>0.69</v>
      </c>
      <c r="AQ10" s="70">
        <v>0.63</v>
      </c>
      <c r="AR10" s="70">
        <v>0.54</v>
      </c>
      <c r="AS10" s="70">
        <v>0.29</v>
      </c>
      <c r="AT10" s="71">
        <f>ROUND('第３表歳入の状況(H22)'!O11/'第３表歳入の状況(H22)'!CT11*100,2)</f>
        <v>0.26</v>
      </c>
      <c r="AU10" s="72">
        <v>0.41</v>
      </c>
      <c r="AV10" s="70">
        <v>0.14</v>
      </c>
      <c r="AW10" s="70">
        <v>0.23</v>
      </c>
      <c r="AX10" s="70">
        <v>0.26</v>
      </c>
      <c r="AY10" s="73">
        <f>ROUND('第３表歳入の状況(H22)'!P11/'第３表歳入の状況(H22)'!CT11*100,2)</f>
        <v>0.38</v>
      </c>
      <c r="AZ10" s="185">
        <v>43.59</v>
      </c>
      <c r="BA10" s="186">
        <v>42.41</v>
      </c>
      <c r="BB10" s="186">
        <v>40.39</v>
      </c>
      <c r="BC10" s="186">
        <v>40.02</v>
      </c>
      <c r="BD10" s="187">
        <f>ROUND('第３表歳入の状況(H22)'!T11/'第３表歳入の状況(H22)'!CT11*100,2)</f>
        <v>41.15</v>
      </c>
      <c r="BE10" s="185">
        <v>38.15</v>
      </c>
      <c r="BF10" s="186">
        <v>37.4</v>
      </c>
      <c r="BG10" s="186">
        <v>35.66</v>
      </c>
      <c r="BH10" s="186">
        <v>35.54</v>
      </c>
      <c r="BI10" s="187">
        <f>ROUND('第３表歳入の状況(H22)'!U11/'第３表歳入の状況(H22)'!CT11*100,2)</f>
        <v>36.43</v>
      </c>
      <c r="BJ10" s="69">
        <v>5.44</v>
      </c>
      <c r="BK10" s="70">
        <v>5.01</v>
      </c>
      <c r="BL10" s="70">
        <v>4.73</v>
      </c>
      <c r="BM10" s="70">
        <v>4.48</v>
      </c>
      <c r="BN10" s="71">
        <f>ROUND('第３表歳入の状況(H22)'!V11/'第３表歳入の状況(H22)'!CT11*100,2)</f>
        <v>4.72</v>
      </c>
      <c r="BO10" s="185">
        <v>71.22</v>
      </c>
      <c r="BP10" s="186">
        <v>70.39</v>
      </c>
      <c r="BQ10" s="186">
        <v>65.33</v>
      </c>
      <c r="BR10" s="186">
        <v>63.1</v>
      </c>
      <c r="BS10" s="205">
        <f>'第３表歳入の状況(H22)'!DJ11</f>
        <v>62.68</v>
      </c>
      <c r="BT10" s="72">
        <v>0.05</v>
      </c>
      <c r="BU10" s="70">
        <v>0.05</v>
      </c>
      <c r="BV10" s="70">
        <v>0.04</v>
      </c>
      <c r="BW10" s="70">
        <v>0.04</v>
      </c>
      <c r="BX10" s="73">
        <f>ROUND('第３表歳入の状況(H22)'!W11/'第３表歳入の状況(H22)'!CT11*100,2)</f>
        <v>0.04</v>
      </c>
      <c r="BY10" s="69">
        <v>0.42</v>
      </c>
      <c r="BZ10" s="70">
        <v>0.4</v>
      </c>
      <c r="CA10" s="70">
        <v>0.4</v>
      </c>
      <c r="CB10" s="70">
        <v>0.4</v>
      </c>
      <c r="CC10" s="71">
        <f>ROUND('第３表歳入の状況(H22)'!X11/'第３表歳入の状況(H22)'!CT11*100,2)</f>
        <v>0.33</v>
      </c>
      <c r="CD10" s="72">
        <v>2.22</v>
      </c>
      <c r="CE10" s="70">
        <v>2.15</v>
      </c>
      <c r="CF10" s="70">
        <v>1.93</v>
      </c>
      <c r="CG10" s="70">
        <v>1.79</v>
      </c>
      <c r="CH10" s="73">
        <f>ROUND('第３表歳入の状況(H22)'!Z11/'第３表歳入の状況(H22)'!CT11*100,2)</f>
        <v>1.22</v>
      </c>
      <c r="CI10" s="69">
        <v>0.67</v>
      </c>
      <c r="CJ10" s="70">
        <v>0.35</v>
      </c>
      <c r="CK10" s="70">
        <v>0.3</v>
      </c>
      <c r="CL10" s="70">
        <v>0.28</v>
      </c>
      <c r="CM10" s="71">
        <f>ROUND('第３表歳入の状況(H22)'!AG11/'第３表歳入の状況(H22)'!CT11*100,2)</f>
        <v>0.27</v>
      </c>
      <c r="CN10" s="185">
        <v>6.16</v>
      </c>
      <c r="CO10" s="186">
        <v>6.99</v>
      </c>
      <c r="CP10" s="186">
        <v>12.35</v>
      </c>
      <c r="CQ10" s="186">
        <v>8.9</v>
      </c>
      <c r="CR10" s="187">
        <f>ROUND('第３表歳入の状況(H22)'!AJ11/'第３表歳入の状況(H22)'!CT11*100,2)</f>
        <v>13.79</v>
      </c>
      <c r="CS10" s="185">
        <v>0</v>
      </c>
      <c r="CT10" s="186">
        <v>0</v>
      </c>
      <c r="CU10" s="186">
        <v>0</v>
      </c>
      <c r="CV10" s="186">
        <v>0</v>
      </c>
      <c r="CW10" s="187">
        <f>ROUND('第３表歳入の状況(H22)'!AX11/'第３表歳入の状況(H22)'!CT11*100,2)</f>
        <v>0</v>
      </c>
      <c r="CX10" s="202">
        <v>5.52</v>
      </c>
      <c r="CY10" s="186">
        <v>5.82</v>
      </c>
      <c r="CZ10" s="186">
        <v>5.54</v>
      </c>
      <c r="DA10" s="186">
        <v>5.9</v>
      </c>
      <c r="DB10" s="239">
        <f>ROUND('第３表歳入の状況(H22)'!AY11/'第３表歳入の状況(H22)'!CT11*100,2)</f>
        <v>6.21</v>
      </c>
      <c r="DC10" s="185">
        <v>0.23</v>
      </c>
      <c r="DD10" s="186">
        <v>0.38</v>
      </c>
      <c r="DE10" s="186">
        <v>0.18</v>
      </c>
      <c r="DF10" s="186">
        <v>0.12</v>
      </c>
      <c r="DG10" s="187">
        <f>ROUND('第３表歳入の状況(H22)'!BR11/'第３表歳入の状況(H22)'!CT11*100,2)</f>
        <v>0.08</v>
      </c>
      <c r="DH10" s="202">
        <v>0.01</v>
      </c>
      <c r="DI10" s="186">
        <v>0.01</v>
      </c>
      <c r="DJ10" s="186">
        <v>0.04</v>
      </c>
      <c r="DK10" s="186">
        <v>0.03</v>
      </c>
      <c r="DL10" s="239">
        <f>ROUND('第３表歳入の状況(H22)'!BX11/'第３表歳入の状況(H22)'!CT11*100,2)</f>
        <v>0.02</v>
      </c>
      <c r="DM10" s="185">
        <v>1.42</v>
      </c>
      <c r="DN10" s="186">
        <v>0.39</v>
      </c>
      <c r="DO10" s="186">
        <v>1.31</v>
      </c>
      <c r="DP10" s="186">
        <v>0.85</v>
      </c>
      <c r="DQ10" s="187">
        <f>ROUND('第３表歳入の状況(H22)'!BY11/'第３表歳入の状況(H22)'!CT11*100,2)</f>
        <v>0.1</v>
      </c>
      <c r="DR10" s="185">
        <v>3.35</v>
      </c>
      <c r="DS10" s="186">
        <v>2.34</v>
      </c>
      <c r="DT10" s="186">
        <v>2.04</v>
      </c>
      <c r="DU10" s="186">
        <v>5.8</v>
      </c>
      <c r="DV10" s="187">
        <f>ROUND('第３表歳入の状況(H22)'!BZ11/'第３表歳入の状況(H22)'!CT11*100,2)</f>
        <v>2.67</v>
      </c>
      <c r="DW10" s="185">
        <v>2</v>
      </c>
      <c r="DX10" s="186">
        <v>2.46</v>
      </c>
      <c r="DY10" s="186">
        <v>2.49</v>
      </c>
      <c r="DZ10" s="186">
        <v>3.27</v>
      </c>
      <c r="EA10" s="187">
        <f>ROUND('第３表歳入の状況(H22)'!CC11/'第３表歳入の状況(H22)'!CT11*100,2)</f>
        <v>3.29</v>
      </c>
      <c r="EB10" s="202">
        <v>6.73</v>
      </c>
      <c r="EC10" s="186">
        <v>8.44</v>
      </c>
      <c r="ED10" s="186">
        <v>8.05</v>
      </c>
      <c r="EE10" s="186">
        <v>9.52</v>
      </c>
      <c r="EF10" s="187">
        <f>ROUND('第３表歳入の状況(H22)'!CP11/'第３表歳入の状況(H22)'!CT11*100,2)</f>
        <v>9.29</v>
      </c>
      <c r="EG10" s="61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>
        <f t="shared" si="4"/>
        <v>0</v>
      </c>
    </row>
    <row r="11" spans="1:162" s="63" customFormat="1" ht="32.25" customHeight="1">
      <c r="A11" s="112" t="s">
        <v>23</v>
      </c>
      <c r="B11" s="188">
        <v>29.01</v>
      </c>
      <c r="C11" s="189">
        <v>31.78</v>
      </c>
      <c r="D11" s="189">
        <v>32.7</v>
      </c>
      <c r="E11" s="189">
        <v>29.39</v>
      </c>
      <c r="F11" s="187">
        <f>ROUND('第３表歳入の状況(H22)'!B12/'第３表歳入の状況(H22)'!CT12*100,2)</f>
        <v>27.54</v>
      </c>
      <c r="G11" s="77">
        <v>3.88</v>
      </c>
      <c r="H11" s="76">
        <v>1.92</v>
      </c>
      <c r="I11" s="76">
        <v>1.75</v>
      </c>
      <c r="J11" s="76">
        <v>1.58</v>
      </c>
      <c r="K11" s="73">
        <f>ROUND('第３表歳入の状況(H22)'!C12/'第３表歳入の状況(H22)'!CT12*100,2)</f>
        <v>1.44</v>
      </c>
      <c r="L11" s="75">
        <v>0.08</v>
      </c>
      <c r="M11" s="76">
        <v>0.11</v>
      </c>
      <c r="N11" s="76">
        <v>0.1</v>
      </c>
      <c r="O11" s="76">
        <v>0.09</v>
      </c>
      <c r="P11" s="78">
        <f>ROUND('第３表歳入の状況(H22)'!I12/'第３表歳入の状況(H22)'!CT12*100,2)</f>
        <v>0.07</v>
      </c>
      <c r="Q11" s="77">
        <v>0.07</v>
      </c>
      <c r="R11" s="76">
        <v>0.08</v>
      </c>
      <c r="S11" s="76">
        <v>0.03</v>
      </c>
      <c r="T11" s="76">
        <v>0.09</v>
      </c>
      <c r="U11" s="79">
        <f>ROUND('第３表歳入の状況(H22)'!I12/'第３表歳入の状況(H22)'!CT12*100,2)</f>
        <v>0.07</v>
      </c>
      <c r="V11" s="75">
        <v>0.05</v>
      </c>
      <c r="W11" s="76">
        <v>0.04</v>
      </c>
      <c r="X11" s="76">
        <v>0.01</v>
      </c>
      <c r="Y11" s="76">
        <v>0.01</v>
      </c>
      <c r="Z11" s="78">
        <f>ROUND('第３表歳入の状況(H22)'!K12/'第３表歳入の状況(H22)'!CT12*100,2)</f>
        <v>0.01</v>
      </c>
      <c r="AA11" s="75">
        <v>2.65</v>
      </c>
      <c r="AB11" s="76">
        <v>2.59</v>
      </c>
      <c r="AC11" s="76">
        <v>2.29</v>
      </c>
      <c r="AD11" s="76">
        <v>2.28</v>
      </c>
      <c r="AE11" s="71">
        <f>ROUND('第３表歳入の状況(H22)'!L12/'第３表歳入の状況(H22)'!CT12*100,2)</f>
        <v>2.13</v>
      </c>
      <c r="AF11" s="75">
        <v>0</v>
      </c>
      <c r="AG11" s="76">
        <v>0</v>
      </c>
      <c r="AH11" s="76">
        <v>0</v>
      </c>
      <c r="AI11" s="76">
        <v>0</v>
      </c>
      <c r="AJ11" s="78">
        <f>ROUND('第３表歳入の状況(H22)'!M12/'第３表歳入の状況(H22)'!CT12*100,2)</f>
        <v>0</v>
      </c>
      <c r="AK11" s="77">
        <v>0</v>
      </c>
      <c r="AL11" s="76">
        <v>0</v>
      </c>
      <c r="AM11" s="76">
        <v>0</v>
      </c>
      <c r="AN11" s="76">
        <v>0</v>
      </c>
      <c r="AO11" s="79">
        <f>ROUND('第３表歳入の状況(H22)'!N12/'第３表歳入の状況(H22)'!CT12*100,2)</f>
        <v>0</v>
      </c>
      <c r="AP11" s="75">
        <v>0.71</v>
      </c>
      <c r="AQ11" s="76">
        <v>0.64</v>
      </c>
      <c r="AR11" s="76">
        <v>0.57</v>
      </c>
      <c r="AS11" s="76">
        <v>0.3</v>
      </c>
      <c r="AT11" s="71">
        <f>ROUND('第３表歳入の状況(H22)'!O12/'第３表歳入の状況(H22)'!CT12*100,2)</f>
        <v>0.27</v>
      </c>
      <c r="AU11" s="77">
        <v>0.64</v>
      </c>
      <c r="AV11" s="76">
        <v>0.2</v>
      </c>
      <c r="AW11" s="76">
        <v>0.3</v>
      </c>
      <c r="AX11" s="76">
        <v>0.34</v>
      </c>
      <c r="AY11" s="73">
        <f>ROUND('第３表歳入の状況(H22)'!P12/'第３表歳入の状況(H22)'!CT12*100,2)</f>
        <v>0.38</v>
      </c>
      <c r="AZ11" s="188">
        <v>28.38</v>
      </c>
      <c r="BA11" s="189">
        <v>26.36</v>
      </c>
      <c r="BB11" s="189">
        <v>25.41</v>
      </c>
      <c r="BC11" s="189">
        <v>23.56</v>
      </c>
      <c r="BD11" s="190">
        <f>ROUND('第３表歳入の状況(H22)'!T12/'第３表歳入の状況(H22)'!CT12*100,2)</f>
        <v>24.11</v>
      </c>
      <c r="BE11" s="188">
        <v>24.78</v>
      </c>
      <c r="BF11" s="189">
        <v>23.04</v>
      </c>
      <c r="BG11" s="189">
        <v>22.08</v>
      </c>
      <c r="BH11" s="189">
        <v>20.27</v>
      </c>
      <c r="BI11" s="190">
        <f>ROUND('第３表歳入の状況(H22)'!U12/'第３表歳入の状況(H22)'!CT12*100,2)</f>
        <v>20.89</v>
      </c>
      <c r="BJ11" s="75">
        <v>3.6</v>
      </c>
      <c r="BK11" s="76">
        <v>3.31</v>
      </c>
      <c r="BL11" s="76">
        <v>3.33</v>
      </c>
      <c r="BM11" s="76">
        <v>3.29</v>
      </c>
      <c r="BN11" s="78">
        <f>ROUND('第３表歳入の状況(H22)'!V12/'第３表歳入の状況(H22)'!CT12*100,2)</f>
        <v>3.23</v>
      </c>
      <c r="BO11" s="188">
        <v>65.47</v>
      </c>
      <c r="BP11" s="189">
        <v>63.7</v>
      </c>
      <c r="BQ11" s="189">
        <v>63.15</v>
      </c>
      <c r="BR11" s="189">
        <v>57.58</v>
      </c>
      <c r="BS11" s="205">
        <f>'第３表歳入の状況(H22)'!DJ12</f>
        <v>55.99</v>
      </c>
      <c r="BT11" s="77">
        <v>0.06</v>
      </c>
      <c r="BU11" s="76">
        <v>0.06</v>
      </c>
      <c r="BV11" s="76">
        <v>0.05</v>
      </c>
      <c r="BW11" s="76">
        <v>0.05</v>
      </c>
      <c r="BX11" s="79">
        <f>ROUND('第３表歳入の状況(H22)'!W12/'第３表歳入の状況(H22)'!CT12*100,2)</f>
        <v>0.04</v>
      </c>
      <c r="BY11" s="75">
        <v>1.19</v>
      </c>
      <c r="BZ11" s="76">
        <v>1.15</v>
      </c>
      <c r="CA11" s="76">
        <v>1.15</v>
      </c>
      <c r="CB11" s="76">
        <v>1.09</v>
      </c>
      <c r="CC11" s="78">
        <f>ROUND('第３表歳入の状況(H22)'!X12/'第３表歳入の状況(H22)'!CT12*100,2)</f>
        <v>0.9</v>
      </c>
      <c r="CD11" s="77">
        <v>0.87</v>
      </c>
      <c r="CE11" s="76">
        <v>0.85</v>
      </c>
      <c r="CF11" s="76">
        <v>0.74</v>
      </c>
      <c r="CG11" s="76">
        <v>0.69</v>
      </c>
      <c r="CH11" s="73">
        <f>ROUND('第３表歳入の状況(H22)'!Z12/'第３表歳入の状況(H22)'!CT12*100,2)</f>
        <v>0.66</v>
      </c>
      <c r="CI11" s="75">
        <v>2.7</v>
      </c>
      <c r="CJ11" s="76">
        <v>6.37</v>
      </c>
      <c r="CK11" s="76">
        <v>8.56</v>
      </c>
      <c r="CL11" s="76">
        <v>7.36</v>
      </c>
      <c r="CM11" s="78">
        <f>ROUND('第３表歳入の状況(H22)'!AG12/'第３表歳入の状況(H22)'!CT12*100,2)</f>
        <v>7.79</v>
      </c>
      <c r="CN11" s="188">
        <v>6.92</v>
      </c>
      <c r="CO11" s="189">
        <v>7.15</v>
      </c>
      <c r="CP11" s="189">
        <v>12.71</v>
      </c>
      <c r="CQ11" s="189">
        <v>10.71</v>
      </c>
      <c r="CR11" s="187">
        <f>ROUND('第３表歳入の状況(H22)'!AJ12/'第３表歳入の状況(H22)'!CT12*100,2)</f>
        <v>14.76</v>
      </c>
      <c r="CS11" s="188">
        <v>0</v>
      </c>
      <c r="CT11" s="189">
        <v>0</v>
      </c>
      <c r="CU11" s="189">
        <v>0</v>
      </c>
      <c r="CV11" s="189">
        <v>0</v>
      </c>
      <c r="CW11" s="190">
        <f>ROUND('第３表歳入の状況(H22)'!AX12/'第３表歳入の状況(H22)'!CT12*100,2)</f>
        <v>0</v>
      </c>
      <c r="CX11" s="207">
        <v>4.96</v>
      </c>
      <c r="CY11" s="189">
        <v>5.64</v>
      </c>
      <c r="CZ11" s="189">
        <v>5.6</v>
      </c>
      <c r="DA11" s="189">
        <v>6.86</v>
      </c>
      <c r="DB11" s="239">
        <f>ROUND('第３表歳入の状況(H22)'!AY12/'第３表歳入の状況(H22)'!CT12*100,2)</f>
        <v>6.38</v>
      </c>
      <c r="DC11" s="188">
        <v>1.54</v>
      </c>
      <c r="DD11" s="189">
        <v>0.38</v>
      </c>
      <c r="DE11" s="189">
        <v>0.31</v>
      </c>
      <c r="DF11" s="189">
        <v>0.33</v>
      </c>
      <c r="DG11" s="190">
        <f>ROUND('第３表歳入の状況(H22)'!BR12/'第３表歳入の状況(H22)'!CT12*100,2)</f>
        <v>0.25</v>
      </c>
      <c r="DH11" s="207">
        <v>0.03</v>
      </c>
      <c r="DI11" s="189">
        <v>0.03</v>
      </c>
      <c r="DJ11" s="189">
        <v>0.02</v>
      </c>
      <c r="DK11" s="189">
        <v>0.03</v>
      </c>
      <c r="DL11" s="240">
        <f>ROUND('第３表歳入の状況(H22)'!BX12/'第３表歳入の状況(H22)'!CT12*100,2)</f>
        <v>0.04</v>
      </c>
      <c r="DM11" s="188">
        <v>4.96</v>
      </c>
      <c r="DN11" s="189">
        <v>5.02</v>
      </c>
      <c r="DO11" s="189">
        <v>0.22</v>
      </c>
      <c r="DP11" s="189">
        <v>2.57</v>
      </c>
      <c r="DQ11" s="187">
        <f>ROUND('第３表歳入の状況(H22)'!BY12/'第３表歳入の状況(H22)'!CT12*100,2)</f>
        <v>2.3</v>
      </c>
      <c r="DR11" s="188">
        <v>2.33</v>
      </c>
      <c r="DS11" s="189">
        <v>1.72</v>
      </c>
      <c r="DT11" s="189">
        <v>1.68</v>
      </c>
      <c r="DU11" s="189">
        <v>6.36</v>
      </c>
      <c r="DV11" s="187">
        <f>ROUND('第３表歳入の状況(H22)'!BZ12/'第３表歳入の状況(H22)'!CT12*100,2)</f>
        <v>2.87</v>
      </c>
      <c r="DW11" s="188">
        <v>3.29</v>
      </c>
      <c r="DX11" s="189">
        <v>1.9</v>
      </c>
      <c r="DY11" s="189">
        <v>1.12</v>
      </c>
      <c r="DZ11" s="189">
        <v>1.18</v>
      </c>
      <c r="EA11" s="187">
        <f>ROUND('第３表歳入の状況(H22)'!CC12/'第３表歳入の状況(H22)'!CT12*100,2)</f>
        <v>1.12</v>
      </c>
      <c r="EB11" s="207">
        <v>5.68</v>
      </c>
      <c r="EC11" s="189">
        <v>6.03</v>
      </c>
      <c r="ED11" s="189">
        <v>4.68</v>
      </c>
      <c r="EE11" s="189">
        <v>5.19</v>
      </c>
      <c r="EF11" s="187">
        <f>ROUND('第３表歳入の状況(H22)'!CP12/'第３表歳入の状況(H22)'!CT12*100,2)</f>
        <v>6.92</v>
      </c>
      <c r="EG11" s="61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>
        <f t="shared" si="4"/>
        <v>0</v>
      </c>
    </row>
    <row r="12" spans="1:162" s="63" customFormat="1" ht="32.25" customHeight="1">
      <c r="A12" s="111" t="s">
        <v>24</v>
      </c>
      <c r="B12" s="185">
        <v>24.08</v>
      </c>
      <c r="C12" s="186">
        <v>25.9</v>
      </c>
      <c r="D12" s="186">
        <v>26.72</v>
      </c>
      <c r="E12" s="186">
        <v>22.04</v>
      </c>
      <c r="F12" s="187">
        <f>ROUND('第３表歳入の状況(H22)'!B13/'第３表歳入の状況(H22)'!CT13*100,2)</f>
        <v>22.03</v>
      </c>
      <c r="G12" s="72">
        <v>4.28</v>
      </c>
      <c r="H12" s="70">
        <v>2.2</v>
      </c>
      <c r="I12" s="70">
        <v>2.18</v>
      </c>
      <c r="J12" s="70">
        <v>1.78</v>
      </c>
      <c r="K12" s="73">
        <f>ROUND('第３表歳入の状況(H22)'!C13/'第３表歳入の状況(H22)'!CT13*100,2)</f>
        <v>1.76</v>
      </c>
      <c r="L12" s="69">
        <v>0.07</v>
      </c>
      <c r="M12" s="70">
        <v>0.09</v>
      </c>
      <c r="N12" s="70">
        <v>0.1</v>
      </c>
      <c r="O12" s="70">
        <v>0.08</v>
      </c>
      <c r="P12" s="71">
        <f>ROUND('第３表歳入の状況(H22)'!I13/'第３表歳入の状況(H22)'!CT13*100,2)</f>
        <v>0.07</v>
      </c>
      <c r="Q12" s="72">
        <v>0.06</v>
      </c>
      <c r="R12" s="70">
        <v>0.07</v>
      </c>
      <c r="S12" s="70">
        <v>0.02</v>
      </c>
      <c r="T12" s="70">
        <v>0.08</v>
      </c>
      <c r="U12" s="73">
        <f>ROUND('第３表歳入の状況(H22)'!I13/'第３表歳入の状況(H22)'!CT13*100,2)</f>
        <v>0.07</v>
      </c>
      <c r="V12" s="69">
        <v>0.04</v>
      </c>
      <c r="W12" s="70">
        <v>0.03</v>
      </c>
      <c r="X12" s="70">
        <v>0.01</v>
      </c>
      <c r="Y12" s="70">
        <v>0.01</v>
      </c>
      <c r="Z12" s="71">
        <f>ROUND('第３表歳入の状況(H22)'!K13/'第３表歳入の状況(H22)'!CT13*100,2)</f>
        <v>0.01</v>
      </c>
      <c r="AA12" s="69">
        <v>2.38</v>
      </c>
      <c r="AB12" s="70">
        <v>2.23</v>
      </c>
      <c r="AC12" s="70">
        <v>2.15</v>
      </c>
      <c r="AD12" s="70">
        <v>1.94</v>
      </c>
      <c r="AE12" s="71">
        <f>ROUND('第３表歳入の状況(H22)'!L13/'第３表歳入の状況(H22)'!CT13*100,2)</f>
        <v>2</v>
      </c>
      <c r="AF12" s="69">
        <v>0.1</v>
      </c>
      <c r="AG12" s="70">
        <v>0.09</v>
      </c>
      <c r="AH12" s="70">
        <v>0.08</v>
      </c>
      <c r="AI12" s="70">
        <v>0.06</v>
      </c>
      <c r="AJ12" s="71">
        <f>ROUND('第３表歳入の状況(H22)'!M13/'第３表歳入の状況(H22)'!CT13*100,2)</f>
        <v>0.06</v>
      </c>
      <c r="AK12" s="72">
        <v>0</v>
      </c>
      <c r="AL12" s="70">
        <v>0</v>
      </c>
      <c r="AM12" s="70">
        <v>0</v>
      </c>
      <c r="AN12" s="70">
        <v>0</v>
      </c>
      <c r="AO12" s="73">
        <f>ROUND('第３表歳入の状況(H22)'!N13/'第３表歳入の状況(H22)'!CT13*100,2)</f>
        <v>0</v>
      </c>
      <c r="AP12" s="69">
        <v>0.85</v>
      </c>
      <c r="AQ12" s="70">
        <v>0.75</v>
      </c>
      <c r="AR12" s="70">
        <v>0.71</v>
      </c>
      <c r="AS12" s="70">
        <v>0.34</v>
      </c>
      <c r="AT12" s="71">
        <f>ROUND('第３表歳入の状況(H22)'!O13/'第３表歳入の状況(H22)'!CT13*100,2)</f>
        <v>0.33</v>
      </c>
      <c r="AU12" s="72">
        <v>0.51</v>
      </c>
      <c r="AV12" s="70">
        <v>0.15</v>
      </c>
      <c r="AW12" s="70">
        <v>0.29</v>
      </c>
      <c r="AX12" s="70">
        <v>0.3</v>
      </c>
      <c r="AY12" s="73">
        <f>ROUND('第３表歳入の状況(H22)'!P13/'第３表歳入の状況(H22)'!CT13*100,2)</f>
        <v>0.37</v>
      </c>
      <c r="AZ12" s="185">
        <v>36.23</v>
      </c>
      <c r="BA12" s="186">
        <v>32.99</v>
      </c>
      <c r="BB12" s="186">
        <v>35.49</v>
      </c>
      <c r="BC12" s="186">
        <v>31.74</v>
      </c>
      <c r="BD12" s="187">
        <f>ROUND('第３表歳入の状況(H22)'!T13/'第３表歳入の状況(H22)'!CT13*100,2)</f>
        <v>35.53</v>
      </c>
      <c r="BE12" s="185">
        <v>32.28</v>
      </c>
      <c r="BF12" s="186">
        <v>29.55</v>
      </c>
      <c r="BG12" s="186">
        <v>32.03</v>
      </c>
      <c r="BH12" s="186">
        <v>28.65</v>
      </c>
      <c r="BI12" s="187">
        <f>ROUND('第３表歳入の状況(H22)'!U13/'第３表歳入の状況(H22)'!CT13*100,2)</f>
        <v>32.12</v>
      </c>
      <c r="BJ12" s="69">
        <v>3.95</v>
      </c>
      <c r="BK12" s="70">
        <v>3.44</v>
      </c>
      <c r="BL12" s="70">
        <v>3.46</v>
      </c>
      <c r="BM12" s="70">
        <v>3.09</v>
      </c>
      <c r="BN12" s="71">
        <f>ROUND('第３表歳入の状況(H22)'!V13/'第３表歳入の状況(H22)'!CT13*100,2)</f>
        <v>3.4</v>
      </c>
      <c r="BO12" s="185">
        <v>68.6</v>
      </c>
      <c r="BP12" s="186">
        <v>64.5</v>
      </c>
      <c r="BQ12" s="186">
        <v>67.76</v>
      </c>
      <c r="BR12" s="186">
        <v>58.3</v>
      </c>
      <c r="BS12" s="205">
        <f>'第３表歳入の状況(H22)'!DJ13</f>
        <v>62.18</v>
      </c>
      <c r="BT12" s="72">
        <v>0.05</v>
      </c>
      <c r="BU12" s="70">
        <v>0.05</v>
      </c>
      <c r="BV12" s="70">
        <v>0.04</v>
      </c>
      <c r="BW12" s="70">
        <v>0.04</v>
      </c>
      <c r="BX12" s="73">
        <f>ROUND('第３表歳入の状況(H22)'!W13/'第３表歳入の状況(H22)'!CT13*100,2)</f>
        <v>0.04</v>
      </c>
      <c r="BY12" s="69">
        <v>0.8</v>
      </c>
      <c r="BZ12" s="70">
        <v>0.68</v>
      </c>
      <c r="CA12" s="70">
        <v>0.64</v>
      </c>
      <c r="CB12" s="70">
        <v>0.55</v>
      </c>
      <c r="CC12" s="71">
        <f>ROUND('第３表歳入の状況(H22)'!X13/'第３表歳入の状況(H22)'!CT13*100,2)</f>
        <v>0.54</v>
      </c>
      <c r="CD12" s="72">
        <v>1.57</v>
      </c>
      <c r="CE12" s="70">
        <v>1.56</v>
      </c>
      <c r="CF12" s="70">
        <v>1.58</v>
      </c>
      <c r="CG12" s="70">
        <v>1.23</v>
      </c>
      <c r="CH12" s="73">
        <f>ROUND('第３表歳入の状況(H22)'!Z13/'第３表歳入の状況(H22)'!CT13*100,2)</f>
        <v>1.28</v>
      </c>
      <c r="CI12" s="69">
        <v>0.18</v>
      </c>
      <c r="CJ12" s="70">
        <v>0.17</v>
      </c>
      <c r="CK12" s="70">
        <v>0.17</v>
      </c>
      <c r="CL12" s="70">
        <v>0.13</v>
      </c>
      <c r="CM12" s="71">
        <f>ROUND('第３表歳入の状況(H22)'!AG13/'第３表歳入の状況(H22)'!CT13*100,2)</f>
        <v>0.13</v>
      </c>
      <c r="CN12" s="185">
        <v>5.97</v>
      </c>
      <c r="CO12" s="186">
        <v>8.33</v>
      </c>
      <c r="CP12" s="186">
        <v>8.75</v>
      </c>
      <c r="CQ12" s="186">
        <v>15.74</v>
      </c>
      <c r="CR12" s="187">
        <f>ROUND('第３表歳入の状況(H22)'!AJ13/'第３表歳入の状況(H22)'!CT13*100,2)</f>
        <v>10.21</v>
      </c>
      <c r="CS12" s="185">
        <v>0</v>
      </c>
      <c r="CT12" s="186">
        <v>0</v>
      </c>
      <c r="CU12" s="186">
        <v>0</v>
      </c>
      <c r="CV12" s="186">
        <v>0</v>
      </c>
      <c r="CW12" s="187">
        <f>ROUND('第３表歳入の状況(H22)'!AX13/'第３表歳入の状況(H22)'!CT13*100,2)</f>
        <v>0</v>
      </c>
      <c r="CX12" s="202">
        <v>4.2</v>
      </c>
      <c r="CY12" s="186">
        <v>4.52</v>
      </c>
      <c r="CZ12" s="186">
        <v>4.43</v>
      </c>
      <c r="DA12" s="186">
        <v>4.36</v>
      </c>
      <c r="DB12" s="239">
        <f>ROUND('第３表歳入の状況(H22)'!AY13/'第３表歳入の状況(H22)'!CT13*100,2)</f>
        <v>4.67</v>
      </c>
      <c r="DC12" s="185">
        <v>0.51</v>
      </c>
      <c r="DD12" s="186">
        <v>0.38</v>
      </c>
      <c r="DE12" s="186">
        <v>0.33</v>
      </c>
      <c r="DF12" s="186">
        <v>0.74</v>
      </c>
      <c r="DG12" s="187">
        <f>ROUND('第３表歳入の状況(H22)'!BR13/'第３表歳入の状況(H22)'!CT13*100,2)</f>
        <v>1.65</v>
      </c>
      <c r="DH12" s="202">
        <v>0.16</v>
      </c>
      <c r="DI12" s="186">
        <v>0.01</v>
      </c>
      <c r="DJ12" s="186">
        <v>0.01</v>
      </c>
      <c r="DK12" s="186">
        <v>0.05</v>
      </c>
      <c r="DL12" s="239">
        <f>ROUND('第３表歳入の状況(H22)'!BX13/'第３表歳入の状況(H22)'!CT13*100,2)</f>
        <v>0.02</v>
      </c>
      <c r="DM12" s="185">
        <v>2.16</v>
      </c>
      <c r="DN12" s="186">
        <v>5.19</v>
      </c>
      <c r="DO12" s="186">
        <v>0.46</v>
      </c>
      <c r="DP12" s="186">
        <v>1.19</v>
      </c>
      <c r="DQ12" s="187">
        <f>ROUND('第３表歳入の状況(H22)'!BY13/'第３表歳入の状況(H22)'!CT13*100,2)</f>
        <v>0.79</v>
      </c>
      <c r="DR12" s="185">
        <v>2.65</v>
      </c>
      <c r="DS12" s="186">
        <v>1.35</v>
      </c>
      <c r="DT12" s="186">
        <v>2.92</v>
      </c>
      <c r="DU12" s="186">
        <v>2.59</v>
      </c>
      <c r="DV12" s="187">
        <f>ROUND('第３表歳入の状況(H22)'!BZ13/'第３表歳入の状況(H22)'!CT13*100,2)</f>
        <v>4.27</v>
      </c>
      <c r="DW12" s="185">
        <v>3.5</v>
      </c>
      <c r="DX12" s="186">
        <v>2.98</v>
      </c>
      <c r="DY12" s="186">
        <v>3.21</v>
      </c>
      <c r="DZ12" s="186">
        <v>3.41</v>
      </c>
      <c r="EA12" s="187">
        <f>ROUND('第３表歳入の状況(H22)'!CC13/'第３表歳入の状況(H22)'!CT13*100,2)</f>
        <v>4.77</v>
      </c>
      <c r="EB12" s="202">
        <v>9.63</v>
      </c>
      <c r="EC12" s="186">
        <v>9.9</v>
      </c>
      <c r="ED12" s="186">
        <v>9.69</v>
      </c>
      <c r="EE12" s="186">
        <v>11.65</v>
      </c>
      <c r="EF12" s="187">
        <f>ROUND('第３表歳入の状況(H22)'!CP13/'第３表歳入の状況(H22)'!CT13*100,2)</f>
        <v>9.45</v>
      </c>
      <c r="EG12" s="61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>
        <f t="shared" si="4"/>
        <v>0</v>
      </c>
    </row>
    <row r="13" spans="1:162" s="63" customFormat="1" ht="32.25" customHeight="1">
      <c r="A13" s="111" t="s">
        <v>113</v>
      </c>
      <c r="B13" s="185">
        <v>15.58</v>
      </c>
      <c r="C13" s="186">
        <v>17.76</v>
      </c>
      <c r="D13" s="186">
        <v>16.9</v>
      </c>
      <c r="E13" s="186">
        <v>14.56</v>
      </c>
      <c r="F13" s="187">
        <f>ROUND('第３表歳入の状況(H22)'!B14/'第３表歳入の状況(H22)'!CT14*100,2)</f>
        <v>14.76</v>
      </c>
      <c r="G13" s="72">
        <v>3.16</v>
      </c>
      <c r="H13" s="70">
        <v>1.64</v>
      </c>
      <c r="I13" s="70">
        <v>1.49</v>
      </c>
      <c r="J13" s="70">
        <v>1.24</v>
      </c>
      <c r="K13" s="73">
        <f>ROUND('第３表歳入の状況(H22)'!C14/'第３表歳入の状況(H22)'!CT14*100,2)</f>
        <v>1.28</v>
      </c>
      <c r="L13" s="69">
        <v>0.05</v>
      </c>
      <c r="M13" s="70">
        <v>0.06</v>
      </c>
      <c r="N13" s="70">
        <v>0.06</v>
      </c>
      <c r="O13" s="70">
        <v>0.05</v>
      </c>
      <c r="P13" s="71">
        <f>ROUND('第３表歳入の状況(H22)'!I14/'第３表歳入の状況(H22)'!CT14*100,2)</f>
        <v>0.04</v>
      </c>
      <c r="Q13" s="72">
        <v>0.04</v>
      </c>
      <c r="R13" s="70">
        <v>0.05</v>
      </c>
      <c r="S13" s="70">
        <v>0.02</v>
      </c>
      <c r="T13" s="70">
        <v>0.05</v>
      </c>
      <c r="U13" s="73">
        <f>ROUND('第３表歳入の状況(H22)'!I14/'第３表歳入の状況(H22)'!CT14*100,2)</f>
        <v>0.04</v>
      </c>
      <c r="V13" s="69">
        <v>0.03</v>
      </c>
      <c r="W13" s="70">
        <v>0.02</v>
      </c>
      <c r="X13" s="70">
        <v>0</v>
      </c>
      <c r="Y13" s="70">
        <v>0.01</v>
      </c>
      <c r="Z13" s="71">
        <f>ROUND('第３表歳入の状況(H22)'!K14/'第３表歳入の状況(H22)'!CT14*100,2)</f>
        <v>0</v>
      </c>
      <c r="AA13" s="72">
        <v>1.86</v>
      </c>
      <c r="AB13" s="70">
        <v>1.86</v>
      </c>
      <c r="AC13" s="70">
        <v>1.62</v>
      </c>
      <c r="AD13" s="70">
        <v>1.48</v>
      </c>
      <c r="AE13" s="71">
        <f>ROUND('第３表歳入の状況(H22)'!L14/'第３表歳入の状況(H22)'!CT14*100,2)</f>
        <v>1.57</v>
      </c>
      <c r="AF13" s="69">
        <v>0</v>
      </c>
      <c r="AG13" s="70">
        <v>0</v>
      </c>
      <c r="AH13" s="70">
        <v>0</v>
      </c>
      <c r="AI13" s="70">
        <v>0</v>
      </c>
      <c r="AJ13" s="71">
        <f>ROUND('第３表歳入の状況(H22)'!M14/'第３表歳入の状況(H22)'!CT14*100,2)</f>
        <v>0</v>
      </c>
      <c r="AK13" s="72"/>
      <c r="AL13" s="70">
        <v>0</v>
      </c>
      <c r="AM13" s="70">
        <v>0</v>
      </c>
      <c r="AN13" s="70">
        <v>0</v>
      </c>
      <c r="AO13" s="73">
        <f>ROUND('第３表歳入の状況(H22)'!N14/'第３表歳入の状況(H22)'!CT14*100,2)</f>
        <v>0</v>
      </c>
      <c r="AP13" s="69">
        <v>0.59</v>
      </c>
      <c r="AQ13" s="70">
        <v>0.56</v>
      </c>
      <c r="AR13" s="70">
        <v>0.49</v>
      </c>
      <c r="AS13" s="70">
        <v>0.24</v>
      </c>
      <c r="AT13" s="71">
        <f>ROUND('第３表歳入の状況(H22)'!O14/'第３表歳入の状況(H22)'!CT14*100,2)</f>
        <v>0.24</v>
      </c>
      <c r="AU13" s="72">
        <v>0.31</v>
      </c>
      <c r="AV13" s="70">
        <v>0.13</v>
      </c>
      <c r="AW13" s="70">
        <v>0.21</v>
      </c>
      <c r="AX13" s="70">
        <v>0.21</v>
      </c>
      <c r="AY13" s="73">
        <f>ROUND('第３表歳入の状況(H22)'!P14/'第３表歳入の状況(H22)'!CT14*100,2)</f>
        <v>0.28</v>
      </c>
      <c r="AZ13" s="185">
        <v>44.76</v>
      </c>
      <c r="BA13" s="186">
        <v>44.6</v>
      </c>
      <c r="BB13" s="186">
        <v>44.03</v>
      </c>
      <c r="BC13" s="186">
        <v>39.83</v>
      </c>
      <c r="BD13" s="187">
        <f>ROUND('第３表歳入の状況(H22)'!T14/'第３表歳入の状況(H22)'!CT14*100,2)</f>
        <v>44.93</v>
      </c>
      <c r="BE13" s="185">
        <v>40.8</v>
      </c>
      <c r="BF13" s="186">
        <v>40.89</v>
      </c>
      <c r="BG13" s="186">
        <v>40.64</v>
      </c>
      <c r="BH13" s="186">
        <v>36.76</v>
      </c>
      <c r="BI13" s="187">
        <f>ROUND('第３表歳入の状況(H22)'!U14/'第３表歳入の状況(H22)'!CT14*100,2)</f>
        <v>41.51</v>
      </c>
      <c r="BJ13" s="69">
        <v>3.97</v>
      </c>
      <c r="BK13" s="70">
        <v>3.71</v>
      </c>
      <c r="BL13" s="70">
        <v>3.39</v>
      </c>
      <c r="BM13" s="70">
        <v>3.07</v>
      </c>
      <c r="BN13" s="71">
        <f>ROUND('第３表歳入の状況(H22)'!V14/'第３表歳入の状況(H22)'!CT14*100,2)</f>
        <v>3.41</v>
      </c>
      <c r="BO13" s="185">
        <v>66.38</v>
      </c>
      <c r="BP13" s="186">
        <v>66.68</v>
      </c>
      <c r="BQ13" s="186">
        <v>64.81</v>
      </c>
      <c r="BR13" s="186">
        <v>57.63</v>
      </c>
      <c r="BS13" s="205">
        <f>'第３表歳入の状況(H22)'!DJ14</f>
        <v>63.12</v>
      </c>
      <c r="BT13" s="72">
        <v>0.03</v>
      </c>
      <c r="BU13" s="70">
        <v>0.03</v>
      </c>
      <c r="BV13" s="70">
        <v>0.02</v>
      </c>
      <c r="BW13" s="70">
        <v>0.02</v>
      </c>
      <c r="BX13" s="73">
        <f>ROUND('第３表歳入の状況(H22)'!W14/'第３表歳入の状況(H22)'!CT14*100,2)</f>
        <v>0.02</v>
      </c>
      <c r="BY13" s="69">
        <v>0.09</v>
      </c>
      <c r="BZ13" s="70">
        <v>0.09</v>
      </c>
      <c r="CA13" s="70">
        <v>0.09</v>
      </c>
      <c r="CB13" s="70">
        <v>0.09</v>
      </c>
      <c r="CC13" s="71">
        <f>ROUND('第３表歳入の状況(H22)'!X14/'第３表歳入の状況(H22)'!CT14*100,2)</f>
        <v>0.1</v>
      </c>
      <c r="CD13" s="72">
        <v>2.89</v>
      </c>
      <c r="CE13" s="70">
        <v>2.62</v>
      </c>
      <c r="CF13" s="70">
        <v>1.24</v>
      </c>
      <c r="CG13" s="70">
        <v>1.05</v>
      </c>
      <c r="CH13" s="73">
        <f>ROUND('第３表歳入の状況(H22)'!Z14/'第３表歳入の状況(H22)'!CT14*100,2)</f>
        <v>1.06</v>
      </c>
      <c r="CI13" s="69">
        <v>0.33</v>
      </c>
      <c r="CJ13" s="70">
        <v>0.34</v>
      </c>
      <c r="CK13" s="70">
        <v>1.53</v>
      </c>
      <c r="CL13" s="70">
        <v>1.27</v>
      </c>
      <c r="CM13" s="71">
        <f>ROUND('第３表歳入の状況(H22)'!AG14/'第３表歳入の状況(H22)'!CT14*100,2)</f>
        <v>0.98</v>
      </c>
      <c r="CN13" s="185">
        <v>6.13</v>
      </c>
      <c r="CO13" s="186">
        <v>6.26</v>
      </c>
      <c r="CP13" s="186">
        <v>8.79</v>
      </c>
      <c r="CQ13" s="186">
        <v>16.52</v>
      </c>
      <c r="CR13" s="187">
        <f>ROUND('第３表歳入の状況(H22)'!AJ14/'第３表歳入の状況(H22)'!CT14*100,2)</f>
        <v>11.38</v>
      </c>
      <c r="CS13" s="185">
        <v>0.01</v>
      </c>
      <c r="CT13" s="186">
        <v>0.01</v>
      </c>
      <c r="CU13" s="186">
        <v>0.01</v>
      </c>
      <c r="CV13" s="186">
        <v>0.01</v>
      </c>
      <c r="CW13" s="187">
        <f>ROUND('第３表歳入の状況(H22)'!AX14/'第３表歳入の状況(H22)'!CT14*100,2)</f>
        <v>0.01</v>
      </c>
      <c r="CX13" s="202">
        <v>5.24</v>
      </c>
      <c r="CY13" s="186">
        <v>6.34</v>
      </c>
      <c r="CZ13" s="186">
        <v>6.23</v>
      </c>
      <c r="DA13" s="186">
        <v>4.67</v>
      </c>
      <c r="DB13" s="239">
        <f>ROUND('第３表歳入の状況(H22)'!AY14/'第３表歳入の状況(H22)'!CT14*100,2)</f>
        <v>5.51</v>
      </c>
      <c r="DC13" s="185">
        <v>0.54</v>
      </c>
      <c r="DD13" s="186">
        <v>0.38</v>
      </c>
      <c r="DE13" s="186">
        <v>0.17</v>
      </c>
      <c r="DF13" s="186">
        <v>0.18</v>
      </c>
      <c r="DG13" s="187">
        <f>ROUND('第３表歳入の状況(H22)'!BR14/'第３表歳入の状況(H22)'!CT14*100,2)</f>
        <v>0.17</v>
      </c>
      <c r="DH13" s="202">
        <v>0.01</v>
      </c>
      <c r="DI13" s="186">
        <v>0.03</v>
      </c>
      <c r="DJ13" s="186">
        <v>0.03</v>
      </c>
      <c r="DK13" s="186">
        <v>0.03</v>
      </c>
      <c r="DL13" s="239">
        <f>ROUND('第３表歳入の状況(H22)'!BX14/'第３表歳入の状況(H22)'!CT14*100,2)</f>
        <v>0.15</v>
      </c>
      <c r="DM13" s="185">
        <v>3.05</v>
      </c>
      <c r="DN13" s="186">
        <v>1.53</v>
      </c>
      <c r="DO13" s="186">
        <v>1.69</v>
      </c>
      <c r="DP13" s="186">
        <v>0.75</v>
      </c>
      <c r="DQ13" s="187">
        <f>ROUND('第３表歳入の状況(H22)'!BY14/'第３表歳入の状況(H22)'!CT14*100,2)</f>
        <v>0.62</v>
      </c>
      <c r="DR13" s="185">
        <v>1</v>
      </c>
      <c r="DS13" s="186">
        <v>1.03</v>
      </c>
      <c r="DT13" s="186">
        <v>1.39</v>
      </c>
      <c r="DU13" s="186">
        <v>3.08</v>
      </c>
      <c r="DV13" s="187">
        <f>ROUND('第３表歳入の状況(H22)'!BZ14/'第３表歳入の状況(H22)'!CT14*100,2)</f>
        <v>2.28</v>
      </c>
      <c r="DW13" s="185">
        <v>2.15</v>
      </c>
      <c r="DX13" s="186">
        <v>2.16</v>
      </c>
      <c r="DY13" s="186">
        <v>1.76</v>
      </c>
      <c r="DZ13" s="186">
        <v>1.58</v>
      </c>
      <c r="EA13" s="187">
        <f>ROUND('第３表歳入の状況(H22)'!CC14/'第３表歳入の状況(H22)'!CT14*100,2)</f>
        <v>1.54</v>
      </c>
      <c r="EB13" s="202">
        <v>12.16</v>
      </c>
      <c r="EC13" s="186">
        <v>12.72</v>
      </c>
      <c r="ED13" s="186">
        <v>12.25</v>
      </c>
      <c r="EE13" s="186">
        <v>13.13</v>
      </c>
      <c r="EF13" s="187">
        <f>ROUND('第３表歳入の状況(H22)'!CP14/'第３表歳入の状況(H22)'!CT14*100,2)</f>
        <v>13.06</v>
      </c>
      <c r="EG13" s="61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>
        <f t="shared" si="4"/>
        <v>0</v>
      </c>
    </row>
    <row r="14" spans="1:162" s="63" customFormat="1" ht="32.25" customHeight="1">
      <c r="A14" s="111" t="s">
        <v>127</v>
      </c>
      <c r="B14" s="185">
        <v>32.59</v>
      </c>
      <c r="C14" s="186">
        <v>34.27</v>
      </c>
      <c r="D14" s="186">
        <v>29.76</v>
      </c>
      <c r="E14" s="186">
        <v>29.05</v>
      </c>
      <c r="F14" s="187">
        <f>ROUND('第３表歳入の状況(H22)'!B15/'第３表歳入の状況(H22)'!CT15*100,2)</f>
        <v>31.2</v>
      </c>
      <c r="G14" s="72">
        <v>3.57</v>
      </c>
      <c r="H14" s="70">
        <v>1.86</v>
      </c>
      <c r="I14" s="70">
        <v>1.59</v>
      </c>
      <c r="J14" s="70">
        <v>1.52</v>
      </c>
      <c r="K14" s="73">
        <f>ROUND('第３表歳入の状況(H22)'!C15/'第３表歳入の状況(H22)'!CT15*100,2)</f>
        <v>1.65</v>
      </c>
      <c r="L14" s="69">
        <v>0.08</v>
      </c>
      <c r="M14" s="70">
        <v>0.1</v>
      </c>
      <c r="N14" s="70">
        <v>0.09</v>
      </c>
      <c r="O14" s="70">
        <v>0.08</v>
      </c>
      <c r="P14" s="71">
        <f>ROUND('第３表歳入の状況(H22)'!I15/'第３表歳入の状況(H22)'!CT15*100,2)</f>
        <v>0.08</v>
      </c>
      <c r="Q14" s="72">
        <v>0.06</v>
      </c>
      <c r="R14" s="70">
        <v>0.07</v>
      </c>
      <c r="S14" s="70">
        <v>0.02</v>
      </c>
      <c r="T14" s="70">
        <v>0.02</v>
      </c>
      <c r="U14" s="73">
        <f>ROUND('第３表歳入の状況(H22)'!J15/'第３表歳入の状況(H22)'!CT15*100,2)</f>
        <v>0.03</v>
      </c>
      <c r="V14" s="69">
        <v>0.04</v>
      </c>
      <c r="W14" s="70">
        <v>0.03</v>
      </c>
      <c r="X14" s="70">
        <v>0.01</v>
      </c>
      <c r="Y14" s="70">
        <v>0.01</v>
      </c>
      <c r="Z14" s="71">
        <f>ROUND('第３表歳入の状況(H22)'!K15/'第３表歳入の状況(H22)'!CT15*100,2)</f>
        <v>0.01</v>
      </c>
      <c r="AA14" s="72">
        <v>2.34</v>
      </c>
      <c r="AB14" s="70">
        <v>2.27</v>
      </c>
      <c r="AC14" s="70">
        <v>1.84</v>
      </c>
      <c r="AD14" s="70">
        <v>1.94</v>
      </c>
      <c r="AE14" s="71">
        <f>ROUND('第３表歳入の状況(H22)'!L15/'第３表歳入の状況(H22)'!CT15*100,2)</f>
        <v>2.17</v>
      </c>
      <c r="AF14" s="69">
        <v>0.06</v>
      </c>
      <c r="AG14" s="70">
        <v>0.05</v>
      </c>
      <c r="AH14" s="70">
        <v>0.04</v>
      </c>
      <c r="AI14" s="70">
        <v>0.05</v>
      </c>
      <c r="AJ14" s="71">
        <f>ROUND('第３表歳入の状況(H22)'!M15/'第３表歳入の状況(H22)'!CT15*100,2)</f>
        <v>0.05</v>
      </c>
      <c r="AK14" s="72"/>
      <c r="AL14" s="70">
        <v>0</v>
      </c>
      <c r="AM14" s="70">
        <v>0</v>
      </c>
      <c r="AN14" s="70">
        <v>0</v>
      </c>
      <c r="AO14" s="73">
        <f>ROUND('第３表歳入の状況(H22)'!N15/'第３表歳入の状況(H22)'!CT15*100,2)</f>
        <v>0</v>
      </c>
      <c r="AP14" s="69">
        <v>0.67</v>
      </c>
      <c r="AQ14" s="70">
        <v>0.63</v>
      </c>
      <c r="AR14" s="70">
        <v>0.52</v>
      </c>
      <c r="AS14" s="70">
        <v>0.29</v>
      </c>
      <c r="AT14" s="71">
        <f>ROUND('第３表歳入の状況(H22)'!O15/'第３表歳入の状況(H22)'!CT15*100,2)</f>
        <v>0.31</v>
      </c>
      <c r="AU14" s="72">
        <v>0.59</v>
      </c>
      <c r="AV14" s="70">
        <v>0.2</v>
      </c>
      <c r="AW14" s="70">
        <v>0.25</v>
      </c>
      <c r="AX14" s="70">
        <v>0.29</v>
      </c>
      <c r="AY14" s="73">
        <f>ROUND('第３表歳入の状況(H22)'!P15/'第３表歳入の状況(H22)'!CT15*100,2)</f>
        <v>0.44</v>
      </c>
      <c r="AZ14" s="185">
        <v>21.05</v>
      </c>
      <c r="BA14" s="186">
        <v>21.2</v>
      </c>
      <c r="BB14" s="186">
        <v>19.75</v>
      </c>
      <c r="BC14" s="186">
        <v>22.09</v>
      </c>
      <c r="BD14" s="187">
        <f>ROUND('第３表歳入の状況(H22)'!T15/'第３表歳入の状況(H22)'!CT15*100,2)</f>
        <v>26.65</v>
      </c>
      <c r="BE14" s="185">
        <v>17.43</v>
      </c>
      <c r="BF14" s="186">
        <v>17.93</v>
      </c>
      <c r="BG14" s="186">
        <v>16.8</v>
      </c>
      <c r="BH14" s="186">
        <v>19.22</v>
      </c>
      <c r="BI14" s="187">
        <f>ROUND('第３表歳入の状況(H22)'!U15/'第３表歳入の状況(H22)'!CT15*100,2)</f>
        <v>23.2</v>
      </c>
      <c r="BJ14" s="69">
        <v>3.62</v>
      </c>
      <c r="BK14" s="70">
        <v>3.27</v>
      </c>
      <c r="BL14" s="70">
        <v>2.95</v>
      </c>
      <c r="BM14" s="70">
        <v>2.87</v>
      </c>
      <c r="BN14" s="71">
        <f>ROUND('第３表歳入の状況(H22)'!V15/'第３表歳入の状況(H22)'!CT15*100,2)</f>
        <v>3.45</v>
      </c>
      <c r="BO14" s="185">
        <v>61.05</v>
      </c>
      <c r="BP14" s="186">
        <v>60.68</v>
      </c>
      <c r="BQ14" s="186">
        <v>53.87</v>
      </c>
      <c r="BR14" s="186">
        <v>55.34</v>
      </c>
      <c r="BS14" s="205">
        <f>'第３表歳入の状況(H22)'!DJ15</f>
        <v>62.58</v>
      </c>
      <c r="BT14" s="72">
        <v>0.06</v>
      </c>
      <c r="BU14" s="70">
        <v>0.05</v>
      </c>
      <c r="BV14" s="70">
        <v>0.04</v>
      </c>
      <c r="BW14" s="70">
        <v>0.04</v>
      </c>
      <c r="BX14" s="73">
        <f>ROUND('第３表歳入の状況(H22)'!W15/'第３表歳入の状況(H22)'!CT15*100,2)</f>
        <v>0.04</v>
      </c>
      <c r="BY14" s="69">
        <v>0.58</v>
      </c>
      <c r="BZ14" s="70">
        <v>0.58</v>
      </c>
      <c r="CA14" s="70">
        <v>0.5</v>
      </c>
      <c r="CB14" s="70">
        <v>0.46</v>
      </c>
      <c r="CC14" s="71">
        <f>ROUND('第３表歳入の状況(H22)'!X15/'第３表歳入の状況(H22)'!CT15*100,2)</f>
        <v>0.47</v>
      </c>
      <c r="CD14" s="72">
        <v>1.44</v>
      </c>
      <c r="CE14" s="70">
        <v>1.48</v>
      </c>
      <c r="CF14" s="70">
        <v>1.35</v>
      </c>
      <c r="CG14" s="70">
        <v>1.37</v>
      </c>
      <c r="CH14" s="73">
        <f>ROUND('第３表歳入の状況(H22)'!Z15/'第３表歳入の状況(H22)'!CT15*100,2)</f>
        <v>1.44</v>
      </c>
      <c r="CI14" s="69">
        <v>0.31</v>
      </c>
      <c r="CJ14" s="70">
        <v>0.31</v>
      </c>
      <c r="CK14" s="70">
        <v>0.27</v>
      </c>
      <c r="CL14" s="70">
        <v>0.29</v>
      </c>
      <c r="CM14" s="71">
        <f>ROUND('第３表歳入の状況(H22)'!AG15/'第３表歳入の状況(H22)'!CT15*100,2)</f>
        <v>0.3</v>
      </c>
      <c r="CN14" s="185">
        <v>6.58</v>
      </c>
      <c r="CO14" s="186">
        <v>8.14</v>
      </c>
      <c r="CP14" s="186">
        <v>11.2</v>
      </c>
      <c r="CQ14" s="186">
        <v>9.34</v>
      </c>
      <c r="CR14" s="187">
        <f>ROUND('第３表歳入の状況(H22)'!AJ15/'第３表歳入の状況(H22)'!CT15*100,2)</f>
        <v>9.97</v>
      </c>
      <c r="CS14" s="185">
        <v>0</v>
      </c>
      <c r="CT14" s="186">
        <v>0</v>
      </c>
      <c r="CU14" s="186">
        <v>0</v>
      </c>
      <c r="CV14" s="186">
        <v>0</v>
      </c>
      <c r="CW14" s="187">
        <f>ROUND('第３表歳入の状況(H22)'!AX15/'第３表歳入の状況(H22)'!CT15*100,2)</f>
        <v>0</v>
      </c>
      <c r="CX14" s="202">
        <v>4.48</v>
      </c>
      <c r="CY14" s="186">
        <v>4.54</v>
      </c>
      <c r="CZ14" s="186">
        <v>4.55</v>
      </c>
      <c r="DA14" s="186">
        <v>4.91</v>
      </c>
      <c r="DB14" s="239">
        <f>ROUND('第３表歳入の状況(H22)'!AY15/'第３表歳入の状況(H22)'!CT15*100,2)</f>
        <v>6.04</v>
      </c>
      <c r="DC14" s="185">
        <v>0.99</v>
      </c>
      <c r="DD14" s="186">
        <v>0.38</v>
      </c>
      <c r="DE14" s="186">
        <v>0.3</v>
      </c>
      <c r="DF14" s="186">
        <v>0.36</v>
      </c>
      <c r="DG14" s="187">
        <f>ROUND('第３表歳入の状況(H22)'!BR15/'第３表歳入の状況(H22)'!CT15*100,2)</f>
        <v>0.25</v>
      </c>
      <c r="DH14" s="202">
        <v>0.01</v>
      </c>
      <c r="DI14" s="186">
        <v>0.01</v>
      </c>
      <c r="DJ14" s="186">
        <v>0.01</v>
      </c>
      <c r="DK14" s="186">
        <v>0.02</v>
      </c>
      <c r="DL14" s="239">
        <f>ROUND('第３表歳入の状況(H22)'!BX15/'第３表歳入の状況(H22)'!CT15*100,2)</f>
        <v>0</v>
      </c>
      <c r="DM14" s="185">
        <v>3.33</v>
      </c>
      <c r="DN14" s="186">
        <v>4.9</v>
      </c>
      <c r="DO14" s="186">
        <v>6.81</v>
      </c>
      <c r="DP14" s="186">
        <v>3.08</v>
      </c>
      <c r="DQ14" s="187">
        <f>ROUND('第３表歳入の状況(H22)'!BY15/'第３表歳入の状況(H22)'!CT15*100,2)</f>
        <v>1.88</v>
      </c>
      <c r="DR14" s="185">
        <v>2.89</v>
      </c>
      <c r="DS14" s="186">
        <v>2.95</v>
      </c>
      <c r="DT14" s="186">
        <v>2.66</v>
      </c>
      <c r="DU14" s="186">
        <v>6.92</v>
      </c>
      <c r="DV14" s="187">
        <f>ROUND('第３表歳入の状況(H22)'!BZ15/'第３表歳入の状況(H22)'!CT15*100,2)</f>
        <v>3.88</v>
      </c>
      <c r="DW14" s="185">
        <v>4.89</v>
      </c>
      <c r="DX14" s="186">
        <v>4.57</v>
      </c>
      <c r="DY14" s="186">
        <v>4.61</v>
      </c>
      <c r="DZ14" s="186">
        <v>4.76</v>
      </c>
      <c r="EA14" s="187">
        <f>ROUND('第３表歳入の状況(H22)'!CC15/'第３表歳入の状況(H22)'!CT15*100,2)</f>
        <v>4.68</v>
      </c>
      <c r="EB14" s="202">
        <v>13.4</v>
      </c>
      <c r="EC14" s="186">
        <v>11.54</v>
      </c>
      <c r="ED14" s="186">
        <v>13.83</v>
      </c>
      <c r="EE14" s="186">
        <v>13.12</v>
      </c>
      <c r="EF14" s="187">
        <f>ROUND('第３表歳入の状況(H22)'!CP15/'第３表歳入の状況(H22)'!CT15*100,2)</f>
        <v>8.46</v>
      </c>
      <c r="EG14" s="61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</row>
    <row r="15" spans="1:162" s="63" customFormat="1" ht="32.25" customHeight="1">
      <c r="A15" s="112" t="s">
        <v>128</v>
      </c>
      <c r="B15" s="188">
        <v>21.54</v>
      </c>
      <c r="C15" s="189">
        <v>22.94</v>
      </c>
      <c r="D15" s="189">
        <v>22.37</v>
      </c>
      <c r="E15" s="189">
        <v>19.9</v>
      </c>
      <c r="F15" s="190">
        <f>ROUND('第３表歳入の状況(H22)'!B16/'第３表歳入の状況(H22)'!CT16*100,2)</f>
        <v>18.77</v>
      </c>
      <c r="G15" s="77">
        <v>3.91</v>
      </c>
      <c r="H15" s="76">
        <v>1.73</v>
      </c>
      <c r="I15" s="76">
        <v>1.6</v>
      </c>
      <c r="J15" s="76">
        <v>1.42</v>
      </c>
      <c r="K15" s="79">
        <f>ROUND('第３表歳入の状況(H22)'!C16/'第３表歳入の状況(H22)'!CT16*100,2)</f>
        <v>1.35</v>
      </c>
      <c r="L15" s="75">
        <v>0.08</v>
      </c>
      <c r="M15" s="76">
        <v>0.09</v>
      </c>
      <c r="N15" s="76">
        <v>0.09</v>
      </c>
      <c r="O15" s="76">
        <v>0.08</v>
      </c>
      <c r="P15" s="78">
        <f>ROUND('第３表歳入の状況(H22)'!I16/'第３表歳入の状況(H22)'!CT16*100,2)</f>
        <v>0.07</v>
      </c>
      <c r="Q15" s="77">
        <v>0.06</v>
      </c>
      <c r="R15" s="76">
        <v>0.07</v>
      </c>
      <c r="S15" s="76">
        <v>0.02</v>
      </c>
      <c r="T15" s="76">
        <v>0.02</v>
      </c>
      <c r="U15" s="79">
        <f>ROUND('第３表歳入の状況(H22)'!J16/'第３表歳入の状況(H22)'!CT16*100,2)</f>
        <v>0.02</v>
      </c>
      <c r="V15" s="75">
        <v>0.04</v>
      </c>
      <c r="W15" s="76">
        <v>0.03</v>
      </c>
      <c r="X15" s="76">
        <v>0.01</v>
      </c>
      <c r="Y15" s="76">
        <v>0.01</v>
      </c>
      <c r="Z15" s="78">
        <f>ROUND('第３表歳入の状況(H22)'!K16/'第３表歳入の状況(H22)'!CT16*100,2)</f>
        <v>0.01</v>
      </c>
      <c r="AA15" s="77">
        <v>2.47</v>
      </c>
      <c r="AB15" s="76">
        <v>2.29</v>
      </c>
      <c r="AC15" s="76">
        <v>2.04</v>
      </c>
      <c r="AD15" s="76">
        <v>2</v>
      </c>
      <c r="AE15" s="78">
        <f>ROUND('第３表歳入の状況(H22)'!L16/'第３表歳入の状況(H22)'!CT16*100,2)</f>
        <v>1.95</v>
      </c>
      <c r="AF15" s="75">
        <v>0.11</v>
      </c>
      <c r="AG15" s="76">
        <v>0.09</v>
      </c>
      <c r="AH15" s="76">
        <v>0.08</v>
      </c>
      <c r="AI15" s="76">
        <v>0.08</v>
      </c>
      <c r="AJ15" s="78">
        <f>ROUND('第３表歳入の状況(H22)'!M16/'第３表歳入の状況(H22)'!CT16*100,2)</f>
        <v>0.08</v>
      </c>
      <c r="AK15" s="77"/>
      <c r="AL15" s="76">
        <v>0</v>
      </c>
      <c r="AM15" s="76">
        <v>0</v>
      </c>
      <c r="AN15" s="76">
        <v>0</v>
      </c>
      <c r="AO15" s="79">
        <f>ROUND('第３表歳入の状況(H22)'!N16/'第３表歳入の状況(H22)'!CT16*100,2)</f>
        <v>0</v>
      </c>
      <c r="AP15" s="75">
        <v>0.67</v>
      </c>
      <c r="AQ15" s="76">
        <v>0.59</v>
      </c>
      <c r="AR15" s="76">
        <v>0.52</v>
      </c>
      <c r="AS15" s="76">
        <v>0.27</v>
      </c>
      <c r="AT15" s="78">
        <f>ROUND('第３表歳入の状況(H22)'!O16/'第３表歳入の状況(H22)'!CT16*100,2)</f>
        <v>0.25</v>
      </c>
      <c r="AU15" s="77">
        <v>0.54</v>
      </c>
      <c r="AV15" s="76">
        <v>0.16</v>
      </c>
      <c r="AW15" s="76">
        <v>0.31</v>
      </c>
      <c r="AX15" s="76">
        <v>0.32</v>
      </c>
      <c r="AY15" s="79">
        <f>ROUND('第３表歳入の状況(H22)'!P16/'第３表歳入の状況(H22)'!CT16*100,2)</f>
        <v>0.36</v>
      </c>
      <c r="AZ15" s="188">
        <v>38.6</v>
      </c>
      <c r="BA15" s="189">
        <v>35.77</v>
      </c>
      <c r="BB15" s="189">
        <v>36.54</v>
      </c>
      <c r="BC15" s="189">
        <v>34.2</v>
      </c>
      <c r="BD15" s="190">
        <f>ROUND('第３表歳入の状況(H22)'!T16/'第３表歳入の状況(H22)'!CT16*100,2)</f>
        <v>36.99</v>
      </c>
      <c r="BE15" s="188">
        <v>34.59</v>
      </c>
      <c r="BF15" s="189">
        <v>32.34</v>
      </c>
      <c r="BG15" s="189">
        <v>33.22</v>
      </c>
      <c r="BH15" s="189">
        <v>31.34</v>
      </c>
      <c r="BI15" s="190">
        <f>ROUND('第３表歳入の状況(H22)'!U16/'第３表歳入の状況(H22)'!CT16*100,2)</f>
        <v>34.04</v>
      </c>
      <c r="BJ15" s="75">
        <v>4.01</v>
      </c>
      <c r="BK15" s="76">
        <v>3.43</v>
      </c>
      <c r="BL15" s="76">
        <v>3.32</v>
      </c>
      <c r="BM15" s="76">
        <v>2.86</v>
      </c>
      <c r="BN15" s="78">
        <f>ROUND('第３表歳入の状況(H22)'!V16/'第３表歳入の状況(H22)'!CT16*100,2)</f>
        <v>2.96</v>
      </c>
      <c r="BO15" s="188">
        <v>68.02</v>
      </c>
      <c r="BP15" s="189">
        <v>63.77</v>
      </c>
      <c r="BQ15" s="189">
        <v>63.6</v>
      </c>
      <c r="BR15" s="189">
        <v>58.3</v>
      </c>
      <c r="BS15" s="213">
        <f>'第３表歳入の状況(H22)'!DJ16</f>
        <v>59.84</v>
      </c>
      <c r="BT15" s="77">
        <v>0.04</v>
      </c>
      <c r="BU15" s="76">
        <v>0.04</v>
      </c>
      <c r="BV15" s="76">
        <v>0.04</v>
      </c>
      <c r="BW15" s="76">
        <v>0.04</v>
      </c>
      <c r="BX15" s="79">
        <f>ROUND('第３表歳入の状況(H22)'!W16/'第３表歳入の状況(H22)'!CT16*100,2)</f>
        <v>0.03</v>
      </c>
      <c r="BY15" s="75">
        <v>0.63</v>
      </c>
      <c r="BZ15" s="76">
        <v>0.55</v>
      </c>
      <c r="CA15" s="76">
        <v>0.56</v>
      </c>
      <c r="CB15" s="76">
        <v>0.5</v>
      </c>
      <c r="CC15" s="78">
        <f>ROUND('第３表歳入の状況(H22)'!X16/'第３表歳入の状況(H22)'!CT16*100,2)</f>
        <v>0.49</v>
      </c>
      <c r="CD15" s="77">
        <v>1.42</v>
      </c>
      <c r="CE15" s="76">
        <v>1.37</v>
      </c>
      <c r="CF15" s="76">
        <v>1.34</v>
      </c>
      <c r="CG15" s="76">
        <v>1.25</v>
      </c>
      <c r="CH15" s="79">
        <f>ROUND('第３表歳入の状況(H22)'!Z16/'第３表歳入の状況(H22)'!CT16*100,2)</f>
        <v>1.1</v>
      </c>
      <c r="CI15" s="75">
        <v>0.18</v>
      </c>
      <c r="CJ15" s="76">
        <v>0.17</v>
      </c>
      <c r="CK15" s="76">
        <v>0.16</v>
      </c>
      <c r="CL15" s="76">
        <v>0.13</v>
      </c>
      <c r="CM15" s="78">
        <f>ROUND('第３表歳入の状況(H22)'!AG16/'第３表歳入の状況(H22)'!CT16*100,2)</f>
        <v>0.13</v>
      </c>
      <c r="CN15" s="188">
        <v>6.22</v>
      </c>
      <c r="CO15" s="189">
        <v>5.84</v>
      </c>
      <c r="CP15" s="189">
        <v>11.3</v>
      </c>
      <c r="CQ15" s="189">
        <v>11.13</v>
      </c>
      <c r="CR15" s="190">
        <f>ROUND('第３表歳入の状況(H22)'!AJ16/'第３表歳入の状況(H22)'!CT16*100,2)</f>
        <v>9.51</v>
      </c>
      <c r="CS15" s="188">
        <v>0</v>
      </c>
      <c r="CT15" s="189">
        <v>0</v>
      </c>
      <c r="CU15" s="189">
        <v>0</v>
      </c>
      <c r="CV15" s="189">
        <v>0</v>
      </c>
      <c r="CW15" s="190">
        <f>ROUND('第３表歳入の状況(H22)'!AX16/'第３表歳入の状況(H22)'!CT16*100,2)</f>
        <v>0</v>
      </c>
      <c r="CX15" s="207">
        <v>4.05</v>
      </c>
      <c r="CY15" s="189">
        <v>5.39</v>
      </c>
      <c r="CZ15" s="189">
        <v>4.59</v>
      </c>
      <c r="DA15" s="189">
        <v>5.61</v>
      </c>
      <c r="DB15" s="240">
        <f>ROUND('第３表歳入の状況(H22)'!AY16/'第３表歳入の状況(H22)'!CT16*100,2)</f>
        <v>4.92</v>
      </c>
      <c r="DC15" s="188">
        <v>0.14</v>
      </c>
      <c r="DD15" s="189">
        <v>0.38</v>
      </c>
      <c r="DE15" s="189">
        <v>0.3</v>
      </c>
      <c r="DF15" s="189">
        <v>0.31</v>
      </c>
      <c r="DG15" s="190">
        <f>ROUND('第３表歳入の状況(H22)'!BR16/'第３表歳入の状況(H22)'!CT16*100,2)</f>
        <v>0.33</v>
      </c>
      <c r="DH15" s="207">
        <v>0.01</v>
      </c>
      <c r="DI15" s="189">
        <v>0.03</v>
      </c>
      <c r="DJ15" s="189">
        <v>0.01</v>
      </c>
      <c r="DK15" s="189">
        <v>0.01</v>
      </c>
      <c r="DL15" s="240">
        <f>ROUND('第３表歳入の状況(H22)'!BX16/'第３表歳入の状況(H22)'!CT16*100,2)</f>
        <v>0.02</v>
      </c>
      <c r="DM15" s="188">
        <v>2.83</v>
      </c>
      <c r="DN15" s="189">
        <v>4.27</v>
      </c>
      <c r="DO15" s="189">
        <v>0.5</v>
      </c>
      <c r="DP15" s="189">
        <v>2.16</v>
      </c>
      <c r="DQ15" s="190">
        <f>ROUND('第３表歳入の状況(H22)'!BY16/'第３表歳入の状況(H22)'!CT16*100,2)</f>
        <v>1.02</v>
      </c>
      <c r="DR15" s="188">
        <v>1.13</v>
      </c>
      <c r="DS15" s="189">
        <v>1.56</v>
      </c>
      <c r="DT15" s="189">
        <v>1.59</v>
      </c>
      <c r="DU15" s="189">
        <v>8.29</v>
      </c>
      <c r="DV15" s="190">
        <f>ROUND('第３表歳入の状況(H22)'!BZ16/'第３表歳入の状況(H22)'!CT16*100,2)</f>
        <v>6.04</v>
      </c>
      <c r="DW15" s="188">
        <v>2.92</v>
      </c>
      <c r="DX15" s="189">
        <v>2.86</v>
      </c>
      <c r="DY15" s="189">
        <v>2.91</v>
      </c>
      <c r="DZ15" s="189">
        <v>2.58</v>
      </c>
      <c r="EA15" s="190">
        <f>ROUND('第３表歳入の状況(H22)'!CC16/'第３表歳入の状況(H22)'!CT16*100,2)</f>
        <v>4.01</v>
      </c>
      <c r="EB15" s="207">
        <v>12.41</v>
      </c>
      <c r="EC15" s="189">
        <v>13.95</v>
      </c>
      <c r="ED15" s="189">
        <v>13.09</v>
      </c>
      <c r="EE15" s="189">
        <v>9.69</v>
      </c>
      <c r="EF15" s="190">
        <f>ROUND('第３表歳入の状況(H22)'!CP16/'第３表歳入の状況(H22)'!CT16*100,2)</f>
        <v>12.56</v>
      </c>
      <c r="EG15" s="61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</row>
    <row r="16" spans="1:162" s="63" customFormat="1" ht="32.25" customHeight="1" thickBot="1">
      <c r="A16" s="107" t="s">
        <v>135</v>
      </c>
      <c r="B16" s="191">
        <v>35.53</v>
      </c>
      <c r="C16" s="192">
        <v>32.46</v>
      </c>
      <c r="D16" s="192">
        <v>34.29</v>
      </c>
      <c r="E16" s="192">
        <v>30.53</v>
      </c>
      <c r="F16" s="190">
        <f>ROUND('第３表歳入の状況(H22)'!B17/'第３表歳入の状況(H22)'!CT17*100,2)</f>
        <v>30.58</v>
      </c>
      <c r="G16" s="105">
        <v>4.46</v>
      </c>
      <c r="H16" s="104">
        <v>1.76</v>
      </c>
      <c r="I16" s="104">
        <v>1.8</v>
      </c>
      <c r="J16" s="104">
        <v>1.57</v>
      </c>
      <c r="K16" s="79">
        <f>ROUND('第３表歳入の状況(H22)'!C17/'第３表歳入の状況(H22)'!CT17*100,2)</f>
        <v>1.59</v>
      </c>
      <c r="L16" s="106">
        <v>0.08</v>
      </c>
      <c r="M16" s="104">
        <v>0.09</v>
      </c>
      <c r="N16" s="104">
        <v>0.1</v>
      </c>
      <c r="O16" s="104">
        <v>0.08</v>
      </c>
      <c r="P16" s="78">
        <f>ROUND('第３表歳入の状況(H22)'!I17/'第３表歳入の状況(H22)'!CT17*100,2)</f>
        <v>0.07</v>
      </c>
      <c r="Q16" s="105">
        <v>0.07</v>
      </c>
      <c r="R16" s="104">
        <v>0.07</v>
      </c>
      <c r="S16" s="104">
        <v>0.02</v>
      </c>
      <c r="T16" s="104">
        <v>0.02</v>
      </c>
      <c r="U16" s="79">
        <f>ROUND('第３表歳入の状況(H22)'!J17/'第３表歳入の状況(H22)'!CT17*100,2)</f>
        <v>0.02</v>
      </c>
      <c r="V16" s="106">
        <v>0.05</v>
      </c>
      <c r="W16" s="104">
        <v>0.03</v>
      </c>
      <c r="X16" s="104">
        <v>0.01</v>
      </c>
      <c r="Y16" s="104">
        <v>0.01</v>
      </c>
      <c r="Z16" s="78">
        <f>ROUND('第３表歳入の状況(H22)'!K17/'第３表歳入の状況(H22)'!CT17*100,2)</f>
        <v>0.01</v>
      </c>
      <c r="AA16" s="105">
        <v>2.82</v>
      </c>
      <c r="AB16" s="104">
        <v>2.26</v>
      </c>
      <c r="AC16" s="104">
        <v>2.21</v>
      </c>
      <c r="AD16" s="104">
        <v>2.13</v>
      </c>
      <c r="AE16" s="78">
        <f>ROUND('第３表歳入の状況(H22)'!L17/'第３表歳入の状況(H22)'!CT17*100,2)</f>
        <v>2.23</v>
      </c>
      <c r="AF16" s="106">
        <v>0.01</v>
      </c>
      <c r="AG16" s="104">
        <v>0.01</v>
      </c>
      <c r="AH16" s="104">
        <v>0.01</v>
      </c>
      <c r="AI16" s="104">
        <v>0.01</v>
      </c>
      <c r="AJ16" s="78">
        <f>ROUND('第３表歳入の状況(H22)'!M17/'第３表歳入の状況(H22)'!CT17*100,2)</f>
        <v>0.01</v>
      </c>
      <c r="AK16" s="105"/>
      <c r="AL16" s="104"/>
      <c r="AM16" s="104">
        <v>0</v>
      </c>
      <c r="AN16" s="104">
        <v>0</v>
      </c>
      <c r="AO16" s="79">
        <f>ROUND('第３表歳入の状況(H22)'!N17/'第３表歳入の状況(H22)'!CT17*100,2)</f>
        <v>0</v>
      </c>
      <c r="AP16" s="106">
        <v>0.9</v>
      </c>
      <c r="AQ16" s="104">
        <v>0.6</v>
      </c>
      <c r="AR16" s="104">
        <v>0.59</v>
      </c>
      <c r="AS16" s="104">
        <v>0.3</v>
      </c>
      <c r="AT16" s="78">
        <f>ROUND('第３表歳入の状況(H22)'!O17/'第３表歳入の状況(H22)'!CT17*100,2)</f>
        <v>0.3</v>
      </c>
      <c r="AU16" s="105">
        <v>0.77</v>
      </c>
      <c r="AV16" s="104">
        <v>0.21</v>
      </c>
      <c r="AW16" s="104">
        <v>0.44</v>
      </c>
      <c r="AX16" s="104">
        <v>0.4</v>
      </c>
      <c r="AY16" s="79">
        <f>ROUND('第３表歳入の状況(H22)'!P17/'第３表歳入の状況(H22)'!CT17*100,2)</f>
        <v>0.37</v>
      </c>
      <c r="AZ16" s="191">
        <v>22.7</v>
      </c>
      <c r="BA16" s="192">
        <v>18.19</v>
      </c>
      <c r="BB16" s="192">
        <v>20.37</v>
      </c>
      <c r="BC16" s="192">
        <v>21.01</v>
      </c>
      <c r="BD16" s="190">
        <f>ROUND('第３表歳入の状況(H22)'!T17/'第３表歳入の状況(H22)'!CT17*100,2)</f>
        <v>23.5</v>
      </c>
      <c r="BE16" s="193">
        <v>18.75</v>
      </c>
      <c r="BF16" s="192">
        <v>15.56</v>
      </c>
      <c r="BG16" s="192">
        <v>17.47</v>
      </c>
      <c r="BH16" s="192">
        <v>18.24</v>
      </c>
      <c r="BI16" s="190">
        <f>ROUND('第３表歳入の状況(H22)'!U17/'第３表歳入の状況(H22)'!CT17*100,2)</f>
        <v>20.43</v>
      </c>
      <c r="BJ16" s="106">
        <v>3.96</v>
      </c>
      <c r="BK16" s="104">
        <v>2.63</v>
      </c>
      <c r="BL16" s="104">
        <v>2.9</v>
      </c>
      <c r="BM16" s="104">
        <v>2.77</v>
      </c>
      <c r="BN16" s="78">
        <f>ROUND('第３表歳入の状況(H22)'!V17/'第３表歳入の状況(H22)'!CT17*100,2)</f>
        <v>3.08</v>
      </c>
      <c r="BO16" s="193">
        <v>67.38</v>
      </c>
      <c r="BP16" s="192">
        <v>55.68</v>
      </c>
      <c r="BQ16" s="192">
        <v>59.83</v>
      </c>
      <c r="BR16" s="192">
        <v>56.06</v>
      </c>
      <c r="BS16" s="213">
        <f>'第３表歳入の状況(H22)'!DJ17</f>
        <v>58.69</v>
      </c>
      <c r="BT16" s="105">
        <v>0.07</v>
      </c>
      <c r="BU16" s="104">
        <v>0.05</v>
      </c>
      <c r="BV16" s="104">
        <v>0.05</v>
      </c>
      <c r="BW16" s="104">
        <v>0.05</v>
      </c>
      <c r="BX16" s="128">
        <f>ROUND('第３表歳入の状況(H22)'!W17/'第３表歳入の状況(H22)'!CT17*100,2)</f>
        <v>0.05</v>
      </c>
      <c r="BY16" s="105">
        <v>0.3</v>
      </c>
      <c r="BZ16" s="104">
        <v>0.31</v>
      </c>
      <c r="CA16" s="104">
        <v>0.5</v>
      </c>
      <c r="CB16" s="104">
        <v>0.57</v>
      </c>
      <c r="CC16" s="78">
        <f>ROUND('第３表歳入の状況(H22)'!X17/'第３表歳入の状況(H22)'!CT17*100,2)</f>
        <v>0.36</v>
      </c>
      <c r="CD16" s="105">
        <v>2.45</v>
      </c>
      <c r="CE16" s="104">
        <v>1.91</v>
      </c>
      <c r="CF16" s="104">
        <v>2.11</v>
      </c>
      <c r="CG16" s="104">
        <v>2.01</v>
      </c>
      <c r="CH16" s="79">
        <f>ROUND('第３表歳入の状況(H22)'!Z17/'第３表歳入の状況(H22)'!CT17*100,2)</f>
        <v>1.98</v>
      </c>
      <c r="CI16" s="106">
        <v>0.2</v>
      </c>
      <c r="CJ16" s="104">
        <v>0.16</v>
      </c>
      <c r="CK16" s="104">
        <v>0.16</v>
      </c>
      <c r="CL16" s="104">
        <v>0.14</v>
      </c>
      <c r="CM16" s="78">
        <f>ROUND('第３表歳入の状況(H22)'!AG17/'第３表歳入の状況(H22)'!CT17*100,2)</f>
        <v>0.15</v>
      </c>
      <c r="CN16" s="191">
        <v>4.38</v>
      </c>
      <c r="CO16" s="192">
        <v>5.58</v>
      </c>
      <c r="CP16" s="192">
        <v>13.28</v>
      </c>
      <c r="CQ16" s="192">
        <v>9.7</v>
      </c>
      <c r="CR16" s="190">
        <f>ROUND('第３表歳入の状況(H22)'!AJ17/'第３表歳入の状況(H22)'!CT17*100,2)</f>
        <v>12.66</v>
      </c>
      <c r="CS16" s="191">
        <v>0</v>
      </c>
      <c r="CT16" s="192">
        <v>0</v>
      </c>
      <c r="CU16" s="192">
        <v>0</v>
      </c>
      <c r="CV16" s="192">
        <v>0</v>
      </c>
      <c r="CW16" s="190">
        <f>ROUND('第３表歳入の状況(H22)'!AX17/'第３表歳入の状況(H22)'!CT17*100,2)</f>
        <v>0</v>
      </c>
      <c r="CX16" s="193">
        <v>3.68</v>
      </c>
      <c r="CY16" s="192">
        <v>3.93</v>
      </c>
      <c r="CZ16" s="192">
        <v>7.42</v>
      </c>
      <c r="DA16" s="192">
        <v>5.2</v>
      </c>
      <c r="DB16" s="241">
        <f>ROUND('第３表歳入の状況(H22)'!AY17/'第３表歳入の状況(H22)'!CT17*100,2)</f>
        <v>4.23</v>
      </c>
      <c r="DC16" s="193">
        <v>0.7</v>
      </c>
      <c r="DD16" s="192">
        <v>0.38</v>
      </c>
      <c r="DE16" s="192">
        <v>0.54</v>
      </c>
      <c r="DF16" s="192">
        <v>0.23</v>
      </c>
      <c r="DG16" s="190">
        <f>ROUND('第３表歳入の状況(H22)'!BR17/'第３表歳入の状況(H22)'!CT17*100,2)</f>
        <v>0.47</v>
      </c>
      <c r="DH16" s="193">
        <v>0.05</v>
      </c>
      <c r="DI16" s="192">
        <v>0.02</v>
      </c>
      <c r="DJ16" s="192">
        <v>0.06</v>
      </c>
      <c r="DK16" s="192">
        <v>0.08</v>
      </c>
      <c r="DL16" s="240">
        <f>ROUND('第３表歳入の状況(H22)'!BX17/'第３表歳入の状況(H22)'!CT17*100,2)</f>
        <v>0.06</v>
      </c>
      <c r="DM16" s="191">
        <v>9.07</v>
      </c>
      <c r="DN16" s="192">
        <v>2.5</v>
      </c>
      <c r="DO16" s="192">
        <v>6.96</v>
      </c>
      <c r="DP16" s="192">
        <v>14.52</v>
      </c>
      <c r="DQ16" s="190">
        <f>ROUND('第３表歳入の状況(H22)'!BY17/'第３表歳入の状況(H22)'!CT17*100,2)</f>
        <v>7.81</v>
      </c>
      <c r="DR16" s="191">
        <v>2.51</v>
      </c>
      <c r="DS16" s="192">
        <v>1.4</v>
      </c>
      <c r="DT16" s="192">
        <v>1.53</v>
      </c>
      <c r="DU16" s="192">
        <v>5.12</v>
      </c>
      <c r="DV16" s="190">
        <f>ROUND('第３表歳入の状況(H22)'!BZ17/'第３表歳入の状況(H22)'!CT17*100,2)</f>
        <v>2.2</v>
      </c>
      <c r="DW16" s="193">
        <v>2.86</v>
      </c>
      <c r="DX16" s="192">
        <v>1.37</v>
      </c>
      <c r="DY16" s="192">
        <v>1.59</v>
      </c>
      <c r="DZ16" s="192">
        <v>1.28</v>
      </c>
      <c r="EA16" s="190">
        <f>ROUND('第３表歳入の状況(H22)'!CC17/'第３表歳入の状況(H22)'!CT17*100,2)</f>
        <v>2.62</v>
      </c>
      <c r="EB16" s="193">
        <v>6.36</v>
      </c>
      <c r="EC16" s="192">
        <v>26.81</v>
      </c>
      <c r="ED16" s="192">
        <v>5.96</v>
      </c>
      <c r="EE16" s="192">
        <v>5.05</v>
      </c>
      <c r="EF16" s="190">
        <f>ROUND('第３表歳入の状況(H22)'!CP17/'第３表歳入の状況(H22)'!CT17*100,2)</f>
        <v>8.72</v>
      </c>
      <c r="EG16" s="61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</row>
    <row r="17" spans="1:162" s="63" customFormat="1" ht="32.25" customHeight="1" thickBot="1" thickTop="1">
      <c r="A17" s="113" t="s">
        <v>25</v>
      </c>
      <c r="B17" s="194">
        <v>35.81</v>
      </c>
      <c r="C17" s="195">
        <v>38.06</v>
      </c>
      <c r="D17" s="195">
        <v>37.54</v>
      </c>
      <c r="E17" s="195">
        <v>33.91</v>
      </c>
      <c r="F17" s="196">
        <f>ROUND('第３表歳入の状況(H22)'!B18/'第３表歳入の状況(H22)'!CT18*100,2)</f>
        <v>32.72</v>
      </c>
      <c r="G17" s="83">
        <v>3.68</v>
      </c>
      <c r="H17" s="81">
        <v>1.58</v>
      </c>
      <c r="I17" s="81">
        <v>1.51</v>
      </c>
      <c r="J17" s="81">
        <v>1.34</v>
      </c>
      <c r="K17" s="82">
        <f>ROUND('第３表歳入の状況(H22)'!C18/'第３表歳入の状況(H22)'!CT18*100,2)</f>
        <v>1.28</v>
      </c>
      <c r="L17" s="80">
        <v>0.1</v>
      </c>
      <c r="M17" s="81">
        <v>0.13</v>
      </c>
      <c r="N17" s="81">
        <v>0.13</v>
      </c>
      <c r="O17" s="81">
        <v>0.12</v>
      </c>
      <c r="P17" s="82">
        <f>ROUND('第３表歳入の状況(H22)'!I18/'第３表歳入の状況(H22)'!CT18*100,2)</f>
        <v>0.09</v>
      </c>
      <c r="Q17" s="83">
        <v>0.08</v>
      </c>
      <c r="R17" s="81">
        <v>0.1</v>
      </c>
      <c r="S17" s="81">
        <v>0.03</v>
      </c>
      <c r="T17" s="81">
        <v>0.03</v>
      </c>
      <c r="U17" s="84">
        <f>ROUND('第３表歳入の状況(H22)'!J18/'第３表歳入の状況(H22)'!CT18*100,2)</f>
        <v>0.03</v>
      </c>
      <c r="V17" s="80">
        <v>0.06</v>
      </c>
      <c r="W17" s="81">
        <v>0.05</v>
      </c>
      <c r="X17" s="81">
        <v>0.01</v>
      </c>
      <c r="Y17" s="81">
        <v>0.01</v>
      </c>
      <c r="Z17" s="82">
        <f>ROUND('第３表歳入の状況(H22)'!K18/'第３表歳入の状況(H22)'!CT18*100,2)</f>
        <v>0.01</v>
      </c>
      <c r="AA17" s="80">
        <v>2.86</v>
      </c>
      <c r="AB17" s="81">
        <v>2.77</v>
      </c>
      <c r="AC17" s="81">
        <v>2.54</v>
      </c>
      <c r="AD17" s="81">
        <v>2.48</v>
      </c>
      <c r="AE17" s="82">
        <f>ROUND('第３表歳入の状況(H22)'!L18/'第３表歳入の状況(H22)'!CT18*100,2)</f>
        <v>2.47</v>
      </c>
      <c r="AF17" s="80">
        <v>0.08</v>
      </c>
      <c r="AG17" s="81">
        <v>0.07</v>
      </c>
      <c r="AH17" s="81">
        <v>0.07</v>
      </c>
      <c r="AI17" s="81">
        <v>0.07</v>
      </c>
      <c r="AJ17" s="82">
        <f>ROUND('第３表歳入の状況(H22)'!M18/'第３表歳入の状況(H22)'!CT18*100,2)</f>
        <v>0.06</v>
      </c>
      <c r="AK17" s="83">
        <v>0</v>
      </c>
      <c r="AL17" s="81">
        <v>0</v>
      </c>
      <c r="AM17" s="81">
        <v>0</v>
      </c>
      <c r="AN17" s="81">
        <v>0</v>
      </c>
      <c r="AO17" s="84">
        <f>ROUND('第３表歳入の状況(H22)'!N18/'第３表歳入の状況(H22)'!CT18*100,2)</f>
        <v>0</v>
      </c>
      <c r="AP17" s="80">
        <v>0.5531009245692801</v>
      </c>
      <c r="AQ17" s="81">
        <v>0.59</v>
      </c>
      <c r="AR17" s="81">
        <v>0.53</v>
      </c>
      <c r="AS17" s="81">
        <v>0.49</v>
      </c>
      <c r="AT17" s="82">
        <f>ROUND('第３表歳入の状況(H22)'!O18/'第３表歳入の状況(H22)'!CT18*100,2)</f>
        <v>0.24</v>
      </c>
      <c r="AU17" s="80">
        <v>1.0278000238881984</v>
      </c>
      <c r="AV17" s="81">
        <v>0.85</v>
      </c>
      <c r="AW17" s="81">
        <v>0.24</v>
      </c>
      <c r="AX17" s="81">
        <v>0.42</v>
      </c>
      <c r="AY17" s="82">
        <f>ROUND('第３表歳入の状況(H22)'!P18/'第３表歳入の状況(H22)'!CT18*100,2)</f>
        <v>0.42</v>
      </c>
      <c r="AZ17" s="194">
        <v>21.055082568718074</v>
      </c>
      <c r="BA17" s="195">
        <v>20.72</v>
      </c>
      <c r="BB17" s="195">
        <v>19.39</v>
      </c>
      <c r="BC17" s="195">
        <v>20.12</v>
      </c>
      <c r="BD17" s="196">
        <f>ROUND('第３表歳入の状況(H22)'!T18/'第３表歳入の状況(H22)'!CT18*100,2)</f>
        <v>21.94</v>
      </c>
      <c r="BE17" s="197">
        <v>18.49</v>
      </c>
      <c r="BF17" s="195">
        <v>17.35</v>
      </c>
      <c r="BG17" s="195">
        <v>18.05</v>
      </c>
      <c r="BH17" s="195">
        <v>18.02</v>
      </c>
      <c r="BI17" s="196">
        <f>ROUND('第３表歳入の状況(H22)'!U18/'第３表歳入の状況(H22)'!CT18*100,2)</f>
        <v>19.84</v>
      </c>
      <c r="BJ17" s="80">
        <v>2.22</v>
      </c>
      <c r="BK17" s="81">
        <v>2.04</v>
      </c>
      <c r="BL17" s="81">
        <v>2.07</v>
      </c>
      <c r="BM17" s="81">
        <v>1.96</v>
      </c>
      <c r="BN17" s="82">
        <f>ROUND('第３表歳入の状況(H22)'!V18/'第３表歳入の状況(H22)'!CT18*100,2)</f>
        <v>2.1</v>
      </c>
      <c r="BO17" s="197">
        <v>64.82</v>
      </c>
      <c r="BP17" s="195">
        <v>62.93</v>
      </c>
      <c r="BQ17" s="195">
        <v>62.87</v>
      </c>
      <c r="BR17" s="195">
        <v>58.58</v>
      </c>
      <c r="BS17" s="214">
        <f>'第３表歳入の状況(H22)'!DJ18</f>
        <v>59.26</v>
      </c>
      <c r="BT17" s="80">
        <v>0.08</v>
      </c>
      <c r="BU17" s="81">
        <v>0.07</v>
      </c>
      <c r="BV17" s="81">
        <v>0.06</v>
      </c>
      <c r="BW17" s="81">
        <v>0.06</v>
      </c>
      <c r="BX17" s="82">
        <f>ROUND('第３表歳入の状況(H22)'!W18/'第３表歳入の状況(H22)'!CT18*100,2)</f>
        <v>0.06</v>
      </c>
      <c r="BY17" s="83">
        <v>0.61</v>
      </c>
      <c r="BZ17" s="81">
        <v>0.61</v>
      </c>
      <c r="CA17" s="81">
        <v>0.63</v>
      </c>
      <c r="CB17" s="81">
        <v>0.62</v>
      </c>
      <c r="CC17" s="84">
        <f>ROUND('第３表歳入の状況(H22)'!X18/'第３表歳入の状況(H22)'!CT18*100,2)</f>
        <v>0.58</v>
      </c>
      <c r="CD17" s="80">
        <v>1.93</v>
      </c>
      <c r="CE17" s="81">
        <v>1.86</v>
      </c>
      <c r="CF17" s="81">
        <v>1.79</v>
      </c>
      <c r="CG17" s="81">
        <v>1.66</v>
      </c>
      <c r="CH17" s="82">
        <f>ROUND('第３表歳入の状況(H22)'!Z18/'第３表歳入の状況(H22)'!CT18*100,2)</f>
        <v>1.58</v>
      </c>
      <c r="CI17" s="80">
        <v>0.65</v>
      </c>
      <c r="CJ17" s="81">
        <v>0.69</v>
      </c>
      <c r="CK17" s="81">
        <v>0.77</v>
      </c>
      <c r="CL17" s="81">
        <v>0.67</v>
      </c>
      <c r="CM17" s="82">
        <f>ROUND('第３表歳入の状況(H22)'!AG18/'第３表歳入の状況(H22)'!CT18*100,2)</f>
        <v>0.65</v>
      </c>
      <c r="CN17" s="194">
        <v>8.7</v>
      </c>
      <c r="CO17" s="195">
        <v>9.1</v>
      </c>
      <c r="CP17" s="195">
        <v>12.7</v>
      </c>
      <c r="CQ17" s="195">
        <v>12.39</v>
      </c>
      <c r="CR17" s="196">
        <f>ROUND('第３表歳入の状況(H22)'!AJ18/'第３表歳入の状況(H22)'!CT18*100,2)</f>
        <v>12.32</v>
      </c>
      <c r="CS17" s="194">
        <v>0.0014124326920058846</v>
      </c>
      <c r="CT17" s="195">
        <v>0.01</v>
      </c>
      <c r="CU17" s="195">
        <v>0.00129</v>
      </c>
      <c r="CV17" s="195">
        <v>0.00112</v>
      </c>
      <c r="CW17" s="196">
        <f>ROUND('第３表歳入の状況(H22)'!AX18/'第３表歳入の状況(H22)'!CT18*100,5)</f>
        <v>0.00112</v>
      </c>
      <c r="CX17" s="194">
        <v>3.92</v>
      </c>
      <c r="CY17" s="195">
        <v>4.5</v>
      </c>
      <c r="CZ17" s="195">
        <v>4.62</v>
      </c>
      <c r="DA17" s="195">
        <v>4.79</v>
      </c>
      <c r="DB17" s="196">
        <f>ROUND('第３表歳入の状況(H22)'!AY18/'第３表歳入の状況(H22)'!CT18*100,2)</f>
        <v>5.47</v>
      </c>
      <c r="DC17" s="197">
        <v>0.43</v>
      </c>
      <c r="DD17" s="195">
        <v>0.38</v>
      </c>
      <c r="DE17" s="195">
        <v>0.26</v>
      </c>
      <c r="DF17" s="195">
        <v>0.27</v>
      </c>
      <c r="DG17" s="242">
        <f>ROUND('第３表歳入の状況(H22)'!BR18/'第３表歳入の状況(H22)'!CT18*100,2)</f>
        <v>0.26</v>
      </c>
      <c r="DH17" s="194">
        <v>0.11</v>
      </c>
      <c r="DI17" s="195">
        <v>0.12</v>
      </c>
      <c r="DJ17" s="195">
        <v>0.14</v>
      </c>
      <c r="DK17" s="195">
        <v>0.11</v>
      </c>
      <c r="DL17" s="196">
        <f>ROUND('第３表歳入の状況(H22)'!BX18/'第３表歳入の状況(H22)'!CT18*100,2)</f>
        <v>0.11</v>
      </c>
      <c r="DM17" s="194">
        <v>3.22</v>
      </c>
      <c r="DN17" s="195">
        <v>3.86</v>
      </c>
      <c r="DO17" s="195">
        <v>2.81</v>
      </c>
      <c r="DP17" s="195">
        <v>2.65</v>
      </c>
      <c r="DQ17" s="196">
        <f>ROUND('第３表歳入の状況(H22)'!BY18/'第３表歳入の状況(H22)'!CT18*100,2)</f>
        <v>2.62</v>
      </c>
      <c r="DR17" s="194">
        <v>3.15</v>
      </c>
      <c r="DS17" s="195">
        <v>2.77</v>
      </c>
      <c r="DT17" s="195">
        <v>2.52</v>
      </c>
      <c r="DU17" s="195">
        <v>6.03</v>
      </c>
      <c r="DV17" s="196">
        <f>ROUND('第３表歳入の状況(H22)'!BZ18/'第３表歳入の状況(H22)'!CT18*100,2)</f>
        <v>3.82</v>
      </c>
      <c r="DW17" s="197">
        <v>3.42</v>
      </c>
      <c r="DX17" s="195">
        <v>3.18</v>
      </c>
      <c r="DY17" s="195">
        <v>3.13</v>
      </c>
      <c r="DZ17" s="195">
        <v>4.19</v>
      </c>
      <c r="EA17" s="196">
        <f>ROUND('第３表歳入の状況(H22)'!CC18/'第３表歳入の状況(H22)'!CT18*100,2)</f>
        <v>4.64</v>
      </c>
      <c r="EB17" s="194">
        <v>8.97</v>
      </c>
      <c r="EC17" s="195">
        <v>9.84</v>
      </c>
      <c r="ED17" s="195">
        <v>7.72</v>
      </c>
      <c r="EE17" s="195">
        <v>7.99</v>
      </c>
      <c r="EF17" s="196">
        <f>ROUND('第３表歳入の状況(H22)'!CP18/'第３表歳入の状況(H22)'!CT18*100,2)</f>
        <v>8.63</v>
      </c>
      <c r="EG17" s="61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>
        <f aca="true" t="shared" si="5" ref="FF17:FF26">SUM(EH17:FE17)</f>
        <v>0</v>
      </c>
    </row>
    <row r="18" spans="1:162" s="63" customFormat="1" ht="32.25" customHeight="1" thickTop="1">
      <c r="A18" s="114" t="s">
        <v>26</v>
      </c>
      <c r="B18" s="198">
        <v>30.81</v>
      </c>
      <c r="C18" s="199">
        <v>35.96</v>
      </c>
      <c r="D18" s="199">
        <v>31.51</v>
      </c>
      <c r="E18" s="199">
        <v>27.62</v>
      </c>
      <c r="F18" s="200">
        <f>ROUND('第３表歳入の状況(H22)'!B19/'第３表歳入の状況(H22)'!CT19*100,2)</f>
        <v>26.55</v>
      </c>
      <c r="G18" s="88">
        <v>5.04</v>
      </c>
      <c r="H18" s="86">
        <v>2.57</v>
      </c>
      <c r="I18" s="86">
        <v>2.21</v>
      </c>
      <c r="J18" s="86">
        <v>1.92</v>
      </c>
      <c r="K18" s="87">
        <f>ROUND('第３表歳入の状況(H22)'!C19/'第３表歳入の状況(H22)'!CT19*100,2)</f>
        <v>1.84</v>
      </c>
      <c r="L18" s="85">
        <v>0.1</v>
      </c>
      <c r="M18" s="86">
        <v>0.13</v>
      </c>
      <c r="N18" s="86">
        <v>0.12</v>
      </c>
      <c r="O18" s="86">
        <v>0.1</v>
      </c>
      <c r="P18" s="87">
        <f>ROUND('第３表歳入の状況(H22)'!I19/'第３表歳入の状況(H22)'!CT19*100,2)</f>
        <v>0.08</v>
      </c>
      <c r="Q18" s="88">
        <v>0.08</v>
      </c>
      <c r="R18" s="86">
        <v>0.1</v>
      </c>
      <c r="S18" s="86">
        <v>0.03</v>
      </c>
      <c r="T18" s="86">
        <v>0.02</v>
      </c>
      <c r="U18" s="89">
        <f>ROUND('第３表歳入の状況(H22)'!J19/'第３表歳入の状況(H22)'!CT19*100,2)</f>
        <v>0.03</v>
      </c>
      <c r="V18" s="85">
        <v>0.06</v>
      </c>
      <c r="W18" s="86">
        <v>0.04</v>
      </c>
      <c r="X18" s="86">
        <v>0.01</v>
      </c>
      <c r="Y18" s="86">
        <v>0.01</v>
      </c>
      <c r="Z18" s="87">
        <f>ROUND('第３表歳入の状況(H22)'!K19/'第３表歳入の状況(H22)'!CT19*100,2)</f>
        <v>0.01</v>
      </c>
      <c r="AA18" s="88">
        <v>2.8</v>
      </c>
      <c r="AB18" s="86">
        <v>2.8</v>
      </c>
      <c r="AC18" s="86">
        <v>2.38</v>
      </c>
      <c r="AD18" s="86">
        <v>2.28</v>
      </c>
      <c r="AE18" s="87">
        <f>ROUND('第３表歳入の状況(H22)'!L19/'第３表歳入の状況(H22)'!CT19*100,2)</f>
        <v>2.23</v>
      </c>
      <c r="AF18" s="85">
        <v>0</v>
      </c>
      <c r="AG18" s="86">
        <v>0</v>
      </c>
      <c r="AH18" s="86">
        <v>0</v>
      </c>
      <c r="AI18" s="86">
        <v>0</v>
      </c>
      <c r="AJ18" s="87">
        <f>ROUND('第３表歳入の状況(H22)'!M19/'第３表歳入の状況(H22)'!CT19*100,2)</f>
        <v>0</v>
      </c>
      <c r="AK18" s="88">
        <v>0</v>
      </c>
      <c r="AL18" s="86">
        <v>0</v>
      </c>
      <c r="AM18" s="86">
        <v>0</v>
      </c>
      <c r="AN18" s="86">
        <v>0</v>
      </c>
      <c r="AO18" s="89">
        <f>ROUND('第３表歳入の状況(H22)'!N19/'第３表歳入の状況(H22)'!CT19*100,2)</f>
        <v>0</v>
      </c>
      <c r="AP18" s="85">
        <v>0.93</v>
      </c>
      <c r="AQ18" s="86">
        <v>0.87</v>
      </c>
      <c r="AR18" s="86">
        <v>0.72</v>
      </c>
      <c r="AS18" s="86">
        <v>0.37</v>
      </c>
      <c r="AT18" s="87">
        <f>ROUND('第３表歳入の状況(H22)'!O19/'第３表歳入の状況(H22)'!CT19*100,2)</f>
        <v>0.35</v>
      </c>
      <c r="AU18" s="85">
        <v>0.67</v>
      </c>
      <c r="AV18" s="86">
        <v>0.19</v>
      </c>
      <c r="AW18" s="86">
        <v>0.35</v>
      </c>
      <c r="AX18" s="86">
        <v>0.37</v>
      </c>
      <c r="AY18" s="87">
        <f>ROUND('第３表歳入の状況(H22)'!P19/'第３表歳入の状況(H22)'!CT19*100,2)</f>
        <v>0.44</v>
      </c>
      <c r="AZ18" s="198">
        <v>33.04</v>
      </c>
      <c r="BA18" s="199">
        <v>34.74</v>
      </c>
      <c r="BB18" s="199">
        <v>32.31</v>
      </c>
      <c r="BC18" s="199">
        <v>31.93</v>
      </c>
      <c r="BD18" s="200">
        <f>ROUND('第３表歳入の状況(H22)'!T19/'第３表歳入の状況(H22)'!CT19*100,2)</f>
        <v>34.15</v>
      </c>
      <c r="BE18" s="201">
        <v>29.85</v>
      </c>
      <c r="BF18" s="199">
        <v>31.47</v>
      </c>
      <c r="BG18" s="199">
        <v>29.33</v>
      </c>
      <c r="BH18" s="199">
        <v>29.09</v>
      </c>
      <c r="BI18" s="200">
        <f>ROUND('第３表歳入の状況(H22)'!U19/'第３表歳入の状況(H22)'!CT19*100,2)</f>
        <v>30.84</v>
      </c>
      <c r="BJ18" s="85">
        <v>3.19</v>
      </c>
      <c r="BK18" s="86">
        <v>3.27</v>
      </c>
      <c r="BL18" s="86">
        <v>2.98</v>
      </c>
      <c r="BM18" s="86">
        <v>2.83</v>
      </c>
      <c r="BN18" s="87">
        <f>ROUND('第３表歳入の状況(H22)'!V19/'第３表歳入の状況(H22)'!CT19*100,2)</f>
        <v>3.31</v>
      </c>
      <c r="BO18" s="201">
        <v>73.52</v>
      </c>
      <c r="BP18" s="199">
        <v>77.4</v>
      </c>
      <c r="BQ18" s="199">
        <v>69.64</v>
      </c>
      <c r="BR18" s="199">
        <v>64.62</v>
      </c>
      <c r="BS18" s="215">
        <f>'第３表歳入の状況(H22)'!DJ19</f>
        <v>65.68</v>
      </c>
      <c r="BT18" s="85">
        <v>0.05</v>
      </c>
      <c r="BU18" s="86">
        <v>0.06</v>
      </c>
      <c r="BV18" s="86">
        <v>0.05</v>
      </c>
      <c r="BW18" s="86">
        <v>0.04</v>
      </c>
      <c r="BX18" s="87">
        <f>ROUND('第３表歳入の状況(H22)'!W19/'第３表歳入の状況(H22)'!CT19*100,2)</f>
        <v>0.04</v>
      </c>
      <c r="BY18" s="88">
        <v>0.11</v>
      </c>
      <c r="BZ18" s="86">
        <v>1.65</v>
      </c>
      <c r="CA18" s="86">
        <v>1.62</v>
      </c>
      <c r="CB18" s="86">
        <v>1.37</v>
      </c>
      <c r="CC18" s="89">
        <f>ROUND('第３表歳入の状況(H22)'!X19/'第３表歳入の状況(H22)'!CT19*100,2)</f>
        <v>1.22</v>
      </c>
      <c r="CD18" s="85">
        <v>1.99</v>
      </c>
      <c r="CE18" s="86">
        <v>2.07</v>
      </c>
      <c r="CF18" s="86">
        <v>1.73</v>
      </c>
      <c r="CG18" s="86">
        <v>1.59</v>
      </c>
      <c r="CH18" s="87">
        <f>ROUND('第３表歳入の状況(H22)'!Z19/'第３表歳入の状況(H22)'!CT19*100,2)</f>
        <v>1.45</v>
      </c>
      <c r="CI18" s="85">
        <v>0.2</v>
      </c>
      <c r="CJ18" s="86">
        <v>0.21</v>
      </c>
      <c r="CK18" s="86">
        <v>0.18</v>
      </c>
      <c r="CL18" s="86">
        <v>0.15</v>
      </c>
      <c r="CM18" s="87">
        <f>ROUND('第３表歳入の状況(H22)'!AG19/'第３表歳入の状況(H22)'!CT19*100,2)</f>
        <v>0.15</v>
      </c>
      <c r="CN18" s="198">
        <v>2.32</v>
      </c>
      <c r="CO18" s="199">
        <v>2.32</v>
      </c>
      <c r="CP18" s="199">
        <v>11.25</v>
      </c>
      <c r="CQ18" s="199">
        <v>7.42</v>
      </c>
      <c r="CR18" s="200">
        <f>ROUND('第３表歳入の状況(H22)'!AJ19/'第３表歳入の状況(H22)'!CT19*100,2)</f>
        <v>10.01</v>
      </c>
      <c r="CS18" s="198">
        <v>0</v>
      </c>
      <c r="CT18" s="199">
        <v>0</v>
      </c>
      <c r="CU18" s="199">
        <v>0</v>
      </c>
      <c r="CV18" s="199">
        <v>0</v>
      </c>
      <c r="CW18" s="200">
        <f>ROUND('第３表歳入の状況(H22)'!AX19/'第３表歳入の状況(H22)'!CT19*100,2)</f>
        <v>0</v>
      </c>
      <c r="CX18" s="198">
        <v>7.27</v>
      </c>
      <c r="CY18" s="199">
        <v>4.54</v>
      </c>
      <c r="CZ18" s="199">
        <v>4.15</v>
      </c>
      <c r="DA18" s="199">
        <v>5.13</v>
      </c>
      <c r="DB18" s="200">
        <f>ROUND('第３表歳入の状況(H22)'!AY19/'第３表歳入の状況(H22)'!CT19*100,2)</f>
        <v>4.75</v>
      </c>
      <c r="DC18" s="201">
        <v>0.74</v>
      </c>
      <c r="DD18" s="199">
        <v>0.38</v>
      </c>
      <c r="DE18" s="199">
        <v>2.37</v>
      </c>
      <c r="DF18" s="199">
        <v>0.14</v>
      </c>
      <c r="DG18" s="243">
        <f>ROUND('第３表歳入の状況(H22)'!BR19/'第３表歳入の状況(H22)'!CT19*100,2)</f>
        <v>0.11</v>
      </c>
      <c r="DH18" s="198">
        <v>0.03</v>
      </c>
      <c r="DI18" s="199">
        <v>0.01</v>
      </c>
      <c r="DJ18" s="199">
        <v>0.01</v>
      </c>
      <c r="DK18" s="199">
        <v>0.98</v>
      </c>
      <c r="DL18" s="200">
        <f>ROUND('第３表歳入の状況(H22)'!BX19/'第３表歳入の状況(H22)'!CT19*100,2)</f>
        <v>0.09</v>
      </c>
      <c r="DM18" s="198">
        <v>4.17</v>
      </c>
      <c r="DN18" s="199">
        <v>1.79</v>
      </c>
      <c r="DO18" s="199">
        <v>1.14</v>
      </c>
      <c r="DP18" s="199">
        <v>0.56</v>
      </c>
      <c r="DQ18" s="200">
        <f>ROUND('第３表歳入の状況(H22)'!BY19/'第３表歳入の状況(H22)'!CT19*100,2)</f>
        <v>2.81</v>
      </c>
      <c r="DR18" s="198">
        <v>1.18</v>
      </c>
      <c r="DS18" s="199">
        <v>1.4</v>
      </c>
      <c r="DT18" s="199">
        <v>2.16</v>
      </c>
      <c r="DU18" s="199">
        <v>9.93</v>
      </c>
      <c r="DV18" s="200">
        <f>ROUND('第３表歳入の状況(H22)'!BZ19/'第３表歳入の状況(H22)'!CT19*100,2)</f>
        <v>2.54</v>
      </c>
      <c r="DW18" s="201">
        <v>3.54</v>
      </c>
      <c r="DX18" s="199">
        <v>2.17</v>
      </c>
      <c r="DY18" s="199">
        <v>1.68</v>
      </c>
      <c r="DZ18" s="199">
        <v>1.7</v>
      </c>
      <c r="EA18" s="200">
        <f>ROUND('第３表歳入の状況(H22)'!CC19/'第３表歳入の状況(H22)'!CT19*100,2)</f>
        <v>3.4</v>
      </c>
      <c r="EB18" s="198">
        <v>4.88</v>
      </c>
      <c r="EC18" s="199">
        <v>4.41</v>
      </c>
      <c r="ED18" s="199">
        <v>4.02</v>
      </c>
      <c r="EE18" s="199">
        <v>6.37</v>
      </c>
      <c r="EF18" s="200">
        <f>ROUND('第３表歳入の状況(H22)'!CP19/'第３表歳入の状況(H22)'!CT19*100,2)</f>
        <v>7.77</v>
      </c>
      <c r="EG18" s="61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>
        <f t="shared" si="5"/>
        <v>0</v>
      </c>
    </row>
    <row r="19" spans="1:162" s="63" customFormat="1" ht="32.25" customHeight="1">
      <c r="A19" s="111" t="s">
        <v>27</v>
      </c>
      <c r="B19" s="185">
        <v>22.32</v>
      </c>
      <c r="C19" s="186">
        <v>21.52</v>
      </c>
      <c r="D19" s="186">
        <v>23.94</v>
      </c>
      <c r="E19" s="186">
        <v>22.76</v>
      </c>
      <c r="F19" s="187">
        <f>ROUND('第３表歳入の状況(H22)'!B20/'第３表歳入の状況(H22)'!CT20*100,2)</f>
        <v>19.65</v>
      </c>
      <c r="G19" s="72">
        <v>4.03</v>
      </c>
      <c r="H19" s="70">
        <v>1.65</v>
      </c>
      <c r="I19" s="70">
        <v>1.7</v>
      </c>
      <c r="J19" s="70">
        <v>1.57</v>
      </c>
      <c r="K19" s="71">
        <f>ROUND('第３表歳入の状況(H22)'!C20/'第３表歳入の状況(H22)'!CT20*100,2)</f>
        <v>1.39</v>
      </c>
      <c r="L19" s="69">
        <v>0.08</v>
      </c>
      <c r="M19" s="70">
        <v>0.08</v>
      </c>
      <c r="N19" s="70">
        <v>0.09</v>
      </c>
      <c r="O19" s="70">
        <v>0.08</v>
      </c>
      <c r="P19" s="71">
        <f>ROUND('第３表歳入の状況(H22)'!I20/'第３表歳入の状況(H22)'!CT20*100,2)</f>
        <v>0.06</v>
      </c>
      <c r="Q19" s="72">
        <v>0.06</v>
      </c>
      <c r="R19" s="70">
        <v>0.06</v>
      </c>
      <c r="S19" s="70">
        <v>0.02</v>
      </c>
      <c r="T19" s="70">
        <v>0.02</v>
      </c>
      <c r="U19" s="73">
        <f>ROUND('第３表歳入の状況(H22)'!J20/'第３表歳入の状況(H22)'!CT20*100,2)</f>
        <v>0.02</v>
      </c>
      <c r="V19" s="69">
        <v>0.04</v>
      </c>
      <c r="W19" s="70">
        <v>0.03</v>
      </c>
      <c r="X19" s="70">
        <v>0.01</v>
      </c>
      <c r="Y19" s="70">
        <v>0.01</v>
      </c>
      <c r="Z19" s="71">
        <f>ROUND('第３表歳入の状況(H22)'!K20/'第３表歳入の状況(H22)'!CT20*100,2)</f>
        <v>0.01</v>
      </c>
      <c r="AA19" s="72">
        <v>2.32</v>
      </c>
      <c r="AB19" s="70">
        <v>1.91</v>
      </c>
      <c r="AC19" s="70">
        <v>1.85</v>
      </c>
      <c r="AD19" s="70">
        <v>1.88</v>
      </c>
      <c r="AE19" s="71">
        <f>ROUND('第３表歳入の状況(H22)'!L20/'第３表歳入の状況(H22)'!CT20*100,2)</f>
        <v>1.71</v>
      </c>
      <c r="AF19" s="69">
        <v>0.05</v>
      </c>
      <c r="AG19" s="70">
        <v>0.11</v>
      </c>
      <c r="AH19" s="70">
        <v>0.1</v>
      </c>
      <c r="AI19" s="70">
        <v>0.09</v>
      </c>
      <c r="AJ19" s="71">
        <f>ROUND('第３表歳入の状況(H22)'!M20/'第３表歳入の状況(H22)'!CT20*100,2)</f>
        <v>0.08</v>
      </c>
      <c r="AK19" s="72">
        <v>0</v>
      </c>
      <c r="AL19" s="70">
        <v>0</v>
      </c>
      <c r="AM19" s="70">
        <v>0</v>
      </c>
      <c r="AN19" s="70">
        <v>0</v>
      </c>
      <c r="AO19" s="73">
        <f>ROUND('第３表歳入の状況(H22)'!N20/'第３表歳入の状況(H22)'!CT20*100,2)</f>
        <v>0</v>
      </c>
      <c r="AP19" s="69">
        <v>0.72</v>
      </c>
      <c r="AQ19" s="70">
        <v>0.56</v>
      </c>
      <c r="AR19" s="70">
        <v>0.56</v>
      </c>
      <c r="AS19" s="70">
        <v>0.3</v>
      </c>
      <c r="AT19" s="71">
        <f>ROUND('第３表歳入の状況(H22)'!O20/'第３表歳入の状況(H22)'!CT20*100,2)</f>
        <v>0.26</v>
      </c>
      <c r="AU19" s="69">
        <v>0.43</v>
      </c>
      <c r="AV19" s="70">
        <v>0.11</v>
      </c>
      <c r="AW19" s="70">
        <v>0.26</v>
      </c>
      <c r="AX19" s="70">
        <v>0.29</v>
      </c>
      <c r="AY19" s="71">
        <f>ROUND('第３表歳入の状況(H22)'!P20/'第３表歳入の状況(H22)'!CT20*100,2)</f>
        <v>0.33</v>
      </c>
      <c r="AZ19" s="185">
        <v>46.58</v>
      </c>
      <c r="BA19" s="186">
        <v>38.96</v>
      </c>
      <c r="BB19" s="186">
        <v>44.52</v>
      </c>
      <c r="BC19" s="186">
        <v>46.1</v>
      </c>
      <c r="BD19" s="187">
        <f>ROUND('第３表歳入の状況(H22)'!T20/'第３表歳入の状況(H22)'!CT20*100,2)</f>
        <v>45.33</v>
      </c>
      <c r="BE19" s="202">
        <v>43.16</v>
      </c>
      <c r="BF19" s="186">
        <v>35.45</v>
      </c>
      <c r="BG19" s="186">
        <v>40.42</v>
      </c>
      <c r="BH19" s="186">
        <v>42.24</v>
      </c>
      <c r="BI19" s="187">
        <f>ROUND('第３表歳入の状況(H22)'!U20/'第３表歳入の状況(H22)'!CT20*100,2)</f>
        <v>41.74</v>
      </c>
      <c r="BJ19" s="69">
        <v>3.42</v>
      </c>
      <c r="BK19" s="70">
        <v>3.51</v>
      </c>
      <c r="BL19" s="70">
        <v>4.1</v>
      </c>
      <c r="BM19" s="70">
        <v>3.86</v>
      </c>
      <c r="BN19" s="71">
        <f>ROUND('第３表歳入の状況(H22)'!V20/'第３表歳入の状況(H22)'!CT20*100,2)</f>
        <v>3.59</v>
      </c>
      <c r="BO19" s="202">
        <v>76.63</v>
      </c>
      <c r="BP19" s="186">
        <v>65</v>
      </c>
      <c r="BQ19" s="186">
        <v>73.04</v>
      </c>
      <c r="BR19" s="186">
        <v>73.09</v>
      </c>
      <c r="BS19" s="205">
        <f>'第３表歳入の状況(H22)'!DJ20</f>
        <v>68.83</v>
      </c>
      <c r="BT19" s="69">
        <v>0.05</v>
      </c>
      <c r="BU19" s="70">
        <v>0.04</v>
      </c>
      <c r="BV19" s="70">
        <v>0.04</v>
      </c>
      <c r="BW19" s="70">
        <v>0.04</v>
      </c>
      <c r="BX19" s="71">
        <f>ROUND('第３表歳入の状況(H22)'!W20/'第３表歳入の状況(H22)'!CT20*100,2)</f>
        <v>0.03</v>
      </c>
      <c r="BY19" s="72">
        <v>1.42</v>
      </c>
      <c r="BZ19" s="70">
        <v>1.23</v>
      </c>
      <c r="CA19" s="70">
        <v>1.55</v>
      </c>
      <c r="CB19" s="70">
        <v>1.54</v>
      </c>
      <c r="CC19" s="73">
        <f>ROUND('第３表歳入の状況(H22)'!X20/'第３表歳入の状況(H22)'!CT20*100,2)</f>
        <v>1.1</v>
      </c>
      <c r="CD19" s="69">
        <v>1.95</v>
      </c>
      <c r="CE19" s="70">
        <v>1.61</v>
      </c>
      <c r="CF19" s="70">
        <v>1.87</v>
      </c>
      <c r="CG19" s="70">
        <v>2.02</v>
      </c>
      <c r="CH19" s="71">
        <f>ROUND('第３表歳入の状況(H22)'!Z20/'第３表歳入の状況(H22)'!CT20*100,2)</f>
        <v>2.06</v>
      </c>
      <c r="CI19" s="69">
        <v>0.18</v>
      </c>
      <c r="CJ19" s="70">
        <v>0.16</v>
      </c>
      <c r="CK19" s="70">
        <v>0.15</v>
      </c>
      <c r="CL19" s="70">
        <v>0.14</v>
      </c>
      <c r="CM19" s="71">
        <f>ROUND('第３表歳入の状況(H22)'!AG20/'第３表歳入の状況(H22)'!CT20*100,2)</f>
        <v>0.12</v>
      </c>
      <c r="CN19" s="185">
        <v>3.29</v>
      </c>
      <c r="CO19" s="186">
        <v>2.74</v>
      </c>
      <c r="CP19" s="186">
        <v>8.7</v>
      </c>
      <c r="CQ19" s="186">
        <v>5.36</v>
      </c>
      <c r="CR19" s="187">
        <f>ROUND('第３表歳入の状況(H22)'!AJ20/'第３表歳入の状況(H22)'!CT20*100,2)</f>
        <v>7.05</v>
      </c>
      <c r="CS19" s="185">
        <v>0</v>
      </c>
      <c r="CT19" s="186">
        <v>0</v>
      </c>
      <c r="CU19" s="186">
        <v>0</v>
      </c>
      <c r="CV19" s="186">
        <v>0</v>
      </c>
      <c r="CW19" s="187">
        <f>ROUND('第３表歳入の状況(H22)'!AX20/'第３表歳入の状況(H22)'!CT20*100,2)</f>
        <v>0</v>
      </c>
      <c r="CX19" s="185">
        <v>3.59</v>
      </c>
      <c r="CY19" s="186">
        <v>11.91</v>
      </c>
      <c r="CZ19" s="186">
        <v>3.67</v>
      </c>
      <c r="DA19" s="186">
        <v>4.14</v>
      </c>
      <c r="DB19" s="187">
        <f>ROUND('第３表歳入の状況(H22)'!AY20/'第３表歳入の状況(H22)'!CT20*100,2)</f>
        <v>3.64</v>
      </c>
      <c r="DC19" s="202">
        <v>0.22</v>
      </c>
      <c r="DD19" s="186">
        <v>0.38</v>
      </c>
      <c r="DE19" s="186">
        <v>0.22</v>
      </c>
      <c r="DF19" s="186">
        <v>0.36</v>
      </c>
      <c r="DG19" s="239">
        <f>ROUND('第３表歳入の状況(H22)'!BR20/'第３表歳入の状況(H22)'!CT20*100,2)</f>
        <v>0.33</v>
      </c>
      <c r="DH19" s="185">
        <v>0.02</v>
      </c>
      <c r="DI19" s="186">
        <v>0.01</v>
      </c>
      <c r="DJ19" s="186">
        <v>0.02</v>
      </c>
      <c r="DK19" s="186">
        <v>0.01</v>
      </c>
      <c r="DL19" s="187">
        <f>ROUND('第３表歳入の状況(H22)'!BX20/'第３表歳入の状況(H22)'!CT20*100,2)</f>
        <v>0.17</v>
      </c>
      <c r="DM19" s="185">
        <v>1.39</v>
      </c>
      <c r="DN19" s="186">
        <v>6.13</v>
      </c>
      <c r="DO19" s="186">
        <v>2.08</v>
      </c>
      <c r="DP19" s="186">
        <v>0.31</v>
      </c>
      <c r="DQ19" s="187">
        <f>ROUND('第３表歳入の状況(H22)'!BY20/'第３表歳入の状況(H22)'!CT20*100,2)</f>
        <v>0.12</v>
      </c>
      <c r="DR19" s="185">
        <v>3.4</v>
      </c>
      <c r="DS19" s="186">
        <v>2.26</v>
      </c>
      <c r="DT19" s="186">
        <v>3.67</v>
      </c>
      <c r="DU19" s="186">
        <v>5.63</v>
      </c>
      <c r="DV19" s="187">
        <f>ROUND('第３表歳入の状況(H22)'!BZ20/'第３表歳入の状況(H22)'!CT20*100,2)</f>
        <v>4.46</v>
      </c>
      <c r="DW19" s="202">
        <v>1.17</v>
      </c>
      <c r="DX19" s="186">
        <v>1.19</v>
      </c>
      <c r="DY19" s="186">
        <v>0.9</v>
      </c>
      <c r="DZ19" s="186">
        <v>1.36</v>
      </c>
      <c r="EA19" s="187">
        <f>ROUND('第３表歳入の状況(H22)'!CC20/'第３表歳入の状況(H22)'!CT20*100,2)</f>
        <v>2.36</v>
      </c>
      <c r="EB19" s="185">
        <v>6.7</v>
      </c>
      <c r="EC19" s="186">
        <v>7.33</v>
      </c>
      <c r="ED19" s="186">
        <v>4.1</v>
      </c>
      <c r="EE19" s="186">
        <v>6</v>
      </c>
      <c r="EF19" s="187">
        <f>ROUND('第３表歳入の状況(H22)'!CP20/'第３表歳入の状況(H22)'!CT20*100,2)</f>
        <v>9.72</v>
      </c>
      <c r="EG19" s="61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>
        <f t="shared" si="5"/>
        <v>0</v>
      </c>
    </row>
    <row r="20" spans="1:162" s="63" customFormat="1" ht="32.25" customHeight="1">
      <c r="A20" s="111" t="s">
        <v>28</v>
      </c>
      <c r="B20" s="185">
        <v>20.59</v>
      </c>
      <c r="C20" s="186">
        <v>25.35</v>
      </c>
      <c r="D20" s="186">
        <v>23.42</v>
      </c>
      <c r="E20" s="186">
        <v>21.18</v>
      </c>
      <c r="F20" s="187">
        <f>ROUND('第３表歳入の状況(H22)'!B21/'第３表歳入の状況(H22)'!CT21*100,2)</f>
        <v>15.91</v>
      </c>
      <c r="G20" s="72">
        <v>4.26</v>
      </c>
      <c r="H20" s="70">
        <v>2.31</v>
      </c>
      <c r="I20" s="70">
        <v>2.04</v>
      </c>
      <c r="J20" s="70">
        <v>1.8</v>
      </c>
      <c r="K20" s="71">
        <f>ROUND('第３表歳入の状況(H22)'!C21/'第３表歳入の状況(H22)'!CT21*100,2)</f>
        <v>1.46</v>
      </c>
      <c r="L20" s="69">
        <v>0.07</v>
      </c>
      <c r="M20" s="70">
        <v>0.1</v>
      </c>
      <c r="N20" s="70">
        <v>0.1</v>
      </c>
      <c r="O20" s="70">
        <v>0</v>
      </c>
      <c r="P20" s="71">
        <f>ROUND('第３表歳入の状況(H22)'!H21/'第３表歳入の状況(H22)'!CT21*100,2)</f>
        <v>0</v>
      </c>
      <c r="Q20" s="72">
        <v>0.05</v>
      </c>
      <c r="R20" s="70">
        <v>0.08</v>
      </c>
      <c r="S20" s="70">
        <v>0.02</v>
      </c>
      <c r="T20" s="70">
        <v>0.02</v>
      </c>
      <c r="U20" s="73">
        <f>ROUND('第３表歳入の状況(H22)'!J21/'第３表歳入の状況(H22)'!CT21*100,2)</f>
        <v>0.02</v>
      </c>
      <c r="V20" s="69">
        <v>0.04</v>
      </c>
      <c r="W20" s="70">
        <v>0.03</v>
      </c>
      <c r="X20" s="70">
        <v>0.01</v>
      </c>
      <c r="Y20" s="70">
        <v>0.01</v>
      </c>
      <c r="Z20" s="71">
        <f>ROUND('第３表歳入の状況(H22)'!K21/'第３表歳入の状況(H22)'!CT21*100,2)</f>
        <v>0.01</v>
      </c>
      <c r="AA20" s="72">
        <v>2.76</v>
      </c>
      <c r="AB20" s="70">
        <v>2.95</v>
      </c>
      <c r="AC20" s="70">
        <v>2.5</v>
      </c>
      <c r="AD20" s="70">
        <v>2.45</v>
      </c>
      <c r="AE20" s="71">
        <f>ROUND('第３表歳入の状況(H22)'!L21/'第３表歳入の状況(H22)'!CT21*100,2)</f>
        <v>1.95</v>
      </c>
      <c r="AF20" s="69">
        <v>0</v>
      </c>
      <c r="AG20" s="70">
        <v>0</v>
      </c>
      <c r="AH20" s="70">
        <v>0</v>
      </c>
      <c r="AI20" s="70">
        <v>0</v>
      </c>
      <c r="AJ20" s="71">
        <f>ROUND('第３表歳入の状況(H22)'!M21/'第３表歳入の状況(H22)'!CT21*100,2)</f>
        <v>0</v>
      </c>
      <c r="AK20" s="72">
        <v>0</v>
      </c>
      <c r="AL20" s="70">
        <v>0</v>
      </c>
      <c r="AM20" s="70">
        <v>0</v>
      </c>
      <c r="AN20" s="70">
        <v>0</v>
      </c>
      <c r="AO20" s="73">
        <f>ROUND('第３表歳入の状況(H22)'!N21/'第３表歳入の状況(H22)'!CT21*100,2)</f>
        <v>0</v>
      </c>
      <c r="AP20" s="69">
        <v>0.79</v>
      </c>
      <c r="AQ20" s="70">
        <v>0.78</v>
      </c>
      <c r="AR20" s="70">
        <v>0.67</v>
      </c>
      <c r="AS20" s="70">
        <v>0.35</v>
      </c>
      <c r="AT20" s="71">
        <f>ROUND('第３表歳入の状況(H22)'!O21/'第３表歳入の状況(H22)'!CT21*100,2)</f>
        <v>0.28</v>
      </c>
      <c r="AU20" s="69">
        <v>0.45</v>
      </c>
      <c r="AV20" s="70">
        <v>0.14</v>
      </c>
      <c r="AW20" s="70">
        <v>0.28</v>
      </c>
      <c r="AX20" s="70">
        <v>0.29</v>
      </c>
      <c r="AY20" s="71">
        <f>ROUND('第３表歳入の状況(H22)'!P21/'第３表歳入の状況(H22)'!CT21*100,2)</f>
        <v>0.27</v>
      </c>
      <c r="AZ20" s="185">
        <v>39.84</v>
      </c>
      <c r="BA20" s="186">
        <v>43.72</v>
      </c>
      <c r="BB20" s="186">
        <v>42.72</v>
      </c>
      <c r="BC20" s="186">
        <v>41.88</v>
      </c>
      <c r="BD20" s="187">
        <f>ROUND('第３表歳入の状況(H22)'!T21/'第３表歳入の状況(H22)'!CT21*100,2)</f>
        <v>35.74</v>
      </c>
      <c r="BE20" s="202">
        <v>36.98</v>
      </c>
      <c r="BF20" s="186">
        <v>40.31</v>
      </c>
      <c r="BG20" s="186">
        <v>39.3</v>
      </c>
      <c r="BH20" s="186">
        <v>37.79</v>
      </c>
      <c r="BI20" s="187">
        <f>ROUND('第３表歳入の状況(H22)'!U21/'第３表歳入の状況(H22)'!CT21*100,2)</f>
        <v>32.68</v>
      </c>
      <c r="BJ20" s="69">
        <v>2.86</v>
      </c>
      <c r="BK20" s="70">
        <v>3.41</v>
      </c>
      <c r="BL20" s="70">
        <v>3.42</v>
      </c>
      <c r="BM20" s="70">
        <v>4.09</v>
      </c>
      <c r="BN20" s="71">
        <f>ROUND('第３表歳入の状況(H22)'!V21/'第３表歳入の状況(H22)'!CT21*100,2)</f>
        <v>3.06</v>
      </c>
      <c r="BO20" s="202">
        <v>68.85</v>
      </c>
      <c r="BP20" s="186">
        <v>75.46</v>
      </c>
      <c r="BQ20" s="186">
        <v>71.75</v>
      </c>
      <c r="BR20" s="186">
        <v>68.06</v>
      </c>
      <c r="BS20" s="205">
        <f>'第３表歳入の状況(H22)'!DJ21</f>
        <v>55.69</v>
      </c>
      <c r="BT20" s="69">
        <v>0.03</v>
      </c>
      <c r="BU20" s="70">
        <v>0.03</v>
      </c>
      <c r="BV20" s="70">
        <v>0.03</v>
      </c>
      <c r="BW20" s="70">
        <v>0.03</v>
      </c>
      <c r="BX20" s="71">
        <f>ROUND('第３表歳入の状況(H22)'!W21/'第３表歳入の状況(H22)'!CT21*100,2)</f>
        <v>0.02</v>
      </c>
      <c r="BY20" s="72">
        <v>0.99</v>
      </c>
      <c r="BZ20" s="70">
        <v>0.44</v>
      </c>
      <c r="CA20" s="70">
        <v>0.42</v>
      </c>
      <c r="CB20" s="70">
        <v>0.4</v>
      </c>
      <c r="CC20" s="73">
        <f>ROUND('第３表歳入の状況(H22)'!X21/'第３表歳入の状況(H22)'!CT21*100,2)</f>
        <v>0.53</v>
      </c>
      <c r="CD20" s="69">
        <v>1.86</v>
      </c>
      <c r="CE20" s="70">
        <v>2.01</v>
      </c>
      <c r="CF20" s="70">
        <v>1.79</v>
      </c>
      <c r="CG20" s="70">
        <v>1.65</v>
      </c>
      <c r="CH20" s="71">
        <f>ROUND('第３表歳入の状況(H22)'!Z21/'第３表歳入の状況(H22)'!CT21*100,2)</f>
        <v>1.37</v>
      </c>
      <c r="CI20" s="69">
        <v>0.24</v>
      </c>
      <c r="CJ20" s="70">
        <v>0.28</v>
      </c>
      <c r="CK20" s="70">
        <v>0.23</v>
      </c>
      <c r="CL20" s="70">
        <v>0.21</v>
      </c>
      <c r="CM20" s="71">
        <f>ROUND('第３表歳入の状況(H22)'!AG21/'第３表歳入の状況(H22)'!CT21*100,2)</f>
        <v>0.16</v>
      </c>
      <c r="CN20" s="185">
        <v>3.82</v>
      </c>
      <c r="CO20" s="186">
        <v>2.8</v>
      </c>
      <c r="CP20" s="186">
        <v>10.09</v>
      </c>
      <c r="CQ20" s="186">
        <v>8.25</v>
      </c>
      <c r="CR20" s="187">
        <f>ROUND('第３表歳入の状況(H22)'!AJ21/'第３表歳入の状況(H22)'!CT21*100,2)</f>
        <v>13.77</v>
      </c>
      <c r="CS20" s="185">
        <v>0</v>
      </c>
      <c r="CT20" s="186">
        <v>0</v>
      </c>
      <c r="CU20" s="186">
        <v>0</v>
      </c>
      <c r="CV20" s="186">
        <v>0</v>
      </c>
      <c r="CW20" s="187">
        <f>ROUND('第３表歳入の状況(H22)'!AX21/'第３表歳入の状況(H22)'!CT21*100,2)</f>
        <v>0</v>
      </c>
      <c r="CX20" s="185">
        <v>4.63</v>
      </c>
      <c r="CY20" s="186">
        <v>5.5</v>
      </c>
      <c r="CZ20" s="186">
        <v>4.92</v>
      </c>
      <c r="DA20" s="186">
        <v>5.79</v>
      </c>
      <c r="DB20" s="187">
        <f>ROUND('第３表歳入の状況(H22)'!AY21/'第３表歳入の状況(H22)'!CT21*100,2)</f>
        <v>9.45</v>
      </c>
      <c r="DC20" s="202">
        <v>0.24</v>
      </c>
      <c r="DD20" s="186">
        <v>0.38</v>
      </c>
      <c r="DE20" s="186">
        <v>0.28</v>
      </c>
      <c r="DF20" s="186">
        <v>0.3</v>
      </c>
      <c r="DG20" s="239">
        <f>ROUND('第３表歳入の状況(H22)'!BR21/'第３表歳入の状況(H22)'!CT21*100,2)</f>
        <v>0.2</v>
      </c>
      <c r="DH20" s="185">
        <v>0.02</v>
      </c>
      <c r="DI20" s="186">
        <v>0.22</v>
      </c>
      <c r="DJ20" s="186">
        <v>0.01</v>
      </c>
      <c r="DK20" s="186">
        <v>0.04</v>
      </c>
      <c r="DL20" s="187">
        <f>ROUND('第３表歳入の状況(H22)'!BX21/'第３表歳入の状況(H22)'!CT21*100,2)</f>
        <v>0.34</v>
      </c>
      <c r="DM20" s="185">
        <v>3.8</v>
      </c>
      <c r="DN20" s="186">
        <v>2.35</v>
      </c>
      <c r="DO20" s="186">
        <v>0.81</v>
      </c>
      <c r="DP20" s="186">
        <v>0.35</v>
      </c>
      <c r="DQ20" s="187">
        <f>ROUND('第３表歳入の状況(H22)'!BY21/'第３表歳入の状況(H22)'!CT21*100,2)</f>
        <v>0.05</v>
      </c>
      <c r="DR20" s="185">
        <v>1.23</v>
      </c>
      <c r="DS20" s="186">
        <v>1.05</v>
      </c>
      <c r="DT20" s="186">
        <v>0.72</v>
      </c>
      <c r="DU20" s="186">
        <v>4.64</v>
      </c>
      <c r="DV20" s="187">
        <f>ROUND('第３表歳入の状況(H22)'!BZ21/'第３表歳入の状況(H22)'!CT21*100,2)</f>
        <v>4.23</v>
      </c>
      <c r="DW20" s="202">
        <v>2.88</v>
      </c>
      <c r="DX20" s="186">
        <v>3.48</v>
      </c>
      <c r="DY20" s="186">
        <v>3.5</v>
      </c>
      <c r="DZ20" s="186">
        <v>3.63</v>
      </c>
      <c r="EA20" s="187">
        <f>ROUND('第３表歳入の状況(H22)'!CC21/'第３表歳入の状況(H22)'!CT21*100,2)</f>
        <v>4.15</v>
      </c>
      <c r="EB20" s="185">
        <v>11.39</v>
      </c>
      <c r="EC20" s="186">
        <v>6.1</v>
      </c>
      <c r="ED20" s="186">
        <v>5.46</v>
      </c>
      <c r="EE20" s="186">
        <v>6.65</v>
      </c>
      <c r="EF20" s="187">
        <f>ROUND('第３表歳入の状況(H22)'!CP21/'第３表歳入の状況(H22)'!CT21*100,2)</f>
        <v>10.03</v>
      </c>
      <c r="EG20" s="61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>
        <f t="shared" si="5"/>
        <v>0</v>
      </c>
    </row>
    <row r="21" spans="1:162" s="63" customFormat="1" ht="32.25" customHeight="1">
      <c r="A21" s="111" t="s">
        <v>29</v>
      </c>
      <c r="B21" s="185">
        <v>19.77</v>
      </c>
      <c r="C21" s="186">
        <v>23.14</v>
      </c>
      <c r="D21" s="186">
        <v>22.72</v>
      </c>
      <c r="E21" s="186">
        <v>22.46</v>
      </c>
      <c r="F21" s="187">
        <f>ROUND('第３表歳入の状況(H22)'!B22/'第３表歳入の状況(H22)'!CT22*100,2)</f>
        <v>17.54</v>
      </c>
      <c r="G21" s="72">
        <v>4.27</v>
      </c>
      <c r="H21" s="70">
        <v>2.45</v>
      </c>
      <c r="I21" s="70">
        <v>2.19</v>
      </c>
      <c r="J21" s="70">
        <v>2.14</v>
      </c>
      <c r="K21" s="71">
        <f>ROUND('第３表歳入の状況(H22)'!C22/'第３表歳入の状況(H22)'!CT22*100,2)</f>
        <v>1.71</v>
      </c>
      <c r="L21" s="69">
        <v>0.06</v>
      </c>
      <c r="M21" s="70">
        <v>0.07</v>
      </c>
      <c r="N21" s="70">
        <v>0.07</v>
      </c>
      <c r="O21" s="70">
        <v>0.07</v>
      </c>
      <c r="P21" s="71">
        <f>ROUND('第３表歳入の状況(H22)'!I22/'第３表歳入の状況(H22)'!CT22*100,2)</f>
        <v>0.05</v>
      </c>
      <c r="Q21" s="72">
        <v>0.04</v>
      </c>
      <c r="R21" s="70">
        <v>0.06</v>
      </c>
      <c r="S21" s="70">
        <v>0.02</v>
      </c>
      <c r="T21" s="70">
        <v>0.02</v>
      </c>
      <c r="U21" s="73">
        <f>ROUND('第３表歳入の状況(H22)'!J22/'第３表歳入の状況(H22)'!CT22*100,2)</f>
        <v>0.02</v>
      </c>
      <c r="V21" s="69">
        <v>0.03</v>
      </c>
      <c r="W21" s="70">
        <v>0.03</v>
      </c>
      <c r="X21" s="70">
        <v>0.01</v>
      </c>
      <c r="Y21" s="70">
        <v>0.01</v>
      </c>
      <c r="Z21" s="71">
        <f>ROUND('第３表歳入の状況(H22)'!K22/'第３表歳入の状況(H22)'!CT22*100,2)</f>
        <v>0</v>
      </c>
      <c r="AA21" s="72">
        <v>2</v>
      </c>
      <c r="AB21" s="70">
        <v>1.95</v>
      </c>
      <c r="AC21" s="70">
        <v>1.6</v>
      </c>
      <c r="AD21" s="70">
        <v>1.72</v>
      </c>
      <c r="AE21" s="71">
        <f>ROUND('第３表歳入の状況(H22)'!L22/'第３表歳入の状況(H22)'!CT22*100,2)</f>
        <v>1.38</v>
      </c>
      <c r="AF21" s="69">
        <v>0.59</v>
      </c>
      <c r="AG21" s="70">
        <v>0.45</v>
      </c>
      <c r="AH21" s="70">
        <v>0.45</v>
      </c>
      <c r="AI21" s="70">
        <v>0.48</v>
      </c>
      <c r="AJ21" s="71">
        <f>ROUND('第３表歳入の状況(H22)'!M22/'第３表歳入の状況(H22)'!CT22*100,2)</f>
        <v>0.35</v>
      </c>
      <c r="AK21" s="72">
        <v>0</v>
      </c>
      <c r="AL21" s="70">
        <v>0</v>
      </c>
      <c r="AM21" s="70">
        <v>0</v>
      </c>
      <c r="AN21" s="70">
        <v>0</v>
      </c>
      <c r="AO21" s="73">
        <f>ROUND('第３表歳入の状況(H22)'!N22/'第３表歳入の状況(H22)'!CT22*100,2)</f>
        <v>0</v>
      </c>
      <c r="AP21" s="69">
        <v>0.91</v>
      </c>
      <c r="AQ21" s="70">
        <v>0.83</v>
      </c>
      <c r="AR21" s="70">
        <v>0.72</v>
      </c>
      <c r="AS21" s="70">
        <v>0.41</v>
      </c>
      <c r="AT21" s="71">
        <f>ROUND('第３表歳入の状況(H22)'!O22/'第３表歳入の状況(H22)'!CT22*100,2)</f>
        <v>0.32</v>
      </c>
      <c r="AU21" s="69">
        <v>0.36</v>
      </c>
      <c r="AV21" s="70">
        <v>0.15</v>
      </c>
      <c r="AW21" s="70">
        <v>0.3</v>
      </c>
      <c r="AX21" s="70">
        <v>0.34</v>
      </c>
      <c r="AY21" s="71">
        <f>ROUND('第３表歳入の状況(H22)'!P22/'第３表歳入の状況(H22)'!CT22*100,2)</f>
        <v>0.32</v>
      </c>
      <c r="AZ21" s="185">
        <v>38.44</v>
      </c>
      <c r="BA21" s="186">
        <v>35.99</v>
      </c>
      <c r="BB21" s="186">
        <v>34.63</v>
      </c>
      <c r="BC21" s="186">
        <v>36.82</v>
      </c>
      <c r="BD21" s="187">
        <f>ROUND('第３表歳入の状況(H22)'!T22/'第３表歳入の状況(H22)'!CT22*100,2)</f>
        <v>32.48</v>
      </c>
      <c r="BE21" s="202">
        <v>35.98</v>
      </c>
      <c r="BF21" s="186">
        <v>33.15</v>
      </c>
      <c r="BG21" s="186">
        <v>31.83</v>
      </c>
      <c r="BH21" s="186">
        <v>33.89</v>
      </c>
      <c r="BI21" s="187">
        <f>ROUND('第３表歳入の状況(H22)'!U22/'第３表歳入の状況(H22)'!CT22*100,2)</f>
        <v>29.86</v>
      </c>
      <c r="BJ21" s="69">
        <v>2.46</v>
      </c>
      <c r="BK21" s="70">
        <v>2.85</v>
      </c>
      <c r="BL21" s="70">
        <v>2.8</v>
      </c>
      <c r="BM21" s="70">
        <v>2.93</v>
      </c>
      <c r="BN21" s="71">
        <f>ROUND('第３表歳入の状況(H22)'!V22/'第３表歳入の状況(H22)'!CT22*100,2)</f>
        <v>2.62</v>
      </c>
      <c r="BO21" s="202">
        <v>66.46</v>
      </c>
      <c r="BP21" s="186">
        <v>65.13</v>
      </c>
      <c r="BQ21" s="186">
        <v>62.7</v>
      </c>
      <c r="BR21" s="186">
        <v>64.47</v>
      </c>
      <c r="BS21" s="205">
        <f>'第３表歳入の状況(H22)'!DJ22</f>
        <v>54.17</v>
      </c>
      <c r="BT21" s="69">
        <v>0.07</v>
      </c>
      <c r="BU21" s="70">
        <v>0.07</v>
      </c>
      <c r="BV21" s="70">
        <v>0.06</v>
      </c>
      <c r="BW21" s="70">
        <v>0.06</v>
      </c>
      <c r="BX21" s="71">
        <f>ROUND('第３表歳入の状況(H22)'!W22/'第３表歳入の状況(H22)'!CT22*100,2)</f>
        <v>0.04</v>
      </c>
      <c r="BY21" s="72">
        <v>0.04</v>
      </c>
      <c r="BZ21" s="70">
        <v>0.02</v>
      </c>
      <c r="CA21" s="70">
        <v>0.03</v>
      </c>
      <c r="CB21" s="70">
        <v>0.11</v>
      </c>
      <c r="CC21" s="73">
        <f>ROUND('第３表歳入の状況(H22)'!X22/'第３表歳入の状況(H22)'!CT22*100,2)</f>
        <v>0.03</v>
      </c>
      <c r="CD21" s="69">
        <v>3.21</v>
      </c>
      <c r="CE21" s="70">
        <v>3.44</v>
      </c>
      <c r="CF21" s="70">
        <v>3.15</v>
      </c>
      <c r="CG21" s="70">
        <v>3.42</v>
      </c>
      <c r="CH21" s="71">
        <f>ROUND('第３表歳入の状況(H22)'!Z22/'第３表歳入の状況(H22)'!CT22*100,2)</f>
        <v>2.37</v>
      </c>
      <c r="CI21" s="69">
        <v>0.17</v>
      </c>
      <c r="CJ21" s="70">
        <v>0.16</v>
      </c>
      <c r="CK21" s="70">
        <v>0.15</v>
      </c>
      <c r="CL21" s="70">
        <v>0.14</v>
      </c>
      <c r="CM21" s="71">
        <f>ROUND('第３表歳入の状況(H22)'!AG22/'第３表歳入の状況(H22)'!CT22*100,2)</f>
        <v>0.11</v>
      </c>
      <c r="CN21" s="185">
        <v>4.05</v>
      </c>
      <c r="CO21" s="186">
        <v>4.43</v>
      </c>
      <c r="CP21" s="186">
        <v>10.15</v>
      </c>
      <c r="CQ21" s="186">
        <v>5.33</v>
      </c>
      <c r="CR21" s="187">
        <f>ROUND('第３表歳入の状況(H22)'!AJ22/'第３表歳入の状況(H22)'!CT22*100,2)</f>
        <v>14.67</v>
      </c>
      <c r="CS21" s="185">
        <v>0</v>
      </c>
      <c r="CT21" s="186">
        <v>0</v>
      </c>
      <c r="CU21" s="186">
        <v>0</v>
      </c>
      <c r="CV21" s="186">
        <v>0</v>
      </c>
      <c r="CW21" s="187">
        <f>ROUND('第３表歳入の状況(H22)'!AX22/'第３表歳入の状況(H22)'!CT22*100,2)</f>
        <v>0</v>
      </c>
      <c r="CX21" s="185">
        <v>3.95</v>
      </c>
      <c r="CY21" s="186">
        <v>4.47</v>
      </c>
      <c r="CZ21" s="186">
        <v>4.16</v>
      </c>
      <c r="DA21" s="186">
        <v>5.42</v>
      </c>
      <c r="DB21" s="187">
        <f>ROUND('第３表歳入の状況(H22)'!AY22/'第３表歳入の状況(H22)'!CT22*100,2)</f>
        <v>3.87</v>
      </c>
      <c r="DC21" s="202">
        <v>0.29</v>
      </c>
      <c r="DD21" s="186">
        <v>0.38</v>
      </c>
      <c r="DE21" s="186">
        <v>0.65</v>
      </c>
      <c r="DF21" s="186">
        <v>0.6</v>
      </c>
      <c r="DG21" s="239">
        <f>ROUND('第３表歳入の状況(H22)'!BR22/'第３表歳入の状況(H22)'!CT22*100,2)</f>
        <v>1.47</v>
      </c>
      <c r="DH21" s="185">
        <v>0.02</v>
      </c>
      <c r="DI21" s="186">
        <v>0.02</v>
      </c>
      <c r="DJ21" s="186">
        <v>0.04</v>
      </c>
      <c r="DK21" s="186">
        <v>0.07</v>
      </c>
      <c r="DL21" s="187">
        <f>ROUND('第３表歳入の状況(H22)'!BX22/'第３表歳入の状況(H22)'!CT22*100,2)</f>
        <v>0.27</v>
      </c>
      <c r="DM21" s="185">
        <v>6.67</v>
      </c>
      <c r="DN21" s="186">
        <v>7.66</v>
      </c>
      <c r="DO21" s="186">
        <v>7.95</v>
      </c>
      <c r="DP21" s="186">
        <v>3.44</v>
      </c>
      <c r="DQ21" s="187">
        <f>ROUND('第３表歳入の状況(H22)'!BY22/'第３表歳入の状況(H22)'!CT22*100,2)</f>
        <v>6.21</v>
      </c>
      <c r="DR21" s="185">
        <v>4.69</v>
      </c>
      <c r="DS21" s="186">
        <v>4.21</v>
      </c>
      <c r="DT21" s="186">
        <v>2.65</v>
      </c>
      <c r="DU21" s="186">
        <v>7.57</v>
      </c>
      <c r="DV21" s="187">
        <f>ROUND('第３表歳入の状況(H22)'!BZ22/'第３表歳入の状況(H22)'!CT22*100,2)</f>
        <v>4.88</v>
      </c>
      <c r="DW21" s="202">
        <v>3.26</v>
      </c>
      <c r="DX21" s="186">
        <v>3.09</v>
      </c>
      <c r="DY21" s="186">
        <v>2.75</v>
      </c>
      <c r="DZ21" s="186">
        <v>2.66</v>
      </c>
      <c r="EA21" s="187">
        <f>ROUND('第３表歳入の状況(H22)'!CC22/'第３表歳入の状況(H22)'!CT22*100,2)</f>
        <v>2.2</v>
      </c>
      <c r="EB21" s="185">
        <v>7.12</v>
      </c>
      <c r="EC21" s="186">
        <v>6.89</v>
      </c>
      <c r="ED21" s="186">
        <v>5.58</v>
      </c>
      <c r="EE21" s="186">
        <v>6.72</v>
      </c>
      <c r="EF21" s="187">
        <f>ROUND('第３表歳入の状況(H22)'!CP22/'第３表歳入の状況(H22)'!CT22*100,2)</f>
        <v>9.72</v>
      </c>
      <c r="EG21" s="61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>
        <f t="shared" si="5"/>
        <v>0</v>
      </c>
    </row>
    <row r="22" spans="1:162" s="63" customFormat="1" ht="32.25" customHeight="1">
      <c r="A22" s="111" t="s">
        <v>30</v>
      </c>
      <c r="B22" s="185">
        <v>32.45</v>
      </c>
      <c r="C22" s="186">
        <v>37.61</v>
      </c>
      <c r="D22" s="186">
        <v>36.43</v>
      </c>
      <c r="E22" s="186">
        <v>34.69</v>
      </c>
      <c r="F22" s="187">
        <f>ROUND('第３表歳入の状況(H22)'!B23/'第３表歳入の状況(H22)'!CT23*100,2)</f>
        <v>32.68</v>
      </c>
      <c r="G22" s="72">
        <v>4.29</v>
      </c>
      <c r="H22" s="70">
        <v>2.52</v>
      </c>
      <c r="I22" s="70">
        <v>2.24</v>
      </c>
      <c r="J22" s="70">
        <v>2</v>
      </c>
      <c r="K22" s="71">
        <f>ROUND('第３表歳入の状況(H22)'!C23/'第３表歳入の状況(H22)'!CT23*100,2)</f>
        <v>1.9</v>
      </c>
      <c r="L22" s="69">
        <v>0.09</v>
      </c>
      <c r="M22" s="70">
        <v>0.12</v>
      </c>
      <c r="N22" s="70">
        <v>0.12</v>
      </c>
      <c r="O22" s="70">
        <v>0.1</v>
      </c>
      <c r="P22" s="71">
        <f>ROUND('第３表歳入の状況(H22)'!I23/'第３表歳入の状況(H22)'!CT23*100,2)</f>
        <v>0.08</v>
      </c>
      <c r="Q22" s="72">
        <v>0.07</v>
      </c>
      <c r="R22" s="70">
        <v>0.09</v>
      </c>
      <c r="S22" s="70">
        <v>0.03</v>
      </c>
      <c r="T22" s="70">
        <v>0.02</v>
      </c>
      <c r="U22" s="73">
        <f>ROUND('第３表歳入の状況(H22)'!J23/'第３表歳入の状況(H22)'!CT23*100,2)</f>
        <v>0.03</v>
      </c>
      <c r="V22" s="69">
        <v>0.05</v>
      </c>
      <c r="W22" s="70">
        <v>0.04</v>
      </c>
      <c r="X22" s="70">
        <v>0.01</v>
      </c>
      <c r="Y22" s="70">
        <v>0.01</v>
      </c>
      <c r="Z22" s="71">
        <f>ROUND('第３表歳入の状況(H22)'!K23/'第３表歳入の状況(H22)'!CT23*100,2)</f>
        <v>0.01</v>
      </c>
      <c r="AA22" s="72">
        <v>2.44</v>
      </c>
      <c r="AB22" s="70">
        <v>2.7</v>
      </c>
      <c r="AC22" s="70">
        <v>2.49</v>
      </c>
      <c r="AD22" s="70">
        <v>2.45</v>
      </c>
      <c r="AE22" s="71">
        <f>ROUND('第３表歳入の状況(H22)'!L23/'第３表歳入の状況(H22)'!CT23*100,2)</f>
        <v>2.4</v>
      </c>
      <c r="AF22" s="69">
        <v>0</v>
      </c>
      <c r="AG22" s="70">
        <v>0</v>
      </c>
      <c r="AH22" s="70">
        <v>0</v>
      </c>
      <c r="AI22" s="70">
        <v>0</v>
      </c>
      <c r="AJ22" s="71">
        <f>ROUND('第３表歳入の状況(H22)'!M23/'第３表歳入の状況(H22)'!CT23*100,2)</f>
        <v>0</v>
      </c>
      <c r="AK22" s="72">
        <v>0</v>
      </c>
      <c r="AL22" s="70">
        <v>0</v>
      </c>
      <c r="AM22" s="70">
        <v>0</v>
      </c>
      <c r="AN22" s="70">
        <v>0</v>
      </c>
      <c r="AO22" s="73">
        <f>ROUND('第３表歳入の状況(H22)'!N23/'第３表歳入の状況(H22)'!CT23*100,2)</f>
        <v>0</v>
      </c>
      <c r="AP22" s="69">
        <v>0.83</v>
      </c>
      <c r="AQ22" s="70">
        <v>0.86</v>
      </c>
      <c r="AR22" s="70">
        <v>0.73</v>
      </c>
      <c r="AS22" s="70">
        <v>0.38</v>
      </c>
      <c r="AT22" s="71">
        <f>ROUND('第３表歳入の状況(H22)'!O23/'第３表歳入の状況(H22)'!CT23*100,2)</f>
        <v>0.36</v>
      </c>
      <c r="AU22" s="69">
        <v>0.68</v>
      </c>
      <c r="AV22" s="70">
        <v>0.24</v>
      </c>
      <c r="AW22" s="70">
        <v>0.5</v>
      </c>
      <c r="AX22" s="70">
        <v>0.45</v>
      </c>
      <c r="AY22" s="71">
        <f>ROUND('第３表歳入の状況(H22)'!P23/'第３表歳入の状況(H22)'!CT23*100,2)</f>
        <v>0.48</v>
      </c>
      <c r="AZ22" s="185">
        <v>24.63</v>
      </c>
      <c r="BA22" s="186">
        <v>25.57</v>
      </c>
      <c r="BB22" s="186">
        <v>24.72</v>
      </c>
      <c r="BC22" s="186">
        <v>22.71</v>
      </c>
      <c r="BD22" s="187">
        <f>ROUND('第３表歳入の状況(H22)'!T23/'第３表歳入の状況(H22)'!CT23*100,2)</f>
        <v>28.51</v>
      </c>
      <c r="BE22" s="202">
        <v>22.61</v>
      </c>
      <c r="BF22" s="186">
        <v>22.99</v>
      </c>
      <c r="BG22" s="186">
        <v>22.24</v>
      </c>
      <c r="BH22" s="186">
        <v>20.42</v>
      </c>
      <c r="BI22" s="187">
        <f>ROUND('第３表歳入の状況(H22)'!U23/'第３表歳入の状況(H22)'!CT23*100,2)</f>
        <v>25.44</v>
      </c>
      <c r="BJ22" s="69">
        <v>2.02</v>
      </c>
      <c r="BK22" s="70">
        <v>2.59</v>
      </c>
      <c r="BL22" s="70">
        <v>2.48</v>
      </c>
      <c r="BM22" s="70">
        <v>2.29</v>
      </c>
      <c r="BN22" s="71">
        <f>ROUND('第３表歳入の状況(H22)'!V23/'第３表歳入の状況(H22)'!CT23*100,2)</f>
        <v>3.07</v>
      </c>
      <c r="BO22" s="202">
        <v>65.52</v>
      </c>
      <c r="BP22" s="186">
        <v>69.77</v>
      </c>
      <c r="BQ22" s="186">
        <v>67.27</v>
      </c>
      <c r="BR22" s="186">
        <v>62.82</v>
      </c>
      <c r="BS22" s="205">
        <f>'第３表歳入の状況(H22)'!DJ23</f>
        <v>66.45</v>
      </c>
      <c r="BT22" s="69">
        <v>0.07</v>
      </c>
      <c r="BU22" s="70">
        <v>0.07</v>
      </c>
      <c r="BV22" s="70">
        <v>0.06</v>
      </c>
      <c r="BW22" s="70">
        <v>0.06</v>
      </c>
      <c r="BX22" s="71">
        <f>ROUND('第３表歳入の状況(H22)'!W23/'第３表歳入の状況(H22)'!CT23*100,2)</f>
        <v>0.05</v>
      </c>
      <c r="BY22" s="72">
        <v>0.99</v>
      </c>
      <c r="BZ22" s="70">
        <v>0.85</v>
      </c>
      <c r="CA22" s="70">
        <v>0.56</v>
      </c>
      <c r="CB22" s="70">
        <v>1.03</v>
      </c>
      <c r="CC22" s="73">
        <f>ROUND('第３表歳入の状況(H22)'!X23/'第３表歳入の状況(H22)'!CT23*100,2)</f>
        <v>1.24</v>
      </c>
      <c r="CD22" s="69">
        <v>2.06</v>
      </c>
      <c r="CE22" s="70">
        <v>1.73</v>
      </c>
      <c r="CF22" s="70">
        <v>1.47</v>
      </c>
      <c r="CG22" s="70">
        <v>1.61</v>
      </c>
      <c r="CH22" s="71">
        <f>ROUND('第３表歳入の状況(H22)'!Z23/'第３表歳入の状況(H22)'!CT23*100,2)</f>
        <v>1.78</v>
      </c>
      <c r="CI22" s="69">
        <v>0.17</v>
      </c>
      <c r="CJ22" s="70">
        <v>0.17</v>
      </c>
      <c r="CK22" s="70">
        <v>0.16</v>
      </c>
      <c r="CL22" s="70">
        <v>0.14</v>
      </c>
      <c r="CM22" s="71">
        <f>ROUND('第３表歳入の状況(H22)'!AG23/'第３表歳入の状況(H22)'!CT23*100,2)</f>
        <v>0.13</v>
      </c>
      <c r="CN22" s="185">
        <v>5.71</v>
      </c>
      <c r="CO22" s="186">
        <v>5.99</v>
      </c>
      <c r="CP22" s="186">
        <v>11.68</v>
      </c>
      <c r="CQ22" s="186">
        <v>9.2</v>
      </c>
      <c r="CR22" s="187">
        <f>ROUND('第３表歳入の状況(H22)'!AJ23/'第３表歳入の状況(H22)'!CT23*100,2)</f>
        <v>7.86</v>
      </c>
      <c r="CS22" s="185">
        <v>0</v>
      </c>
      <c r="CT22" s="186">
        <v>0</v>
      </c>
      <c r="CU22" s="186">
        <v>0</v>
      </c>
      <c r="CV22" s="186">
        <v>0</v>
      </c>
      <c r="CW22" s="187">
        <f>ROUND('第３表歳入の状況(H22)'!AX23/'第３表歳入の状況(H22)'!CT23*100,2)</f>
        <v>0</v>
      </c>
      <c r="CX22" s="185">
        <v>4.1</v>
      </c>
      <c r="CY22" s="186">
        <v>4.73</v>
      </c>
      <c r="CZ22" s="186">
        <v>4.52</v>
      </c>
      <c r="DA22" s="186">
        <v>4.86</v>
      </c>
      <c r="DB22" s="187">
        <f>ROUND('第３表歳入の状況(H22)'!AY23/'第３表歳入の状況(H22)'!CT23*100,2)</f>
        <v>5.45</v>
      </c>
      <c r="DC22" s="202">
        <v>0.1</v>
      </c>
      <c r="DD22" s="186">
        <v>0.38</v>
      </c>
      <c r="DE22" s="186">
        <v>0.31</v>
      </c>
      <c r="DF22" s="186">
        <v>0.29</v>
      </c>
      <c r="DG22" s="239">
        <f>ROUND('第３表歳入の状況(H22)'!BR23/'第３表歳入の状況(H22)'!CT23*100,2)</f>
        <v>0.07</v>
      </c>
      <c r="DH22" s="185">
        <v>0.02</v>
      </c>
      <c r="DI22" s="186">
        <v>0.01</v>
      </c>
      <c r="DJ22" s="186">
        <v>0.01</v>
      </c>
      <c r="DK22" s="186">
        <v>0.03</v>
      </c>
      <c r="DL22" s="187">
        <f>ROUND('第３表歳入の状況(H22)'!BX23/'第３表歳入の状況(H22)'!CT23*100,2)</f>
        <v>0.01</v>
      </c>
      <c r="DM22" s="185">
        <v>5.97</v>
      </c>
      <c r="DN22" s="186">
        <v>3.65</v>
      </c>
      <c r="DO22" s="186">
        <v>3.26</v>
      </c>
      <c r="DP22" s="186">
        <v>2.33</v>
      </c>
      <c r="DQ22" s="187">
        <f>ROUND('第３表歳入の状況(H22)'!BY23/'第３表歳入の状況(H22)'!CT23*100,2)</f>
        <v>0.32</v>
      </c>
      <c r="DR22" s="185">
        <v>2.42</v>
      </c>
      <c r="DS22" s="186">
        <v>2.44</v>
      </c>
      <c r="DT22" s="186">
        <v>1.38</v>
      </c>
      <c r="DU22" s="186">
        <v>8.24</v>
      </c>
      <c r="DV22" s="187">
        <f>ROUND('第３表歳入の状況(H22)'!BZ23/'第３表歳入の状況(H22)'!CT23*100,2)</f>
        <v>4.35</v>
      </c>
      <c r="DW22" s="202">
        <v>2.06</v>
      </c>
      <c r="DX22" s="186">
        <v>2.49</v>
      </c>
      <c r="DY22" s="186">
        <v>3.05</v>
      </c>
      <c r="DZ22" s="186">
        <v>1.86</v>
      </c>
      <c r="EA22" s="187">
        <f>ROUND('第３表歳入の状況(H22)'!CC23/'第３表歳入の状況(H22)'!CT23*100,2)</f>
        <v>2.54</v>
      </c>
      <c r="EB22" s="185">
        <v>10.81</v>
      </c>
      <c r="EC22" s="186">
        <v>6.92</v>
      </c>
      <c r="ED22" s="186">
        <v>6.28</v>
      </c>
      <c r="EE22" s="186">
        <v>7.52</v>
      </c>
      <c r="EF22" s="187">
        <f>ROUND('第３表歳入の状況(H22)'!CP23/'第３表歳入の状況(H22)'!CT23*100,2)</f>
        <v>9.74</v>
      </c>
      <c r="EG22" s="61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>
        <f t="shared" si="5"/>
        <v>0</v>
      </c>
    </row>
    <row r="23" spans="1:162" s="63" customFormat="1" ht="32.25" customHeight="1">
      <c r="A23" s="111" t="s">
        <v>31</v>
      </c>
      <c r="B23" s="185">
        <v>16.59</v>
      </c>
      <c r="C23" s="186">
        <v>17.12</v>
      </c>
      <c r="D23" s="186">
        <v>20.08</v>
      </c>
      <c r="E23" s="186">
        <v>15.87</v>
      </c>
      <c r="F23" s="187">
        <f>ROUND('第３表歳入の状況(H22)'!B24/'第３表歳入の状況(H22)'!CT24*100,2)</f>
        <v>11.32</v>
      </c>
      <c r="G23" s="72">
        <v>4.31</v>
      </c>
      <c r="H23" s="70">
        <v>2.74</v>
      </c>
      <c r="I23" s="70">
        <v>2.94</v>
      </c>
      <c r="J23" s="70">
        <v>2.29</v>
      </c>
      <c r="K23" s="71">
        <f>ROUND('第３表歳入の状況(H22)'!C24/'第３表歳入の状況(H22)'!CT24*100,2)</f>
        <v>1.66</v>
      </c>
      <c r="L23" s="69">
        <v>0.04</v>
      </c>
      <c r="M23" s="70">
        <v>0.05</v>
      </c>
      <c r="N23" s="70">
        <v>0.06</v>
      </c>
      <c r="O23" s="70">
        <v>0.04</v>
      </c>
      <c r="P23" s="71">
        <f>ROUND('第３表歳入の状況(H22)'!I24/'第３表歳入の状況(H22)'!CT24*100,2)</f>
        <v>0.03</v>
      </c>
      <c r="Q23" s="72">
        <v>0.03</v>
      </c>
      <c r="R23" s="70">
        <v>0.04</v>
      </c>
      <c r="S23" s="70">
        <v>0.01</v>
      </c>
      <c r="T23" s="70">
        <v>0.01</v>
      </c>
      <c r="U23" s="73">
        <f>ROUND('第３表歳入の状況(H22)'!J24/'第３表歳入の状況(H22)'!CT24*100,2)</f>
        <v>0.01</v>
      </c>
      <c r="V23" s="69">
        <v>0.02</v>
      </c>
      <c r="W23" s="70">
        <v>0.02</v>
      </c>
      <c r="X23" s="70">
        <v>0</v>
      </c>
      <c r="Y23" s="70">
        <v>0</v>
      </c>
      <c r="Z23" s="71">
        <f>ROUND('第３表歳入の状況(H22)'!K24/'第３表歳入の状況(H22)'!CT24*100,2)</f>
        <v>0</v>
      </c>
      <c r="AA23" s="72">
        <v>1.42</v>
      </c>
      <c r="AB23" s="70">
        <v>1.29</v>
      </c>
      <c r="AC23" s="70">
        <v>1.36</v>
      </c>
      <c r="AD23" s="70">
        <v>1.16</v>
      </c>
      <c r="AE23" s="71">
        <f>ROUND('第３表歳入の状況(H22)'!L24/'第３表歳入の状況(H22)'!CT24*100,2)</f>
        <v>0.87</v>
      </c>
      <c r="AF23" s="69">
        <v>0.36</v>
      </c>
      <c r="AG23" s="70">
        <v>0.37</v>
      </c>
      <c r="AH23" s="70">
        <v>0.41</v>
      </c>
      <c r="AI23" s="70">
        <v>0.33</v>
      </c>
      <c r="AJ23" s="71">
        <f>ROUND('第３表歳入の状況(H22)'!M24/'第３表歳入の状況(H22)'!CT24*100,2)</f>
        <v>0.21</v>
      </c>
      <c r="AK23" s="72">
        <v>0</v>
      </c>
      <c r="AL23" s="70">
        <v>0</v>
      </c>
      <c r="AM23" s="70">
        <v>0</v>
      </c>
      <c r="AN23" s="70">
        <v>0</v>
      </c>
      <c r="AO23" s="73">
        <f>ROUND('第３表歳入の状況(H22)'!N24/'第３表歳入の状況(H22)'!CT24*100,2)</f>
        <v>0</v>
      </c>
      <c r="AP23" s="69">
        <v>1.09</v>
      </c>
      <c r="AQ23" s="70">
        <v>0.93</v>
      </c>
      <c r="AR23" s="70">
        <v>0.96</v>
      </c>
      <c r="AS23" s="70">
        <v>0.44</v>
      </c>
      <c r="AT23" s="71">
        <f>ROUND('第３表歳入の状況(H22)'!O24/'第３表歳入の状況(H22)'!CT24*100,2)</f>
        <v>0.31</v>
      </c>
      <c r="AU23" s="69">
        <v>0.22</v>
      </c>
      <c r="AV23" s="70">
        <v>0.09</v>
      </c>
      <c r="AW23" s="70">
        <v>0.19</v>
      </c>
      <c r="AX23" s="70">
        <v>0.24</v>
      </c>
      <c r="AY23" s="71">
        <f>ROUND('第３表歳入の状況(H22)'!P24/'第３表歳入の状況(H22)'!CT24*100,2)</f>
        <v>0.21</v>
      </c>
      <c r="AZ23" s="185">
        <v>47.6</v>
      </c>
      <c r="BA23" s="186">
        <v>41.97</v>
      </c>
      <c r="BB23" s="186">
        <v>47.27</v>
      </c>
      <c r="BC23" s="186">
        <v>39.86</v>
      </c>
      <c r="BD23" s="187">
        <f>ROUND('第３表歳入の状況(H22)'!T24/'第３表歳入の状況(H22)'!CT24*100,2)</f>
        <v>33.84</v>
      </c>
      <c r="BE23" s="202">
        <v>43.4</v>
      </c>
      <c r="BF23" s="186">
        <v>37.91</v>
      </c>
      <c r="BG23" s="186">
        <v>42.83</v>
      </c>
      <c r="BH23" s="186">
        <v>36.23</v>
      </c>
      <c r="BI23" s="187">
        <f>ROUND('第３表歳入の状況(H22)'!U24/'第３表歳入の状況(H22)'!CT24*100,2)</f>
        <v>29.02</v>
      </c>
      <c r="BJ23" s="69">
        <v>4.19</v>
      </c>
      <c r="BK23" s="70">
        <v>4.06</v>
      </c>
      <c r="BL23" s="70">
        <v>4.45</v>
      </c>
      <c r="BM23" s="70">
        <v>3.64</v>
      </c>
      <c r="BN23" s="71">
        <f>ROUND('第３表歳入の状況(H22)'!V24/'第３表歳入の状況(H22)'!CT24*100,2)</f>
        <v>4.81</v>
      </c>
      <c r="BO23" s="202">
        <v>71.69</v>
      </c>
      <c r="BP23" s="186">
        <v>64.61</v>
      </c>
      <c r="BQ23" s="186">
        <v>73.29</v>
      </c>
      <c r="BR23" s="186">
        <v>60.25</v>
      </c>
      <c r="BS23" s="205">
        <f>'第３表歳入の状況(H22)'!DJ24</f>
        <v>48.45</v>
      </c>
      <c r="BT23" s="69">
        <v>0.04</v>
      </c>
      <c r="BU23" s="70">
        <v>0.04</v>
      </c>
      <c r="BV23" s="70">
        <v>0.04</v>
      </c>
      <c r="BW23" s="70">
        <v>0.03</v>
      </c>
      <c r="BX23" s="71">
        <f>ROUND('第３表歳入の状況(H22)'!W24/'第３表歳入の状況(H22)'!CT24*100,2)</f>
        <v>0.02</v>
      </c>
      <c r="BY23" s="72">
        <v>0.42</v>
      </c>
      <c r="BZ23" s="70">
        <v>0.58</v>
      </c>
      <c r="CA23" s="70">
        <v>0.5</v>
      </c>
      <c r="CB23" s="70">
        <v>0.46</v>
      </c>
      <c r="CC23" s="73">
        <f>ROUND('第３表歳入の状況(H22)'!X24/'第３表歳入の状況(H22)'!CT24*100,2)</f>
        <v>0.25</v>
      </c>
      <c r="CD23" s="69">
        <v>0.74</v>
      </c>
      <c r="CE23" s="70">
        <v>0.73</v>
      </c>
      <c r="CF23" s="70">
        <v>0.75</v>
      </c>
      <c r="CG23" s="70">
        <v>0.49</v>
      </c>
      <c r="CH23" s="71">
        <f>ROUND('第３表歳入の状況(H22)'!Z24/'第３表歳入の状況(H22)'!CT24*100,2)</f>
        <v>0.39</v>
      </c>
      <c r="CI23" s="69">
        <v>0.11</v>
      </c>
      <c r="CJ23" s="70">
        <v>0.1</v>
      </c>
      <c r="CK23" s="70">
        <v>0.11</v>
      </c>
      <c r="CL23" s="70">
        <v>0.09</v>
      </c>
      <c r="CM23" s="71">
        <f>ROUND('第３表歳入の状況(H22)'!AG24/'第３表歳入の状況(H22)'!CT24*100,2)</f>
        <v>0.07</v>
      </c>
      <c r="CN23" s="185">
        <v>8.55</v>
      </c>
      <c r="CO23" s="186">
        <v>11.68</v>
      </c>
      <c r="CP23" s="186">
        <v>11.2</v>
      </c>
      <c r="CQ23" s="186">
        <v>12.6</v>
      </c>
      <c r="CR23" s="187">
        <f>ROUND('第３表歳入の状況(H22)'!AJ24/'第３表歳入の状況(H22)'!CT24*100,2)</f>
        <v>31.38</v>
      </c>
      <c r="CS23" s="185">
        <v>0.36</v>
      </c>
      <c r="CT23" s="186">
        <v>0.33</v>
      </c>
      <c r="CU23" s="186">
        <v>0.35</v>
      </c>
      <c r="CV23" s="186">
        <v>0.27</v>
      </c>
      <c r="CW23" s="187">
        <f>ROUND('第３表歳入の状況(H22)'!AX24/'第３表歳入の状況(H22)'!CT24*100,2)</f>
        <v>0.2</v>
      </c>
      <c r="CX23" s="185">
        <v>4.31</v>
      </c>
      <c r="CY23" s="186">
        <v>5.19</v>
      </c>
      <c r="CZ23" s="186">
        <v>5.47</v>
      </c>
      <c r="DA23" s="186">
        <v>6.21</v>
      </c>
      <c r="DB23" s="187">
        <f>ROUND('第３表歳入の状況(H22)'!AY24/'第３表歳入の状況(H22)'!CT24*100,2)</f>
        <v>5.12</v>
      </c>
      <c r="DC23" s="202">
        <v>0.22</v>
      </c>
      <c r="DD23" s="186">
        <v>0.38</v>
      </c>
      <c r="DE23" s="186">
        <v>0.55</v>
      </c>
      <c r="DF23" s="186">
        <v>0.19</v>
      </c>
      <c r="DG23" s="239">
        <f>ROUND('第３表歳入の状況(H22)'!BR24/'第３表歳入の状況(H22)'!CT24*100,2)</f>
        <v>0.1</v>
      </c>
      <c r="DH23" s="185">
        <v>0</v>
      </c>
      <c r="DI23" s="186">
        <v>0.01</v>
      </c>
      <c r="DJ23" s="186">
        <v>0.05</v>
      </c>
      <c r="DK23" s="186">
        <v>0.03</v>
      </c>
      <c r="DL23" s="187">
        <f>ROUND('第３表歳入の状況(H22)'!BX24/'第３表歳入の状況(H22)'!CT24*100,2)</f>
        <v>0.13</v>
      </c>
      <c r="DM23" s="185">
        <v>1.31</v>
      </c>
      <c r="DN23" s="186">
        <v>2.9</v>
      </c>
      <c r="DO23" s="186">
        <v>0.61</v>
      </c>
      <c r="DP23" s="186">
        <v>5.93</v>
      </c>
      <c r="DQ23" s="187">
        <f>ROUND('第３表歳入の状況(H22)'!BY24/'第３表歳入の状況(H22)'!CT24*100,2)</f>
        <v>0.35</v>
      </c>
      <c r="DR23" s="185">
        <v>1.35</v>
      </c>
      <c r="DS23" s="186">
        <v>1.67</v>
      </c>
      <c r="DT23" s="186">
        <v>1.91</v>
      </c>
      <c r="DU23" s="186">
        <v>7.43</v>
      </c>
      <c r="DV23" s="187">
        <f>ROUND('第３表歳入の状況(H22)'!BZ24/'第３表歳入の状況(H22)'!CT24*100,2)</f>
        <v>3.86</v>
      </c>
      <c r="DW23" s="202">
        <v>0.66</v>
      </c>
      <c r="DX23" s="186">
        <v>0.76</v>
      </c>
      <c r="DY23" s="186">
        <v>0.69</v>
      </c>
      <c r="DZ23" s="186">
        <v>0.62</v>
      </c>
      <c r="EA23" s="187">
        <f>ROUND('第３表歳入の状況(H22)'!CC24/'第３表歳入の状況(H22)'!CT24*100,2)</f>
        <v>0.36</v>
      </c>
      <c r="EB23" s="185">
        <v>10.24</v>
      </c>
      <c r="EC23" s="186">
        <v>11.05</v>
      </c>
      <c r="ED23" s="186">
        <v>4.49</v>
      </c>
      <c r="EE23" s="186">
        <v>5.41</v>
      </c>
      <c r="EF23" s="187">
        <f>ROUND('第３表歳入の状況(H22)'!CP24/'第３表歳入の状況(H22)'!CT24*100,2)</f>
        <v>9.31</v>
      </c>
      <c r="EG23" s="61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>
        <f t="shared" si="5"/>
        <v>0</v>
      </c>
    </row>
    <row r="24" spans="1:162" s="63" customFormat="1" ht="32.25" customHeight="1">
      <c r="A24" s="111" t="s">
        <v>32</v>
      </c>
      <c r="B24" s="185">
        <v>31.28</v>
      </c>
      <c r="C24" s="186">
        <v>31.47</v>
      </c>
      <c r="D24" s="186">
        <v>28.88</v>
      </c>
      <c r="E24" s="186">
        <v>26.7</v>
      </c>
      <c r="F24" s="187">
        <f>ROUND('第３表歳入の状況(H22)'!B25/'第３表歳入の状況(H22)'!CT25*100,2)</f>
        <v>27.14</v>
      </c>
      <c r="G24" s="72">
        <v>3.56</v>
      </c>
      <c r="H24" s="70">
        <v>2.46</v>
      </c>
      <c r="I24" s="70">
        <v>2.25</v>
      </c>
      <c r="J24" s="70">
        <v>2.04</v>
      </c>
      <c r="K24" s="71">
        <f>ROUND('第３表歳入の状況(H22)'!C25/'第３表歳入の状況(H22)'!CT25*100,2)</f>
        <v>2.08</v>
      </c>
      <c r="L24" s="69">
        <v>0.04</v>
      </c>
      <c r="M24" s="70">
        <v>0.05</v>
      </c>
      <c r="N24" s="70">
        <v>0.05</v>
      </c>
      <c r="O24" s="70">
        <v>0.04</v>
      </c>
      <c r="P24" s="71">
        <f>ROUND('第３表歳入の状況(H22)'!I25/'第３表歳入の状況(H22)'!CT25*100,2)</f>
        <v>0.03</v>
      </c>
      <c r="Q24" s="72">
        <v>0.03</v>
      </c>
      <c r="R24" s="70">
        <v>0.04</v>
      </c>
      <c r="S24" s="70">
        <v>0.01</v>
      </c>
      <c r="T24" s="70">
        <v>0.01</v>
      </c>
      <c r="U24" s="73">
        <f>ROUND('第３表歳入の状況(H22)'!J25/'第３表歳入の状況(H22)'!CT25*100,2)</f>
        <v>0.01</v>
      </c>
      <c r="V24" s="69">
        <v>0.02</v>
      </c>
      <c r="W24" s="70">
        <v>0.02</v>
      </c>
      <c r="X24" s="70">
        <v>0</v>
      </c>
      <c r="Y24" s="70">
        <v>0</v>
      </c>
      <c r="Z24" s="71">
        <f>ROUND('第３表歳入の状況(H22)'!K25/'第３表歳入の状況(H22)'!CT25*100,2)</f>
        <v>0</v>
      </c>
      <c r="AA24" s="72">
        <v>1.55</v>
      </c>
      <c r="AB24" s="70">
        <v>1.5</v>
      </c>
      <c r="AC24" s="70">
        <v>1.28</v>
      </c>
      <c r="AD24" s="70">
        <v>1.27</v>
      </c>
      <c r="AE24" s="71">
        <f>ROUND('第３表歳入の状況(H22)'!L25/'第３表歳入の状況(H22)'!CT25*100,2)</f>
        <v>1.33</v>
      </c>
      <c r="AF24" s="69">
        <v>0</v>
      </c>
      <c r="AG24" s="70">
        <v>0</v>
      </c>
      <c r="AH24" s="70">
        <v>0</v>
      </c>
      <c r="AI24" s="70">
        <v>0</v>
      </c>
      <c r="AJ24" s="71">
        <f>ROUND('第３表歳入の状況(H22)'!M25/'第３表歳入の状況(H22)'!CT25*100,2)</f>
        <v>0</v>
      </c>
      <c r="AK24" s="72">
        <v>0</v>
      </c>
      <c r="AL24" s="70">
        <v>0</v>
      </c>
      <c r="AM24" s="70">
        <v>0</v>
      </c>
      <c r="AN24" s="70">
        <v>0</v>
      </c>
      <c r="AO24" s="73">
        <f>ROUND('第３表歳入の状況(H22)'!N25/'第３表歳入の状況(H22)'!CT25*100,2)</f>
        <v>0</v>
      </c>
      <c r="AP24" s="69">
        <v>0.9</v>
      </c>
      <c r="AQ24" s="70">
        <v>0.83</v>
      </c>
      <c r="AR24" s="70">
        <v>0.74</v>
      </c>
      <c r="AS24" s="70">
        <v>0.39</v>
      </c>
      <c r="AT24" s="71">
        <f>ROUND('第３表歳入の状況(H22)'!O25/'第３表歳入の状況(H22)'!CT25*100,2)</f>
        <v>0.39</v>
      </c>
      <c r="AU24" s="69">
        <v>0.18</v>
      </c>
      <c r="AV24" s="70">
        <v>0.08</v>
      </c>
      <c r="AW24" s="70">
        <v>0.14</v>
      </c>
      <c r="AX24" s="70">
        <v>0.22</v>
      </c>
      <c r="AY24" s="71">
        <f>ROUND('第３表歳入の状況(H22)'!P25/'第３表歳入の状況(H22)'!CT25*100,2)</f>
        <v>0.34</v>
      </c>
      <c r="AZ24" s="185">
        <v>40.04</v>
      </c>
      <c r="BA24" s="186">
        <v>35.87</v>
      </c>
      <c r="BB24" s="186">
        <v>38.58</v>
      </c>
      <c r="BC24" s="186">
        <v>37.36</v>
      </c>
      <c r="BD24" s="187">
        <f>ROUND('第３表歳入の状況(H22)'!T25/'第３表歳入の状況(H22)'!CT25*100,2)</f>
        <v>39.33</v>
      </c>
      <c r="BE24" s="202">
        <v>36.22</v>
      </c>
      <c r="BF24" s="186">
        <v>32.28</v>
      </c>
      <c r="BG24" s="186">
        <v>33.59</v>
      </c>
      <c r="BH24" s="186">
        <v>33.41</v>
      </c>
      <c r="BI24" s="187">
        <f>ROUND('第３表歳入の状況(H22)'!U25/'第３表歳入の状況(H22)'!CT25*100,2)</f>
        <v>35.67</v>
      </c>
      <c r="BJ24" s="69">
        <v>3.82</v>
      </c>
      <c r="BK24" s="70">
        <v>3.6</v>
      </c>
      <c r="BL24" s="70">
        <v>5</v>
      </c>
      <c r="BM24" s="70">
        <v>3.95</v>
      </c>
      <c r="BN24" s="71">
        <f>ROUND('第３表歳入の状況(H22)'!V25/'第３表歳入の状況(H22)'!CT25*100,2)</f>
        <v>3.67</v>
      </c>
      <c r="BO24" s="202">
        <v>77.59</v>
      </c>
      <c r="BP24" s="186">
        <v>72.31</v>
      </c>
      <c r="BQ24" s="186">
        <v>71.94</v>
      </c>
      <c r="BR24" s="186">
        <v>68.03</v>
      </c>
      <c r="BS24" s="205">
        <f>'第３表歳入の状況(H22)'!DJ25</f>
        <v>70.66</v>
      </c>
      <c r="BT24" s="69">
        <v>0.03</v>
      </c>
      <c r="BU24" s="70">
        <v>0.03</v>
      </c>
      <c r="BV24" s="70">
        <v>0.03</v>
      </c>
      <c r="BW24" s="70">
        <v>0.03</v>
      </c>
      <c r="BX24" s="71">
        <f>ROUND('第３表歳入の状況(H22)'!W25/'第３表歳入の状況(H22)'!CT25*100,2)</f>
        <v>0.03</v>
      </c>
      <c r="BY24" s="72">
        <v>0.18</v>
      </c>
      <c r="BZ24" s="70">
        <v>0.2</v>
      </c>
      <c r="CA24" s="70">
        <v>0.23</v>
      </c>
      <c r="CB24" s="70">
        <v>0.21</v>
      </c>
      <c r="CC24" s="73">
        <f>ROUND('第３表歳入の状況(H22)'!X25/'第３表歳入の状況(H22)'!CT25*100,2)</f>
        <v>0.14</v>
      </c>
      <c r="CD24" s="69">
        <v>1.66</v>
      </c>
      <c r="CE24" s="70">
        <v>1.68</v>
      </c>
      <c r="CF24" s="70">
        <v>1.4</v>
      </c>
      <c r="CG24" s="70">
        <v>1.38</v>
      </c>
      <c r="CH24" s="71">
        <f>ROUND('第３表歳入の状況(H22)'!Z25/'第３表歳入の状況(H22)'!CT25*100,2)</f>
        <v>1.44</v>
      </c>
      <c r="CI24" s="69">
        <v>0.13</v>
      </c>
      <c r="CJ24" s="70">
        <v>0.12</v>
      </c>
      <c r="CK24" s="70">
        <v>0.11</v>
      </c>
      <c r="CL24" s="70">
        <v>0.1</v>
      </c>
      <c r="CM24" s="71">
        <f>ROUND('第３表歳入の状況(H22)'!AG25/'第３表歳入の状況(H22)'!CT25*100,2)</f>
        <v>0.1</v>
      </c>
      <c r="CN24" s="185">
        <v>3.1</v>
      </c>
      <c r="CO24" s="186">
        <v>5.95</v>
      </c>
      <c r="CP24" s="186">
        <v>9.03</v>
      </c>
      <c r="CQ24" s="186">
        <v>7.09</v>
      </c>
      <c r="CR24" s="187">
        <f>ROUND('第３表歳入の状況(H22)'!AJ25/'第３表歳入の状況(H22)'!CT25*100,2)</f>
        <v>6.65</v>
      </c>
      <c r="CS24" s="185">
        <v>0</v>
      </c>
      <c r="CT24" s="186">
        <v>0</v>
      </c>
      <c r="CU24" s="186">
        <v>0</v>
      </c>
      <c r="CV24" s="186">
        <v>0</v>
      </c>
      <c r="CW24" s="187">
        <f>ROUND('第３表歳入の状況(H22)'!AX25/'第３表歳入の状況(H22)'!CT25*100,2)</f>
        <v>0</v>
      </c>
      <c r="CX24" s="185">
        <v>7.22</v>
      </c>
      <c r="CY24" s="186">
        <v>6.93</v>
      </c>
      <c r="CZ24" s="186">
        <v>7.06</v>
      </c>
      <c r="DA24" s="186">
        <v>6.33</v>
      </c>
      <c r="DB24" s="187">
        <f>ROUND('第３表歳入の状況(H22)'!AY25/'第３表歳入の状況(H22)'!CT25*100,2)</f>
        <v>5.96</v>
      </c>
      <c r="DC24" s="202">
        <v>0.11</v>
      </c>
      <c r="DD24" s="186">
        <v>0.38</v>
      </c>
      <c r="DE24" s="186">
        <v>0.19</v>
      </c>
      <c r="DF24" s="186">
        <v>0.19</v>
      </c>
      <c r="DG24" s="239">
        <f>ROUND('第３表歳入の状況(H22)'!BR25/'第３表歳入の状況(H22)'!CT25*100,2)</f>
        <v>0.19</v>
      </c>
      <c r="DH24" s="185">
        <v>0.03</v>
      </c>
      <c r="DI24" s="186">
        <v>0.01</v>
      </c>
      <c r="DJ24" s="186">
        <v>0.02</v>
      </c>
      <c r="DK24" s="186">
        <v>0.02</v>
      </c>
      <c r="DL24" s="187">
        <f>ROUND('第３表歳入の状況(H22)'!BX25/'第３表歳入の状況(H22)'!CT25*100,2)</f>
        <v>0.15</v>
      </c>
      <c r="DM24" s="185">
        <v>1.86</v>
      </c>
      <c r="DN24" s="186">
        <v>2.96</v>
      </c>
      <c r="DO24" s="186">
        <v>0.76</v>
      </c>
      <c r="DP24" s="186">
        <v>0.82</v>
      </c>
      <c r="DQ24" s="187">
        <f>ROUND('第３表歳入の状況(H22)'!BY25/'第３表歳入の状況(H22)'!CT25*100,2)</f>
        <v>0.38</v>
      </c>
      <c r="DR24" s="185">
        <v>1.93</v>
      </c>
      <c r="DS24" s="186">
        <v>2.43</v>
      </c>
      <c r="DT24" s="186">
        <v>2.09</v>
      </c>
      <c r="DU24" s="186">
        <v>7.53</v>
      </c>
      <c r="DV24" s="187">
        <f>ROUND('第３表歳入の状況(H22)'!BZ25/'第３表歳入の状況(H22)'!CT25*100,2)</f>
        <v>2.21</v>
      </c>
      <c r="DW24" s="202">
        <v>1.03</v>
      </c>
      <c r="DX24" s="186">
        <v>1.21</v>
      </c>
      <c r="DY24" s="186">
        <v>1.58</v>
      </c>
      <c r="DZ24" s="186">
        <v>1.13</v>
      </c>
      <c r="EA24" s="187">
        <f>ROUND('第３表歳入の状況(H22)'!CC25/'第３表歳入の状況(H22)'!CT25*100,2)</f>
        <v>1.14</v>
      </c>
      <c r="EB24" s="185">
        <v>5.13</v>
      </c>
      <c r="EC24" s="186">
        <v>6.02</v>
      </c>
      <c r="ED24" s="186">
        <v>5.57</v>
      </c>
      <c r="EE24" s="186">
        <v>7.14</v>
      </c>
      <c r="EF24" s="187">
        <f>ROUND('第３表歳入の状況(H22)'!CP25/'第３表歳入の状況(H22)'!CT25*100,2)</f>
        <v>10.94</v>
      </c>
      <c r="EG24" s="61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>
        <f t="shared" si="5"/>
        <v>0</v>
      </c>
    </row>
    <row r="25" spans="1:162" s="63" customFormat="1" ht="32.25" customHeight="1">
      <c r="A25" s="111" t="s">
        <v>33</v>
      </c>
      <c r="B25" s="185">
        <v>41.91</v>
      </c>
      <c r="C25" s="186">
        <v>36.12</v>
      </c>
      <c r="D25" s="186">
        <v>40.13</v>
      </c>
      <c r="E25" s="186">
        <v>39.63</v>
      </c>
      <c r="F25" s="187">
        <f>ROUND('第３表歳入の状況(H22)'!B26/'第３表歳入の状況(H22)'!CT26*100,2)</f>
        <v>34.25</v>
      </c>
      <c r="G25" s="72">
        <v>1.01</v>
      </c>
      <c r="H25" s="70">
        <v>0.65</v>
      </c>
      <c r="I25" s="70">
        <v>0.73</v>
      </c>
      <c r="J25" s="70">
        <v>0.7</v>
      </c>
      <c r="K25" s="71">
        <f>ROUND('第３表歳入の状況(H22)'!C26/'第３表歳入の状況(H22)'!CT26*100,2)</f>
        <v>0.61</v>
      </c>
      <c r="L25" s="69">
        <v>0.01</v>
      </c>
      <c r="M25" s="70">
        <v>0.01</v>
      </c>
      <c r="N25" s="70">
        <v>0.01</v>
      </c>
      <c r="O25" s="70">
        <v>0.01</v>
      </c>
      <c r="P25" s="71">
        <f>ROUND('第３表歳入の状況(H22)'!I26/'第３表歳入の状況(H22)'!CT26*100,2)</f>
        <v>0.01</v>
      </c>
      <c r="Q25" s="72">
        <v>0.01</v>
      </c>
      <c r="R25" s="70">
        <v>0.01</v>
      </c>
      <c r="S25" s="70">
        <v>0</v>
      </c>
      <c r="T25" s="70">
        <v>0</v>
      </c>
      <c r="U25" s="73">
        <f>ROUND('第３表歳入の状況(H22)'!J26/'第３表歳入の状況(H22)'!CT26*100,2)</f>
        <v>0</v>
      </c>
      <c r="V25" s="69">
        <v>0.01</v>
      </c>
      <c r="W25" s="70">
        <v>0</v>
      </c>
      <c r="X25" s="70">
        <v>0</v>
      </c>
      <c r="Y25" s="70">
        <v>0</v>
      </c>
      <c r="Z25" s="71">
        <f>ROUND('第３表歳入の状況(H22)'!K26/'第３表歳入の状況(H22)'!CT26*100,2)</f>
        <v>0</v>
      </c>
      <c r="AA25" s="72">
        <v>0.53</v>
      </c>
      <c r="AB25" s="70">
        <v>0.46</v>
      </c>
      <c r="AC25" s="70">
        <v>0.5</v>
      </c>
      <c r="AD25" s="70">
        <v>0.53</v>
      </c>
      <c r="AE25" s="71">
        <f>ROUND('第３表歳入の状況(H22)'!L26/'第３表歳入の状況(H22)'!CT26*100,2)</f>
        <v>0.48</v>
      </c>
      <c r="AF25" s="69">
        <v>0</v>
      </c>
      <c r="AG25" s="70">
        <v>0</v>
      </c>
      <c r="AH25" s="70">
        <v>0</v>
      </c>
      <c r="AI25" s="70">
        <v>0</v>
      </c>
      <c r="AJ25" s="71">
        <f>ROUND('第３表歳入の状況(H22)'!M26/'第３表歳入の状況(H22)'!CT26*100,2)</f>
        <v>0</v>
      </c>
      <c r="AK25" s="72">
        <v>0</v>
      </c>
      <c r="AL25" s="70">
        <v>0</v>
      </c>
      <c r="AM25" s="70">
        <v>0</v>
      </c>
      <c r="AN25" s="70">
        <v>0</v>
      </c>
      <c r="AO25" s="73">
        <f>ROUND('第３表歳入の状況(H22)'!N26/'第３表歳入の状況(H22)'!CT26*100,2)</f>
        <v>0</v>
      </c>
      <c r="AP25" s="69">
        <v>0.27</v>
      </c>
      <c r="AQ25" s="70">
        <v>0.22</v>
      </c>
      <c r="AR25" s="70">
        <v>0.24</v>
      </c>
      <c r="AS25" s="70">
        <v>0.13</v>
      </c>
      <c r="AT25" s="71">
        <f>ROUND('第３表歳入の状況(H22)'!O26/'第３表歳入の状況(H22)'!CT26*100,2)</f>
        <v>0.12</v>
      </c>
      <c r="AU25" s="69">
        <v>0.06</v>
      </c>
      <c r="AV25" s="70">
        <v>0.01</v>
      </c>
      <c r="AW25" s="70">
        <v>0.03</v>
      </c>
      <c r="AX25" s="70">
        <v>0.06</v>
      </c>
      <c r="AY25" s="71">
        <f>ROUND('第３表歳入の状況(H22)'!P26/'第３表歳入の状況(H22)'!CT26*100,2)</f>
        <v>0.24</v>
      </c>
      <c r="AZ25" s="185">
        <v>26.15</v>
      </c>
      <c r="BA25" s="186">
        <v>26.48</v>
      </c>
      <c r="BB25" s="186">
        <v>29.45</v>
      </c>
      <c r="BC25" s="186">
        <v>27.36</v>
      </c>
      <c r="BD25" s="187">
        <f>ROUND('第３表歳入の状況(H22)'!T26/'第３表歳入の状況(H22)'!CT26*100,2)</f>
        <v>24.42</v>
      </c>
      <c r="BE25" s="202">
        <v>21.66</v>
      </c>
      <c r="BF25" s="186">
        <v>22.31</v>
      </c>
      <c r="BG25" s="186">
        <v>24.58</v>
      </c>
      <c r="BH25" s="186">
        <v>22.28</v>
      </c>
      <c r="BI25" s="187">
        <f>ROUND('第３表歳入の状況(H22)'!U26/'第３表歳入の状況(H22)'!CT26*100,2)</f>
        <v>20.03</v>
      </c>
      <c r="BJ25" s="69">
        <v>4.49</v>
      </c>
      <c r="BK25" s="70">
        <v>4.17</v>
      </c>
      <c r="BL25" s="70">
        <v>4.87</v>
      </c>
      <c r="BM25" s="70">
        <v>5.08</v>
      </c>
      <c r="BN25" s="71">
        <f>ROUND('第３表歳入の状況(H22)'!V26/'第３表歳入の状況(H22)'!CT26*100,2)</f>
        <v>4.4</v>
      </c>
      <c r="BO25" s="202">
        <v>69.95</v>
      </c>
      <c r="BP25" s="186">
        <v>63.97</v>
      </c>
      <c r="BQ25" s="186">
        <v>71.1</v>
      </c>
      <c r="BR25" s="186">
        <v>68.43</v>
      </c>
      <c r="BS25" s="205">
        <f>'第３表歳入の状況(H22)'!DJ26</f>
        <v>60.13</v>
      </c>
      <c r="BT25" s="69">
        <v>0</v>
      </c>
      <c r="BU25" s="70">
        <v>0</v>
      </c>
      <c r="BV25" s="70">
        <v>0</v>
      </c>
      <c r="BW25" s="70">
        <v>0</v>
      </c>
      <c r="BX25" s="71">
        <f>ROUND('第３表歳入の状況(H22)'!W26/'第３表歳入の状況(H22)'!CT26*100,2)</f>
        <v>0</v>
      </c>
      <c r="BY25" s="72">
        <v>0.03</v>
      </c>
      <c r="BZ25" s="70">
        <v>0.02</v>
      </c>
      <c r="CA25" s="70">
        <v>0.04</v>
      </c>
      <c r="CB25" s="70">
        <v>0.04</v>
      </c>
      <c r="CC25" s="73">
        <f>ROUND('第３表歳入の状況(H22)'!X26/'第３表歳入の状況(H22)'!CT26*100,2)</f>
        <v>0.04</v>
      </c>
      <c r="CD25" s="69">
        <v>2.79</v>
      </c>
      <c r="CE25" s="70">
        <v>2.99</v>
      </c>
      <c r="CF25" s="70">
        <v>3.79</v>
      </c>
      <c r="CG25" s="70">
        <v>0.83</v>
      </c>
      <c r="CH25" s="71">
        <f>ROUND('第３表歳入の状況(H22)'!Z26/'第３表歳入の状況(H22)'!CT26*100,2)</f>
        <v>0.73</v>
      </c>
      <c r="CI25" s="69">
        <v>0.03</v>
      </c>
      <c r="CJ25" s="70">
        <v>0.02</v>
      </c>
      <c r="CK25" s="70">
        <v>0.03</v>
      </c>
      <c r="CL25" s="70">
        <v>0.03</v>
      </c>
      <c r="CM25" s="71">
        <f>ROUND('第３表歳入の状況(H22)'!AG26/'第３表歳入の状況(H22)'!CT26*100,2)</f>
        <v>0.03</v>
      </c>
      <c r="CN25" s="185">
        <v>8.14</v>
      </c>
      <c r="CO25" s="186">
        <v>6.23</v>
      </c>
      <c r="CP25" s="186">
        <v>3.11</v>
      </c>
      <c r="CQ25" s="186">
        <v>4.02</v>
      </c>
      <c r="CR25" s="187">
        <f>ROUND('第３表歳入の状況(H22)'!AJ26/'第３表歳入の状況(H22)'!CT26*100,2)</f>
        <v>4.02</v>
      </c>
      <c r="CS25" s="185">
        <v>0</v>
      </c>
      <c r="CT25" s="186">
        <v>0</v>
      </c>
      <c r="CU25" s="186">
        <v>0</v>
      </c>
      <c r="CV25" s="186">
        <v>0</v>
      </c>
      <c r="CW25" s="187">
        <f>ROUND('第３表歳入の状況(H22)'!AX26/'第３表歳入の状況(H22)'!CT26*100,2)</f>
        <v>0</v>
      </c>
      <c r="CX25" s="185">
        <v>4.36</v>
      </c>
      <c r="CY25" s="186">
        <v>4.61</v>
      </c>
      <c r="CZ25" s="186">
        <v>7.95</v>
      </c>
      <c r="DA25" s="186">
        <v>7.23</v>
      </c>
      <c r="DB25" s="187">
        <f>ROUND('第３表歳入の状況(H22)'!AY26/'第３表歳入の状況(H22)'!CT26*100,2)</f>
        <v>8.1</v>
      </c>
      <c r="DC25" s="202">
        <v>1.24</v>
      </c>
      <c r="DD25" s="186">
        <v>0.38</v>
      </c>
      <c r="DE25" s="186">
        <v>2.23</v>
      </c>
      <c r="DF25" s="186">
        <v>2</v>
      </c>
      <c r="DG25" s="239">
        <f>ROUND('第３表歳入の状況(H22)'!BR26/'第３表歳入の状況(H22)'!CT26*100,2)</f>
        <v>1.3</v>
      </c>
      <c r="DH25" s="185">
        <v>0.02</v>
      </c>
      <c r="DI25" s="186">
        <v>0.01</v>
      </c>
      <c r="DJ25" s="186">
        <v>0.01</v>
      </c>
      <c r="DK25" s="186">
        <v>0</v>
      </c>
      <c r="DL25" s="187">
        <f>ROUND('第３表歳入の状況(H22)'!BX26/'第３表歳入の状況(H22)'!CT26*100,2)</f>
        <v>0.01</v>
      </c>
      <c r="DM25" s="185">
        <v>0.93</v>
      </c>
      <c r="DN25" s="186">
        <v>2.89</v>
      </c>
      <c r="DO25" s="186">
        <v>3.78</v>
      </c>
      <c r="DP25" s="186">
        <v>0.28</v>
      </c>
      <c r="DQ25" s="187">
        <f>ROUND('第３表歳入の状況(H22)'!BY26/'第３表歳入の状況(H22)'!CT26*100,2)</f>
        <v>8.56</v>
      </c>
      <c r="DR25" s="185">
        <v>2.78</v>
      </c>
      <c r="DS25" s="186">
        <v>1.97</v>
      </c>
      <c r="DT25" s="186">
        <v>3</v>
      </c>
      <c r="DU25" s="186">
        <v>5.06</v>
      </c>
      <c r="DV25" s="187">
        <f>ROUND('第３表歳入の状況(H22)'!BZ26/'第３表歳入の状況(H22)'!CT26*100,2)</f>
        <v>2.92</v>
      </c>
      <c r="DW25" s="202">
        <v>1.97</v>
      </c>
      <c r="DX25" s="186">
        <v>7.94</v>
      </c>
      <c r="DY25" s="186">
        <v>0.75</v>
      </c>
      <c r="DZ25" s="186">
        <v>5.28</v>
      </c>
      <c r="EA25" s="187">
        <f>ROUND('第３表歳入の状況(H22)'!CC26/'第３表歳入の状況(H22)'!CT26*100,2)</f>
        <v>3.13</v>
      </c>
      <c r="EB25" s="185">
        <v>7.77</v>
      </c>
      <c r="EC25" s="186">
        <v>7.87</v>
      </c>
      <c r="ED25" s="186">
        <v>4.22</v>
      </c>
      <c r="EE25" s="186">
        <v>6.79</v>
      </c>
      <c r="EF25" s="187">
        <f>ROUND('第３表歳入の状況(H22)'!CP26/'第３表歳入の状況(H22)'!CT26*100,2)</f>
        <v>11.04</v>
      </c>
      <c r="EG25" s="61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>
        <f t="shared" si="5"/>
        <v>0</v>
      </c>
    </row>
    <row r="26" spans="1:162" s="63" customFormat="1" ht="32.25" customHeight="1">
      <c r="A26" s="111" t="s">
        <v>34</v>
      </c>
      <c r="B26" s="185">
        <v>20.68</v>
      </c>
      <c r="C26" s="186">
        <v>22.05</v>
      </c>
      <c r="D26" s="186">
        <v>19.06</v>
      </c>
      <c r="E26" s="186">
        <v>22.04</v>
      </c>
      <c r="F26" s="187">
        <f>ROUND('第３表歳入の状況(H22)'!B27/'第３表歳入の状況(H22)'!CT27*100,2)</f>
        <v>18.17</v>
      </c>
      <c r="G26" s="72">
        <v>2.51</v>
      </c>
      <c r="H26" s="70">
        <v>1.78</v>
      </c>
      <c r="I26" s="70">
        <v>1.53</v>
      </c>
      <c r="J26" s="70">
        <v>1.68</v>
      </c>
      <c r="K26" s="71">
        <f>ROUND('第３表歳入の状況(H22)'!C27/'第３表歳入の状況(H22)'!CT27*100,2)</f>
        <v>1.39</v>
      </c>
      <c r="L26" s="69">
        <v>0.03</v>
      </c>
      <c r="M26" s="70">
        <v>0.03</v>
      </c>
      <c r="N26" s="70">
        <v>0.03</v>
      </c>
      <c r="O26" s="70">
        <v>0.03</v>
      </c>
      <c r="P26" s="71">
        <f>ROUND('第３表歳入の状況(H22)'!I27/'第３表歳入の状況(H22)'!CT27*100,2)</f>
        <v>0.02</v>
      </c>
      <c r="Q26" s="72">
        <v>0.02</v>
      </c>
      <c r="R26" s="70">
        <v>0.03</v>
      </c>
      <c r="S26" s="70">
        <v>0.01</v>
      </c>
      <c r="T26" s="70">
        <v>0.01</v>
      </c>
      <c r="U26" s="73">
        <f>ROUND('第３表歳入の状況(H22)'!J27/'第３表歳入の状況(H22)'!CT27*100,2)</f>
        <v>0.01</v>
      </c>
      <c r="V26" s="69">
        <v>0.01</v>
      </c>
      <c r="W26" s="70">
        <v>0.01</v>
      </c>
      <c r="X26" s="70">
        <v>0</v>
      </c>
      <c r="Y26" s="70">
        <v>0</v>
      </c>
      <c r="Z26" s="71">
        <f>ROUND('第３表歳入の状況(H22)'!K27/'第３表歳入の状況(H22)'!CT27*100,2)</f>
        <v>0</v>
      </c>
      <c r="AA26" s="72">
        <v>1.08</v>
      </c>
      <c r="AB26" s="70">
        <v>1.07</v>
      </c>
      <c r="AC26" s="70">
        <v>0.88</v>
      </c>
      <c r="AD26" s="70">
        <v>1.07</v>
      </c>
      <c r="AE26" s="71">
        <f>ROUND('第３表歳入の状況(H22)'!L27/'第３表歳入の状況(H22)'!CT27*100,2)</f>
        <v>0.91</v>
      </c>
      <c r="AF26" s="69">
        <v>0</v>
      </c>
      <c r="AG26" s="70">
        <v>0</v>
      </c>
      <c r="AH26" s="70">
        <v>0</v>
      </c>
      <c r="AI26" s="70">
        <v>0</v>
      </c>
      <c r="AJ26" s="71">
        <f>ROUND('第３表歳入の状況(H22)'!M27/'第３表歳入の状況(H22)'!CT27*100,2)</f>
        <v>0</v>
      </c>
      <c r="AK26" s="72">
        <v>0</v>
      </c>
      <c r="AL26" s="70">
        <v>0</v>
      </c>
      <c r="AM26" s="70">
        <v>0</v>
      </c>
      <c r="AN26" s="70">
        <v>0</v>
      </c>
      <c r="AO26" s="73">
        <f>ROUND('第３表歳入の状況(H22)'!N27/'第３表歳入の状況(H22)'!CT27*100,2)</f>
        <v>0</v>
      </c>
      <c r="AP26" s="69">
        <v>0.65</v>
      </c>
      <c r="AQ26" s="70">
        <v>0.6</v>
      </c>
      <c r="AR26" s="70">
        <v>0.5</v>
      </c>
      <c r="AS26" s="70">
        <v>0.32</v>
      </c>
      <c r="AT26" s="71">
        <f>ROUND('第３表歳入の状況(H22)'!O27/'第３表歳入の状況(H22)'!CT27*100,2)</f>
        <v>0.26</v>
      </c>
      <c r="AU26" s="69">
        <v>0.11</v>
      </c>
      <c r="AV26" s="70">
        <v>0.05</v>
      </c>
      <c r="AW26" s="70">
        <v>0.09</v>
      </c>
      <c r="AX26" s="70">
        <v>0.17</v>
      </c>
      <c r="AY26" s="71">
        <f>ROUND('第３表歳入の状況(H22)'!P27/'第３表歳入の状況(H22)'!CT27*100,2)</f>
        <v>0.24</v>
      </c>
      <c r="AZ26" s="185">
        <v>42.59</v>
      </c>
      <c r="BA26" s="186">
        <v>44.58</v>
      </c>
      <c r="BB26" s="186">
        <v>42.53</v>
      </c>
      <c r="BC26" s="186">
        <v>51.28</v>
      </c>
      <c r="BD26" s="187">
        <f>ROUND('第３表歳入の状況(H22)'!T27/'第３表歳入の状況(H22)'!CT27*100,2)</f>
        <v>46.69</v>
      </c>
      <c r="BE26" s="202">
        <v>39.41</v>
      </c>
      <c r="BF26" s="186">
        <v>41.35</v>
      </c>
      <c r="BG26" s="186">
        <v>38.86</v>
      </c>
      <c r="BH26" s="186">
        <v>46.49</v>
      </c>
      <c r="BI26" s="187">
        <f>ROUND('第３表歳入の状況(H22)'!U27/'第３表歳入の状況(H22)'!CT27*100,2)</f>
        <v>42.65</v>
      </c>
      <c r="BJ26" s="69">
        <v>3.18</v>
      </c>
      <c r="BK26" s="70">
        <v>3.23</v>
      </c>
      <c r="BL26" s="70">
        <v>3.67</v>
      </c>
      <c r="BM26" s="70">
        <v>4.79</v>
      </c>
      <c r="BN26" s="71">
        <f>ROUND('第３表歳入の状況(H22)'!V27/'第３表歳入の状況(H22)'!CT27*100,2)</f>
        <v>4.05</v>
      </c>
      <c r="BO26" s="202">
        <v>67.68</v>
      </c>
      <c r="BP26" s="186">
        <v>70.2</v>
      </c>
      <c r="BQ26" s="186">
        <v>64.63</v>
      </c>
      <c r="BR26" s="186">
        <v>76.61</v>
      </c>
      <c r="BS26" s="205">
        <f>'第３表歳入の状況(H22)'!DJ27</f>
        <v>67.69</v>
      </c>
      <c r="BT26" s="69">
        <v>0.03</v>
      </c>
      <c r="BU26" s="70">
        <v>0.03</v>
      </c>
      <c r="BV26" s="70">
        <v>0.02</v>
      </c>
      <c r="BW26" s="70">
        <v>0.03</v>
      </c>
      <c r="BX26" s="71">
        <f>ROUND('第３表歳入の状況(H22)'!W27/'第３表歳入の状況(H22)'!CT27*100,2)</f>
        <v>0.02</v>
      </c>
      <c r="BY26" s="72">
        <v>0.24</v>
      </c>
      <c r="BZ26" s="70">
        <v>0.15</v>
      </c>
      <c r="CA26" s="70">
        <v>0.06</v>
      </c>
      <c r="CB26" s="70">
        <v>0.07</v>
      </c>
      <c r="CC26" s="73">
        <f>ROUND('第３表歳入の状況(H22)'!X27/'第３表歳入の状況(H22)'!CT27*100,2)</f>
        <v>0.1</v>
      </c>
      <c r="CD26" s="69">
        <v>0.9</v>
      </c>
      <c r="CE26" s="70">
        <v>0.95</v>
      </c>
      <c r="CF26" s="70">
        <v>0.87</v>
      </c>
      <c r="CG26" s="70">
        <v>1.05</v>
      </c>
      <c r="CH26" s="71">
        <f>ROUND('第３表歳入の状況(H22)'!Z27/'第３表歳入の状況(H22)'!CT27*100,2)</f>
        <v>0.87</v>
      </c>
      <c r="CI26" s="69">
        <v>0.08</v>
      </c>
      <c r="CJ26" s="70">
        <v>0.09</v>
      </c>
      <c r="CK26" s="70">
        <v>0.08</v>
      </c>
      <c r="CL26" s="70">
        <v>0.08</v>
      </c>
      <c r="CM26" s="71">
        <f>ROUND('第３表歳入の状況(H22)'!AG27/'第３表歳入の状況(H22)'!CT27*100,2)</f>
        <v>0.07</v>
      </c>
      <c r="CN26" s="185">
        <v>7.56</v>
      </c>
      <c r="CO26" s="186">
        <v>4.62</v>
      </c>
      <c r="CP26" s="186">
        <v>12.72</v>
      </c>
      <c r="CQ26" s="186">
        <v>3.57</v>
      </c>
      <c r="CR26" s="187">
        <f>ROUND('第３表歳入の状況(H22)'!AJ27/'第３表歳入の状況(H22)'!CT27*100,2)</f>
        <v>10.4</v>
      </c>
      <c r="CS26" s="185">
        <v>0</v>
      </c>
      <c r="CT26" s="186">
        <v>0</v>
      </c>
      <c r="CU26" s="186">
        <v>0</v>
      </c>
      <c r="CV26" s="186">
        <v>0</v>
      </c>
      <c r="CW26" s="187">
        <f>ROUND('第３表歳入の状況(H22)'!AX27/'第３表歳入の状況(H22)'!CT27*100,2)</f>
        <v>0</v>
      </c>
      <c r="CX26" s="185">
        <v>5.79</v>
      </c>
      <c r="CY26" s="186">
        <v>5.16</v>
      </c>
      <c r="CZ26" s="186">
        <v>5.01</v>
      </c>
      <c r="DA26" s="186">
        <v>6.49</v>
      </c>
      <c r="DB26" s="187">
        <f>ROUND('第３表歳入の状況(H22)'!AY27/'第３表歳入の状況(H22)'!CT27*100,2)</f>
        <v>6.88</v>
      </c>
      <c r="DC26" s="202">
        <v>0.4</v>
      </c>
      <c r="DD26" s="186">
        <v>0.38</v>
      </c>
      <c r="DE26" s="186">
        <v>0.69</v>
      </c>
      <c r="DF26" s="186">
        <v>0.69</v>
      </c>
      <c r="DG26" s="239">
        <f>ROUND('第３表歳入の状況(H22)'!BR27/'第３表歳入の状況(H22)'!CT27*100,2)</f>
        <v>0.71</v>
      </c>
      <c r="DH26" s="185">
        <v>0.07</v>
      </c>
      <c r="DI26" s="186">
        <v>0.08</v>
      </c>
      <c r="DJ26" s="186">
        <v>0.67</v>
      </c>
      <c r="DK26" s="186">
        <v>0.11</v>
      </c>
      <c r="DL26" s="187">
        <f>ROUND('第３表歳入の状況(H22)'!BX27/'第３表歳入の状況(H22)'!CT27*100,2)</f>
        <v>0.13</v>
      </c>
      <c r="DM26" s="185">
        <v>0.72</v>
      </c>
      <c r="DN26" s="186">
        <v>6.34</v>
      </c>
      <c r="DO26" s="186">
        <v>1.76</v>
      </c>
      <c r="DP26" s="186">
        <v>0.66</v>
      </c>
      <c r="DQ26" s="187">
        <f>ROUND('第３表歳入の状況(H22)'!BY27/'第３表歳入の状況(H22)'!CT27*100,2)</f>
        <v>0.61</v>
      </c>
      <c r="DR26" s="185">
        <v>1.54</v>
      </c>
      <c r="DS26" s="186">
        <v>0.93</v>
      </c>
      <c r="DT26" s="186">
        <v>6.09</v>
      </c>
      <c r="DU26" s="186">
        <v>7.38</v>
      </c>
      <c r="DV26" s="187">
        <f>ROUND('第３表歳入の状況(H22)'!BZ27/'第３表歳入の状況(H22)'!CT27*100,2)</f>
        <v>2.59</v>
      </c>
      <c r="DW26" s="202">
        <v>0.93</v>
      </c>
      <c r="DX26" s="186">
        <v>1.57</v>
      </c>
      <c r="DY26" s="186">
        <v>0.91</v>
      </c>
      <c r="DZ26" s="186">
        <v>0.84</v>
      </c>
      <c r="EA26" s="187">
        <f>ROUND('第３表歳入の状況(H22)'!CC27/'第３表歳入の状況(H22)'!CT27*100,2)</f>
        <v>0.85</v>
      </c>
      <c r="EB26" s="185">
        <v>14.06</v>
      </c>
      <c r="EC26" s="186">
        <v>9.21</v>
      </c>
      <c r="ED26" s="186">
        <v>6.5</v>
      </c>
      <c r="EE26" s="186">
        <v>2.42</v>
      </c>
      <c r="EF26" s="187">
        <f>ROUND('第３表歳入の状況(H22)'!CP27/'第３表歳入の状況(H22)'!CT27*100,2)</f>
        <v>9.08</v>
      </c>
      <c r="EG26" s="61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>
        <f t="shared" si="5"/>
        <v>0</v>
      </c>
    </row>
    <row r="27" spans="1:162" s="103" customFormat="1" ht="32.25" customHeight="1">
      <c r="A27" s="111" t="s">
        <v>130</v>
      </c>
      <c r="B27" s="203">
        <v>11.71</v>
      </c>
      <c r="C27" s="204">
        <v>13.11</v>
      </c>
      <c r="D27" s="204">
        <v>12.82</v>
      </c>
      <c r="E27" s="204">
        <v>11.55</v>
      </c>
      <c r="F27" s="218">
        <f>ROUND('第３表歳入の状況(H22)'!B28/'第３表歳入の状況(H22)'!CT28*100,2)</f>
        <v>11.17</v>
      </c>
      <c r="G27" s="98">
        <v>2.76</v>
      </c>
      <c r="H27" s="90">
        <v>1.76</v>
      </c>
      <c r="I27" s="90">
        <v>1.7</v>
      </c>
      <c r="J27" s="90">
        <v>1.52</v>
      </c>
      <c r="K27" s="99">
        <f>ROUND('第３表歳入の状況(H22)'!C28/'第３表歳入の状況(H22)'!CT28*100,2)</f>
        <v>1.47</v>
      </c>
      <c r="L27" s="96">
        <v>0.04</v>
      </c>
      <c r="M27" s="90">
        <v>0.05</v>
      </c>
      <c r="N27" s="90">
        <v>0.05</v>
      </c>
      <c r="O27" s="90">
        <v>0.04</v>
      </c>
      <c r="P27" s="74">
        <f>ROUND('第３表歳入の状況(H22)'!I28/'第３表歳入の状況(H22)'!CT28*100,2)</f>
        <v>0.04</v>
      </c>
      <c r="Q27" s="98">
        <v>0.03</v>
      </c>
      <c r="R27" s="90">
        <v>0.04</v>
      </c>
      <c r="S27" s="90">
        <v>0.01</v>
      </c>
      <c r="T27" s="90">
        <v>0.01</v>
      </c>
      <c r="U27" s="100">
        <f>ROUND('第３表歳入の状況(H22)'!J28/'第３表歳入の状況(H22)'!CT28*100,2)</f>
        <v>0.01</v>
      </c>
      <c r="V27" s="96">
        <v>0.02</v>
      </c>
      <c r="W27" s="90">
        <v>0.02</v>
      </c>
      <c r="X27" s="90">
        <v>0</v>
      </c>
      <c r="Y27" s="90">
        <v>0</v>
      </c>
      <c r="Z27" s="74">
        <f>ROUND('第３表歳入の状況(H22)'!K28/'第３表歳入の状況(H22)'!CT28*100,2)</f>
        <v>0</v>
      </c>
      <c r="AA27" s="98">
        <v>1.49</v>
      </c>
      <c r="AB27" s="90">
        <v>1.5</v>
      </c>
      <c r="AC27" s="90">
        <v>1.38</v>
      </c>
      <c r="AD27" s="90">
        <v>1.37</v>
      </c>
      <c r="AE27" s="97">
        <f>ROUND('第３表歳入の状況(H22)'!L28/'第３表歳入の状況(H22)'!CT28*100,2)</f>
        <v>1.37</v>
      </c>
      <c r="AF27" s="96">
        <v>0.03</v>
      </c>
      <c r="AG27" s="90">
        <v>0.03</v>
      </c>
      <c r="AH27" s="90">
        <v>0.02</v>
      </c>
      <c r="AI27" s="90">
        <v>0.02</v>
      </c>
      <c r="AJ27" s="74">
        <f>ROUND('第３表歳入の状況(H22)'!M28/'第３表歳入の状況(H22)'!CT28*100,2)</f>
        <v>0.02</v>
      </c>
      <c r="AK27" s="98"/>
      <c r="AL27" s="90">
        <v>0</v>
      </c>
      <c r="AM27" s="90">
        <v>0</v>
      </c>
      <c r="AN27" s="90">
        <v>0</v>
      </c>
      <c r="AO27" s="100">
        <f>ROUND('第３表歳入の状況(H22)'!N28/'第３表歳入の状況(H22)'!CT28*100,2)</f>
        <v>0</v>
      </c>
      <c r="AP27" s="96">
        <v>0.63</v>
      </c>
      <c r="AQ27" s="90">
        <v>0.6</v>
      </c>
      <c r="AR27" s="90">
        <v>0.56</v>
      </c>
      <c r="AS27" s="90">
        <v>0.29</v>
      </c>
      <c r="AT27" s="97">
        <f>ROUND('第３表歳入の状況(H22)'!O28/'第３表歳入の状況(H22)'!CT28*100,2)</f>
        <v>0.28</v>
      </c>
      <c r="AU27" s="96">
        <v>0.25</v>
      </c>
      <c r="AV27" s="90">
        <v>0.09</v>
      </c>
      <c r="AW27" s="90">
        <v>0.14</v>
      </c>
      <c r="AX27" s="90">
        <v>0.19</v>
      </c>
      <c r="AY27" s="99">
        <f>ROUND('第３表歳入の状況(H22)'!P28/'第３表歳入の状況(H22)'!CT28*100,2)</f>
        <v>0.3</v>
      </c>
      <c r="AZ27" s="203">
        <v>48.47</v>
      </c>
      <c r="BA27" s="204">
        <v>49.27</v>
      </c>
      <c r="BB27" s="204">
        <v>52.29</v>
      </c>
      <c r="BC27" s="204">
        <v>50.33</v>
      </c>
      <c r="BD27" s="205">
        <f>ROUND('第３表歳入の状況(H22)'!T28/'第３表歳入の状況(H22)'!CT28*100,2)</f>
        <v>52.01</v>
      </c>
      <c r="BE27" s="206">
        <v>43.82</v>
      </c>
      <c r="BF27" s="204">
        <v>45.18</v>
      </c>
      <c r="BG27" s="204">
        <v>48.56</v>
      </c>
      <c r="BH27" s="204">
        <v>47.16</v>
      </c>
      <c r="BI27" s="205">
        <f>ROUND('第３表歳入の状況(H22)'!U28/'第３表歳入の状況(H22)'!CT28*100,2)</f>
        <v>49.13</v>
      </c>
      <c r="BJ27" s="96">
        <v>4.65</v>
      </c>
      <c r="BK27" s="90">
        <v>4.09</v>
      </c>
      <c r="BL27" s="90">
        <v>3.73</v>
      </c>
      <c r="BM27" s="90">
        <v>3.16</v>
      </c>
      <c r="BN27" s="74">
        <f>ROUND('第３表歳入の状況(H22)'!V28/'第３表歳入の状況(H22)'!CT28*100,2)</f>
        <v>2.88</v>
      </c>
      <c r="BO27" s="206">
        <v>65.42</v>
      </c>
      <c r="BP27" s="204">
        <v>66.46</v>
      </c>
      <c r="BQ27" s="204">
        <v>68.98</v>
      </c>
      <c r="BR27" s="204">
        <v>65.34</v>
      </c>
      <c r="BS27" s="216">
        <f>'第３表歳入の状況(H22)'!DJ28</f>
        <v>66.67</v>
      </c>
      <c r="BT27" s="96">
        <v>0.03</v>
      </c>
      <c r="BU27" s="90">
        <v>0.03</v>
      </c>
      <c r="BV27" s="90">
        <v>0.02</v>
      </c>
      <c r="BW27" s="90">
        <v>0.02</v>
      </c>
      <c r="BX27" s="74">
        <f>ROUND('第３表歳入の状況(H22)'!W28/'第３表歳入の状況(H22)'!CT28*100,2)</f>
        <v>0.02</v>
      </c>
      <c r="BY27" s="98">
        <v>0.9</v>
      </c>
      <c r="BZ27" s="90">
        <v>0.43</v>
      </c>
      <c r="CA27" s="90">
        <v>0.5</v>
      </c>
      <c r="CB27" s="90">
        <v>0.47</v>
      </c>
      <c r="CC27" s="100">
        <f>ROUND('第３表歳入の状況(H22)'!X28/'第３表歳入の状況(H22)'!CT28*100,2)</f>
        <v>0.35</v>
      </c>
      <c r="CD27" s="96">
        <v>1.48</v>
      </c>
      <c r="CE27" s="90">
        <v>1.13</v>
      </c>
      <c r="CF27" s="90">
        <v>1.12</v>
      </c>
      <c r="CG27" s="90">
        <v>1</v>
      </c>
      <c r="CH27" s="97">
        <f>ROUND('第３表歳入の状況(H22)'!Z28/'第３表歳入の状況(H22)'!CT28*100,2)</f>
        <v>1.01</v>
      </c>
      <c r="CI27" s="96">
        <v>0.11</v>
      </c>
      <c r="CJ27" s="90">
        <v>0.11</v>
      </c>
      <c r="CK27" s="90">
        <v>0.1</v>
      </c>
      <c r="CL27" s="90">
        <v>0.09</v>
      </c>
      <c r="CM27" s="74">
        <f>ROUND('第３表歳入の状況(H22)'!AG28/'第３表歳入の状況(H22)'!CT28*100,2)</f>
        <v>0.09</v>
      </c>
      <c r="CN27" s="203">
        <v>5.12</v>
      </c>
      <c r="CO27" s="204">
        <v>6.79</v>
      </c>
      <c r="CP27" s="204">
        <v>6.89</v>
      </c>
      <c r="CQ27" s="204">
        <v>11.29</v>
      </c>
      <c r="CR27" s="218">
        <f>ROUND('第３表歳入の状況(H22)'!AJ28/'第３表歳入の状況(H22)'!CT28*100,2)</f>
        <v>10.58</v>
      </c>
      <c r="CS27" s="203">
        <v>0</v>
      </c>
      <c r="CT27" s="204">
        <v>0</v>
      </c>
      <c r="CU27" s="204">
        <v>0</v>
      </c>
      <c r="CV27" s="204">
        <v>0</v>
      </c>
      <c r="CW27" s="205">
        <f>ROUND('第３表歳入の状況(H22)'!AX28/'第３表歳入の状況(H22)'!CT28*100,2)</f>
        <v>0</v>
      </c>
      <c r="CX27" s="203">
        <v>5.77</v>
      </c>
      <c r="CY27" s="204">
        <v>5.05</v>
      </c>
      <c r="CZ27" s="204">
        <v>4.82</v>
      </c>
      <c r="DA27" s="204">
        <v>4.99</v>
      </c>
      <c r="DB27" s="218">
        <f>ROUND('第３表歳入の状況(H22)'!AY28/'第３表歳入の状況(H22)'!CT28*100,2)</f>
        <v>5.82</v>
      </c>
      <c r="DC27" s="206">
        <v>0.28</v>
      </c>
      <c r="DD27" s="204">
        <v>0.38</v>
      </c>
      <c r="DE27" s="204">
        <v>0.27</v>
      </c>
      <c r="DF27" s="204">
        <v>0.37</v>
      </c>
      <c r="DG27" s="244">
        <f>ROUND('第３表歳入の状況(H22)'!BR28/'第３表歳入の状況(H22)'!CT28*100,2)</f>
        <v>0.27</v>
      </c>
      <c r="DH27" s="203">
        <v>0.01</v>
      </c>
      <c r="DI27" s="204">
        <v>0.35</v>
      </c>
      <c r="DJ27" s="204">
        <v>0.03</v>
      </c>
      <c r="DK27" s="204">
        <v>0.01</v>
      </c>
      <c r="DL27" s="205">
        <f>ROUND('第３表歳入の状況(H22)'!BX28/'第３表歳入の状況(H22)'!CT28*100,2)</f>
        <v>0.4</v>
      </c>
      <c r="DM27" s="203">
        <v>3.02</v>
      </c>
      <c r="DN27" s="204">
        <v>2.7</v>
      </c>
      <c r="DO27" s="204">
        <v>1.86</v>
      </c>
      <c r="DP27" s="204">
        <v>0.87</v>
      </c>
      <c r="DQ27" s="218">
        <f>ROUND('第３表歳入の状況(H22)'!BY28/'第３表歳入の状況(H22)'!CT28*100,2)</f>
        <v>0.37</v>
      </c>
      <c r="DR27" s="203">
        <v>1.83</v>
      </c>
      <c r="DS27" s="204">
        <v>2.57</v>
      </c>
      <c r="DT27" s="204">
        <v>1.92</v>
      </c>
      <c r="DU27" s="204">
        <v>2.43</v>
      </c>
      <c r="DV27" s="218">
        <f>ROUND('第３表歳入の状況(H22)'!BZ28/'第３表歳入の状況(H22)'!CT28*100,2)</f>
        <v>3.02</v>
      </c>
      <c r="DW27" s="206">
        <v>1.96</v>
      </c>
      <c r="DX27" s="204">
        <v>1.13</v>
      </c>
      <c r="DY27" s="204">
        <v>1.01</v>
      </c>
      <c r="DZ27" s="204">
        <v>1.19</v>
      </c>
      <c r="EA27" s="216">
        <f>ROUND('第３表歳入の状況(H22)'!CC28/'第３表歳入の状況(H22)'!CT28*100,2)</f>
        <v>1.36</v>
      </c>
      <c r="EB27" s="203">
        <v>14.08</v>
      </c>
      <c r="EC27" s="204">
        <v>12.99</v>
      </c>
      <c r="ED27" s="204">
        <v>12.47</v>
      </c>
      <c r="EE27" s="204">
        <v>11.93</v>
      </c>
      <c r="EF27" s="218">
        <f>ROUND('第３表歳入の状況(H22)'!CP28/'第３表歳入の状況(H22)'!CT28*100,2)</f>
        <v>10.03</v>
      </c>
      <c r="EG27" s="101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</row>
    <row r="28" spans="1:162" s="63" customFormat="1" ht="32.25" customHeight="1">
      <c r="A28" s="111" t="s">
        <v>35</v>
      </c>
      <c r="B28" s="185">
        <v>15.74</v>
      </c>
      <c r="C28" s="186">
        <v>15.66</v>
      </c>
      <c r="D28" s="186">
        <v>20.39</v>
      </c>
      <c r="E28" s="186">
        <v>20.17</v>
      </c>
      <c r="F28" s="187">
        <f>ROUND('第３表歳入の状況(H22)'!B29/'第３表歳入の状況(H22)'!CT29*100,2)</f>
        <v>17</v>
      </c>
      <c r="G28" s="72">
        <v>1.82</v>
      </c>
      <c r="H28" s="70">
        <v>1</v>
      </c>
      <c r="I28" s="70">
        <v>1.23</v>
      </c>
      <c r="J28" s="70">
        <v>1.03</v>
      </c>
      <c r="K28" s="71">
        <f>ROUND('第３表歳入の状況(H22)'!C29/'第３表歳入の状況(H22)'!CT29*100,2)</f>
        <v>0.97</v>
      </c>
      <c r="L28" s="69">
        <v>0.02</v>
      </c>
      <c r="M28" s="70">
        <v>0.03</v>
      </c>
      <c r="N28" s="70">
        <v>0.03</v>
      </c>
      <c r="O28" s="70">
        <v>0.03</v>
      </c>
      <c r="P28" s="71">
        <f>ROUND('第３表歳入の状況(H22)'!I29/'第３表歳入の状況(H22)'!CT29*100,2)</f>
        <v>0.02</v>
      </c>
      <c r="Q28" s="72">
        <v>0.02</v>
      </c>
      <c r="R28" s="70">
        <v>0.02</v>
      </c>
      <c r="S28" s="70">
        <v>0.01</v>
      </c>
      <c r="T28" s="70">
        <v>0.01</v>
      </c>
      <c r="U28" s="73">
        <f>ROUND('第３表歳入の状況(H22)'!J29/'第３表歳入の状況(H22)'!CT29*100,2)</f>
        <v>0.01</v>
      </c>
      <c r="V28" s="69">
        <v>0.01</v>
      </c>
      <c r="W28" s="70">
        <v>0.01</v>
      </c>
      <c r="X28" s="70">
        <v>0</v>
      </c>
      <c r="Y28" s="70">
        <v>0</v>
      </c>
      <c r="Z28" s="71">
        <f>ROUND('第３表歳入の状況(H22)'!K29/'第３表歳入の状況(H22)'!CT29*100,2)</f>
        <v>0</v>
      </c>
      <c r="AA28" s="72">
        <v>1.08</v>
      </c>
      <c r="AB28" s="70">
        <v>0.99</v>
      </c>
      <c r="AC28" s="70">
        <v>1.23</v>
      </c>
      <c r="AD28" s="70">
        <v>1.14</v>
      </c>
      <c r="AE28" s="71">
        <f>ROUND('第３表歳入の状況(H22)'!L29/'第３表歳入の状況(H22)'!CT29*100,2)</f>
        <v>1.1</v>
      </c>
      <c r="AF28" s="69">
        <v>0</v>
      </c>
      <c r="AG28" s="70">
        <v>0</v>
      </c>
      <c r="AH28" s="70">
        <v>0</v>
      </c>
      <c r="AI28" s="70">
        <v>0</v>
      </c>
      <c r="AJ28" s="71">
        <f>ROUND('第３表歳入の状況(H22)'!M29/'第３表歳入の状況(H22)'!CT29*100,2)</f>
        <v>0</v>
      </c>
      <c r="AK28" s="72">
        <v>0</v>
      </c>
      <c r="AL28" s="70">
        <v>0</v>
      </c>
      <c r="AM28" s="70">
        <v>0</v>
      </c>
      <c r="AN28" s="70">
        <v>0</v>
      </c>
      <c r="AO28" s="73">
        <f>ROUND('第３表歳入の状況(H22)'!N29/'第３表歳入の状況(H22)'!CT29*100,2)</f>
        <v>0</v>
      </c>
      <c r="AP28" s="69">
        <v>0.4</v>
      </c>
      <c r="AQ28" s="70">
        <v>0.34</v>
      </c>
      <c r="AR28" s="70">
        <v>0.4</v>
      </c>
      <c r="AS28" s="70">
        <v>0.2</v>
      </c>
      <c r="AT28" s="71">
        <f>ROUND('第３表歳入の状況(H22)'!O29/'第３表歳入の状況(H22)'!CT29*100,2)</f>
        <v>0.18</v>
      </c>
      <c r="AU28" s="69">
        <v>0.1</v>
      </c>
      <c r="AV28" s="70">
        <v>0.05</v>
      </c>
      <c r="AW28" s="70">
        <v>0.13</v>
      </c>
      <c r="AX28" s="70">
        <v>0.14</v>
      </c>
      <c r="AY28" s="71">
        <f>ROUND('第３表歳入の状況(H22)'!P29/'第３表歳入の状況(H22)'!CT29*100,2)</f>
        <v>0.21</v>
      </c>
      <c r="AZ28" s="185">
        <v>49.88</v>
      </c>
      <c r="BA28" s="186">
        <v>40.08</v>
      </c>
      <c r="BB28" s="186">
        <v>49.51</v>
      </c>
      <c r="BC28" s="186">
        <v>45.3</v>
      </c>
      <c r="BD28" s="187">
        <f>ROUND('第３表歳入の状況(H22)'!T29/'第３表歳入の状況(H22)'!CT29*100,2)</f>
        <v>45.38</v>
      </c>
      <c r="BE28" s="202">
        <v>45.59</v>
      </c>
      <c r="BF28" s="186">
        <v>36.14</v>
      </c>
      <c r="BG28" s="186">
        <v>44.34</v>
      </c>
      <c r="BH28" s="186">
        <v>41.08</v>
      </c>
      <c r="BI28" s="187">
        <f>ROUND('第３表歳入の状況(H22)'!U29/'第３表歳入の状況(H22)'!CT29*100,2)</f>
        <v>41.5</v>
      </c>
      <c r="BJ28" s="69">
        <v>4.29</v>
      </c>
      <c r="BK28" s="70">
        <v>3.94</v>
      </c>
      <c r="BL28" s="70">
        <v>5.16</v>
      </c>
      <c r="BM28" s="70">
        <v>4.21</v>
      </c>
      <c r="BN28" s="71">
        <f>ROUND('第３表歳入の状況(H22)'!V29/'第３表歳入の状況(H22)'!CT29*100,2)</f>
        <v>3.87</v>
      </c>
      <c r="BO28" s="202">
        <v>69.07</v>
      </c>
      <c r="BP28" s="186">
        <v>58.17</v>
      </c>
      <c r="BQ28" s="186">
        <v>72.93</v>
      </c>
      <c r="BR28" s="186">
        <v>68.01</v>
      </c>
      <c r="BS28" s="205">
        <f>'第３表歳入の状況(H22)'!DJ29</f>
        <v>64.88</v>
      </c>
      <c r="BT28" s="69">
        <v>0.02</v>
      </c>
      <c r="BU28" s="70">
        <v>0.02</v>
      </c>
      <c r="BV28" s="70">
        <v>0.03</v>
      </c>
      <c r="BW28" s="70">
        <v>0.02</v>
      </c>
      <c r="BX28" s="71">
        <f>ROUND('第３表歳入の状況(H22)'!W29/'第３表歳入の状況(H22)'!CT29*100,2)</f>
        <v>0.02</v>
      </c>
      <c r="BY28" s="72">
        <v>0.01</v>
      </c>
      <c r="BZ28" s="70">
        <v>0.01</v>
      </c>
      <c r="CA28" s="70">
        <v>0.01</v>
      </c>
      <c r="CB28" s="70">
        <v>0.01</v>
      </c>
      <c r="CC28" s="73">
        <f>ROUND('第３表歳入の状況(H22)'!X29/'第３表歳入の状況(H22)'!CT29*100,2)</f>
        <v>0.15</v>
      </c>
      <c r="CD28" s="69">
        <v>0.35</v>
      </c>
      <c r="CE28" s="70">
        <v>0.35</v>
      </c>
      <c r="CF28" s="70">
        <v>0.65</v>
      </c>
      <c r="CG28" s="70">
        <v>0.79</v>
      </c>
      <c r="CH28" s="71">
        <f>ROUND('第３表歳入の状況(H22)'!Z29/'第３表歳入の状況(H22)'!CT29*100,2)</f>
        <v>0.71</v>
      </c>
      <c r="CI28" s="69">
        <v>0.37</v>
      </c>
      <c r="CJ28" s="70">
        <v>0.33</v>
      </c>
      <c r="CK28" s="70">
        <v>0.38</v>
      </c>
      <c r="CL28" s="70">
        <v>0.35</v>
      </c>
      <c r="CM28" s="71">
        <f>ROUND('第３表歳入の状況(H22)'!AG29/'第３表歳入の状況(H22)'!CT29*100,2)</f>
        <v>0.3</v>
      </c>
      <c r="CN28" s="185">
        <v>5.65</v>
      </c>
      <c r="CO28" s="186">
        <v>10.21</v>
      </c>
      <c r="CP28" s="186">
        <v>6.66</v>
      </c>
      <c r="CQ28" s="186">
        <v>8.07</v>
      </c>
      <c r="CR28" s="187">
        <f>ROUND('第３表歳入の状況(H22)'!AJ29/'第３表歳入の状況(H22)'!CT29*100,2)</f>
        <v>10.36</v>
      </c>
      <c r="CS28" s="185">
        <v>0</v>
      </c>
      <c r="CT28" s="186">
        <v>0</v>
      </c>
      <c r="CU28" s="186">
        <v>0</v>
      </c>
      <c r="CV28" s="186">
        <v>0</v>
      </c>
      <c r="CW28" s="187">
        <f>ROUND('第３表歳入の状況(H22)'!AX29/'第３表歳入の状況(H22)'!CT29*100,2)</f>
        <v>0</v>
      </c>
      <c r="CX28" s="185">
        <v>2.77</v>
      </c>
      <c r="CY28" s="186">
        <v>2.87</v>
      </c>
      <c r="CZ28" s="186">
        <v>3.54</v>
      </c>
      <c r="DA28" s="186">
        <v>4.29</v>
      </c>
      <c r="DB28" s="187">
        <f>ROUND('第３表歳入の状況(H22)'!AY29/'第３表歳入の状況(H22)'!CT29*100,2)</f>
        <v>3.79</v>
      </c>
      <c r="DC28" s="202">
        <v>1.26</v>
      </c>
      <c r="DD28" s="186">
        <v>0.38</v>
      </c>
      <c r="DE28" s="186">
        <v>0.32</v>
      </c>
      <c r="DF28" s="186">
        <v>0.33</v>
      </c>
      <c r="DG28" s="239">
        <f>ROUND('第３表歳入の状況(H22)'!BR29/'第３表歳入の状況(H22)'!CT29*100,2)</f>
        <v>0.2</v>
      </c>
      <c r="DH28" s="185">
        <v>0</v>
      </c>
      <c r="DI28" s="186">
        <v>0</v>
      </c>
      <c r="DJ28" s="186">
        <v>0</v>
      </c>
      <c r="DK28" s="186">
        <v>0.01</v>
      </c>
      <c r="DL28" s="187">
        <f>ROUND('第３表歳入の状況(H22)'!BX29/'第３表歳入の状況(H22)'!CT29*100,2)</f>
        <v>0</v>
      </c>
      <c r="DM28" s="185">
        <v>6.82</v>
      </c>
      <c r="DN28" s="186">
        <v>10.29</v>
      </c>
      <c r="DO28" s="186">
        <v>0.99</v>
      </c>
      <c r="DP28" s="186">
        <v>0.71</v>
      </c>
      <c r="DQ28" s="187">
        <f>ROUND('第３表歳入の状況(H22)'!BY29/'第３表歳入の状況(H22)'!CT29*100,2)</f>
        <v>0.61</v>
      </c>
      <c r="DR28" s="185">
        <v>2.28</v>
      </c>
      <c r="DS28" s="186">
        <v>2.32</v>
      </c>
      <c r="DT28" s="186">
        <v>3.35</v>
      </c>
      <c r="DU28" s="186">
        <v>8.12</v>
      </c>
      <c r="DV28" s="187">
        <f>ROUND('第３表歳入の状況(H22)'!BZ29/'第３表歳入の状況(H22)'!CT29*100,2)</f>
        <v>6.68</v>
      </c>
      <c r="DW28" s="202">
        <v>0.84</v>
      </c>
      <c r="DX28" s="186">
        <v>0.66</v>
      </c>
      <c r="DY28" s="186">
        <v>0.91</v>
      </c>
      <c r="DZ28" s="186">
        <v>0.66</v>
      </c>
      <c r="EA28" s="187">
        <f>ROUND('第３表歳入の状況(H22)'!CC29/'第３表歳入の状況(H22)'!CT29*100,2)</f>
        <v>0.79</v>
      </c>
      <c r="EB28" s="185">
        <v>10.56</v>
      </c>
      <c r="EC28" s="186">
        <v>14.53</v>
      </c>
      <c r="ED28" s="186">
        <v>10.24</v>
      </c>
      <c r="EE28" s="186">
        <v>8.64</v>
      </c>
      <c r="EF28" s="187">
        <f>ROUND('第３表歳入の状況(H22)'!CP29/'第３表歳入の状況(H22)'!CT29*100,2)</f>
        <v>11.5</v>
      </c>
      <c r="EG28" s="61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>
        <f aca="true" t="shared" si="6" ref="FF28:FF37">SUM(EH28:FE28)</f>
        <v>0</v>
      </c>
    </row>
    <row r="29" spans="1:162" s="63" customFormat="1" ht="32.25" customHeight="1">
      <c r="A29" s="111" t="s">
        <v>36</v>
      </c>
      <c r="B29" s="185">
        <v>11.63</v>
      </c>
      <c r="C29" s="186">
        <v>12.13</v>
      </c>
      <c r="D29" s="186">
        <v>11.75</v>
      </c>
      <c r="E29" s="186">
        <v>10.3</v>
      </c>
      <c r="F29" s="187">
        <f>ROUND('第３表歳入の状況(H22)'!B30/'第３表歳入の状況(H22)'!CT30*100,2)</f>
        <v>9.94</v>
      </c>
      <c r="G29" s="72">
        <v>3.3</v>
      </c>
      <c r="H29" s="70">
        <v>2.18</v>
      </c>
      <c r="I29" s="70">
        <v>2.04</v>
      </c>
      <c r="J29" s="70">
        <v>1.76</v>
      </c>
      <c r="K29" s="71">
        <f>ROUND('第３表歳入の状況(H22)'!C30/'第３表歳入の状況(H22)'!CT30*100,2)</f>
        <v>1.67</v>
      </c>
      <c r="L29" s="69">
        <v>0.03</v>
      </c>
      <c r="M29" s="70">
        <v>0.04</v>
      </c>
      <c r="N29" s="70">
        <v>0.04</v>
      </c>
      <c r="O29" s="70">
        <v>0.03</v>
      </c>
      <c r="P29" s="71">
        <f>ROUND('第３表歳入の状況(H22)'!I30/'第３表歳入の状況(H22)'!CT30*100,2)</f>
        <v>0.03</v>
      </c>
      <c r="Q29" s="72">
        <v>0.03</v>
      </c>
      <c r="R29" s="70">
        <v>0.03</v>
      </c>
      <c r="S29" s="70">
        <v>0.01</v>
      </c>
      <c r="T29" s="70">
        <v>0.01</v>
      </c>
      <c r="U29" s="73">
        <f>ROUND('第３表歳入の状況(H22)'!J30/'第３表歳入の状況(H22)'!CT30*100,2)</f>
        <v>0.01</v>
      </c>
      <c r="V29" s="69">
        <v>0.02</v>
      </c>
      <c r="W29" s="70">
        <v>0.01</v>
      </c>
      <c r="X29" s="70">
        <v>0</v>
      </c>
      <c r="Y29" s="70">
        <v>0</v>
      </c>
      <c r="Z29" s="71">
        <f>ROUND('第３表歳入の状況(H22)'!K30/'第３表歳入の状況(H22)'!CT30*100,2)</f>
        <v>0</v>
      </c>
      <c r="AA29" s="72">
        <v>1.39</v>
      </c>
      <c r="AB29" s="70">
        <v>1.3</v>
      </c>
      <c r="AC29" s="70">
        <v>1.2</v>
      </c>
      <c r="AD29" s="70">
        <v>1.14</v>
      </c>
      <c r="AE29" s="71">
        <f>ROUND('第３表歳入の状況(H22)'!L30/'第３表歳入の状況(H22)'!CT30*100,2)</f>
        <v>1.11</v>
      </c>
      <c r="AF29" s="69">
        <v>0</v>
      </c>
      <c r="AG29" s="70">
        <v>0</v>
      </c>
      <c r="AH29" s="70">
        <v>0</v>
      </c>
      <c r="AI29" s="70">
        <v>0</v>
      </c>
      <c r="AJ29" s="71">
        <f>ROUND('第３表歳入の状況(H22)'!M30/'第３表歳入の状況(H22)'!CT30*100,2)</f>
        <v>0</v>
      </c>
      <c r="AK29" s="72">
        <v>0</v>
      </c>
      <c r="AL29" s="70">
        <v>0</v>
      </c>
      <c r="AM29" s="70">
        <v>0</v>
      </c>
      <c r="AN29" s="70">
        <v>0</v>
      </c>
      <c r="AO29" s="73">
        <f>ROUND('第３表歳入の状況(H22)'!N30/'第３表歳入の状況(H22)'!CT30*100,2)</f>
        <v>0</v>
      </c>
      <c r="AP29" s="69">
        <v>0.83</v>
      </c>
      <c r="AQ29" s="70">
        <v>0.74</v>
      </c>
      <c r="AR29" s="70">
        <v>0.67</v>
      </c>
      <c r="AS29" s="70">
        <v>0.34</v>
      </c>
      <c r="AT29" s="71">
        <f>ROUND('第３表歳入の状況(H22)'!O30/'第３表歳入の状況(H22)'!CT30*100,2)</f>
        <v>0.31</v>
      </c>
      <c r="AU29" s="69">
        <v>0.22</v>
      </c>
      <c r="AV29" s="70">
        <v>0.08</v>
      </c>
      <c r="AW29" s="70">
        <v>0.14</v>
      </c>
      <c r="AX29" s="70">
        <v>0.2</v>
      </c>
      <c r="AY29" s="71">
        <f>ROUND('第３表歳入の状況(H22)'!P30/'第３表歳入の状況(H22)'!CT30*100,2)</f>
        <v>0.28</v>
      </c>
      <c r="AZ29" s="185">
        <v>52.15</v>
      </c>
      <c r="BA29" s="186">
        <v>50.01</v>
      </c>
      <c r="BB29" s="186">
        <v>51.27</v>
      </c>
      <c r="BC29" s="186">
        <v>48.71</v>
      </c>
      <c r="BD29" s="187">
        <f>ROUND('第３表歳入の状況(H22)'!T30/'第３表歳入の状況(H22)'!CT30*100,2)</f>
        <v>49.52</v>
      </c>
      <c r="BE29" s="202">
        <v>47.6</v>
      </c>
      <c r="BF29" s="186">
        <v>44.75</v>
      </c>
      <c r="BG29" s="186">
        <v>45.22</v>
      </c>
      <c r="BH29" s="186">
        <v>42.14</v>
      </c>
      <c r="BI29" s="187">
        <f>ROUND('第３表歳入の状況(H22)'!U30/'第３表歳入の状況(H22)'!CT30*100,2)</f>
        <v>42.95</v>
      </c>
      <c r="BJ29" s="69">
        <v>4.55</v>
      </c>
      <c r="BK29" s="70">
        <v>5.25</v>
      </c>
      <c r="BL29" s="70">
        <v>6.05</v>
      </c>
      <c r="BM29" s="70">
        <v>6.57</v>
      </c>
      <c r="BN29" s="71">
        <f>ROUND('第３表歳入の状況(H22)'!V30/'第３表歳入の状況(H22)'!CT30*100,2)</f>
        <v>6.56</v>
      </c>
      <c r="BO29" s="202">
        <v>69.6</v>
      </c>
      <c r="BP29" s="186">
        <v>66.52</v>
      </c>
      <c r="BQ29" s="186">
        <v>67.12</v>
      </c>
      <c r="BR29" s="186">
        <v>62.51</v>
      </c>
      <c r="BS29" s="205">
        <f>'第３表歳入の状況(H22)'!DJ30</f>
        <v>62.87</v>
      </c>
      <c r="BT29" s="69">
        <v>0.03</v>
      </c>
      <c r="BU29" s="70">
        <v>0.03</v>
      </c>
      <c r="BV29" s="70">
        <v>0.02</v>
      </c>
      <c r="BW29" s="70">
        <v>0.02</v>
      </c>
      <c r="BX29" s="71">
        <f>ROUND('第３表歳入の状況(H22)'!W30/'第３表歳入の状況(H22)'!CT30*100,2)</f>
        <v>0.02</v>
      </c>
      <c r="BY29" s="72">
        <v>0.21</v>
      </c>
      <c r="BZ29" s="70">
        <v>0.11</v>
      </c>
      <c r="CA29" s="70">
        <v>0.11</v>
      </c>
      <c r="CB29" s="70">
        <v>0.11</v>
      </c>
      <c r="CC29" s="73">
        <f>ROUND('第３表歳入の状況(H22)'!X30/'第３表歳入の状況(H22)'!CT30*100,2)</f>
        <v>0.15</v>
      </c>
      <c r="CD29" s="69">
        <v>2.25</v>
      </c>
      <c r="CE29" s="70">
        <v>2.28</v>
      </c>
      <c r="CF29" s="70">
        <v>2.4</v>
      </c>
      <c r="CG29" s="70">
        <v>2.26</v>
      </c>
      <c r="CH29" s="71">
        <f>ROUND('第３表歳入の状況(H22)'!Z30/'第３表歳入の状況(H22)'!CT30*100,2)</f>
        <v>2.25</v>
      </c>
      <c r="CI29" s="69">
        <v>0.2</v>
      </c>
      <c r="CJ29" s="70">
        <v>0.17</v>
      </c>
      <c r="CK29" s="70">
        <v>0.17</v>
      </c>
      <c r="CL29" s="70">
        <v>0.16</v>
      </c>
      <c r="CM29" s="71">
        <f>ROUND('第３表歳入の状況(H22)'!AG30/'第３表歳入の状況(H22)'!CT30*100,2)</f>
        <v>0.15</v>
      </c>
      <c r="CN29" s="185">
        <v>4.87</v>
      </c>
      <c r="CO29" s="186">
        <v>5.9</v>
      </c>
      <c r="CP29" s="186">
        <v>9.72</v>
      </c>
      <c r="CQ29" s="186">
        <v>7.87</v>
      </c>
      <c r="CR29" s="187">
        <f>ROUND('第３表歳入の状況(H22)'!AJ30/'第３表歳入の状況(H22)'!CT30*100,2)</f>
        <v>11.54</v>
      </c>
      <c r="CS29" s="185">
        <v>0</v>
      </c>
      <c r="CT29" s="186">
        <v>0</v>
      </c>
      <c r="CU29" s="186">
        <v>0</v>
      </c>
      <c r="CV29" s="186">
        <v>0</v>
      </c>
      <c r="CW29" s="187">
        <f>ROUND('第３表歳入の状況(H22)'!AX30/'第３表歳入の状況(H22)'!CT30*100,2)</f>
        <v>0</v>
      </c>
      <c r="CX29" s="185">
        <v>6.61</v>
      </c>
      <c r="CY29" s="186">
        <v>6.42</v>
      </c>
      <c r="CZ29" s="186">
        <v>5.28</v>
      </c>
      <c r="DA29" s="186">
        <v>5.44</v>
      </c>
      <c r="DB29" s="187">
        <f>ROUND('第３表歳入の状況(H22)'!AY30/'第３表歳入の状況(H22)'!CT30*100,2)</f>
        <v>6.33</v>
      </c>
      <c r="DC29" s="202">
        <v>0.26</v>
      </c>
      <c r="DD29" s="186">
        <v>0.38</v>
      </c>
      <c r="DE29" s="186">
        <v>0.12</v>
      </c>
      <c r="DF29" s="186">
        <v>0.22</v>
      </c>
      <c r="DG29" s="239">
        <f>ROUND('第３表歳入の状況(H22)'!BR30/'第３表歳入の状況(H22)'!CT30*100,2)</f>
        <v>0.18</v>
      </c>
      <c r="DH29" s="185">
        <v>0</v>
      </c>
      <c r="DI29" s="186">
        <v>0</v>
      </c>
      <c r="DJ29" s="186">
        <v>0.22</v>
      </c>
      <c r="DK29" s="186">
        <v>0.09</v>
      </c>
      <c r="DL29" s="187">
        <f>ROUND('第３表歳入の状況(H22)'!BX30/'第３表歳入の状況(H22)'!CT30*100,2)</f>
        <v>0.04</v>
      </c>
      <c r="DM29" s="185">
        <v>2.22</v>
      </c>
      <c r="DN29" s="186">
        <v>4.2</v>
      </c>
      <c r="DO29" s="186">
        <v>3.02</v>
      </c>
      <c r="DP29" s="186">
        <v>3.61</v>
      </c>
      <c r="DQ29" s="187">
        <f>ROUND('第３表歳入の状況(H22)'!BY30/'第３表歳入の状況(H22)'!CT30*100,2)</f>
        <v>2.76</v>
      </c>
      <c r="DR29" s="185">
        <v>2.97</v>
      </c>
      <c r="DS29" s="186">
        <v>1.64</v>
      </c>
      <c r="DT29" s="186">
        <v>1.37</v>
      </c>
      <c r="DU29" s="186">
        <v>5.43</v>
      </c>
      <c r="DV29" s="187">
        <f>ROUND('第３表歳入の状況(H22)'!BZ30/'第３表歳入の状況(H22)'!CT30*100,2)</f>
        <v>2.47</v>
      </c>
      <c r="DW29" s="202">
        <v>1.55</v>
      </c>
      <c r="DX29" s="186">
        <v>1.43</v>
      </c>
      <c r="DY29" s="186">
        <v>1.48</v>
      </c>
      <c r="DZ29" s="186">
        <v>1.14</v>
      </c>
      <c r="EA29" s="187">
        <f>ROUND('第３表歳入の状況(H22)'!CC30/'第３表歳入の状況(H22)'!CT30*100,2)</f>
        <v>0.73</v>
      </c>
      <c r="EB29" s="185">
        <v>9.23</v>
      </c>
      <c r="EC29" s="186">
        <v>11.02</v>
      </c>
      <c r="ED29" s="186">
        <v>8.96</v>
      </c>
      <c r="EE29" s="186">
        <v>11.14</v>
      </c>
      <c r="EF29" s="187">
        <f>ROUND('第３表歳入の状況(H22)'!CP30/'第３表歳入の状況(H22)'!CT30*100,2)</f>
        <v>10.51</v>
      </c>
      <c r="EG29" s="61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>
        <f t="shared" si="6"/>
        <v>0</v>
      </c>
    </row>
    <row r="30" spans="1:162" s="63" customFormat="1" ht="32.25" customHeight="1">
      <c r="A30" s="111" t="s">
        <v>37</v>
      </c>
      <c r="B30" s="185">
        <v>24.25</v>
      </c>
      <c r="C30" s="186">
        <v>31.85</v>
      </c>
      <c r="D30" s="186">
        <v>27.57</v>
      </c>
      <c r="E30" s="186">
        <v>16.42</v>
      </c>
      <c r="F30" s="187">
        <f>ROUND('第３表歳入の状況(H22)'!B31/'第３表歳入の状況(H22)'!CT31*100,2)</f>
        <v>18.69</v>
      </c>
      <c r="G30" s="72">
        <v>2.03</v>
      </c>
      <c r="H30" s="70">
        <v>1.07</v>
      </c>
      <c r="I30" s="70">
        <v>0.97</v>
      </c>
      <c r="J30" s="70">
        <v>0.7</v>
      </c>
      <c r="K30" s="71">
        <f>ROUND('第３表歳入の状況(H22)'!C31/'第３表歳入の状況(H22)'!CT31*100,2)</f>
        <v>0.75</v>
      </c>
      <c r="L30" s="69">
        <v>0.03</v>
      </c>
      <c r="M30" s="70">
        <v>0.04</v>
      </c>
      <c r="N30" s="70">
        <v>0.04</v>
      </c>
      <c r="O30" s="70">
        <v>0.04</v>
      </c>
      <c r="P30" s="71">
        <f>ROUND('第３表歳入の状況(H22)'!I31/'第３表歳入の状況(H22)'!CT31*100,2)</f>
        <v>0.03</v>
      </c>
      <c r="Q30" s="72">
        <v>0.03</v>
      </c>
      <c r="R30" s="70">
        <v>0.03</v>
      </c>
      <c r="S30" s="70">
        <v>0.01</v>
      </c>
      <c r="T30" s="70">
        <v>0.01</v>
      </c>
      <c r="U30" s="73">
        <f>ROUND('第３表歳入の状況(H22)'!J31/'第３表歳入の状況(H22)'!CT31*100,2)</f>
        <v>0.01</v>
      </c>
      <c r="V30" s="69">
        <v>0.02</v>
      </c>
      <c r="W30" s="70">
        <v>0.02</v>
      </c>
      <c r="X30" s="70">
        <v>0</v>
      </c>
      <c r="Y30" s="70">
        <v>0</v>
      </c>
      <c r="Z30" s="71">
        <f>ROUND('第３表歳入の状況(H22)'!K31/'第３表歳入の状況(H22)'!CT31*100,2)</f>
        <v>0</v>
      </c>
      <c r="AA30" s="72">
        <v>1.36</v>
      </c>
      <c r="AB30" s="70">
        <v>1.26</v>
      </c>
      <c r="AC30" s="70">
        <v>1.09</v>
      </c>
      <c r="AD30" s="70">
        <v>0.97</v>
      </c>
      <c r="AE30" s="71">
        <f>ROUND('第３表歳入の状況(H22)'!L31/'第３表歳入の状況(H22)'!CT31*100,2)</f>
        <v>1.07</v>
      </c>
      <c r="AF30" s="69">
        <v>0.18</v>
      </c>
      <c r="AG30" s="70">
        <v>0.17</v>
      </c>
      <c r="AH30" s="70">
        <v>0.16</v>
      </c>
      <c r="AI30" s="70">
        <v>0.13</v>
      </c>
      <c r="AJ30" s="71">
        <f>ROUND('第３表歳入の状況(H22)'!M31/'第３表歳入の状況(H22)'!CT31*100,2)</f>
        <v>0.15</v>
      </c>
      <c r="AK30" s="72">
        <v>0</v>
      </c>
      <c r="AL30" s="70">
        <v>0</v>
      </c>
      <c r="AM30" s="70">
        <v>0</v>
      </c>
      <c r="AN30" s="70">
        <v>0</v>
      </c>
      <c r="AO30" s="73">
        <f>ROUND('第３表歳入の状況(H22)'!N31/'第３表歳入の状況(H22)'!CT31*100,2)</f>
        <v>0</v>
      </c>
      <c r="AP30" s="69">
        <v>0.41</v>
      </c>
      <c r="AQ30" s="70">
        <v>0.32</v>
      </c>
      <c r="AR30" s="70">
        <v>0.32</v>
      </c>
      <c r="AS30" s="70">
        <v>0.17</v>
      </c>
      <c r="AT30" s="71">
        <f>ROUND('第３表歳入の状況(H22)'!O31/'第３表歳入の状況(H22)'!CT31*100,2)</f>
        <v>0.14</v>
      </c>
      <c r="AU30" s="69">
        <v>0.37</v>
      </c>
      <c r="AV30" s="70">
        <v>0.11</v>
      </c>
      <c r="AW30" s="70">
        <v>0.16</v>
      </c>
      <c r="AX30" s="70">
        <v>0.12</v>
      </c>
      <c r="AY30" s="71">
        <f>ROUND('第３表歳入の状況(H22)'!P31/'第３表歳入の状況(H22)'!CT31*100,2)</f>
        <v>0.2</v>
      </c>
      <c r="AZ30" s="185">
        <v>33.35</v>
      </c>
      <c r="BA30" s="186">
        <v>29.3</v>
      </c>
      <c r="BB30" s="186">
        <v>23.15</v>
      </c>
      <c r="BC30" s="186">
        <v>25.14</v>
      </c>
      <c r="BD30" s="187">
        <f>ROUND('第３表歳入の状況(H22)'!T31/'第３表歳入の状況(H22)'!CT31*100,2)</f>
        <v>36.55</v>
      </c>
      <c r="BE30" s="202">
        <v>30.17</v>
      </c>
      <c r="BF30" s="186">
        <v>25.44</v>
      </c>
      <c r="BG30" s="186">
        <v>19.39</v>
      </c>
      <c r="BH30" s="186">
        <v>22.01</v>
      </c>
      <c r="BI30" s="187">
        <f>ROUND('第３表歳入の状況(H22)'!U31/'第３表歳入の状況(H22)'!CT31*100,2)</f>
        <v>32.65</v>
      </c>
      <c r="BJ30" s="69">
        <v>3.18</v>
      </c>
      <c r="BK30" s="70">
        <v>3.86</v>
      </c>
      <c r="BL30" s="70">
        <v>3.76</v>
      </c>
      <c r="BM30" s="70">
        <v>3.13</v>
      </c>
      <c r="BN30" s="71">
        <f>ROUND('第３表歳入の状況(H22)'!V31/'第３表歳入の状況(H22)'!CT31*100,2)</f>
        <v>3.9</v>
      </c>
      <c r="BO30" s="202">
        <v>62.03</v>
      </c>
      <c r="BP30" s="186">
        <v>64.17</v>
      </c>
      <c r="BQ30" s="186">
        <v>53.48</v>
      </c>
      <c r="BR30" s="186">
        <v>43.7</v>
      </c>
      <c r="BS30" s="205">
        <f>'第３表歳入の状況(H22)'!DJ31</f>
        <v>57.6</v>
      </c>
      <c r="BT30" s="69">
        <v>0.04</v>
      </c>
      <c r="BU30" s="70">
        <v>0.03</v>
      </c>
      <c r="BV30" s="70">
        <v>0.02</v>
      </c>
      <c r="BW30" s="70">
        <v>0.02</v>
      </c>
      <c r="BX30" s="71">
        <f>ROUND('第３表歳入の状況(H22)'!W31/'第３表歳入の状況(H22)'!CT31*100,2)</f>
        <v>0.02</v>
      </c>
      <c r="BY30" s="72">
        <v>5.03</v>
      </c>
      <c r="BZ30" s="70">
        <v>0.16</v>
      </c>
      <c r="CA30" s="70">
        <v>0</v>
      </c>
      <c r="CB30" s="70">
        <v>0.01</v>
      </c>
      <c r="CC30" s="73">
        <f>ROUND('第３表歳入の状況(H22)'!X31/'第３表歳入の状況(H22)'!CT31*100,2)</f>
        <v>0.02</v>
      </c>
      <c r="CD30" s="69">
        <v>0.77</v>
      </c>
      <c r="CE30" s="70">
        <v>0.96</v>
      </c>
      <c r="CF30" s="70">
        <v>1.79</v>
      </c>
      <c r="CG30" s="70">
        <v>1.09</v>
      </c>
      <c r="CH30" s="71">
        <f>ROUND('第３表歳入の状況(H22)'!Z31/'第３表歳入の状況(H22)'!CT31*100,2)</f>
        <v>1.33</v>
      </c>
      <c r="CI30" s="69">
        <v>0.06</v>
      </c>
      <c r="CJ30" s="70">
        <v>0.06</v>
      </c>
      <c r="CK30" s="70">
        <v>0.05</v>
      </c>
      <c r="CL30" s="70">
        <v>0.04</v>
      </c>
      <c r="CM30" s="71">
        <f>ROUND('第３表歳入の状況(H22)'!AG31/'第３表歳入の状況(H22)'!CT31*100,2)</f>
        <v>0.05</v>
      </c>
      <c r="CN30" s="185">
        <v>4.02</v>
      </c>
      <c r="CO30" s="186">
        <v>5.1</v>
      </c>
      <c r="CP30" s="186">
        <v>11.36</v>
      </c>
      <c r="CQ30" s="186">
        <v>11.91</v>
      </c>
      <c r="CR30" s="187">
        <f>ROUND('第３表歳入の状況(H22)'!AJ31/'第３表歳入の状況(H22)'!CT31*100,2)</f>
        <v>5.84</v>
      </c>
      <c r="CS30" s="185">
        <v>0</v>
      </c>
      <c r="CT30" s="186">
        <v>0</v>
      </c>
      <c r="CU30" s="186">
        <v>0</v>
      </c>
      <c r="CV30" s="186">
        <v>0</v>
      </c>
      <c r="CW30" s="187">
        <f>ROUND('第３表歳入の状況(H22)'!AX31/'第３表歳入の状況(H22)'!CT31*100,2)</f>
        <v>0</v>
      </c>
      <c r="CX30" s="185">
        <v>4</v>
      </c>
      <c r="CY30" s="186">
        <v>3.74</v>
      </c>
      <c r="CZ30" s="186">
        <v>3.79</v>
      </c>
      <c r="DA30" s="186">
        <v>3.9</v>
      </c>
      <c r="DB30" s="187">
        <f>ROUND('第３表歳入の状況(H22)'!AY31/'第３表歳入の状況(H22)'!CT31*100,2)</f>
        <v>6.66</v>
      </c>
      <c r="DC30" s="202">
        <v>0.7</v>
      </c>
      <c r="DD30" s="186">
        <v>0.38</v>
      </c>
      <c r="DE30" s="186">
        <v>0.55</v>
      </c>
      <c r="DF30" s="186">
        <v>0.28</v>
      </c>
      <c r="DG30" s="239">
        <f>ROUND('第３表歳入の状況(H22)'!BR31/'第３表歳入の状況(H22)'!CT31*100,2)</f>
        <v>0.24</v>
      </c>
      <c r="DH30" s="185">
        <v>0.05</v>
      </c>
      <c r="DI30" s="186">
        <v>0.02</v>
      </c>
      <c r="DJ30" s="186">
        <v>0.05</v>
      </c>
      <c r="DK30" s="186">
        <v>0.03</v>
      </c>
      <c r="DL30" s="187">
        <f>ROUND('第３表歳入の状況(H22)'!BX31/'第３表歳入の状況(H22)'!CT31*100,2)</f>
        <v>0.09</v>
      </c>
      <c r="DM30" s="185">
        <v>8.92</v>
      </c>
      <c r="DN30" s="186">
        <v>12.45</v>
      </c>
      <c r="DO30" s="186">
        <v>14.09</v>
      </c>
      <c r="DP30" s="186">
        <v>11.84</v>
      </c>
      <c r="DQ30" s="187">
        <f>ROUND('第３表歳入の状況(H22)'!BY31/'第３表歳入の状況(H22)'!CT31*100,2)</f>
        <v>5.13</v>
      </c>
      <c r="DR30" s="185">
        <v>3.57</v>
      </c>
      <c r="DS30" s="186">
        <v>4</v>
      </c>
      <c r="DT30" s="186">
        <v>4.08</v>
      </c>
      <c r="DU30" s="186">
        <v>7.96</v>
      </c>
      <c r="DV30" s="187">
        <f>ROUND('第３表歳入の状況(H22)'!BZ31/'第３表歳入の状況(H22)'!CT31*100,2)</f>
        <v>3.9</v>
      </c>
      <c r="DW30" s="202">
        <v>2.08</v>
      </c>
      <c r="DX30" s="186">
        <v>1.32</v>
      </c>
      <c r="DY30" s="186">
        <v>1.11</v>
      </c>
      <c r="DZ30" s="186">
        <v>1.19</v>
      </c>
      <c r="EA30" s="187">
        <f>ROUND('第３表歳入の状況(H22)'!CC31/'第３表歳入の状況(H22)'!CT31*100,2)</f>
        <v>0.73</v>
      </c>
      <c r="EB30" s="185">
        <v>8.73</v>
      </c>
      <c r="EC30" s="186">
        <v>7.14</v>
      </c>
      <c r="ED30" s="186">
        <v>9.62</v>
      </c>
      <c r="EE30" s="186">
        <v>18.03</v>
      </c>
      <c r="EF30" s="187">
        <f>ROUND('第３表歳入の状況(H22)'!CP31/'第３表歳入の状況(H22)'!CT31*100,2)</f>
        <v>18.4</v>
      </c>
      <c r="EG30" s="61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>
        <f t="shared" si="6"/>
        <v>0</v>
      </c>
    </row>
    <row r="31" spans="1:162" s="63" customFormat="1" ht="32.25" customHeight="1">
      <c r="A31" s="111" t="s">
        <v>38</v>
      </c>
      <c r="B31" s="185">
        <v>26.1</v>
      </c>
      <c r="C31" s="186">
        <v>28.56</v>
      </c>
      <c r="D31" s="186">
        <v>25.11</v>
      </c>
      <c r="E31" s="186">
        <v>26.04</v>
      </c>
      <c r="F31" s="187">
        <f>ROUND('第３表歳入の状況(H22)'!B32/'第３表歳入の状況(H22)'!CT32*100,2)</f>
        <v>25</v>
      </c>
      <c r="G31" s="72">
        <v>2.97</v>
      </c>
      <c r="H31" s="70">
        <v>1.47</v>
      </c>
      <c r="I31" s="70">
        <v>1.25</v>
      </c>
      <c r="J31" s="70">
        <v>1.29</v>
      </c>
      <c r="K31" s="71">
        <f>ROUND('第３表歳入の状況(H22)'!C32/'第３表歳入の状況(H22)'!CT32*100,2)</f>
        <v>1.27</v>
      </c>
      <c r="L31" s="69">
        <v>0.06</v>
      </c>
      <c r="M31" s="70">
        <v>0.08</v>
      </c>
      <c r="N31" s="70">
        <v>0.07</v>
      </c>
      <c r="O31" s="70">
        <v>0.07</v>
      </c>
      <c r="P31" s="71">
        <f>ROUND('第３表歳入の状況(H22)'!I32/'第３表歳入の状況(H22)'!CT32*100,2)</f>
        <v>0.06</v>
      </c>
      <c r="Q31" s="72">
        <v>0.04</v>
      </c>
      <c r="R31" s="70">
        <v>0.06</v>
      </c>
      <c r="S31" s="70">
        <v>0.02</v>
      </c>
      <c r="T31" s="70">
        <v>0.02</v>
      </c>
      <c r="U31" s="73">
        <f>ROUND('第３表歳入の状況(H22)'!J32/'第３表歳入の状況(H22)'!CT32*100,2)</f>
        <v>0.02</v>
      </c>
      <c r="V31" s="69">
        <v>0.03</v>
      </c>
      <c r="W31" s="70">
        <v>0.03</v>
      </c>
      <c r="X31" s="70">
        <v>0.01</v>
      </c>
      <c r="Y31" s="70">
        <v>0.01</v>
      </c>
      <c r="Z31" s="71">
        <f>ROUND('第３表歳入の状況(H22)'!K32/'第３表歳入の状況(H22)'!CT32*100,2)</f>
        <v>0.01</v>
      </c>
      <c r="AA31" s="72">
        <v>2.11</v>
      </c>
      <c r="AB31" s="70">
        <v>2.15</v>
      </c>
      <c r="AC31" s="70">
        <v>1.72</v>
      </c>
      <c r="AD31" s="70">
        <v>1.93</v>
      </c>
      <c r="AE31" s="71">
        <f>ROUND('第３表歳入の状況(H22)'!L32/'第３表歳入の状況(H22)'!CT32*100,2)</f>
        <v>1.96</v>
      </c>
      <c r="AF31" s="69">
        <v>0.27</v>
      </c>
      <c r="AG31" s="70">
        <v>0.3</v>
      </c>
      <c r="AH31" s="70">
        <v>0.25</v>
      </c>
      <c r="AI31" s="70">
        <v>0.27</v>
      </c>
      <c r="AJ31" s="71">
        <f>ROUND('第３表歳入の状況(H22)'!M32/'第３表歳入の状況(H22)'!CT32*100,2)</f>
        <v>0.25</v>
      </c>
      <c r="AK31" s="72">
        <v>0</v>
      </c>
      <c r="AL31" s="70">
        <v>0</v>
      </c>
      <c r="AM31" s="70">
        <v>0</v>
      </c>
      <c r="AN31" s="70">
        <v>0</v>
      </c>
      <c r="AO31" s="73">
        <f>ROUND('第３表歳入の状況(H22)'!N32/'第３表歳入の状況(H22)'!CT32*100,2)</f>
        <v>0</v>
      </c>
      <c r="AP31" s="69">
        <v>0.51</v>
      </c>
      <c r="AQ31" s="70">
        <v>0.5</v>
      </c>
      <c r="AR31" s="70">
        <v>0.41</v>
      </c>
      <c r="AS31" s="70">
        <v>0.25</v>
      </c>
      <c r="AT31" s="71">
        <f>ROUND('第３表歳入の状況(H22)'!O32/'第３表歳入の状況(H22)'!CT32*100,2)</f>
        <v>0.24</v>
      </c>
      <c r="AU31" s="69">
        <v>0.32</v>
      </c>
      <c r="AV31" s="70">
        <v>0.13</v>
      </c>
      <c r="AW31" s="70">
        <v>0.18</v>
      </c>
      <c r="AX31" s="70">
        <v>0.22</v>
      </c>
      <c r="AY31" s="71">
        <f>ROUND('第３表歳入の状況(H22)'!P32/'第３表歳入の状況(H22)'!CT32*100,2)</f>
        <v>0.36</v>
      </c>
      <c r="AZ31" s="185">
        <v>34.98</v>
      </c>
      <c r="BA31" s="186">
        <v>36.64</v>
      </c>
      <c r="BB31" s="186">
        <v>33.93</v>
      </c>
      <c r="BC31" s="186">
        <v>37.62</v>
      </c>
      <c r="BD31" s="187">
        <f>ROUND('第３表歳入の状況(H22)'!T32/'第３表歳入の状況(H22)'!CT32*100,2)</f>
        <v>41.01</v>
      </c>
      <c r="BE31" s="202">
        <v>32.17</v>
      </c>
      <c r="BF31" s="186">
        <v>32.91</v>
      </c>
      <c r="BG31" s="186">
        <v>30.14</v>
      </c>
      <c r="BH31" s="186">
        <v>33.15</v>
      </c>
      <c r="BI31" s="187">
        <f>ROUND('第３表歳入の状況(H22)'!U32/'第３表歳入の状況(H22)'!CT32*100,2)</f>
        <v>36.22</v>
      </c>
      <c r="BJ31" s="69">
        <v>2.81</v>
      </c>
      <c r="BK31" s="70">
        <v>3.72</v>
      </c>
      <c r="BL31" s="70">
        <v>3.78</v>
      </c>
      <c r="BM31" s="70">
        <v>4.47</v>
      </c>
      <c r="BN31" s="71">
        <f>ROUND('第３表歳入の状況(H22)'!V32/'第３表歳入の状況(H22)'!CT32*100,2)</f>
        <v>4.79</v>
      </c>
      <c r="BO31" s="202">
        <v>67.38</v>
      </c>
      <c r="BP31" s="186">
        <v>69.9</v>
      </c>
      <c r="BQ31" s="186">
        <v>62.94</v>
      </c>
      <c r="BR31" s="186">
        <v>67.72</v>
      </c>
      <c r="BS31" s="205">
        <f>'第３表歳入の状況(H22)'!DJ32</f>
        <v>70.18</v>
      </c>
      <c r="BT31" s="69">
        <v>0.05</v>
      </c>
      <c r="BU31" s="70">
        <v>0.05</v>
      </c>
      <c r="BV31" s="70">
        <v>0.04</v>
      </c>
      <c r="BW31" s="70">
        <v>0.04</v>
      </c>
      <c r="BX31" s="71">
        <f>ROUND('第３表歳入の状況(H22)'!W32/'第３表歳入の状況(H22)'!CT32*100,2)</f>
        <v>0.04</v>
      </c>
      <c r="BY31" s="72">
        <v>0.2</v>
      </c>
      <c r="BZ31" s="70">
        <v>0.11</v>
      </c>
      <c r="CA31" s="70">
        <v>0.1</v>
      </c>
      <c r="CB31" s="70">
        <v>0.1</v>
      </c>
      <c r="CC31" s="73">
        <f>ROUND('第３表歳入の状況(H22)'!X32/'第３表歳入の状況(H22)'!CT32*100,2)</f>
        <v>0.15</v>
      </c>
      <c r="CD31" s="69">
        <v>1.56</v>
      </c>
      <c r="CE31" s="70">
        <v>1.64</v>
      </c>
      <c r="CF31" s="70">
        <v>1.41</v>
      </c>
      <c r="CG31" s="70">
        <v>1.51</v>
      </c>
      <c r="CH31" s="71">
        <f>ROUND('第３表歳入の状況(H22)'!Z32/'第３表歳入の状況(H22)'!CT32*100,2)</f>
        <v>1.69</v>
      </c>
      <c r="CI31" s="69">
        <v>0.16</v>
      </c>
      <c r="CJ31" s="70">
        <v>0.22</v>
      </c>
      <c r="CK31" s="70">
        <v>0.24</v>
      </c>
      <c r="CL31" s="70">
        <v>0.25</v>
      </c>
      <c r="CM31" s="71">
        <f>ROUND('第３表歳入の状況(H22)'!AG32/'第３表歳入の状況(H22)'!CT32*100,2)</f>
        <v>0.23</v>
      </c>
      <c r="CN31" s="185">
        <v>5.84</v>
      </c>
      <c r="CO31" s="186">
        <v>5.37</v>
      </c>
      <c r="CP31" s="186">
        <v>11.46</v>
      </c>
      <c r="CQ31" s="186">
        <v>12.02</v>
      </c>
      <c r="CR31" s="187">
        <f>ROUND('第３表歳入の状況(H22)'!AJ32/'第３表歳入の状況(H22)'!CT32*100,2)</f>
        <v>7.35</v>
      </c>
      <c r="CS31" s="185">
        <v>0</v>
      </c>
      <c r="CT31" s="186">
        <v>0</v>
      </c>
      <c r="CU31" s="186">
        <v>0</v>
      </c>
      <c r="CV31" s="186">
        <v>0</v>
      </c>
      <c r="CW31" s="187">
        <f>ROUND('第３表歳入の状況(H22)'!AX32/'第３表歳入の状況(H22)'!CT32*100,2)</f>
        <v>0</v>
      </c>
      <c r="CX31" s="185">
        <v>6.25</v>
      </c>
      <c r="CY31" s="186">
        <v>6.41</v>
      </c>
      <c r="CZ31" s="186">
        <v>4.25</v>
      </c>
      <c r="DA31" s="186">
        <v>5.04</v>
      </c>
      <c r="DB31" s="187">
        <f>ROUND('第３表歳入の状況(H22)'!AY32/'第３表歳入の状況(H22)'!CT32*100,2)</f>
        <v>6.14</v>
      </c>
      <c r="DC31" s="202">
        <v>0.15</v>
      </c>
      <c r="DD31" s="186">
        <v>0.38</v>
      </c>
      <c r="DE31" s="186">
        <v>0.17</v>
      </c>
      <c r="DF31" s="186">
        <v>0.24</v>
      </c>
      <c r="DG31" s="239">
        <f>ROUND('第３表歳入の状況(H22)'!BR32/'第３表歳入の状況(H22)'!CT32*100,2)</f>
        <v>0.19</v>
      </c>
      <c r="DH31" s="185">
        <v>0.04</v>
      </c>
      <c r="DI31" s="186">
        <v>0.04</v>
      </c>
      <c r="DJ31" s="186">
        <v>0.23</v>
      </c>
      <c r="DK31" s="186">
        <v>0.41</v>
      </c>
      <c r="DL31" s="187">
        <f>ROUND('第３表歳入の状況(H22)'!BX32/'第３表歳入の状況(H22)'!CT32*100,2)</f>
        <v>0.15</v>
      </c>
      <c r="DM31" s="185">
        <v>1.51</v>
      </c>
      <c r="DN31" s="186">
        <v>1.67</v>
      </c>
      <c r="DO31" s="186">
        <v>4.41</v>
      </c>
      <c r="DP31" s="186">
        <v>0.42</v>
      </c>
      <c r="DQ31" s="187">
        <f>ROUND('第３表歳入の状況(H22)'!BY32/'第３表歳入の状況(H22)'!CT32*100,2)</f>
        <v>0.13</v>
      </c>
      <c r="DR31" s="185">
        <v>2.66</v>
      </c>
      <c r="DS31" s="186">
        <v>3.21</v>
      </c>
      <c r="DT31" s="186">
        <v>2.06</v>
      </c>
      <c r="DU31" s="186">
        <v>3.26</v>
      </c>
      <c r="DV31" s="187">
        <f>ROUND('第３表歳入の状況(H22)'!BZ32/'第３表歳入の状況(H22)'!CT32*100,2)</f>
        <v>3.42</v>
      </c>
      <c r="DW31" s="202">
        <v>2.48</v>
      </c>
      <c r="DX31" s="186">
        <v>2.63</v>
      </c>
      <c r="DY31" s="186">
        <v>2.61</v>
      </c>
      <c r="DZ31" s="186">
        <v>3.37</v>
      </c>
      <c r="EA31" s="187">
        <f>ROUND('第３表歳入の状況(H22)'!CC32/'第３表歳入の状況(H22)'!CT32*100,2)</f>
        <v>2.57</v>
      </c>
      <c r="EB31" s="185">
        <v>11.71</v>
      </c>
      <c r="EC31" s="186">
        <v>8.54</v>
      </c>
      <c r="ED31" s="186">
        <v>10.09</v>
      </c>
      <c r="EE31" s="186">
        <v>5.62</v>
      </c>
      <c r="EF31" s="187">
        <f>ROUND('第３表歳入の状況(H22)'!CP32/'第３表歳入の状況(H22)'!CT32*100,2)</f>
        <v>7.75</v>
      </c>
      <c r="EG31" s="61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>
        <f t="shared" si="6"/>
        <v>0</v>
      </c>
    </row>
    <row r="32" spans="1:162" s="63" customFormat="1" ht="32.25" customHeight="1">
      <c r="A32" s="111" t="s">
        <v>39</v>
      </c>
      <c r="B32" s="185">
        <v>19.38</v>
      </c>
      <c r="C32" s="186">
        <v>21.8</v>
      </c>
      <c r="D32" s="186">
        <v>23.79</v>
      </c>
      <c r="E32" s="186">
        <v>21.63</v>
      </c>
      <c r="F32" s="187">
        <f>ROUND('第３表歳入の状況(H22)'!B33/'第３表歳入の状況(H22)'!CT33*100,2)</f>
        <v>18.64</v>
      </c>
      <c r="G32" s="72">
        <v>3.53</v>
      </c>
      <c r="H32" s="70">
        <v>1.67</v>
      </c>
      <c r="I32" s="70">
        <v>2.05</v>
      </c>
      <c r="J32" s="70">
        <v>1.83</v>
      </c>
      <c r="K32" s="71">
        <f>ROUND('第３表歳入の状況(H22)'!C33/'第３表歳入の状況(H22)'!CT33*100,2)</f>
        <v>1.56</v>
      </c>
      <c r="L32" s="69">
        <v>0.07</v>
      </c>
      <c r="M32" s="70">
        <v>0.09</v>
      </c>
      <c r="N32" s="70">
        <v>0.1</v>
      </c>
      <c r="O32" s="70">
        <v>0.08</v>
      </c>
      <c r="P32" s="71">
        <f>ROUND('第３表歳入の状況(H22)'!I33/'第３表歳入の状況(H22)'!CT33*100,2)</f>
        <v>0.06</v>
      </c>
      <c r="Q32" s="72">
        <v>0.05</v>
      </c>
      <c r="R32" s="70">
        <v>0.07</v>
      </c>
      <c r="S32" s="70">
        <v>0.02</v>
      </c>
      <c r="T32" s="70">
        <v>0.02</v>
      </c>
      <c r="U32" s="73">
        <f>ROUND('第３表歳入の状況(H22)'!J33/'第３表歳入の状況(H22)'!CT33*100,2)</f>
        <v>0.02</v>
      </c>
      <c r="V32" s="69">
        <v>0.04</v>
      </c>
      <c r="W32" s="70">
        <v>0.03</v>
      </c>
      <c r="X32" s="70">
        <v>0.01</v>
      </c>
      <c r="Y32" s="70">
        <v>0.01</v>
      </c>
      <c r="Z32" s="71">
        <f>ROUND('第３表歳入の状況(H22)'!K33/'第３表歳入の状況(H22)'!CT33*100,2)</f>
        <v>0.01</v>
      </c>
      <c r="AA32" s="72">
        <v>2.34</v>
      </c>
      <c r="AB32" s="70">
        <v>2.32</v>
      </c>
      <c r="AC32" s="70">
        <v>2.27</v>
      </c>
      <c r="AD32" s="70">
        <v>2.24</v>
      </c>
      <c r="AE32" s="71">
        <f>ROUND('第３表歳入の状況(H22)'!L33/'第３表歳入の状況(H22)'!CT33*100,2)</f>
        <v>1.96</v>
      </c>
      <c r="AF32" s="69">
        <v>0</v>
      </c>
      <c r="AG32" s="70">
        <v>0</v>
      </c>
      <c r="AH32" s="70">
        <v>0</v>
      </c>
      <c r="AI32" s="70">
        <v>0</v>
      </c>
      <c r="AJ32" s="71">
        <f>ROUND('第３表歳入の状況(H22)'!M33/'第３表歳入の状況(H22)'!CT33*100,2)</f>
        <v>0</v>
      </c>
      <c r="AK32" s="72">
        <v>0</v>
      </c>
      <c r="AL32" s="70">
        <v>0</v>
      </c>
      <c r="AM32" s="70">
        <v>0</v>
      </c>
      <c r="AN32" s="70">
        <v>0</v>
      </c>
      <c r="AO32" s="73">
        <f>ROUND('第３表歳入の状況(H22)'!N33/'第３表歳入の状況(H22)'!CT33*100,2)</f>
        <v>0</v>
      </c>
      <c r="AP32" s="69">
        <v>0.7</v>
      </c>
      <c r="AQ32" s="70">
        <v>0.56</v>
      </c>
      <c r="AR32" s="70">
        <v>0.67</v>
      </c>
      <c r="AS32" s="70">
        <v>0.35</v>
      </c>
      <c r="AT32" s="71">
        <f>ROUND('第３表歳入の状況(H22)'!O33/'第３表歳入の状況(H22)'!CT33*100,2)</f>
        <v>0.29</v>
      </c>
      <c r="AU32" s="69">
        <v>0.42</v>
      </c>
      <c r="AV32" s="70">
        <v>0.15</v>
      </c>
      <c r="AW32" s="70">
        <v>0.29</v>
      </c>
      <c r="AX32" s="70">
        <v>0.32</v>
      </c>
      <c r="AY32" s="71">
        <f>ROUND('第３表歳入の状況(H22)'!P33/'第３表歳入の状況(H22)'!CT33*100,2)</f>
        <v>0.38</v>
      </c>
      <c r="AZ32" s="185">
        <v>36.19</v>
      </c>
      <c r="BA32" s="186">
        <v>35.32</v>
      </c>
      <c r="BB32" s="186">
        <v>37.58</v>
      </c>
      <c r="BC32" s="186">
        <v>38.93</v>
      </c>
      <c r="BD32" s="187">
        <f>ROUND('第３表歳入の状況(H22)'!T33/'第３表歳入の状況(H22)'!CT33*100,2)</f>
        <v>37.28</v>
      </c>
      <c r="BE32" s="202">
        <v>33.33</v>
      </c>
      <c r="BF32" s="186">
        <v>32.33</v>
      </c>
      <c r="BG32" s="186">
        <v>34.15</v>
      </c>
      <c r="BH32" s="186">
        <v>35.75</v>
      </c>
      <c r="BI32" s="187">
        <f>ROUND('第３表歳入の状況(H22)'!U33/'第３表歳入の状況(H22)'!CT33*100,2)</f>
        <v>33.62</v>
      </c>
      <c r="BJ32" s="69">
        <v>2.86</v>
      </c>
      <c r="BK32" s="70">
        <v>2.99</v>
      </c>
      <c r="BL32" s="70">
        <v>3.43</v>
      </c>
      <c r="BM32" s="70">
        <v>3.18</v>
      </c>
      <c r="BN32" s="71">
        <f>ROUND('第３表歳入の状況(H22)'!V33/'第３表歳入の状況(H22)'!CT33*100,2)</f>
        <v>3.66</v>
      </c>
      <c r="BO32" s="202">
        <v>62.7</v>
      </c>
      <c r="BP32" s="186">
        <v>62</v>
      </c>
      <c r="BQ32" s="186">
        <v>66.78</v>
      </c>
      <c r="BR32" s="186">
        <v>65.41</v>
      </c>
      <c r="BS32" s="205">
        <f>'第３表歳入の状況(H22)'!DJ33</f>
        <v>60.2</v>
      </c>
      <c r="BT32" s="69">
        <v>0.05</v>
      </c>
      <c r="BU32" s="70">
        <v>0.04</v>
      </c>
      <c r="BV32" s="70">
        <v>0.04</v>
      </c>
      <c r="BW32" s="70">
        <v>0.04</v>
      </c>
      <c r="BX32" s="71">
        <f>ROUND('第３表歳入の状況(H22)'!W33/'第３表歳入の状況(H22)'!CT33*100,2)</f>
        <v>0.03</v>
      </c>
      <c r="BY32" s="72">
        <v>0.25</v>
      </c>
      <c r="BZ32" s="70">
        <v>0.21</v>
      </c>
      <c r="CA32" s="70">
        <v>0.82</v>
      </c>
      <c r="CB32" s="70">
        <v>1.59</v>
      </c>
      <c r="CC32" s="73">
        <f>ROUND('第３表歳入の状況(H22)'!X33/'第３表歳入の状況(H22)'!CT33*100,2)</f>
        <v>0.16</v>
      </c>
      <c r="CD32" s="69">
        <v>2.52</v>
      </c>
      <c r="CE32" s="70">
        <v>2.57</v>
      </c>
      <c r="CF32" s="70">
        <v>2.89</v>
      </c>
      <c r="CG32" s="70">
        <v>2.04</v>
      </c>
      <c r="CH32" s="71">
        <f>ROUND('第３表歳入の状況(H22)'!Z33/'第３表歳入の状況(H22)'!CT33*100,2)</f>
        <v>1.81</v>
      </c>
      <c r="CI32" s="69">
        <v>0.16</v>
      </c>
      <c r="CJ32" s="70">
        <v>0.15</v>
      </c>
      <c r="CK32" s="70">
        <v>0.16</v>
      </c>
      <c r="CL32" s="70">
        <v>0.14</v>
      </c>
      <c r="CM32" s="71">
        <f>ROUND('第３表歳入の状況(H22)'!AG33/'第３表歳入の状況(H22)'!CT33*100,2)</f>
        <v>0.25</v>
      </c>
      <c r="CN32" s="185">
        <v>7.54</v>
      </c>
      <c r="CO32" s="186">
        <v>8.63</v>
      </c>
      <c r="CP32" s="186">
        <v>10.48</v>
      </c>
      <c r="CQ32" s="186">
        <v>9.33</v>
      </c>
      <c r="CR32" s="187">
        <f>ROUND('第３表歳入の状況(H22)'!AJ33/'第３表歳入の状況(H22)'!CT33*100,2)</f>
        <v>7.93</v>
      </c>
      <c r="CS32" s="185">
        <v>0</v>
      </c>
      <c r="CT32" s="186">
        <v>0</v>
      </c>
      <c r="CU32" s="186">
        <v>0</v>
      </c>
      <c r="CV32" s="186">
        <v>0</v>
      </c>
      <c r="CW32" s="187">
        <f>ROUND('第３表歳入の状況(H22)'!AX33/'第３表歳入の状況(H22)'!CT33*100,2)</f>
        <v>0</v>
      </c>
      <c r="CX32" s="185">
        <v>4.21</v>
      </c>
      <c r="CY32" s="186">
        <v>4.85</v>
      </c>
      <c r="CZ32" s="186">
        <v>4.92</v>
      </c>
      <c r="DA32" s="186">
        <v>5.97</v>
      </c>
      <c r="DB32" s="187">
        <f>ROUND('第３表歳入の状況(H22)'!AY33/'第３表歳入の状況(H22)'!CT33*100,2)</f>
        <v>6.4</v>
      </c>
      <c r="DC32" s="202">
        <v>0.63</v>
      </c>
      <c r="DD32" s="186">
        <v>0.38</v>
      </c>
      <c r="DE32" s="186">
        <v>0.19</v>
      </c>
      <c r="DF32" s="186">
        <v>0.24</v>
      </c>
      <c r="DG32" s="239">
        <f>ROUND('第３表歳入の状況(H22)'!BR33/'第３表歳入の状況(H22)'!CT33*100,2)</f>
        <v>0.28</v>
      </c>
      <c r="DH32" s="185">
        <v>0.04</v>
      </c>
      <c r="DI32" s="186">
        <v>0.02</v>
      </c>
      <c r="DJ32" s="186">
        <v>0.05</v>
      </c>
      <c r="DK32" s="186">
        <v>0.65</v>
      </c>
      <c r="DL32" s="187">
        <f>ROUND('第３表歳入の状況(H22)'!BX33/'第３表歳入の状況(H22)'!CT33*100,2)</f>
        <v>0.08</v>
      </c>
      <c r="DM32" s="185">
        <v>2.91</v>
      </c>
      <c r="DN32" s="186">
        <v>2.82</v>
      </c>
      <c r="DO32" s="186">
        <v>2.04</v>
      </c>
      <c r="DP32" s="186">
        <v>0.06</v>
      </c>
      <c r="DQ32" s="187">
        <f>ROUND('第３表歳入の状況(H22)'!BY33/'第３表歳入の状況(H22)'!CT33*100,2)</f>
        <v>0.07</v>
      </c>
      <c r="DR32" s="185">
        <v>3.48</v>
      </c>
      <c r="DS32" s="186">
        <v>3.98</v>
      </c>
      <c r="DT32" s="186">
        <v>3.46</v>
      </c>
      <c r="DU32" s="186">
        <v>4.84</v>
      </c>
      <c r="DV32" s="187">
        <f>ROUND('第３表歳入の状況(H22)'!BZ33/'第３表歳入の状況(H22)'!CT33*100,2)</f>
        <v>5.78</v>
      </c>
      <c r="DW32" s="202">
        <v>5.95</v>
      </c>
      <c r="DX32" s="186">
        <v>2.65</v>
      </c>
      <c r="DY32" s="186">
        <v>2.6</v>
      </c>
      <c r="DZ32" s="186">
        <v>2.45</v>
      </c>
      <c r="EA32" s="187">
        <f>ROUND('第３表歳入の状況(H22)'!CC33/'第３表歳入の状況(H22)'!CT33*100,2)</f>
        <v>1.93</v>
      </c>
      <c r="EB32" s="185">
        <v>9.57</v>
      </c>
      <c r="EC32" s="186">
        <v>11.84</v>
      </c>
      <c r="ED32" s="186">
        <v>5.56</v>
      </c>
      <c r="EE32" s="186">
        <v>7.24</v>
      </c>
      <c r="EF32" s="187">
        <f>ROUND('第３表歳入の状況(H22)'!CP33/'第３表歳入の状況(H22)'!CT33*100,2)</f>
        <v>15.08</v>
      </c>
      <c r="EG32" s="61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>
        <f t="shared" si="6"/>
        <v>0</v>
      </c>
    </row>
    <row r="33" spans="1:162" s="63" customFormat="1" ht="32.25" customHeight="1">
      <c r="A33" s="111" t="s">
        <v>40</v>
      </c>
      <c r="B33" s="185">
        <v>16.39</v>
      </c>
      <c r="C33" s="186">
        <v>18.29</v>
      </c>
      <c r="D33" s="186">
        <v>14.61</v>
      </c>
      <c r="E33" s="186">
        <v>13.17</v>
      </c>
      <c r="F33" s="187">
        <f>ROUND('第３表歳入の状況(H22)'!B34/'第３表歳入の状況(H22)'!CT34*100,2)</f>
        <v>12.85</v>
      </c>
      <c r="G33" s="72">
        <v>3.41</v>
      </c>
      <c r="H33" s="70">
        <v>1.73</v>
      </c>
      <c r="I33" s="70">
        <v>1.39</v>
      </c>
      <c r="J33" s="70">
        <v>1.23</v>
      </c>
      <c r="K33" s="71">
        <f>ROUND('第３表歳入の状況(H22)'!C34/'第３表歳入の状況(H22)'!CT34*100,2)</f>
        <v>1.13</v>
      </c>
      <c r="L33" s="69">
        <v>0.05</v>
      </c>
      <c r="M33" s="70">
        <v>0.06</v>
      </c>
      <c r="N33" s="70">
        <v>0.05</v>
      </c>
      <c r="O33" s="70">
        <v>0.05</v>
      </c>
      <c r="P33" s="71">
        <f>ROUND('第３表歳入の状況(H22)'!I34/'第３表歳入の状況(H22)'!CT34*100,2)</f>
        <v>0.04</v>
      </c>
      <c r="Q33" s="72">
        <v>0.04</v>
      </c>
      <c r="R33" s="70">
        <v>0.05</v>
      </c>
      <c r="S33" s="70">
        <v>0.01</v>
      </c>
      <c r="T33" s="70">
        <v>0.01</v>
      </c>
      <c r="U33" s="73">
        <f>ROUND('第３表歳入の状況(H22)'!J34/'第３表歳入の状況(H22)'!CT34*100,2)</f>
        <v>0.01</v>
      </c>
      <c r="V33" s="69">
        <v>0.03</v>
      </c>
      <c r="W33" s="70">
        <v>0.02</v>
      </c>
      <c r="X33" s="70">
        <v>0</v>
      </c>
      <c r="Y33" s="70">
        <v>0.01</v>
      </c>
      <c r="Z33" s="71">
        <f>ROUND('第３表歳入の状況(H22)'!K34/'第３表歳入の状況(H22)'!CT34*100,2)</f>
        <v>0</v>
      </c>
      <c r="AA33" s="72">
        <v>1.5</v>
      </c>
      <c r="AB33" s="70">
        <v>1.39</v>
      </c>
      <c r="AC33" s="70">
        <v>1.12</v>
      </c>
      <c r="AD33" s="70">
        <v>1.1</v>
      </c>
      <c r="AE33" s="71">
        <f>ROUND('第３表歳入の状況(H22)'!L34/'第３表歳入の状況(H22)'!CT34*100,2)</f>
        <v>1.04</v>
      </c>
      <c r="AF33" s="69">
        <v>0</v>
      </c>
      <c r="AG33" s="70">
        <v>0</v>
      </c>
      <c r="AH33" s="70">
        <v>0</v>
      </c>
      <c r="AI33" s="70">
        <v>0</v>
      </c>
      <c r="AJ33" s="71">
        <f>ROUND('第３表歳入の状況(H22)'!M34/'第３表歳入の状況(H22)'!CT34*100,2)</f>
        <v>0</v>
      </c>
      <c r="AK33" s="72">
        <v>0</v>
      </c>
      <c r="AL33" s="70">
        <v>0</v>
      </c>
      <c r="AM33" s="70">
        <v>0</v>
      </c>
      <c r="AN33" s="70">
        <v>0</v>
      </c>
      <c r="AO33" s="73">
        <f>ROUND('第３表歳入の状況(H22)'!N34/'第３表歳入の状況(H22)'!CT34*100,2)</f>
        <v>0</v>
      </c>
      <c r="AP33" s="69">
        <v>0.7</v>
      </c>
      <c r="AQ33" s="70">
        <v>0.59</v>
      </c>
      <c r="AR33" s="70">
        <v>0.45</v>
      </c>
      <c r="AS33" s="70">
        <v>0.24</v>
      </c>
      <c r="AT33" s="71">
        <f>ROUND('第３表歳入の状況(H22)'!O34/'第３表歳入の状況(H22)'!CT34*100,2)</f>
        <v>0.21</v>
      </c>
      <c r="AU33" s="69">
        <v>0.38</v>
      </c>
      <c r="AV33" s="70">
        <v>0.13</v>
      </c>
      <c r="AW33" s="70">
        <v>0.26</v>
      </c>
      <c r="AX33" s="70">
        <v>0.24</v>
      </c>
      <c r="AY33" s="71">
        <f>ROUND('第３表歳入の状況(H22)'!P34/'第３表歳入の状況(H22)'!CT34*100,2)</f>
        <v>0.29</v>
      </c>
      <c r="AZ33" s="185">
        <v>55.68</v>
      </c>
      <c r="BA33" s="186">
        <v>54.51</v>
      </c>
      <c r="BB33" s="186">
        <v>48.32</v>
      </c>
      <c r="BC33" s="186">
        <v>47.94</v>
      </c>
      <c r="BD33" s="187">
        <f>ROUND('第３表歳入の状況(H22)'!T34/'第３表歳入の状況(H22)'!CT34*100,2)</f>
        <v>50.67</v>
      </c>
      <c r="BE33" s="202">
        <v>51.12</v>
      </c>
      <c r="BF33" s="186">
        <v>49.26</v>
      </c>
      <c r="BG33" s="186">
        <v>43.78</v>
      </c>
      <c r="BH33" s="186">
        <v>43.65</v>
      </c>
      <c r="BI33" s="187">
        <f>ROUND('第３表歳入の状況(H22)'!U34/'第３表歳入の状況(H22)'!CT34*100,2)</f>
        <v>45.96</v>
      </c>
      <c r="BJ33" s="69">
        <v>4.56</v>
      </c>
      <c r="BK33" s="70">
        <v>5.24</v>
      </c>
      <c r="BL33" s="70">
        <v>4.53</v>
      </c>
      <c r="BM33" s="70">
        <v>4.3</v>
      </c>
      <c r="BN33" s="71">
        <f>ROUND('第３表歳入の状況(H22)'!V34/'第３表歳入の状況(H22)'!CT34*100,2)</f>
        <v>4.71</v>
      </c>
      <c r="BO33" s="202">
        <v>78.18</v>
      </c>
      <c r="BP33" s="186">
        <v>76.77</v>
      </c>
      <c r="BQ33" s="186">
        <v>66.22</v>
      </c>
      <c r="BR33" s="186">
        <v>63.98</v>
      </c>
      <c r="BS33" s="205">
        <f>'第３表歳入の状況(H22)'!DJ34</f>
        <v>66.24</v>
      </c>
      <c r="BT33" s="69">
        <v>0.04</v>
      </c>
      <c r="BU33" s="70">
        <v>0.04</v>
      </c>
      <c r="BV33" s="70">
        <v>0.03</v>
      </c>
      <c r="BW33" s="70">
        <v>0.03</v>
      </c>
      <c r="BX33" s="71">
        <f>ROUND('第３表歳入の状況(H22)'!W34/'第３表歳入の状況(H22)'!CT34*100,2)</f>
        <v>0.02</v>
      </c>
      <c r="BY33" s="72">
        <v>0.09</v>
      </c>
      <c r="BZ33" s="70">
        <v>0.13</v>
      </c>
      <c r="CA33" s="70">
        <v>0.12</v>
      </c>
      <c r="CB33" s="70">
        <v>0.13</v>
      </c>
      <c r="CC33" s="73">
        <f>ROUND('第３表歳入の状況(H22)'!X34/'第３表歳入の状況(H22)'!CT34*100,2)</f>
        <v>0.11</v>
      </c>
      <c r="CD33" s="69">
        <v>1.44</v>
      </c>
      <c r="CE33" s="70">
        <v>1.2</v>
      </c>
      <c r="CF33" s="70">
        <v>0.98</v>
      </c>
      <c r="CG33" s="70">
        <v>0.74</v>
      </c>
      <c r="CH33" s="71">
        <f>ROUND('第３表歳入の状況(H22)'!Z34/'第３表歳入の状況(H22)'!CT34*100,2)</f>
        <v>0.8</v>
      </c>
      <c r="CI33" s="69">
        <v>0.13</v>
      </c>
      <c r="CJ33" s="70">
        <v>0.11</v>
      </c>
      <c r="CK33" s="70">
        <v>0.09</v>
      </c>
      <c r="CL33" s="70">
        <v>0.16</v>
      </c>
      <c r="CM33" s="71">
        <f>ROUND('第３表歳入の状況(H22)'!AG34/'第３表歳入の状況(H22)'!CT34*100,2)</f>
        <v>0.07</v>
      </c>
      <c r="CN33" s="185">
        <v>1.46</v>
      </c>
      <c r="CO33" s="186">
        <v>2.98</v>
      </c>
      <c r="CP33" s="186">
        <v>13.3</v>
      </c>
      <c r="CQ33" s="186">
        <v>12.08</v>
      </c>
      <c r="CR33" s="187">
        <f>ROUND('第３表歳入の状況(H22)'!AJ34/'第３表歳入の状況(H22)'!CT34*100,2)</f>
        <v>11.66</v>
      </c>
      <c r="CS33" s="185">
        <v>0</v>
      </c>
      <c r="CT33" s="186">
        <v>0</v>
      </c>
      <c r="CU33" s="186">
        <v>0</v>
      </c>
      <c r="CV33" s="186">
        <v>0</v>
      </c>
      <c r="CW33" s="187">
        <f>ROUND('第３表歳入の状況(H22)'!AX34/'第３表歳入の状況(H22)'!CT34*100,2)</f>
        <v>0</v>
      </c>
      <c r="CX33" s="185">
        <v>2.92</v>
      </c>
      <c r="CY33" s="186">
        <v>4.91</v>
      </c>
      <c r="CZ33" s="186">
        <v>2.7</v>
      </c>
      <c r="DA33" s="186">
        <v>2.5</v>
      </c>
      <c r="DB33" s="187">
        <f>ROUND('第３表歳入の状況(H22)'!AY34/'第３表歳入の状況(H22)'!CT34*100,2)</f>
        <v>4.25</v>
      </c>
      <c r="DC33" s="202">
        <v>0.51</v>
      </c>
      <c r="DD33" s="186">
        <v>0.38</v>
      </c>
      <c r="DE33" s="186">
        <v>0.83</v>
      </c>
      <c r="DF33" s="186">
        <v>0.35</v>
      </c>
      <c r="DG33" s="239">
        <f>ROUND('第３表歳入の状況(H22)'!BR34/'第３表歳入の状況(H22)'!CT34*100,2)</f>
        <v>0.24</v>
      </c>
      <c r="DH33" s="185">
        <v>0.04</v>
      </c>
      <c r="DI33" s="186">
        <v>0.1</v>
      </c>
      <c r="DJ33" s="186">
        <v>0.07</v>
      </c>
      <c r="DK33" s="186">
        <v>0.04</v>
      </c>
      <c r="DL33" s="187">
        <f>ROUND('第３表歳入の状況(H22)'!BX34/'第３表歳入の状況(H22)'!CT34*100,2)</f>
        <v>0.04</v>
      </c>
      <c r="DM33" s="185">
        <v>3.66</v>
      </c>
      <c r="DN33" s="186">
        <v>2.18</v>
      </c>
      <c r="DO33" s="186">
        <v>0.91</v>
      </c>
      <c r="DP33" s="186">
        <v>1.18</v>
      </c>
      <c r="DQ33" s="187">
        <f>ROUND('第３表歳入の状況(H22)'!BY34/'第３表歳入の状況(H22)'!CT34*100,2)</f>
        <v>3.69</v>
      </c>
      <c r="DR33" s="185">
        <v>5.52</v>
      </c>
      <c r="DS33" s="186">
        <v>3.99</v>
      </c>
      <c r="DT33" s="186">
        <v>3.69</v>
      </c>
      <c r="DU33" s="186">
        <v>10.63</v>
      </c>
      <c r="DV33" s="187">
        <f>ROUND('第３表歳入の状況(H22)'!BZ34/'第３表歳入の状況(H22)'!CT34*100,2)</f>
        <v>4.41</v>
      </c>
      <c r="DW33" s="202">
        <v>0.65</v>
      </c>
      <c r="DX33" s="186">
        <v>0.91</v>
      </c>
      <c r="DY33" s="186">
        <v>1.19</v>
      </c>
      <c r="DZ33" s="186">
        <v>0.78</v>
      </c>
      <c r="EA33" s="187">
        <f>ROUND('第３表歳入の状況(H22)'!CC34/'第３表歳入の状況(H22)'!CT34*100,2)</f>
        <v>0.9</v>
      </c>
      <c r="EB33" s="185">
        <v>5.37</v>
      </c>
      <c r="EC33" s="186">
        <v>6.56</v>
      </c>
      <c r="ED33" s="186">
        <v>9.86</v>
      </c>
      <c r="EE33" s="186">
        <v>7.41</v>
      </c>
      <c r="EF33" s="187">
        <f>ROUND('第３表歳入の状況(H22)'!CP34/'第３表歳入の状況(H22)'!CT34*100,2)</f>
        <v>7.57</v>
      </c>
      <c r="EG33" s="61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>
        <f t="shared" si="6"/>
        <v>0</v>
      </c>
    </row>
    <row r="34" spans="1:162" s="63" customFormat="1" ht="32.25" customHeight="1">
      <c r="A34" s="111" t="s">
        <v>41</v>
      </c>
      <c r="B34" s="185">
        <v>11.56</v>
      </c>
      <c r="C34" s="186">
        <v>11.93</v>
      </c>
      <c r="D34" s="186">
        <v>11.12</v>
      </c>
      <c r="E34" s="186">
        <v>10.04</v>
      </c>
      <c r="F34" s="187">
        <f>ROUND('第３表歳入の状況(H22)'!B35/'第３表歳入の状況(H22)'!CT35*100,2)</f>
        <v>9.46</v>
      </c>
      <c r="G34" s="72">
        <v>2.79</v>
      </c>
      <c r="H34" s="70">
        <v>2.07</v>
      </c>
      <c r="I34" s="70">
        <v>1.92</v>
      </c>
      <c r="J34" s="70">
        <v>1.69</v>
      </c>
      <c r="K34" s="71">
        <f>ROUND('第３表歳入の状況(H22)'!C35/'第３表歳入の状況(H22)'!CT35*100,2)</f>
        <v>1.6</v>
      </c>
      <c r="L34" s="69">
        <v>0.02</v>
      </c>
      <c r="M34" s="70">
        <v>0.03</v>
      </c>
      <c r="N34" s="70">
        <v>0.03</v>
      </c>
      <c r="O34" s="70">
        <v>0.02</v>
      </c>
      <c r="P34" s="71">
        <f>ROUND('第３表歳入の状況(H22)'!I35/'第３表歳入の状況(H22)'!CT35*100,2)</f>
        <v>0.02</v>
      </c>
      <c r="Q34" s="72">
        <v>0.02</v>
      </c>
      <c r="R34" s="70">
        <v>0.02</v>
      </c>
      <c r="S34" s="70">
        <v>0.01</v>
      </c>
      <c r="T34" s="70">
        <v>0.01</v>
      </c>
      <c r="U34" s="73">
        <f>ROUND('第３表歳入の状況(H22)'!J35/'第３表歳入の状況(H22)'!CT35*100,2)</f>
        <v>0.01</v>
      </c>
      <c r="V34" s="69">
        <v>0.01</v>
      </c>
      <c r="W34" s="70">
        <v>0.01</v>
      </c>
      <c r="X34" s="70">
        <v>0</v>
      </c>
      <c r="Y34" s="70">
        <v>0</v>
      </c>
      <c r="Z34" s="71">
        <f>ROUND('第３表歳入の状況(H22)'!K35/'第３表歳入の状況(H22)'!CT35*100,2)</f>
        <v>0</v>
      </c>
      <c r="AA34" s="72">
        <v>1.07</v>
      </c>
      <c r="AB34" s="70">
        <v>1.05</v>
      </c>
      <c r="AC34" s="70">
        <v>0.9</v>
      </c>
      <c r="AD34" s="70">
        <v>0.87</v>
      </c>
      <c r="AE34" s="71">
        <f>ROUND('第３表歳入の状況(H22)'!L35/'第３表歳入の状況(H22)'!CT35*100,2)</f>
        <v>0.84</v>
      </c>
      <c r="AF34" s="69">
        <v>0</v>
      </c>
      <c r="AG34" s="70">
        <v>0</v>
      </c>
      <c r="AH34" s="70">
        <v>0</v>
      </c>
      <c r="AI34" s="70">
        <v>0</v>
      </c>
      <c r="AJ34" s="71">
        <f>ROUND('第３表歳入の状況(H22)'!M35/'第３表歳入の状況(H22)'!CT35*100,2)</f>
        <v>0</v>
      </c>
      <c r="AK34" s="72">
        <v>0</v>
      </c>
      <c r="AL34" s="70">
        <v>0</v>
      </c>
      <c r="AM34" s="70">
        <v>0</v>
      </c>
      <c r="AN34" s="70">
        <v>0</v>
      </c>
      <c r="AO34" s="73">
        <f>ROUND('第３表歳入の状況(H22)'!N35/'第３表歳入の状況(H22)'!CT35*100,2)</f>
        <v>0</v>
      </c>
      <c r="AP34" s="69">
        <v>0.74</v>
      </c>
      <c r="AQ34" s="70">
        <v>0.7</v>
      </c>
      <c r="AR34" s="70">
        <v>0.63</v>
      </c>
      <c r="AS34" s="70">
        <v>0.32</v>
      </c>
      <c r="AT34" s="71">
        <f>ROUND('第３表歳入の状況(H22)'!O35/'第３表歳入の状況(H22)'!CT35*100,2)</f>
        <v>0.3</v>
      </c>
      <c r="AU34" s="69">
        <v>0.12</v>
      </c>
      <c r="AV34" s="70">
        <v>0.05</v>
      </c>
      <c r="AW34" s="70">
        <v>0.1</v>
      </c>
      <c r="AX34" s="70">
        <v>0.16</v>
      </c>
      <c r="AY34" s="71">
        <f>ROUND('第３表歳入の状況(H22)'!P35/'第３表歳入の状況(H22)'!CT35*100,2)</f>
        <v>0.22</v>
      </c>
      <c r="AZ34" s="185">
        <v>50.51</v>
      </c>
      <c r="BA34" s="186">
        <v>50.99</v>
      </c>
      <c r="BB34" s="186">
        <v>52.14</v>
      </c>
      <c r="BC34" s="186">
        <v>50.35</v>
      </c>
      <c r="BD34" s="187">
        <f>ROUND('第３表歳入の状況(H22)'!T35/'第３表歳入の状況(H22)'!CT35*100,2)</f>
        <v>51.93</v>
      </c>
      <c r="BE34" s="202">
        <v>46.24</v>
      </c>
      <c r="BF34" s="186">
        <v>46.68</v>
      </c>
      <c r="BG34" s="186">
        <v>47.94</v>
      </c>
      <c r="BH34" s="186">
        <v>46.2</v>
      </c>
      <c r="BI34" s="187">
        <f>ROUND('第３表歳入の状況(H22)'!U35/'第３表歳入の状況(H22)'!CT35*100,2)</f>
        <v>47.74</v>
      </c>
      <c r="BJ34" s="69">
        <v>4.27</v>
      </c>
      <c r="BK34" s="70">
        <v>4.31</v>
      </c>
      <c r="BL34" s="70">
        <v>4.2</v>
      </c>
      <c r="BM34" s="70">
        <v>4.16</v>
      </c>
      <c r="BN34" s="71">
        <f>ROUND('第３表歳入の状況(H22)'!V35/'第３表歳入の状況(H22)'!CT35*100,2)</f>
        <v>4.18</v>
      </c>
      <c r="BO34" s="202">
        <v>66.83</v>
      </c>
      <c r="BP34" s="186">
        <v>66.86</v>
      </c>
      <c r="BQ34" s="186">
        <v>66.84</v>
      </c>
      <c r="BR34" s="186">
        <v>63.46</v>
      </c>
      <c r="BS34" s="205">
        <f>'第３表歳入の状況(H22)'!DJ35</f>
        <v>64.38</v>
      </c>
      <c r="BT34" s="69">
        <v>0.03</v>
      </c>
      <c r="BU34" s="70">
        <v>0.03</v>
      </c>
      <c r="BV34" s="70">
        <v>0.03</v>
      </c>
      <c r="BW34" s="70">
        <v>0.02</v>
      </c>
      <c r="BX34" s="71">
        <f>ROUND('第３表歳入の状況(H22)'!W35/'第３表歳入の状況(H22)'!CT35*100,2)</f>
        <v>0.02</v>
      </c>
      <c r="BY34" s="72">
        <v>0.1</v>
      </c>
      <c r="BZ34" s="70">
        <v>0.31</v>
      </c>
      <c r="CA34" s="70">
        <v>0.28</v>
      </c>
      <c r="CB34" s="70">
        <v>0.08</v>
      </c>
      <c r="CC34" s="73">
        <f>ROUND('第３表歳入の状況(H22)'!X35/'第３表歳入の状況(H22)'!CT35*100,2)</f>
        <v>0.23</v>
      </c>
      <c r="CD34" s="69">
        <v>2.17</v>
      </c>
      <c r="CE34" s="70">
        <v>1.64</v>
      </c>
      <c r="CF34" s="70">
        <v>1.47</v>
      </c>
      <c r="CG34" s="70">
        <v>1.28</v>
      </c>
      <c r="CH34" s="71">
        <f>ROUND('第３表歳入の状況(H22)'!Z35/'第３表歳入の状況(H22)'!CT35*100,2)</f>
        <v>1.27</v>
      </c>
      <c r="CI34" s="69">
        <v>0.07</v>
      </c>
      <c r="CJ34" s="70">
        <v>0.07</v>
      </c>
      <c r="CK34" s="70">
        <v>0.07</v>
      </c>
      <c r="CL34" s="70">
        <v>0.06</v>
      </c>
      <c r="CM34" s="71">
        <f>ROUND('第３表歳入の状況(H22)'!AG35/'第３表歳入の状況(H22)'!CT35*100,2)</f>
        <v>0.06</v>
      </c>
      <c r="CN34" s="185">
        <v>5.64</v>
      </c>
      <c r="CO34" s="186">
        <v>5.82</v>
      </c>
      <c r="CP34" s="186">
        <v>9.25</v>
      </c>
      <c r="CQ34" s="186">
        <v>9.42</v>
      </c>
      <c r="CR34" s="187">
        <f>ROUND('第３表歳入の状況(H22)'!AJ35/'第３表歳入の状況(H22)'!CT35*100,2)</f>
        <v>12.87</v>
      </c>
      <c r="CS34" s="185">
        <v>0</v>
      </c>
      <c r="CT34" s="186">
        <v>0</v>
      </c>
      <c r="CU34" s="186">
        <v>0</v>
      </c>
      <c r="CV34" s="186">
        <v>0</v>
      </c>
      <c r="CW34" s="187">
        <f>ROUND('第３表歳入の状況(H22)'!AX35/'第３表歳入の状況(H22)'!CT35*100,2)</f>
        <v>0</v>
      </c>
      <c r="CX34" s="185">
        <v>6.81</v>
      </c>
      <c r="CY34" s="186">
        <v>6.88</v>
      </c>
      <c r="CZ34" s="186">
        <v>5.84</v>
      </c>
      <c r="DA34" s="186">
        <v>6.06</v>
      </c>
      <c r="DB34" s="187">
        <f>ROUND('第３表歳入の状況(H22)'!AY35/'第３表歳入の状況(H22)'!CT35*100,2)</f>
        <v>5.33</v>
      </c>
      <c r="DC34" s="202">
        <v>0.12</v>
      </c>
      <c r="DD34" s="186">
        <v>0.38</v>
      </c>
      <c r="DE34" s="186">
        <v>0.11</v>
      </c>
      <c r="DF34" s="186">
        <v>0.24</v>
      </c>
      <c r="DG34" s="239">
        <f>ROUND('第３表歳入の状況(H22)'!BR35/'第３表歳入の状況(H22)'!CT35*100,2)</f>
        <v>0.19</v>
      </c>
      <c r="DH34" s="185">
        <v>0</v>
      </c>
      <c r="DI34" s="186">
        <v>0</v>
      </c>
      <c r="DJ34" s="186">
        <v>0.03</v>
      </c>
      <c r="DK34" s="186">
        <v>0.06</v>
      </c>
      <c r="DL34" s="187">
        <f>ROUND('第３表歳入の状況(H22)'!BX35/'第３表歳入の状況(H22)'!CT35*100,2)</f>
        <v>0.02</v>
      </c>
      <c r="DM34" s="185">
        <v>4.06</v>
      </c>
      <c r="DN34" s="186">
        <v>2.52</v>
      </c>
      <c r="DO34" s="186">
        <v>4.29</v>
      </c>
      <c r="DP34" s="186">
        <v>2.35</v>
      </c>
      <c r="DQ34" s="187">
        <f>ROUND('第３表歳入の状況(H22)'!BY35/'第３表歳入の状況(H22)'!CT35*100,2)</f>
        <v>0.36</v>
      </c>
      <c r="DR34" s="185">
        <v>3.05</v>
      </c>
      <c r="DS34" s="186">
        <v>3.62</v>
      </c>
      <c r="DT34" s="186">
        <v>3.14</v>
      </c>
      <c r="DU34" s="186">
        <v>7.28</v>
      </c>
      <c r="DV34" s="187">
        <f>ROUND('第３表歳入の状況(H22)'!BZ35/'第３表歳入の状況(H22)'!CT35*100,2)</f>
        <v>2.13</v>
      </c>
      <c r="DW34" s="202">
        <v>1.37</v>
      </c>
      <c r="DX34" s="186">
        <v>1.57</v>
      </c>
      <c r="DY34" s="186">
        <v>1.38</v>
      </c>
      <c r="DZ34" s="186">
        <v>1.48</v>
      </c>
      <c r="EA34" s="187">
        <f>ROUND('第３表歳入の状況(H22)'!CC35/'第３表歳入の状況(H22)'!CT35*100,2)</f>
        <v>1.31</v>
      </c>
      <c r="EB34" s="185">
        <v>9.76</v>
      </c>
      <c r="EC34" s="186">
        <v>10.57</v>
      </c>
      <c r="ED34" s="186">
        <v>7.29</v>
      </c>
      <c r="EE34" s="186">
        <v>8.2</v>
      </c>
      <c r="EF34" s="187">
        <f>ROUND('第３表歳入の状況(H22)'!CP35/'第３表歳入の状況(H22)'!CT35*100,2)</f>
        <v>11.81</v>
      </c>
      <c r="EG34" s="61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>
        <f t="shared" si="6"/>
        <v>0</v>
      </c>
    </row>
    <row r="35" spans="1:162" s="63" customFormat="1" ht="32.25" customHeight="1">
      <c r="A35" s="111" t="s">
        <v>42</v>
      </c>
      <c r="B35" s="185">
        <v>8.23</v>
      </c>
      <c r="C35" s="186">
        <v>8.23</v>
      </c>
      <c r="D35" s="186">
        <v>8.02</v>
      </c>
      <c r="E35" s="186">
        <v>6.49</v>
      </c>
      <c r="F35" s="187">
        <f>ROUND('第３表歳入の状況(H22)'!B36/'第３表歳入の状況(H22)'!CT36*100,2)</f>
        <v>6.18</v>
      </c>
      <c r="G35" s="72">
        <v>1.78</v>
      </c>
      <c r="H35" s="70">
        <v>0.86</v>
      </c>
      <c r="I35" s="70">
        <v>0.82</v>
      </c>
      <c r="J35" s="70">
        <v>0.65</v>
      </c>
      <c r="K35" s="71">
        <f>ROUND('第３表歳入の状況(H22)'!C36/'第３表歳入の状況(H22)'!CT36*100,2)</f>
        <v>0.6</v>
      </c>
      <c r="L35" s="69">
        <v>0.03</v>
      </c>
      <c r="M35" s="70">
        <v>0.04</v>
      </c>
      <c r="N35" s="70">
        <v>0.03</v>
      </c>
      <c r="O35" s="70">
        <v>0.02</v>
      </c>
      <c r="P35" s="71">
        <f>ROUND('第３表歳入の状況(H22)'!I36/'第３表歳入の状況(H22)'!CT36*100,2)</f>
        <v>0.02</v>
      </c>
      <c r="Q35" s="72">
        <v>0.02</v>
      </c>
      <c r="R35" s="70">
        <v>0.03</v>
      </c>
      <c r="S35" s="70">
        <v>0.01</v>
      </c>
      <c r="T35" s="70">
        <v>0.01</v>
      </c>
      <c r="U35" s="73">
        <f>ROUND('第３表歳入の状況(H22)'!J36/'第３表歳入の状況(H22)'!CT36*100,2)</f>
        <v>0.01</v>
      </c>
      <c r="V35" s="69">
        <v>0.02</v>
      </c>
      <c r="W35" s="70">
        <v>0.01</v>
      </c>
      <c r="X35" s="70">
        <v>0</v>
      </c>
      <c r="Y35" s="70">
        <v>0</v>
      </c>
      <c r="Z35" s="71">
        <f>ROUND('第３表歳入の状況(H22)'!K36/'第３表歳入の状況(H22)'!CT36*100,2)</f>
        <v>0</v>
      </c>
      <c r="AA35" s="72">
        <v>1.22</v>
      </c>
      <c r="AB35" s="70">
        <v>1.11</v>
      </c>
      <c r="AC35" s="70">
        <v>1.01</v>
      </c>
      <c r="AD35" s="70">
        <v>0.89</v>
      </c>
      <c r="AE35" s="71">
        <f>ROUND('第３表歳入の状況(H22)'!L36/'第３表歳入の状況(H22)'!CT36*100,2)</f>
        <v>0.85</v>
      </c>
      <c r="AF35" s="69">
        <v>0</v>
      </c>
      <c r="AG35" s="70">
        <v>0</v>
      </c>
      <c r="AH35" s="70">
        <v>0</v>
      </c>
      <c r="AI35" s="70">
        <v>0</v>
      </c>
      <c r="AJ35" s="71">
        <f>ROUND('第３表歳入の状況(H22)'!M36/'第３表歳入の状況(H22)'!CT36*100,2)</f>
        <v>0</v>
      </c>
      <c r="AK35" s="72">
        <v>0</v>
      </c>
      <c r="AL35" s="70">
        <v>0</v>
      </c>
      <c r="AM35" s="70">
        <v>0</v>
      </c>
      <c r="AN35" s="70">
        <v>0</v>
      </c>
      <c r="AO35" s="73">
        <f>ROUND('第３表歳入の状況(H22)'!N36/'第３表歳入の状況(H22)'!CT36*100,2)</f>
        <v>0</v>
      </c>
      <c r="AP35" s="69">
        <v>0.37</v>
      </c>
      <c r="AQ35" s="70">
        <v>0.29</v>
      </c>
      <c r="AR35" s="70">
        <v>0.27</v>
      </c>
      <c r="AS35" s="70">
        <v>0.12</v>
      </c>
      <c r="AT35" s="71">
        <f>ROUND('第３表歳入の状況(H22)'!O36/'第３表歳入の状況(H22)'!CT36*100,2)</f>
        <v>0.11</v>
      </c>
      <c r="AU35" s="69">
        <v>0.17</v>
      </c>
      <c r="AV35" s="70">
        <v>0.05</v>
      </c>
      <c r="AW35" s="70">
        <v>0.08</v>
      </c>
      <c r="AX35" s="70">
        <v>0.09</v>
      </c>
      <c r="AY35" s="71">
        <f>ROUND('第３表歳入の状況(H22)'!P36/'第３表歳入の状況(H22)'!CT36*100,2)</f>
        <v>0.14</v>
      </c>
      <c r="AZ35" s="185">
        <v>55.71</v>
      </c>
      <c r="BA35" s="186">
        <v>56.25</v>
      </c>
      <c r="BB35" s="186">
        <v>60.58</v>
      </c>
      <c r="BC35" s="186">
        <v>52.52</v>
      </c>
      <c r="BD35" s="187">
        <f>ROUND('第３表歳入の状況(H22)'!T36/'第３表歳入の状況(H22)'!CT36*100,2)</f>
        <v>52.92</v>
      </c>
      <c r="BE35" s="202">
        <v>49.51</v>
      </c>
      <c r="BF35" s="186">
        <v>49.96</v>
      </c>
      <c r="BG35" s="186">
        <v>53.9</v>
      </c>
      <c r="BH35" s="186">
        <v>46.59</v>
      </c>
      <c r="BI35" s="187">
        <f>ROUND('第３表歳入の状況(H22)'!U36/'第３表歳入の状況(H22)'!CT36*100,2)</f>
        <v>47.67</v>
      </c>
      <c r="BJ35" s="69">
        <v>6.21</v>
      </c>
      <c r="BK35" s="70">
        <v>6.28</v>
      </c>
      <c r="BL35" s="70">
        <v>6.68</v>
      </c>
      <c r="BM35" s="70">
        <v>5.92</v>
      </c>
      <c r="BN35" s="71">
        <f>ROUND('第３表歳入の状況(H22)'!V36/'第３表歳入の状況(H22)'!CT36*100,2)</f>
        <v>5.25</v>
      </c>
      <c r="BO35" s="202">
        <v>67.55</v>
      </c>
      <c r="BP35" s="186">
        <v>66.86</v>
      </c>
      <c r="BQ35" s="186">
        <v>70.82</v>
      </c>
      <c r="BR35" s="186">
        <v>60.78</v>
      </c>
      <c r="BS35" s="205">
        <f>'第３表歳入の状況(H22)'!DJ36</f>
        <v>60.84</v>
      </c>
      <c r="BT35" s="69">
        <v>0</v>
      </c>
      <c r="BU35" s="70">
        <v>0.02</v>
      </c>
      <c r="BV35" s="70">
        <v>0</v>
      </c>
      <c r="BW35" s="70">
        <v>0</v>
      </c>
      <c r="BX35" s="71">
        <f>ROUND('第３表歳入の状況(H22)'!W36/'第３表歳入の状況(H22)'!CT36*100,2)</f>
        <v>0</v>
      </c>
      <c r="BY35" s="72">
        <v>0.07</v>
      </c>
      <c r="BZ35" s="70">
        <v>0.07</v>
      </c>
      <c r="CA35" s="70">
        <v>0.02</v>
      </c>
      <c r="CB35" s="70">
        <v>0.02</v>
      </c>
      <c r="CC35" s="73">
        <f>ROUND('第３表歳入の状況(H22)'!X36/'第３表歳入の状況(H22)'!CT36*100,2)</f>
        <v>0.01</v>
      </c>
      <c r="CD35" s="69">
        <v>2.08</v>
      </c>
      <c r="CE35" s="70">
        <v>1.85</v>
      </c>
      <c r="CF35" s="70">
        <v>1.87</v>
      </c>
      <c r="CG35" s="70">
        <v>1.52</v>
      </c>
      <c r="CH35" s="71">
        <f>ROUND('第３表歳入の状況(H22)'!Z36/'第３表歳入の状況(H22)'!CT36*100,2)</f>
        <v>1.3</v>
      </c>
      <c r="CI35" s="69">
        <v>0.14</v>
      </c>
      <c r="CJ35" s="70">
        <v>0.13</v>
      </c>
      <c r="CK35" s="70">
        <v>0.12</v>
      </c>
      <c r="CL35" s="70">
        <v>0.1</v>
      </c>
      <c r="CM35" s="71">
        <f>ROUND('第３表歳入の状況(H22)'!AG36/'第３表歳入の状況(H22)'!CT36*100,2)</f>
        <v>0.1</v>
      </c>
      <c r="CN35" s="185">
        <v>2.61</v>
      </c>
      <c r="CO35" s="186">
        <v>1.38</v>
      </c>
      <c r="CP35" s="186">
        <v>10</v>
      </c>
      <c r="CQ35" s="186">
        <v>6.95</v>
      </c>
      <c r="CR35" s="187">
        <f>ROUND('第３表歳入の状況(H22)'!AJ36/'第３表歳入の状況(H22)'!CT36*100,2)</f>
        <v>8.19</v>
      </c>
      <c r="CS35" s="185">
        <v>0</v>
      </c>
      <c r="CT35" s="186">
        <v>0</v>
      </c>
      <c r="CU35" s="186">
        <v>0</v>
      </c>
      <c r="CV35" s="186">
        <v>0</v>
      </c>
      <c r="CW35" s="187">
        <f>ROUND('第３表歳入の状況(H22)'!AX36/'第３表歳入の状況(H22)'!CT36*100,2)</f>
        <v>0</v>
      </c>
      <c r="CX35" s="185">
        <v>7.65</v>
      </c>
      <c r="CY35" s="186">
        <v>9.3</v>
      </c>
      <c r="CZ35" s="186">
        <v>5.95</v>
      </c>
      <c r="DA35" s="186">
        <v>9.73</v>
      </c>
      <c r="DB35" s="187">
        <f>ROUND('第３表歳入の状況(H22)'!AY36/'第３表歳入の状況(H22)'!CT36*100,2)</f>
        <v>7.57</v>
      </c>
      <c r="DC35" s="202">
        <v>0.43</v>
      </c>
      <c r="DD35" s="186">
        <v>0.38</v>
      </c>
      <c r="DE35" s="186">
        <v>0.16</v>
      </c>
      <c r="DF35" s="186">
        <v>0.2</v>
      </c>
      <c r="DG35" s="239">
        <f>ROUND('第３表歳入の状況(H22)'!BR36/'第３表歳入の状況(H22)'!CT36*100,2)</f>
        <v>0.25</v>
      </c>
      <c r="DH35" s="185">
        <v>0.46</v>
      </c>
      <c r="DI35" s="186">
        <v>0.02</v>
      </c>
      <c r="DJ35" s="186">
        <v>0.19</v>
      </c>
      <c r="DK35" s="186">
        <v>0.03</v>
      </c>
      <c r="DL35" s="187">
        <f>ROUND('第３表歳入の状況(H22)'!BX36/'第３表歳入の状況(H22)'!CT36*100,2)</f>
        <v>0.11</v>
      </c>
      <c r="DM35" s="185">
        <v>5.65</v>
      </c>
      <c r="DN35" s="186">
        <v>8.88</v>
      </c>
      <c r="DO35" s="186">
        <v>1.35</v>
      </c>
      <c r="DP35" s="186">
        <v>0.4</v>
      </c>
      <c r="DQ35" s="187">
        <f>ROUND('第３表歳入の状況(H22)'!BY36/'第３表歳入の状況(H22)'!CT36*100,2)</f>
        <v>0.21</v>
      </c>
      <c r="DR35" s="185">
        <v>4.25</v>
      </c>
      <c r="DS35" s="186">
        <v>3.84</v>
      </c>
      <c r="DT35" s="186">
        <v>4.44</v>
      </c>
      <c r="DU35" s="186">
        <v>11.38</v>
      </c>
      <c r="DV35" s="187">
        <f>ROUND('第３表歳入の状況(H22)'!BZ36/'第３表歳入の状況(H22)'!CT36*100,2)</f>
        <v>7.26</v>
      </c>
      <c r="DW35" s="202">
        <v>1.59</v>
      </c>
      <c r="DX35" s="186">
        <v>1.08</v>
      </c>
      <c r="DY35" s="186">
        <v>1.07</v>
      </c>
      <c r="DZ35" s="186">
        <v>0.52</v>
      </c>
      <c r="EA35" s="187">
        <f>ROUND('第３表歳入の状況(H22)'!CC36/'第３表歳入の状況(H22)'!CT36*100,2)</f>
        <v>5.68</v>
      </c>
      <c r="EB35" s="185">
        <v>7.5</v>
      </c>
      <c r="EC35" s="186">
        <v>6.32</v>
      </c>
      <c r="ED35" s="186">
        <v>4.02</v>
      </c>
      <c r="EE35" s="186">
        <v>8.37</v>
      </c>
      <c r="EF35" s="187">
        <f>ROUND('第３表歳入の状況(H22)'!CP36/'第３表歳入の状況(H22)'!CT36*100,2)</f>
        <v>8.46</v>
      </c>
      <c r="EG35" s="61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>
        <f t="shared" si="6"/>
        <v>0</v>
      </c>
    </row>
    <row r="36" spans="1:162" s="63" customFormat="1" ht="32.25" customHeight="1">
      <c r="A36" s="111" t="s">
        <v>43</v>
      </c>
      <c r="B36" s="185">
        <v>17.59</v>
      </c>
      <c r="C36" s="186">
        <v>17.1</v>
      </c>
      <c r="D36" s="186">
        <v>17.07</v>
      </c>
      <c r="E36" s="186">
        <v>13.14</v>
      </c>
      <c r="F36" s="187">
        <f>ROUND('第３表歳入の状況(H22)'!B37/'第３表歳入の状況(H22)'!CT37*100,2)</f>
        <v>11.46</v>
      </c>
      <c r="G36" s="72">
        <v>2.18</v>
      </c>
      <c r="H36" s="70">
        <v>1.41</v>
      </c>
      <c r="I36" s="70">
        <v>1.33</v>
      </c>
      <c r="J36" s="70">
        <v>1.01</v>
      </c>
      <c r="K36" s="71">
        <f>ROUND('第３表歳入の状況(H22)'!C37/'第３表歳入の状況(H22)'!CT37*100,2)</f>
        <v>0.85</v>
      </c>
      <c r="L36" s="69">
        <v>0.02</v>
      </c>
      <c r="M36" s="70">
        <v>0.03</v>
      </c>
      <c r="N36" s="70">
        <v>0.03</v>
      </c>
      <c r="O36" s="70">
        <v>0.02</v>
      </c>
      <c r="P36" s="71">
        <f>ROUND('第３表歳入の状況(H22)'!I37/'第３表歳入の状況(H22)'!CT37*100,2)</f>
        <v>0.01</v>
      </c>
      <c r="Q36" s="72">
        <v>0.02</v>
      </c>
      <c r="R36" s="70">
        <v>0.02</v>
      </c>
      <c r="S36" s="70">
        <v>0.01</v>
      </c>
      <c r="T36" s="70">
        <v>0</v>
      </c>
      <c r="U36" s="73">
        <f>ROUND('第３表歳入の状況(H22)'!J37/'第３表歳入の状況(H22)'!CT37*100,2)</f>
        <v>0</v>
      </c>
      <c r="V36" s="69">
        <v>0.01</v>
      </c>
      <c r="W36" s="70">
        <v>0.01</v>
      </c>
      <c r="X36" s="70">
        <v>0</v>
      </c>
      <c r="Y36" s="70">
        <v>0</v>
      </c>
      <c r="Z36" s="71">
        <f>ROUND('第３表歳入の状況(H22)'!K37/'第３表歳入の状況(H22)'!CT37*100,2)</f>
        <v>0</v>
      </c>
      <c r="AA36" s="72">
        <v>1.08</v>
      </c>
      <c r="AB36" s="70">
        <v>0.97</v>
      </c>
      <c r="AC36" s="70">
        <v>0.81</v>
      </c>
      <c r="AD36" s="70">
        <v>0.68</v>
      </c>
      <c r="AE36" s="71">
        <f>ROUND('第３表歳入の状況(H22)'!L37/'第３表歳入の状況(H22)'!CT37*100,2)</f>
        <v>0.59</v>
      </c>
      <c r="AF36" s="69">
        <v>0</v>
      </c>
      <c r="AG36" s="70">
        <v>0</v>
      </c>
      <c r="AH36" s="70">
        <v>0</v>
      </c>
      <c r="AI36" s="70">
        <v>0</v>
      </c>
      <c r="AJ36" s="71">
        <f>ROUND('第３表歳入の状況(H22)'!M37/'第３表歳入の状況(H22)'!CT37*100,2)</f>
        <v>0</v>
      </c>
      <c r="AK36" s="72">
        <v>0</v>
      </c>
      <c r="AL36" s="70">
        <v>0</v>
      </c>
      <c r="AM36" s="70">
        <v>0</v>
      </c>
      <c r="AN36" s="70">
        <v>0</v>
      </c>
      <c r="AO36" s="73">
        <f>ROUND('第３表歳入の状況(H22)'!N37/'第３表歳入の状況(H22)'!CT37*100,2)</f>
        <v>0</v>
      </c>
      <c r="AP36" s="69">
        <v>0.54</v>
      </c>
      <c r="AQ36" s="70">
        <v>0.48</v>
      </c>
      <c r="AR36" s="70">
        <v>0.44</v>
      </c>
      <c r="AS36" s="70">
        <v>0.19</v>
      </c>
      <c r="AT36" s="71">
        <f>ROUND('第３表歳入の状況(H22)'!O37/'第３表歳入の状況(H22)'!CT37*100,2)</f>
        <v>0.16</v>
      </c>
      <c r="AU36" s="69">
        <v>0.09</v>
      </c>
      <c r="AV36" s="70">
        <v>0.03</v>
      </c>
      <c r="AW36" s="70">
        <v>0.05</v>
      </c>
      <c r="AX36" s="70">
        <v>0.08</v>
      </c>
      <c r="AY36" s="71">
        <f>ROUND('第３表歳入の状況(H22)'!P37/'第３表歳入の状況(H22)'!CT37*100,2)</f>
        <v>0.15</v>
      </c>
      <c r="AZ36" s="185">
        <v>52.49</v>
      </c>
      <c r="BA36" s="186">
        <v>51.89</v>
      </c>
      <c r="BB36" s="186">
        <v>51.66</v>
      </c>
      <c r="BC36" s="186">
        <v>42.25</v>
      </c>
      <c r="BD36" s="187">
        <f>ROUND('第３表歳入の状況(H22)'!T37/'第３表歳入の状況(H22)'!CT37*100,2)</f>
        <v>38.24</v>
      </c>
      <c r="BE36" s="202">
        <v>47.07</v>
      </c>
      <c r="BF36" s="186">
        <v>45.53</v>
      </c>
      <c r="BG36" s="186">
        <v>45.89</v>
      </c>
      <c r="BH36" s="186">
        <v>37.19</v>
      </c>
      <c r="BI36" s="187">
        <f>ROUND('第３表歳入の状況(H22)'!U37/'第３表歳入の状況(H22)'!CT37*100,2)</f>
        <v>33.97</v>
      </c>
      <c r="BJ36" s="69">
        <v>5.42</v>
      </c>
      <c r="BK36" s="70">
        <v>6.36</v>
      </c>
      <c r="BL36" s="70">
        <v>5.77</v>
      </c>
      <c r="BM36" s="70">
        <v>5.07</v>
      </c>
      <c r="BN36" s="71">
        <f>ROUND('第３表歳入の状況(H22)'!V37/'第３表歳入の状況(H22)'!CT37*100,2)</f>
        <v>4.27</v>
      </c>
      <c r="BO36" s="202">
        <v>74.03</v>
      </c>
      <c r="BP36" s="186">
        <v>71.94</v>
      </c>
      <c r="BQ36" s="186">
        <v>71.38</v>
      </c>
      <c r="BR36" s="186">
        <v>57.38</v>
      </c>
      <c r="BS36" s="205">
        <f>'第３表歳入の状況(H22)'!DJ37</f>
        <v>51.49</v>
      </c>
      <c r="BT36" s="69">
        <v>0.03</v>
      </c>
      <c r="BU36" s="70">
        <v>0.03</v>
      </c>
      <c r="BV36" s="70">
        <v>0.02</v>
      </c>
      <c r="BW36" s="70">
        <v>0.02</v>
      </c>
      <c r="BX36" s="71">
        <f>ROUND('第３表歳入の状況(H22)'!W37/'第３表歳入の状況(H22)'!CT37*100,2)</f>
        <v>0</v>
      </c>
      <c r="BY36" s="72">
        <v>0.38</v>
      </c>
      <c r="BZ36" s="70">
        <v>0.7</v>
      </c>
      <c r="CA36" s="70">
        <v>0.23</v>
      </c>
      <c r="CB36" s="70">
        <v>0.06</v>
      </c>
      <c r="CC36" s="73">
        <f>ROUND('第３表歳入の状況(H22)'!X37/'第３表歳入の状況(H22)'!CT37*100,2)</f>
        <v>0.06</v>
      </c>
      <c r="CD36" s="69">
        <v>0.66</v>
      </c>
      <c r="CE36" s="70">
        <v>0.57</v>
      </c>
      <c r="CF36" s="70">
        <v>0.59</v>
      </c>
      <c r="CG36" s="70">
        <v>0.45</v>
      </c>
      <c r="CH36" s="71">
        <f>ROUND('第３表歳入の状況(H22)'!Z37/'第３表歳入の状況(H22)'!CT37*100,2)</f>
        <v>0.39</v>
      </c>
      <c r="CI36" s="69">
        <v>0.08</v>
      </c>
      <c r="CJ36" s="70">
        <v>0.08</v>
      </c>
      <c r="CK36" s="70">
        <v>0.07</v>
      </c>
      <c r="CL36" s="70">
        <v>0.05</v>
      </c>
      <c r="CM36" s="71">
        <f>ROUND('第３表歳入の状況(H22)'!AG37/'第３表歳入の状況(H22)'!CT37*100,2)</f>
        <v>0.04</v>
      </c>
      <c r="CN36" s="185">
        <v>6.54</v>
      </c>
      <c r="CO36" s="186">
        <v>7.58</v>
      </c>
      <c r="CP36" s="186">
        <v>11.16</v>
      </c>
      <c r="CQ36" s="186">
        <v>19.21</v>
      </c>
      <c r="CR36" s="187">
        <f>ROUND('第３表歳入の状況(H22)'!AJ37/'第３表歳入の状況(H22)'!CT37*100,2)</f>
        <v>11.97</v>
      </c>
      <c r="CS36" s="185">
        <v>0</v>
      </c>
      <c r="CT36" s="186">
        <v>0</v>
      </c>
      <c r="CU36" s="186">
        <v>0</v>
      </c>
      <c r="CV36" s="186">
        <v>0</v>
      </c>
      <c r="CW36" s="187">
        <f>ROUND('第３表歳入の状況(H22)'!AX37/'第３表歳入の状況(H22)'!CT37*100,2)</f>
        <v>0</v>
      </c>
      <c r="CX36" s="185">
        <v>7.09</v>
      </c>
      <c r="CY36" s="186">
        <v>6.33</v>
      </c>
      <c r="CZ36" s="186">
        <v>6.49</v>
      </c>
      <c r="DA36" s="186">
        <v>6.32</v>
      </c>
      <c r="DB36" s="187">
        <f>ROUND('第３表歳入の状況(H22)'!AY37/'第３表歳入の状況(H22)'!CT37*100,2)</f>
        <v>7.14</v>
      </c>
      <c r="DC36" s="202">
        <v>0.76</v>
      </c>
      <c r="DD36" s="186">
        <v>0.38</v>
      </c>
      <c r="DE36" s="186">
        <v>0.24</v>
      </c>
      <c r="DF36" s="186">
        <v>0.22</v>
      </c>
      <c r="DG36" s="239">
        <f>ROUND('第３表歳入の状況(H22)'!BR37/'第３表歳入の状況(H22)'!CT37*100,2)</f>
        <v>0.14</v>
      </c>
      <c r="DH36" s="185">
        <v>0.02</v>
      </c>
      <c r="DI36" s="186">
        <v>0.12</v>
      </c>
      <c r="DJ36" s="186">
        <v>1.17</v>
      </c>
      <c r="DK36" s="186">
        <v>0.06</v>
      </c>
      <c r="DL36" s="187">
        <f>ROUND('第３表歳入の状況(H22)'!BX37/'第３表歳入の状況(H22)'!CT37*100,2)</f>
        <v>0.06</v>
      </c>
      <c r="DM36" s="185">
        <v>1.07</v>
      </c>
      <c r="DN36" s="186">
        <v>1.27</v>
      </c>
      <c r="DO36" s="186">
        <v>0.19</v>
      </c>
      <c r="DP36" s="186">
        <v>2.79</v>
      </c>
      <c r="DQ36" s="187">
        <f>ROUND('第３表歳入の状況(H22)'!BY37/'第３表歳入の状況(H22)'!CT37*100,2)</f>
        <v>0.15</v>
      </c>
      <c r="DR36" s="185">
        <v>0.7</v>
      </c>
      <c r="DS36" s="186">
        <v>0.84</v>
      </c>
      <c r="DT36" s="186">
        <v>1.26</v>
      </c>
      <c r="DU36" s="186">
        <v>5.61</v>
      </c>
      <c r="DV36" s="187">
        <f>ROUND('第３表歳入の状況(H22)'!BZ37/'第３表歳入の状況(H22)'!CT37*100,2)</f>
        <v>13.06</v>
      </c>
      <c r="DW36" s="202">
        <v>1.43</v>
      </c>
      <c r="DX36" s="186">
        <v>1.39</v>
      </c>
      <c r="DY36" s="186">
        <v>1.3</v>
      </c>
      <c r="DZ36" s="186">
        <v>1.19</v>
      </c>
      <c r="EA36" s="187">
        <f>ROUND('第３表歳入の状況(H22)'!CC37/'第３表歳入の状況(H22)'!CT37*100,2)</f>
        <v>1.07</v>
      </c>
      <c r="EB36" s="185">
        <v>7.23</v>
      </c>
      <c r="EC36" s="186">
        <v>8.51</v>
      </c>
      <c r="ED36" s="186">
        <v>5.9</v>
      </c>
      <c r="EE36" s="186">
        <v>6.66</v>
      </c>
      <c r="EF36" s="187">
        <f>ROUND('第３表歳入の状況(H22)'!CP37/'第３表歳入の状況(H22)'!CT37*100,2)</f>
        <v>14.44</v>
      </c>
      <c r="EG36" s="61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>
        <f t="shared" si="6"/>
        <v>0</v>
      </c>
    </row>
    <row r="37" spans="1:162" s="63" customFormat="1" ht="32.25" customHeight="1">
      <c r="A37" s="111" t="s">
        <v>44</v>
      </c>
      <c r="B37" s="185">
        <v>4.4</v>
      </c>
      <c r="C37" s="186">
        <v>5.12</v>
      </c>
      <c r="D37" s="186">
        <v>4.6</v>
      </c>
      <c r="E37" s="186">
        <v>3.78</v>
      </c>
      <c r="F37" s="187">
        <f>ROUND('第３表歳入の状況(H22)'!B38/'第３表歳入の状況(H22)'!CT38*100,2)</f>
        <v>3.43</v>
      </c>
      <c r="G37" s="72">
        <v>3.09</v>
      </c>
      <c r="H37" s="70">
        <v>2.54</v>
      </c>
      <c r="I37" s="70">
        <v>2.24</v>
      </c>
      <c r="J37" s="70">
        <v>1.84</v>
      </c>
      <c r="K37" s="71">
        <f>ROUND('第３表歳入の状況(H22)'!C38/'第３表歳入の状況(H22)'!CT38*100,2)</f>
        <v>1.57</v>
      </c>
      <c r="L37" s="69">
        <v>0.02</v>
      </c>
      <c r="M37" s="70">
        <v>0.02</v>
      </c>
      <c r="N37" s="70">
        <v>0.02</v>
      </c>
      <c r="O37" s="70">
        <v>0.01</v>
      </c>
      <c r="P37" s="71">
        <f>ROUND('第３表歳入の状況(H22)'!I38/'第３表歳入の状況(H22)'!CT38*100,2)</f>
        <v>0.01</v>
      </c>
      <c r="Q37" s="72">
        <v>0.01</v>
      </c>
      <c r="R37" s="70">
        <v>0.01</v>
      </c>
      <c r="S37" s="70">
        <v>0</v>
      </c>
      <c r="T37" s="70">
        <v>0</v>
      </c>
      <c r="U37" s="73">
        <f>ROUND('第３表歳入の状況(H22)'!J38/'第３表歳入の状況(H22)'!CT38*100,2)</f>
        <v>0</v>
      </c>
      <c r="V37" s="69">
        <v>0.01</v>
      </c>
      <c r="W37" s="70">
        <v>0.01</v>
      </c>
      <c r="X37" s="70">
        <v>0</v>
      </c>
      <c r="Y37" s="70">
        <v>0</v>
      </c>
      <c r="Z37" s="71">
        <f>ROUND('第３表歳入の状況(H22)'!K38/'第３表歳入の状況(H22)'!CT38*100,2)</f>
        <v>0</v>
      </c>
      <c r="AA37" s="72">
        <v>0.91</v>
      </c>
      <c r="AB37" s="70">
        <v>0.87</v>
      </c>
      <c r="AC37" s="70">
        <v>0.71</v>
      </c>
      <c r="AD37" s="70">
        <v>0.65</v>
      </c>
      <c r="AE37" s="71">
        <f>ROUND('第３表歳入の状況(H22)'!L38/'第３表歳入の状況(H22)'!CT38*100,2)</f>
        <v>0.57</v>
      </c>
      <c r="AF37" s="69">
        <v>0</v>
      </c>
      <c r="AG37" s="70">
        <v>0</v>
      </c>
      <c r="AH37" s="70">
        <v>0</v>
      </c>
      <c r="AI37" s="70">
        <v>0</v>
      </c>
      <c r="AJ37" s="71">
        <f>ROUND('第３表歳入の状況(H22)'!M38/'第３表歳入の状況(H22)'!CT38*100,2)</f>
        <v>0</v>
      </c>
      <c r="AK37" s="72">
        <v>0</v>
      </c>
      <c r="AL37" s="70">
        <v>0</v>
      </c>
      <c r="AM37" s="70">
        <v>0</v>
      </c>
      <c r="AN37" s="70">
        <v>0</v>
      </c>
      <c r="AO37" s="73">
        <f>ROUND('第３表歳入の状況(H22)'!N38/'第３表歳入の状況(H22)'!CT38*100,2)</f>
        <v>0</v>
      </c>
      <c r="AP37" s="69">
        <v>0.92</v>
      </c>
      <c r="AQ37" s="70">
        <v>0.86</v>
      </c>
      <c r="AR37" s="70">
        <v>0.73</v>
      </c>
      <c r="AS37" s="70">
        <v>0.35</v>
      </c>
      <c r="AT37" s="71">
        <f>ROUND('第３表歳入の状況(H22)'!O38/'第３表歳入の状況(H22)'!CT38*100,2)</f>
        <v>0.3</v>
      </c>
      <c r="AU37" s="69">
        <v>0.06</v>
      </c>
      <c r="AV37" s="70">
        <v>0.02</v>
      </c>
      <c r="AW37" s="70">
        <v>0.05</v>
      </c>
      <c r="AX37" s="70">
        <v>0.13</v>
      </c>
      <c r="AY37" s="71">
        <f>ROUND('第３表歳入の状況(H22)'!P38/'第３表歳入の状況(H22)'!CT38*100,2)</f>
        <v>0.18</v>
      </c>
      <c r="AZ37" s="185">
        <v>70.96</v>
      </c>
      <c r="BA37" s="186">
        <v>73.69</v>
      </c>
      <c r="BB37" s="186">
        <v>69.63</v>
      </c>
      <c r="BC37" s="186">
        <v>63.54</v>
      </c>
      <c r="BD37" s="187">
        <f>ROUND('第３表歳入の状況(H22)'!T38/'第３表歳入の状況(H22)'!CT38*100,2)</f>
        <v>58.96</v>
      </c>
      <c r="BE37" s="202">
        <v>63.79</v>
      </c>
      <c r="BF37" s="186">
        <v>64.91</v>
      </c>
      <c r="BG37" s="186">
        <v>61.26</v>
      </c>
      <c r="BH37" s="186">
        <v>56</v>
      </c>
      <c r="BI37" s="187">
        <f>ROUND('第３表歳入の状況(H22)'!U38/'第３表歳入の状況(H22)'!CT38*100,2)</f>
        <v>52.66</v>
      </c>
      <c r="BJ37" s="69">
        <v>7.17</v>
      </c>
      <c r="BK37" s="70">
        <v>8.78</v>
      </c>
      <c r="BL37" s="70">
        <v>8.38</v>
      </c>
      <c r="BM37" s="70">
        <v>7.54</v>
      </c>
      <c r="BN37" s="71">
        <f>ROUND('第３表歳入の状況(H22)'!V38/'第３表歳入の状況(H22)'!CT38*100,2)</f>
        <v>6.3</v>
      </c>
      <c r="BO37" s="202">
        <v>80.38</v>
      </c>
      <c r="BP37" s="186">
        <v>83.14</v>
      </c>
      <c r="BQ37" s="186">
        <v>78</v>
      </c>
      <c r="BR37" s="186">
        <v>70.31</v>
      </c>
      <c r="BS37" s="205">
        <f>'第３表歳入の状況(H22)'!DJ38</f>
        <v>65.03</v>
      </c>
      <c r="BT37" s="69">
        <v>0.03</v>
      </c>
      <c r="BU37" s="70">
        <v>0</v>
      </c>
      <c r="BV37" s="70">
        <v>0</v>
      </c>
      <c r="BW37" s="70">
        <v>0</v>
      </c>
      <c r="BX37" s="71">
        <f>ROUND('第３表歳入の状況(H22)'!W38/'第３表歳入の状況(H22)'!CT38*100,2)</f>
        <v>0</v>
      </c>
      <c r="BY37" s="72">
        <v>0.66</v>
      </c>
      <c r="BZ37" s="70">
        <v>0.01</v>
      </c>
      <c r="CA37" s="70">
        <v>0.01</v>
      </c>
      <c r="CB37" s="70">
        <v>0.21</v>
      </c>
      <c r="CC37" s="73">
        <f>ROUND('第３表歳入の状況(H22)'!X38/'第３表歳入の状況(H22)'!CT38*100,2)</f>
        <v>0.06</v>
      </c>
      <c r="CD37" s="69">
        <v>1.06</v>
      </c>
      <c r="CE37" s="70">
        <v>1.01</v>
      </c>
      <c r="CF37" s="70">
        <v>0.91</v>
      </c>
      <c r="CG37" s="70">
        <v>0.81</v>
      </c>
      <c r="CH37" s="71">
        <f>ROUND('第３表歳入の状況(H22)'!Z38/'第３表歳入の状況(H22)'!CT38*100,2)</f>
        <v>0.73</v>
      </c>
      <c r="CI37" s="69">
        <v>0.05</v>
      </c>
      <c r="CJ37" s="70">
        <v>0.06</v>
      </c>
      <c r="CK37" s="70">
        <v>0.04</v>
      </c>
      <c r="CL37" s="70">
        <v>0.04</v>
      </c>
      <c r="CM37" s="71">
        <f>ROUND('第３表歳入の状況(H22)'!AG38/'第３表歳入の状況(H22)'!CT38*100,2)</f>
        <v>0.03</v>
      </c>
      <c r="CN37" s="185">
        <v>1.45</v>
      </c>
      <c r="CO37" s="186">
        <v>3.22</v>
      </c>
      <c r="CP37" s="186">
        <v>10.12</v>
      </c>
      <c r="CQ37" s="186">
        <v>6.69</v>
      </c>
      <c r="CR37" s="187">
        <f>ROUND('第３表歳入の状況(H22)'!AJ38/'第３表歳入の状況(H22)'!CT38*100,2)</f>
        <v>13.61</v>
      </c>
      <c r="CS37" s="185">
        <v>0</v>
      </c>
      <c r="CT37" s="186">
        <v>0</v>
      </c>
      <c r="CU37" s="186">
        <v>0</v>
      </c>
      <c r="CV37" s="186">
        <v>0</v>
      </c>
      <c r="CW37" s="187">
        <f>ROUND('第３表歳入の状況(H22)'!AX38/'第３表歳入の状況(H22)'!CT38*100,2)</f>
        <v>0</v>
      </c>
      <c r="CX37" s="185">
        <v>6.61</v>
      </c>
      <c r="CY37" s="186">
        <v>4.24</v>
      </c>
      <c r="CZ37" s="186">
        <v>3.94</v>
      </c>
      <c r="DA37" s="186">
        <v>4.47</v>
      </c>
      <c r="DB37" s="187">
        <f>ROUND('第３表歳入の状況(H22)'!AY38/'第３表歳入の状況(H22)'!CT38*100,2)</f>
        <v>4.94</v>
      </c>
      <c r="DC37" s="202">
        <v>0.14</v>
      </c>
      <c r="DD37" s="186">
        <v>0.38</v>
      </c>
      <c r="DE37" s="186">
        <v>0.33</v>
      </c>
      <c r="DF37" s="186">
        <v>0.29</v>
      </c>
      <c r="DG37" s="239">
        <f>ROUND('第３表歳入の状況(H22)'!BR38/'第３表歳入の状況(H22)'!CT38*100,2)</f>
        <v>0.21</v>
      </c>
      <c r="DH37" s="185">
        <v>0.24</v>
      </c>
      <c r="DI37" s="186">
        <v>0.05</v>
      </c>
      <c r="DJ37" s="186">
        <v>0.12</v>
      </c>
      <c r="DK37" s="186">
        <v>0.13</v>
      </c>
      <c r="DL37" s="187">
        <f>ROUND('第３表歳入の状況(H22)'!BX38/'第３表歳入の状況(H22)'!CT38*100,2)</f>
        <v>0.11</v>
      </c>
      <c r="DM37" s="185">
        <v>0.44</v>
      </c>
      <c r="DN37" s="186">
        <v>0.32</v>
      </c>
      <c r="DO37" s="186">
        <v>0.03</v>
      </c>
      <c r="DP37" s="186">
        <v>0.04</v>
      </c>
      <c r="DQ37" s="187">
        <f>ROUND('第３表歳入の状況(H22)'!BY38/'第３表歳入の状況(H22)'!CT38*100,2)</f>
        <v>0.01</v>
      </c>
      <c r="DR37" s="185">
        <v>1.08</v>
      </c>
      <c r="DS37" s="186">
        <v>1.38</v>
      </c>
      <c r="DT37" s="186">
        <v>0.46</v>
      </c>
      <c r="DU37" s="186">
        <v>7.96</v>
      </c>
      <c r="DV37" s="187">
        <f>ROUND('第３表歳入の状況(H22)'!BZ38/'第３表歳入の状況(H22)'!CT38*100,2)</f>
        <v>4.54</v>
      </c>
      <c r="DW37" s="202">
        <v>1.01</v>
      </c>
      <c r="DX37" s="186">
        <v>0.77</v>
      </c>
      <c r="DY37" s="186">
        <v>1.24</v>
      </c>
      <c r="DZ37" s="186">
        <v>2.38</v>
      </c>
      <c r="EA37" s="187">
        <f>ROUND('第３表歳入の状況(H22)'!CC38/'第３表歳入の状況(H22)'!CT38*100,2)</f>
        <v>0.87</v>
      </c>
      <c r="EB37" s="185">
        <v>6.85</v>
      </c>
      <c r="EC37" s="186">
        <v>5.67</v>
      </c>
      <c r="ED37" s="186">
        <v>4.8</v>
      </c>
      <c r="EE37" s="186">
        <v>6.66</v>
      </c>
      <c r="EF37" s="187">
        <f>ROUND('第３表歳入の状況(H22)'!CP38/'第３表歳入の状況(H22)'!CT38*100,2)</f>
        <v>9.85</v>
      </c>
      <c r="EG37" s="61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>
        <f t="shared" si="6"/>
        <v>0</v>
      </c>
    </row>
    <row r="38" spans="1:162" s="63" customFormat="1" ht="32.25" customHeight="1">
      <c r="A38" s="111" t="s">
        <v>132</v>
      </c>
      <c r="B38" s="185">
        <v>12.65</v>
      </c>
      <c r="C38" s="186">
        <v>15.97</v>
      </c>
      <c r="D38" s="186">
        <v>14.68</v>
      </c>
      <c r="E38" s="186">
        <v>13.87</v>
      </c>
      <c r="F38" s="187">
        <f>ROUND('第３表歳入の状況(H22)'!B39/'第３表歳入の状況(H22)'!CT39*100,2)</f>
        <v>13.11</v>
      </c>
      <c r="G38" s="72">
        <v>2.92</v>
      </c>
      <c r="H38" s="70">
        <v>1.51</v>
      </c>
      <c r="I38" s="70">
        <v>1.33</v>
      </c>
      <c r="J38" s="70">
        <v>1.24</v>
      </c>
      <c r="K38" s="71">
        <f>ROUND('第３表歳入の状況(H22)'!C39/'第３表歳入の状況(H22)'!CT39*100,2)</f>
        <v>1.17</v>
      </c>
      <c r="L38" s="69">
        <v>0.05</v>
      </c>
      <c r="M38" s="70">
        <v>0.07</v>
      </c>
      <c r="N38" s="70">
        <v>0.07</v>
      </c>
      <c r="O38" s="70">
        <v>0.06</v>
      </c>
      <c r="P38" s="71">
        <f>ROUND('第３表歳入の状況(H22)'!I39/'第３表歳入の状況(H22)'!CT39*100,2)</f>
        <v>0.05</v>
      </c>
      <c r="Q38" s="72">
        <v>0.04</v>
      </c>
      <c r="R38" s="70">
        <v>0.06</v>
      </c>
      <c r="S38" s="70">
        <v>0.02</v>
      </c>
      <c r="T38" s="70">
        <v>0.01</v>
      </c>
      <c r="U38" s="73">
        <f>ROUND('第３表歳入の状況(H22)'!J39/'第３表歳入の状況(H22)'!CT39*100,2)</f>
        <v>0.02</v>
      </c>
      <c r="V38" s="69">
        <v>0.03</v>
      </c>
      <c r="W38" s="70">
        <v>0.03</v>
      </c>
      <c r="X38" s="70">
        <v>0.01</v>
      </c>
      <c r="Y38" s="70">
        <v>0.01</v>
      </c>
      <c r="Z38" s="71">
        <f>ROUND('第３表歳入の状況(H22)'!K39/'第３表歳入の状況(H22)'!CT39*100,2)</f>
        <v>0</v>
      </c>
      <c r="AA38" s="72">
        <v>1.68</v>
      </c>
      <c r="AB38" s="70">
        <v>1.77</v>
      </c>
      <c r="AC38" s="70">
        <v>1.48</v>
      </c>
      <c r="AD38" s="70">
        <v>1.52</v>
      </c>
      <c r="AE38" s="71">
        <f>ROUND('第３表歳入の状況(H22)'!L39/'第３表歳入の状況(H22)'!CT39*100,2)</f>
        <v>1.5</v>
      </c>
      <c r="AF38" s="69">
        <v>0</v>
      </c>
      <c r="AG38" s="70">
        <v>0</v>
      </c>
      <c r="AH38" s="70">
        <v>0</v>
      </c>
      <c r="AI38" s="70">
        <v>0</v>
      </c>
      <c r="AJ38" s="71">
        <f>ROUND('第３表歳入の状況(H22)'!M39/'第３表歳入の状況(H22)'!CT39*100,2)</f>
        <v>0</v>
      </c>
      <c r="AK38" s="72"/>
      <c r="AL38" s="70">
        <v>0</v>
      </c>
      <c r="AM38" s="70">
        <v>0</v>
      </c>
      <c r="AN38" s="70">
        <v>0</v>
      </c>
      <c r="AO38" s="73">
        <f>ROUND('第３表歳入の状況(H22)'!N39/'第３表歳入の状況(H22)'!CT39*100,2)</f>
        <v>0</v>
      </c>
      <c r="AP38" s="69">
        <v>0.51</v>
      </c>
      <c r="AQ38" s="70">
        <v>0.51</v>
      </c>
      <c r="AR38" s="70">
        <v>0.43</v>
      </c>
      <c r="AS38" s="70">
        <v>0.24</v>
      </c>
      <c r="AT38" s="71">
        <f>ROUND('第３表歳入の状況(H22)'!O39/'第３表歳入の状況(H22)'!CT39*100,2)</f>
        <v>0.22</v>
      </c>
      <c r="AU38" s="69">
        <v>0.28</v>
      </c>
      <c r="AV38" s="70">
        <v>0.11</v>
      </c>
      <c r="AW38" s="70">
        <v>0.2</v>
      </c>
      <c r="AX38" s="70">
        <v>0.22</v>
      </c>
      <c r="AY38" s="71">
        <f>ROUND('第３表歳入の状況(H22)'!P39/'第３表歳入の状況(H22)'!CT39*100,2)</f>
        <v>0.31</v>
      </c>
      <c r="AZ38" s="185">
        <v>45.3</v>
      </c>
      <c r="BA38" s="186">
        <v>48.31</v>
      </c>
      <c r="BB38" s="186">
        <v>46.51</v>
      </c>
      <c r="BC38" s="186">
        <v>47.39</v>
      </c>
      <c r="BD38" s="187">
        <f>ROUND('第３表歳入の状況(H22)'!T39/'第３表歳入の状況(H22)'!CT39*100,2)</f>
        <v>51.77</v>
      </c>
      <c r="BE38" s="202">
        <v>41.11</v>
      </c>
      <c r="BF38" s="186">
        <v>44.33</v>
      </c>
      <c r="BG38" s="186">
        <v>43.48</v>
      </c>
      <c r="BH38" s="186">
        <v>44.83</v>
      </c>
      <c r="BI38" s="187">
        <f>ROUND('第３表歳入の状況(H22)'!U39/'第３表歳入の状況(H22)'!CT39*100,2)</f>
        <v>48.41</v>
      </c>
      <c r="BJ38" s="69">
        <v>4.2</v>
      </c>
      <c r="BK38" s="70">
        <v>3.99</v>
      </c>
      <c r="BL38" s="70">
        <v>3.03</v>
      </c>
      <c r="BM38" s="70">
        <v>2.56</v>
      </c>
      <c r="BN38" s="71">
        <f>ROUND('第３表歳入の状況(H22)'!V39/'第３表歳入の状況(H22)'!CT39*100,2)</f>
        <v>3.36</v>
      </c>
      <c r="BO38" s="202">
        <v>63.46</v>
      </c>
      <c r="BP38" s="186">
        <v>68.34</v>
      </c>
      <c r="BQ38" s="186">
        <v>64.72</v>
      </c>
      <c r="BR38" s="186">
        <v>64.55</v>
      </c>
      <c r="BS38" s="205">
        <f>'第３表歳入の状況(H22)'!DJ39</f>
        <v>68.16</v>
      </c>
      <c r="BT38" s="69">
        <v>0.03</v>
      </c>
      <c r="BU38" s="70">
        <v>0.03</v>
      </c>
      <c r="BV38" s="70">
        <v>0.03</v>
      </c>
      <c r="BW38" s="70">
        <v>0.02</v>
      </c>
      <c r="BX38" s="71">
        <f>ROUND('第３表歳入の状況(H22)'!W39/'第３表歳入の状況(H22)'!CT39*100,2)</f>
        <v>0.02</v>
      </c>
      <c r="BY38" s="72">
        <v>0.34</v>
      </c>
      <c r="BZ38" s="70">
        <v>0.35</v>
      </c>
      <c r="CA38" s="70">
        <v>0.38</v>
      </c>
      <c r="CB38" s="70">
        <v>0.31</v>
      </c>
      <c r="CC38" s="73">
        <f>ROUND('第３表歳入の状況(H22)'!X39/'第３表歳入の状況(H22)'!CT39*100,2)</f>
        <v>0.3</v>
      </c>
      <c r="CD38" s="69">
        <v>1.41</v>
      </c>
      <c r="CE38" s="70">
        <v>1.54</v>
      </c>
      <c r="CF38" s="70">
        <v>1.49</v>
      </c>
      <c r="CG38" s="70">
        <v>1.53</v>
      </c>
      <c r="CH38" s="71">
        <f>ROUND('第３表歳入の状況(H22)'!Z39/'第３表歳入の状況(H22)'!CT39*100,2)</f>
        <v>1.49</v>
      </c>
      <c r="CI38" s="69">
        <v>0.13</v>
      </c>
      <c r="CJ38" s="70">
        <v>0.13</v>
      </c>
      <c r="CK38" s="70">
        <v>0.11</v>
      </c>
      <c r="CL38" s="70">
        <v>0.1</v>
      </c>
      <c r="CM38" s="71">
        <f>ROUND('第３表歳入の状況(H22)'!AG39/'第３表歳入の状況(H22)'!CT39*100,2)</f>
        <v>0.11</v>
      </c>
      <c r="CN38" s="185">
        <v>6.76</v>
      </c>
      <c r="CO38" s="186">
        <v>5.35</v>
      </c>
      <c r="CP38" s="186">
        <v>11.29</v>
      </c>
      <c r="CQ38" s="186">
        <v>8.85</v>
      </c>
      <c r="CR38" s="187">
        <f>ROUND('第３表歳入の状況(H22)'!AJ39/'第３表歳入の状況(H22)'!CT39*100,2)</f>
        <v>9.69</v>
      </c>
      <c r="CS38" s="185">
        <v>0</v>
      </c>
      <c r="CT38" s="186">
        <v>0</v>
      </c>
      <c r="CU38" s="186">
        <v>0</v>
      </c>
      <c r="CV38" s="186">
        <v>0</v>
      </c>
      <c r="CW38" s="187">
        <f>ROUND('第３表歳入の状況(H22)'!AX39/'第３表歳入の状況(H22)'!CT39*100,2)</f>
        <v>0</v>
      </c>
      <c r="CX38" s="185">
        <v>5.57</v>
      </c>
      <c r="CY38" s="186">
        <v>5.22</v>
      </c>
      <c r="CZ38" s="186">
        <v>4.21</v>
      </c>
      <c r="DA38" s="186">
        <v>4.97</v>
      </c>
      <c r="DB38" s="187">
        <f>ROUND('第３表歳入の状況(H22)'!AY39/'第３表歳入の状況(H22)'!CT39*100,2)</f>
        <v>6.73</v>
      </c>
      <c r="DC38" s="202">
        <v>0.37</v>
      </c>
      <c r="DD38" s="186">
        <v>0.38</v>
      </c>
      <c r="DE38" s="186">
        <v>0.51</v>
      </c>
      <c r="DF38" s="186">
        <v>0.3</v>
      </c>
      <c r="DG38" s="239">
        <f>ROUND('第３表歳入の状況(H22)'!BR39/'第３表歳入の状況(H22)'!CT39*100,2)</f>
        <v>0.27</v>
      </c>
      <c r="DH38" s="185">
        <v>0.35</v>
      </c>
      <c r="DI38" s="186">
        <v>0.04</v>
      </c>
      <c r="DJ38" s="186">
        <v>0.06</v>
      </c>
      <c r="DK38" s="186">
        <v>0.07</v>
      </c>
      <c r="DL38" s="187">
        <f>ROUND('第３表歳入の状況(H22)'!BX39/'第３表歳入の状況(H22)'!CT39*100,2)</f>
        <v>0.12</v>
      </c>
      <c r="DM38" s="185">
        <v>3.5</v>
      </c>
      <c r="DN38" s="186">
        <v>4.43</v>
      </c>
      <c r="DO38" s="186">
        <v>1.96</v>
      </c>
      <c r="DP38" s="186">
        <v>1.19</v>
      </c>
      <c r="DQ38" s="187">
        <f>ROUND('第３表歳入の状況(H22)'!BY39/'第３表歳入の状況(H22)'!CT39*100,2)</f>
        <v>0.83</v>
      </c>
      <c r="DR38" s="185">
        <v>0.92</v>
      </c>
      <c r="DS38" s="186">
        <v>1.63</v>
      </c>
      <c r="DT38" s="186">
        <v>1.89</v>
      </c>
      <c r="DU38" s="186">
        <v>9.36</v>
      </c>
      <c r="DV38" s="187">
        <f>ROUND('第３表歳入の状況(H22)'!BZ39/'第３表歳入の状況(H22)'!CT39*100,2)</f>
        <v>2.64</v>
      </c>
      <c r="DW38" s="202">
        <v>3.6</v>
      </c>
      <c r="DX38" s="186">
        <v>2.7</v>
      </c>
      <c r="DY38" s="186">
        <v>2.94</v>
      </c>
      <c r="DZ38" s="186">
        <v>2.16</v>
      </c>
      <c r="EA38" s="187">
        <f>ROUND('第３表歳入の状況(H22)'!CC39/'第３表歳入の状況(H22)'!CT39*100,2)</f>
        <v>2.11</v>
      </c>
      <c r="EB38" s="185">
        <v>13.55</v>
      </c>
      <c r="EC38" s="186">
        <v>9.75</v>
      </c>
      <c r="ED38" s="186">
        <v>10.4</v>
      </c>
      <c r="EE38" s="186">
        <v>6.57</v>
      </c>
      <c r="EF38" s="187">
        <f>ROUND('第３表歳入の状況(H22)'!CP39/'第３表歳入の状況(H22)'!CT39*100,2)</f>
        <v>7.55</v>
      </c>
      <c r="EG38" s="61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</row>
    <row r="39" spans="1:162" s="63" customFormat="1" ht="32.25" customHeight="1">
      <c r="A39" s="111" t="s">
        <v>45</v>
      </c>
      <c r="B39" s="185">
        <v>65.03</v>
      </c>
      <c r="C39" s="186">
        <v>72.06</v>
      </c>
      <c r="D39" s="186">
        <v>74.78</v>
      </c>
      <c r="E39" s="186">
        <v>49.2</v>
      </c>
      <c r="F39" s="187">
        <f>ROUND('第３表歳入の状況(H22)'!B40/'第３表歳入の状況(H22)'!CT40*100,2)</f>
        <v>47.92</v>
      </c>
      <c r="G39" s="72">
        <v>4</v>
      </c>
      <c r="H39" s="70">
        <v>1.56</v>
      </c>
      <c r="I39" s="70">
        <v>1.71</v>
      </c>
      <c r="J39" s="70">
        <v>1.62</v>
      </c>
      <c r="K39" s="71">
        <f>ROUND('第３表歳入の状況(H22)'!C40/'第３表歳入の状況(H22)'!CT40*100,2)</f>
        <v>1.59</v>
      </c>
      <c r="L39" s="69">
        <v>0.08</v>
      </c>
      <c r="M39" s="70">
        <v>0.08</v>
      </c>
      <c r="N39" s="70">
        <v>0.1</v>
      </c>
      <c r="O39" s="70">
        <v>0.09</v>
      </c>
      <c r="P39" s="71">
        <f>ROUND('第３表歳入の状況(H22)'!I40/'第３表歳入の状況(H22)'!CT40*100,2)</f>
        <v>0.08</v>
      </c>
      <c r="Q39" s="72">
        <v>0.06</v>
      </c>
      <c r="R39" s="70">
        <v>0.06</v>
      </c>
      <c r="S39" s="70">
        <v>0.02</v>
      </c>
      <c r="T39" s="70">
        <v>0.02</v>
      </c>
      <c r="U39" s="73">
        <f>ROUND('第３表歳入の状況(H22)'!J40/'第３表歳入の状況(H22)'!CT40*100,2)</f>
        <v>0.03</v>
      </c>
      <c r="V39" s="69">
        <v>0.04</v>
      </c>
      <c r="W39" s="70">
        <v>0.03</v>
      </c>
      <c r="X39" s="70">
        <v>0.01</v>
      </c>
      <c r="Y39" s="70">
        <v>0.01</v>
      </c>
      <c r="Z39" s="71">
        <f>ROUND('第３表歳入の状況(H22)'!K40/'第３表歳入の状況(H22)'!CT40*100,2)</f>
        <v>0.01</v>
      </c>
      <c r="AA39" s="72">
        <v>2.44</v>
      </c>
      <c r="AB39" s="70">
        <v>2.05</v>
      </c>
      <c r="AC39" s="70">
        <v>2.23</v>
      </c>
      <c r="AD39" s="70">
        <v>2.33</v>
      </c>
      <c r="AE39" s="71">
        <f>ROUND('第３表歳入の状況(H22)'!L40/'第３表歳入の状況(H22)'!CT40*100,2)</f>
        <v>2.39</v>
      </c>
      <c r="AF39" s="69">
        <v>0.59</v>
      </c>
      <c r="AG39" s="70">
        <v>0.48</v>
      </c>
      <c r="AH39" s="70">
        <v>0.48</v>
      </c>
      <c r="AI39" s="70">
        <v>0.48</v>
      </c>
      <c r="AJ39" s="71">
        <f>ROUND('第３表歳入の状況(H22)'!M40/'第３表歳入の状況(H22)'!CT40*100,2)</f>
        <v>0.45</v>
      </c>
      <c r="AK39" s="72">
        <v>0</v>
      </c>
      <c r="AL39" s="70">
        <v>0</v>
      </c>
      <c r="AM39" s="70">
        <v>0</v>
      </c>
      <c r="AN39" s="70">
        <v>0</v>
      </c>
      <c r="AO39" s="73">
        <f>ROUND('第３表歳入の状況(H22)'!N40/'第３表歳入の状況(H22)'!CT40*100,2)</f>
        <v>0</v>
      </c>
      <c r="AP39" s="69">
        <v>0.75</v>
      </c>
      <c r="AQ39" s="70">
        <v>0.53</v>
      </c>
      <c r="AR39" s="70">
        <v>0.56</v>
      </c>
      <c r="AS39" s="70">
        <v>0.31</v>
      </c>
      <c r="AT39" s="71">
        <f>ROUND('第３表歳入の状況(H22)'!O40/'第３表歳入の状況(H22)'!CT40*100,2)</f>
        <v>0.3</v>
      </c>
      <c r="AU39" s="69">
        <v>2.06</v>
      </c>
      <c r="AV39" s="70">
        <v>0.5</v>
      </c>
      <c r="AW39" s="70">
        <v>0.78</v>
      </c>
      <c r="AX39" s="70">
        <v>0.79</v>
      </c>
      <c r="AY39" s="71">
        <f>ROUND('第３表歳入の状況(H22)'!P40/'第３表歳入の状況(H22)'!CT40*100,2)</f>
        <v>0.42</v>
      </c>
      <c r="AZ39" s="185">
        <v>0.49</v>
      </c>
      <c r="BA39" s="186">
        <v>0.46</v>
      </c>
      <c r="BB39" s="186">
        <v>0.45</v>
      </c>
      <c r="BC39" s="186">
        <v>0.44</v>
      </c>
      <c r="BD39" s="187">
        <f>ROUND('第３表歳入の状況(H22)'!T40/'第３表歳入の状況(H22)'!CT40*100,2)</f>
        <v>8.71</v>
      </c>
      <c r="BE39" s="202">
        <v>0</v>
      </c>
      <c r="BF39" s="186">
        <v>0</v>
      </c>
      <c r="BG39" s="186">
        <v>0</v>
      </c>
      <c r="BH39" s="186">
        <v>0</v>
      </c>
      <c r="BI39" s="187">
        <f>ROUND('第３表歳入の状況(H22)'!U40/'第３表歳入の状況(H22)'!CT40*100,2)</f>
        <v>6.95</v>
      </c>
      <c r="BJ39" s="69">
        <v>0.49</v>
      </c>
      <c r="BK39" s="70">
        <v>0.46</v>
      </c>
      <c r="BL39" s="70">
        <v>0.45</v>
      </c>
      <c r="BM39" s="70">
        <v>0.44</v>
      </c>
      <c r="BN39" s="71">
        <f>ROUND('第３表歳入の状況(H22)'!V40/'第３表歳入の状況(H22)'!CT40*100,2)</f>
        <v>1.76</v>
      </c>
      <c r="BO39" s="202">
        <v>75.53</v>
      </c>
      <c r="BP39" s="186">
        <v>77.82</v>
      </c>
      <c r="BQ39" s="186">
        <v>81.12</v>
      </c>
      <c r="BR39" s="186">
        <v>55.28</v>
      </c>
      <c r="BS39" s="205">
        <f>'第３表歳入の状況(H22)'!DJ40</f>
        <v>61.9</v>
      </c>
      <c r="BT39" s="69">
        <v>0.04</v>
      </c>
      <c r="BU39" s="70">
        <v>0.03</v>
      </c>
      <c r="BV39" s="70">
        <v>0.03</v>
      </c>
      <c r="BW39" s="70">
        <v>0.03</v>
      </c>
      <c r="BX39" s="71">
        <f>ROUND('第３表歳入の状況(H22)'!W40/'第３表歳入の状況(H22)'!CT40*100,2)</f>
        <v>0.03</v>
      </c>
      <c r="BY39" s="72">
        <v>0.36</v>
      </c>
      <c r="BZ39" s="70">
        <v>0.32</v>
      </c>
      <c r="CA39" s="70">
        <v>0.33</v>
      </c>
      <c r="CB39" s="70">
        <v>0.34</v>
      </c>
      <c r="CC39" s="73">
        <f>ROUND('第３表歳入の状況(H22)'!X40/'第３表歳入の状況(H22)'!CT40*100,2)</f>
        <v>0.31</v>
      </c>
      <c r="CD39" s="69">
        <v>1.48</v>
      </c>
      <c r="CE39" s="70">
        <v>1.33</v>
      </c>
      <c r="CF39" s="70">
        <v>1.53</v>
      </c>
      <c r="CG39" s="70">
        <v>1.57</v>
      </c>
      <c r="CH39" s="71">
        <f>ROUND('第３表歳入の状況(H22)'!Z40/'第３表歳入の状況(H22)'!CT40*100,2)</f>
        <v>1.71</v>
      </c>
      <c r="CI39" s="69">
        <v>0.13</v>
      </c>
      <c r="CJ39" s="70">
        <v>0.1</v>
      </c>
      <c r="CK39" s="70">
        <v>0.12</v>
      </c>
      <c r="CL39" s="70">
        <v>0.12</v>
      </c>
      <c r="CM39" s="71">
        <f>ROUND('第３表歳入の状況(H22)'!AG40/'第３表歳入の状況(H22)'!CT40*100,2)</f>
        <v>0.11</v>
      </c>
      <c r="CN39" s="185">
        <v>5.75</v>
      </c>
      <c r="CO39" s="186">
        <v>7.25</v>
      </c>
      <c r="CP39" s="186">
        <v>6.69</v>
      </c>
      <c r="CQ39" s="186">
        <v>15.5</v>
      </c>
      <c r="CR39" s="187">
        <f>ROUND('第３表歳入の状況(H22)'!AJ40/'第３表歳入の状況(H22)'!CT40*100,2)</f>
        <v>10.08</v>
      </c>
      <c r="CS39" s="185">
        <v>0.21</v>
      </c>
      <c r="CT39" s="186">
        <v>0.1</v>
      </c>
      <c r="CU39" s="186">
        <v>0.07</v>
      </c>
      <c r="CV39" s="186">
        <v>0.05</v>
      </c>
      <c r="CW39" s="187">
        <f>ROUND('第３表歳入の状況(H22)'!AX40/'第３表歳入の状況(H22)'!CT40*100,2)</f>
        <v>0.06</v>
      </c>
      <c r="CX39" s="185">
        <v>3.64</v>
      </c>
      <c r="CY39" s="186">
        <v>3.42</v>
      </c>
      <c r="CZ39" s="186">
        <v>3.47</v>
      </c>
      <c r="DA39" s="186">
        <v>4.65</v>
      </c>
      <c r="DB39" s="187">
        <f>ROUND('第３表歳入の状況(H22)'!AY40/'第３表歳入の状況(H22)'!CT40*100,2)</f>
        <v>6.21</v>
      </c>
      <c r="DC39" s="202">
        <v>0.34</v>
      </c>
      <c r="DD39" s="186">
        <v>0.38</v>
      </c>
      <c r="DE39" s="186">
        <v>0.54</v>
      </c>
      <c r="DF39" s="186">
        <v>0.6</v>
      </c>
      <c r="DG39" s="239">
        <f>ROUND('第３表歳入の状況(H22)'!BR40/'第３表歳入の状況(H22)'!CT40*100,2)</f>
        <v>0.61</v>
      </c>
      <c r="DH39" s="185">
        <v>0.42</v>
      </c>
      <c r="DI39" s="186">
        <v>0.34</v>
      </c>
      <c r="DJ39" s="186">
        <v>0.38</v>
      </c>
      <c r="DK39" s="186">
        <v>0.36</v>
      </c>
      <c r="DL39" s="187">
        <f>ROUND('第３表歳入の状況(H22)'!BX40/'第３表歳入の状況(H22)'!CT40*100,2)</f>
        <v>0.36</v>
      </c>
      <c r="DM39" s="185">
        <v>0.42</v>
      </c>
      <c r="DN39" s="186">
        <v>0.4</v>
      </c>
      <c r="DO39" s="186">
        <v>2.03</v>
      </c>
      <c r="DP39" s="186">
        <v>12.07</v>
      </c>
      <c r="DQ39" s="187">
        <f>ROUND('第３表歳入の状況(H22)'!BY40/'第３表歳入の状況(H22)'!CT40*100,2)</f>
        <v>5.23</v>
      </c>
      <c r="DR39" s="185">
        <v>1.01</v>
      </c>
      <c r="DS39" s="186">
        <v>1.17</v>
      </c>
      <c r="DT39" s="186">
        <v>1.26</v>
      </c>
      <c r="DU39" s="186">
        <v>2.11</v>
      </c>
      <c r="DV39" s="187">
        <f>ROUND('第３表歳入の状況(H22)'!BZ40/'第３表歳入の状況(H22)'!CT40*100,2)</f>
        <v>1.89</v>
      </c>
      <c r="DW39" s="202">
        <v>1.77</v>
      </c>
      <c r="DX39" s="186">
        <v>2.45</v>
      </c>
      <c r="DY39" s="186">
        <v>1.97</v>
      </c>
      <c r="DZ39" s="186">
        <v>2.2</v>
      </c>
      <c r="EA39" s="187">
        <f>ROUND('第３表歳入の状況(H22)'!CC40/'第３表歳入の状況(H22)'!CT40*100,2)</f>
        <v>2.01</v>
      </c>
      <c r="EB39" s="185">
        <v>8.91</v>
      </c>
      <c r="EC39" s="186">
        <v>4.83</v>
      </c>
      <c r="ED39" s="186">
        <v>0.46</v>
      </c>
      <c r="EE39" s="186">
        <v>5.12</v>
      </c>
      <c r="EF39" s="187">
        <f>ROUND('第３表歳入の状況(H22)'!CP40/'第３表歳入の状況(H22)'!CT40*100,2)</f>
        <v>9.48</v>
      </c>
      <c r="EG39" s="61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>
        <f aca="true" t="shared" si="7" ref="FF39:FF65">SUM(EH39:FE39)</f>
        <v>0</v>
      </c>
    </row>
    <row r="40" spans="1:162" s="63" customFormat="1" ht="32.25" customHeight="1">
      <c r="A40" s="111" t="s">
        <v>46</v>
      </c>
      <c r="B40" s="185">
        <v>35.47</v>
      </c>
      <c r="C40" s="186">
        <v>44.95</v>
      </c>
      <c r="D40" s="186">
        <v>40.61</v>
      </c>
      <c r="E40" s="186">
        <v>37.93</v>
      </c>
      <c r="F40" s="187">
        <f>ROUND('第３表歳入の状況(H22)'!B41/'第３表歳入の状況(H22)'!CT41*100,2)</f>
        <v>34.2</v>
      </c>
      <c r="G40" s="72">
        <v>2.92</v>
      </c>
      <c r="H40" s="70">
        <v>1.71</v>
      </c>
      <c r="I40" s="70">
        <v>1.5</v>
      </c>
      <c r="J40" s="70">
        <v>1.33</v>
      </c>
      <c r="K40" s="71">
        <f>ROUND('第３表歳入の状況(H22)'!C41/'第３表歳入の状況(H22)'!CT41*100,2)</f>
        <v>1.16</v>
      </c>
      <c r="L40" s="69">
        <v>0.05</v>
      </c>
      <c r="M40" s="70">
        <v>0.08</v>
      </c>
      <c r="N40" s="70">
        <v>0.08</v>
      </c>
      <c r="O40" s="70">
        <v>0.07</v>
      </c>
      <c r="P40" s="71">
        <f>ROUND('第３表歳入の状況(H22)'!I41/'第３表歳入の状況(H22)'!CT41*100,2)</f>
        <v>0.05</v>
      </c>
      <c r="Q40" s="72">
        <v>0.04</v>
      </c>
      <c r="R40" s="70">
        <v>0.06</v>
      </c>
      <c r="S40" s="70">
        <v>0.02</v>
      </c>
      <c r="T40" s="70">
        <v>0.02</v>
      </c>
      <c r="U40" s="73">
        <f>ROUND('第３表歳入の状況(H22)'!J41/'第３表歳入の状況(H22)'!CT41*100,2)</f>
        <v>0.02</v>
      </c>
      <c r="V40" s="69">
        <v>0.03</v>
      </c>
      <c r="W40" s="70">
        <v>0.03</v>
      </c>
      <c r="X40" s="70">
        <v>0.01</v>
      </c>
      <c r="Y40" s="70">
        <v>0.01</v>
      </c>
      <c r="Z40" s="71">
        <f>ROUND('第３表歳入の状況(H22)'!K41/'第３表歳入の状況(H22)'!CT41*100,2)</f>
        <v>0</v>
      </c>
      <c r="AA40" s="72">
        <v>2.02</v>
      </c>
      <c r="AB40" s="70">
        <v>2.42</v>
      </c>
      <c r="AC40" s="70">
        <v>2.14</v>
      </c>
      <c r="AD40" s="70">
        <v>2.09</v>
      </c>
      <c r="AE40" s="71">
        <f>ROUND('第３表歳入の状況(H22)'!L41/'第３表歳入の状況(H22)'!CT41*100,2)</f>
        <v>1.88</v>
      </c>
      <c r="AF40" s="69">
        <v>0.14</v>
      </c>
      <c r="AG40" s="70">
        <v>0.2</v>
      </c>
      <c r="AH40" s="70">
        <v>0.2</v>
      </c>
      <c r="AI40" s="70">
        <v>0.16</v>
      </c>
      <c r="AJ40" s="71">
        <f>ROUND('第３表歳入の状況(H22)'!M41/'第３表歳入の状況(H22)'!CT41*100,2)</f>
        <v>0.13</v>
      </c>
      <c r="AK40" s="72">
        <v>0</v>
      </c>
      <c r="AL40" s="70">
        <v>0</v>
      </c>
      <c r="AM40" s="70">
        <v>0</v>
      </c>
      <c r="AN40" s="70">
        <v>0</v>
      </c>
      <c r="AO40" s="73">
        <f>ROUND('第３表歳入の状況(H22)'!N41/'第３表歳入の状況(H22)'!CT41*100,2)</f>
        <v>0</v>
      </c>
      <c r="AP40" s="69">
        <v>0.53</v>
      </c>
      <c r="AQ40" s="70">
        <v>0.58</v>
      </c>
      <c r="AR40" s="70">
        <v>0.49</v>
      </c>
      <c r="AS40" s="70">
        <v>0.26</v>
      </c>
      <c r="AT40" s="71">
        <f>ROUND('第３表歳入の状況(H22)'!O41/'第３表歳入の状況(H22)'!CT41*100,2)</f>
        <v>0.22</v>
      </c>
      <c r="AU40" s="69">
        <v>0.48</v>
      </c>
      <c r="AV40" s="70">
        <v>0.19</v>
      </c>
      <c r="AW40" s="70">
        <v>0.33</v>
      </c>
      <c r="AX40" s="70">
        <v>0.3</v>
      </c>
      <c r="AY40" s="71">
        <f>ROUND('第３表歳入の状況(H22)'!P41/'第３表歳入の状況(H22)'!CT41*100,2)</f>
        <v>0.4</v>
      </c>
      <c r="AZ40" s="185">
        <v>21.93</v>
      </c>
      <c r="BA40" s="186">
        <v>26.97</v>
      </c>
      <c r="BB40" s="186">
        <v>26.28</v>
      </c>
      <c r="BC40" s="186">
        <v>24.53</v>
      </c>
      <c r="BD40" s="187">
        <f>ROUND('第３表歳入の状況(H22)'!T41/'第３表歳入の状況(H22)'!CT41*100,2)</f>
        <v>24.5</v>
      </c>
      <c r="BE40" s="202">
        <v>18.09</v>
      </c>
      <c r="BF40" s="186">
        <v>21.79</v>
      </c>
      <c r="BG40" s="186">
        <v>21.41</v>
      </c>
      <c r="BH40" s="186">
        <v>20.29</v>
      </c>
      <c r="BI40" s="187">
        <f>ROUND('第３表歳入の状況(H22)'!U41/'第３表歳入の状況(H22)'!CT41*100,2)</f>
        <v>21.01</v>
      </c>
      <c r="BJ40" s="69">
        <v>3.84</v>
      </c>
      <c r="BK40" s="70">
        <v>5.17</v>
      </c>
      <c r="BL40" s="70">
        <v>4.86</v>
      </c>
      <c r="BM40" s="70">
        <v>4.24</v>
      </c>
      <c r="BN40" s="71">
        <f>ROUND('第３表歳入の状況(H22)'!V41/'第３表歳入の状況(H22)'!CT41*100,2)</f>
        <v>3.5</v>
      </c>
      <c r="BO40" s="202">
        <v>63.61</v>
      </c>
      <c r="BP40" s="186">
        <v>77.2</v>
      </c>
      <c r="BQ40" s="186">
        <v>71.65</v>
      </c>
      <c r="BR40" s="186">
        <v>66.69</v>
      </c>
      <c r="BS40" s="205">
        <f>'第３表歳入の状況(H22)'!DJ41</f>
        <v>62.57</v>
      </c>
      <c r="BT40" s="69">
        <v>0.05</v>
      </c>
      <c r="BU40" s="70">
        <v>0.05</v>
      </c>
      <c r="BV40" s="70">
        <v>0.04</v>
      </c>
      <c r="BW40" s="70">
        <v>0.04</v>
      </c>
      <c r="BX40" s="71">
        <f>ROUND('第３表歳入の状況(H22)'!W41/'第３表歳入の状況(H22)'!CT41*100,2)</f>
        <v>0.03</v>
      </c>
      <c r="BY40" s="72">
        <v>0.31</v>
      </c>
      <c r="BZ40" s="70">
        <v>0.29</v>
      </c>
      <c r="CA40" s="70">
        <v>0.11</v>
      </c>
      <c r="CB40" s="70">
        <v>0.21</v>
      </c>
      <c r="CC40" s="73">
        <f>ROUND('第３表歳入の状況(H22)'!X41/'第３表歳入の状況(H22)'!CT41*100,2)</f>
        <v>0.23</v>
      </c>
      <c r="CD40" s="69">
        <v>1.38</v>
      </c>
      <c r="CE40" s="70">
        <v>1.61</v>
      </c>
      <c r="CF40" s="70">
        <v>1.51</v>
      </c>
      <c r="CG40" s="70">
        <v>1.39</v>
      </c>
      <c r="CH40" s="71">
        <f>ROUND('第３表歳入の状況(H22)'!Z41/'第３表歳入の状況(H22)'!CT41*100,2)</f>
        <v>1.46</v>
      </c>
      <c r="CI40" s="69">
        <v>0.11</v>
      </c>
      <c r="CJ40" s="70">
        <v>0.16</v>
      </c>
      <c r="CK40" s="70">
        <v>0.11</v>
      </c>
      <c r="CL40" s="70">
        <v>0.1</v>
      </c>
      <c r="CM40" s="71">
        <f>ROUND('第３表歳入の状況(H22)'!AG41/'第３表歳入の状況(H22)'!CT41*100,2)</f>
        <v>0.08</v>
      </c>
      <c r="CN40" s="185">
        <v>2.32</v>
      </c>
      <c r="CO40" s="186">
        <v>2.41</v>
      </c>
      <c r="CP40" s="186">
        <v>7.66</v>
      </c>
      <c r="CQ40" s="186">
        <v>3.88</v>
      </c>
      <c r="CR40" s="187">
        <f>ROUND('第３表歳入の状況(H22)'!AJ41/'第３表歳入の状況(H22)'!CT41*100,2)</f>
        <v>9.46</v>
      </c>
      <c r="CS40" s="185">
        <v>0</v>
      </c>
      <c r="CT40" s="186">
        <v>0</v>
      </c>
      <c r="CU40" s="186">
        <v>0</v>
      </c>
      <c r="CV40" s="186">
        <v>0</v>
      </c>
      <c r="CW40" s="187">
        <f>ROUND('第３表歳入の状況(H22)'!AX41/'第３表歳入の状況(H22)'!CT41*100,2)</f>
        <v>0</v>
      </c>
      <c r="CX40" s="185">
        <v>3.15</v>
      </c>
      <c r="CY40" s="186">
        <v>3.39</v>
      </c>
      <c r="CZ40" s="186">
        <v>3.48</v>
      </c>
      <c r="DA40" s="186">
        <v>3.17</v>
      </c>
      <c r="DB40" s="187">
        <f>ROUND('第３表歳入の状況(H22)'!AY41/'第３表歳入の状況(H22)'!CT41*100,2)</f>
        <v>4.3</v>
      </c>
      <c r="DC40" s="202">
        <v>0.09</v>
      </c>
      <c r="DD40" s="186">
        <v>0.38</v>
      </c>
      <c r="DE40" s="186">
        <v>0.14</v>
      </c>
      <c r="DF40" s="186">
        <v>0.09</v>
      </c>
      <c r="DG40" s="239">
        <f>ROUND('第３表歳入の状況(H22)'!BR41/'第３表歳入の状況(H22)'!CT41*100,2)</f>
        <v>0.47</v>
      </c>
      <c r="DH40" s="185">
        <v>0.38</v>
      </c>
      <c r="DI40" s="186">
        <v>0.21</v>
      </c>
      <c r="DJ40" s="186">
        <v>0.22</v>
      </c>
      <c r="DK40" s="186">
        <v>0.16</v>
      </c>
      <c r="DL40" s="187">
        <f>ROUND('第３表歳入の状況(H22)'!BX41/'第３表歳入の状況(H22)'!CT41*100,2)</f>
        <v>0.12</v>
      </c>
      <c r="DM40" s="185">
        <v>20.49</v>
      </c>
      <c r="DN40" s="186">
        <v>5.32</v>
      </c>
      <c r="DO40" s="186">
        <v>8.77</v>
      </c>
      <c r="DP40" s="186">
        <v>10.49</v>
      </c>
      <c r="DQ40" s="187">
        <f>ROUND('第３表歳入の状況(H22)'!BY41/'第３表歳入の状況(H22)'!CT41*100,2)</f>
        <v>5.65</v>
      </c>
      <c r="DR40" s="185">
        <v>0.8</v>
      </c>
      <c r="DS40" s="186">
        <v>2.74</v>
      </c>
      <c r="DT40" s="186">
        <v>1.13</v>
      </c>
      <c r="DU40" s="186">
        <v>6.15</v>
      </c>
      <c r="DV40" s="187">
        <f>ROUND('第３表歳入の状況(H22)'!BZ41/'第３表歳入の状況(H22)'!CT41*100,2)</f>
        <v>3.34</v>
      </c>
      <c r="DW40" s="202">
        <v>2.33</v>
      </c>
      <c r="DX40" s="186">
        <v>2.3</v>
      </c>
      <c r="DY40" s="186">
        <v>1.65</v>
      </c>
      <c r="DZ40" s="186">
        <v>2.5</v>
      </c>
      <c r="EA40" s="187">
        <f>ROUND('第３表歳入の状況(H22)'!CC41/'第３表歳入の状況(H22)'!CT41*100,2)</f>
        <v>0.82</v>
      </c>
      <c r="EB40" s="185">
        <v>4.99</v>
      </c>
      <c r="EC40" s="186">
        <v>4.15</v>
      </c>
      <c r="ED40" s="186">
        <v>3.52</v>
      </c>
      <c r="EE40" s="186">
        <v>5.15</v>
      </c>
      <c r="EF40" s="187">
        <f>ROUND('第３表歳入の状況(H22)'!CP41/'第３表歳入の状況(H22)'!CT41*100,2)</f>
        <v>11.48</v>
      </c>
      <c r="EG40" s="61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>
        <f t="shared" si="7"/>
        <v>0</v>
      </c>
    </row>
    <row r="41" spans="1:162" s="63" customFormat="1" ht="32.25" customHeight="1">
      <c r="A41" s="111" t="s">
        <v>47</v>
      </c>
      <c r="B41" s="185">
        <v>20.85</v>
      </c>
      <c r="C41" s="186">
        <v>20.26</v>
      </c>
      <c r="D41" s="186">
        <v>21.17</v>
      </c>
      <c r="E41" s="186">
        <v>18.5</v>
      </c>
      <c r="F41" s="187">
        <f>ROUND('第３表歳入の状況(H22)'!B42/'第３表歳入の状況(H22)'!CT42*100,2)</f>
        <v>18.08</v>
      </c>
      <c r="G41" s="72">
        <v>3.72</v>
      </c>
      <c r="H41" s="70">
        <v>1.46</v>
      </c>
      <c r="I41" s="70">
        <v>1.48</v>
      </c>
      <c r="J41" s="70">
        <v>1.29</v>
      </c>
      <c r="K41" s="71">
        <f>ROUND('第３表歳入の状況(H22)'!C42/'第３表歳入の状況(H22)'!CT42*100,2)</f>
        <v>1.25</v>
      </c>
      <c r="L41" s="69">
        <v>0.06</v>
      </c>
      <c r="M41" s="70">
        <v>0.07</v>
      </c>
      <c r="N41" s="70">
        <v>0.08</v>
      </c>
      <c r="O41" s="70">
        <v>0.07</v>
      </c>
      <c r="P41" s="71">
        <f>ROUND('第３表歳入の状況(H22)'!I42/'第３表歳入の状況(H22)'!CT42*100,2)</f>
        <v>0.06</v>
      </c>
      <c r="Q41" s="72">
        <v>0.05</v>
      </c>
      <c r="R41" s="70">
        <v>0.05</v>
      </c>
      <c r="S41" s="70">
        <v>0.02</v>
      </c>
      <c r="T41" s="70">
        <v>0.02</v>
      </c>
      <c r="U41" s="73">
        <f>ROUND('第３表歳入の状況(H22)'!J42/'第３表歳入の状況(H22)'!CT42*100,2)</f>
        <v>0.02</v>
      </c>
      <c r="V41" s="69">
        <v>0.03</v>
      </c>
      <c r="W41" s="70">
        <v>0.03</v>
      </c>
      <c r="X41" s="70">
        <v>0.01</v>
      </c>
      <c r="Y41" s="70">
        <v>0.01</v>
      </c>
      <c r="Z41" s="71">
        <f>ROUND('第３表歳入の状況(H22)'!K42/'第３表歳入の状況(H22)'!CT42*100,2)</f>
        <v>0.01</v>
      </c>
      <c r="AA41" s="72">
        <v>2.14</v>
      </c>
      <c r="AB41" s="70">
        <v>1.79</v>
      </c>
      <c r="AC41" s="70">
        <v>1.77</v>
      </c>
      <c r="AD41" s="70">
        <v>1.7</v>
      </c>
      <c r="AE41" s="71">
        <f>ROUND('第３表歳入の状況(H22)'!L42/'第３表歳入の状況(H22)'!CT42*100,2)</f>
        <v>1.7</v>
      </c>
      <c r="AF41" s="69">
        <v>0</v>
      </c>
      <c r="AG41" s="70">
        <v>0</v>
      </c>
      <c r="AH41" s="70">
        <v>0</v>
      </c>
      <c r="AI41" s="70">
        <v>0</v>
      </c>
      <c r="AJ41" s="71">
        <f>ROUND('第３表歳入の状況(H22)'!M42/'第３表歳入の状況(H22)'!CT42*100,2)</f>
        <v>0</v>
      </c>
      <c r="AK41" s="72">
        <v>0</v>
      </c>
      <c r="AL41" s="70">
        <v>0</v>
      </c>
      <c r="AM41" s="70">
        <v>0</v>
      </c>
      <c r="AN41" s="70">
        <v>0</v>
      </c>
      <c r="AO41" s="73">
        <f>ROUND('第３表歳入の状況(H22)'!N42/'第３表歳入の状況(H22)'!CT42*100,2)</f>
        <v>0</v>
      </c>
      <c r="AP41" s="69">
        <v>0.64</v>
      </c>
      <c r="AQ41" s="70">
        <v>0.5</v>
      </c>
      <c r="AR41" s="70">
        <v>0.48</v>
      </c>
      <c r="AS41" s="70">
        <v>0.25</v>
      </c>
      <c r="AT41" s="71">
        <f>ROUND('第３表歳入の状況(H22)'!O42/'第３表歳入の状況(H22)'!CT42*100,2)</f>
        <v>0.24</v>
      </c>
      <c r="AU41" s="69">
        <v>0.39</v>
      </c>
      <c r="AV41" s="70">
        <v>0.13</v>
      </c>
      <c r="AW41" s="70">
        <v>0.3</v>
      </c>
      <c r="AX41" s="70">
        <v>0.28</v>
      </c>
      <c r="AY41" s="71">
        <f>ROUND('第３表歳入の状況(H22)'!P42/'第３表歳入の状況(H22)'!CT42*100,2)</f>
        <v>0.35</v>
      </c>
      <c r="AZ41" s="185">
        <v>54.15</v>
      </c>
      <c r="BA41" s="186">
        <v>42.77</v>
      </c>
      <c r="BB41" s="186">
        <v>48.69</v>
      </c>
      <c r="BC41" s="186">
        <v>44.88</v>
      </c>
      <c r="BD41" s="187">
        <f>ROUND('第３表歳入の状況(H22)'!T42/'第３表歳入の状況(H22)'!CT42*100,2)</f>
        <v>50.94</v>
      </c>
      <c r="BE41" s="202">
        <v>50.52</v>
      </c>
      <c r="BF41" s="186">
        <v>39.4</v>
      </c>
      <c r="BG41" s="186">
        <v>44.77</v>
      </c>
      <c r="BH41" s="186">
        <v>41.39</v>
      </c>
      <c r="BI41" s="187">
        <f>ROUND('第３表歳入の状況(H22)'!U42/'第３表歳入の状況(H22)'!CT42*100,2)</f>
        <v>46.87</v>
      </c>
      <c r="BJ41" s="69">
        <v>3.63</v>
      </c>
      <c r="BK41" s="70">
        <v>3.37</v>
      </c>
      <c r="BL41" s="70">
        <v>3.91</v>
      </c>
      <c r="BM41" s="70">
        <v>3.49</v>
      </c>
      <c r="BN41" s="71">
        <f>ROUND('第３表歳入の状況(H22)'!V42/'第３表歳入の状況(H22)'!CT42*100,2)</f>
        <v>4.08</v>
      </c>
      <c r="BO41" s="202">
        <v>82.04</v>
      </c>
      <c r="BP41" s="186">
        <v>67.06</v>
      </c>
      <c r="BQ41" s="186">
        <v>73.99</v>
      </c>
      <c r="BR41" s="186">
        <v>66.98</v>
      </c>
      <c r="BS41" s="205">
        <f>'第３表歳入の状況(H22)'!DJ42</f>
        <v>72.64</v>
      </c>
      <c r="BT41" s="69">
        <v>0.04</v>
      </c>
      <c r="BU41" s="70">
        <v>0.03</v>
      </c>
      <c r="BV41" s="70">
        <v>0.03</v>
      </c>
      <c r="BW41" s="70">
        <v>0.03</v>
      </c>
      <c r="BX41" s="71">
        <f>ROUND('第３表歳入の状況(H22)'!W42/'第３表歳入の状況(H22)'!CT42*100,2)</f>
        <v>0.03</v>
      </c>
      <c r="BY41" s="72">
        <v>0.16</v>
      </c>
      <c r="BZ41" s="70">
        <v>0.13</v>
      </c>
      <c r="CA41" s="70">
        <v>0.11</v>
      </c>
      <c r="CB41" s="70">
        <v>0.08</v>
      </c>
      <c r="CC41" s="73">
        <f>ROUND('第３表歳入の状況(H22)'!X42/'第３表歳入の状況(H22)'!CT42*100,2)</f>
        <v>0.1</v>
      </c>
      <c r="CD41" s="69">
        <v>2.77</v>
      </c>
      <c r="CE41" s="70">
        <v>2.37</v>
      </c>
      <c r="CF41" s="70">
        <v>2.48</v>
      </c>
      <c r="CG41" s="70">
        <v>2.22</v>
      </c>
      <c r="CH41" s="71">
        <f>ROUND('第３表歳入の状況(H22)'!Z42/'第３表歳入の状況(H22)'!CT42*100,2)</f>
        <v>2.09</v>
      </c>
      <c r="CI41" s="69">
        <v>0.13</v>
      </c>
      <c r="CJ41" s="70">
        <v>0.1</v>
      </c>
      <c r="CK41" s="70">
        <v>0.13</v>
      </c>
      <c r="CL41" s="70">
        <v>0.11</v>
      </c>
      <c r="CM41" s="71">
        <f>ROUND('第３表歳入の状況(H22)'!AG42/'第３表歳入の状況(H22)'!CT42*100,2)</f>
        <v>0.09</v>
      </c>
      <c r="CN41" s="185">
        <v>1.78</v>
      </c>
      <c r="CO41" s="186">
        <v>1.78</v>
      </c>
      <c r="CP41" s="186">
        <v>10.29</v>
      </c>
      <c r="CQ41" s="186">
        <v>9.32</v>
      </c>
      <c r="CR41" s="187">
        <f>ROUND('第３表歳入の状況(H22)'!AJ42/'第３表歳入の状況(H22)'!CT42*100,2)</f>
        <v>11.82</v>
      </c>
      <c r="CS41" s="185">
        <v>0</v>
      </c>
      <c r="CT41" s="186">
        <v>0</v>
      </c>
      <c r="CU41" s="186">
        <v>0</v>
      </c>
      <c r="CV41" s="186">
        <v>0</v>
      </c>
      <c r="CW41" s="187">
        <f>ROUND('第３表歳入の状況(H22)'!AX42/'第３表歳入の状況(H22)'!CT42*100,2)</f>
        <v>0</v>
      </c>
      <c r="CX41" s="185">
        <v>3.4</v>
      </c>
      <c r="CY41" s="186">
        <v>3.37</v>
      </c>
      <c r="CZ41" s="186">
        <v>4.13</v>
      </c>
      <c r="DA41" s="186">
        <v>3.52</v>
      </c>
      <c r="DB41" s="187">
        <f>ROUND('第３表歳入の状況(H22)'!AY42/'第３表歳入の状況(H22)'!CT42*100,2)</f>
        <v>3.96</v>
      </c>
      <c r="DC41" s="202">
        <v>0.06</v>
      </c>
      <c r="DD41" s="186">
        <v>0.38</v>
      </c>
      <c r="DE41" s="186">
        <v>0.13</v>
      </c>
      <c r="DF41" s="186">
        <v>0.18</v>
      </c>
      <c r="DG41" s="239">
        <f>ROUND('第３表歳入の状況(H22)'!BR42/'第３表歳入の状況(H22)'!CT42*100,2)</f>
        <v>0.24</v>
      </c>
      <c r="DH41" s="185">
        <v>0.02</v>
      </c>
      <c r="DI41" s="186">
        <v>0.02</v>
      </c>
      <c r="DJ41" s="186">
        <v>0.02</v>
      </c>
      <c r="DK41" s="186">
        <v>0.03</v>
      </c>
      <c r="DL41" s="187">
        <f>ROUND('第３表歳入の状況(H22)'!BX42/'第３表歳入の状況(H22)'!CT42*100,2)</f>
        <v>0.06</v>
      </c>
      <c r="DM41" s="185">
        <v>0.61</v>
      </c>
      <c r="DN41" s="186">
        <v>5.98</v>
      </c>
      <c r="DO41" s="186">
        <v>1.58</v>
      </c>
      <c r="DP41" s="186">
        <v>0.2</v>
      </c>
      <c r="DQ41" s="187">
        <f>ROUND('第３表歳入の状況(H22)'!BY42/'第３表歳入の状況(H22)'!CT42*100,2)</f>
        <v>1.04</v>
      </c>
      <c r="DR41" s="185">
        <v>2.96</v>
      </c>
      <c r="DS41" s="186">
        <v>3.36</v>
      </c>
      <c r="DT41" s="186">
        <v>2.51</v>
      </c>
      <c r="DU41" s="186">
        <v>10.69</v>
      </c>
      <c r="DV41" s="187">
        <f>ROUND('第３表歳入の状況(H22)'!BZ42/'第３表歳入の状況(H22)'!CT42*100,2)</f>
        <v>3.52</v>
      </c>
      <c r="DW41" s="202">
        <v>0.39</v>
      </c>
      <c r="DX41" s="186">
        <v>0.32</v>
      </c>
      <c r="DY41" s="186">
        <v>0.32</v>
      </c>
      <c r="DZ41" s="186">
        <v>0.5</v>
      </c>
      <c r="EA41" s="187">
        <f>ROUND('第３表歳入の状況(H22)'!CC42/'第３表歳入の状況(H22)'!CT42*100,2)</f>
        <v>0.81</v>
      </c>
      <c r="EB41" s="185">
        <v>5.64</v>
      </c>
      <c r="EC41" s="186">
        <v>15.41</v>
      </c>
      <c r="ED41" s="186">
        <v>4.27</v>
      </c>
      <c r="EE41" s="186">
        <v>6.15</v>
      </c>
      <c r="EF41" s="187">
        <f>ROUND('第３表歳入の状況(H22)'!CP42/'第３表歳入の状況(H22)'!CT42*100,2)</f>
        <v>3.6</v>
      </c>
      <c r="EG41" s="61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>
        <f t="shared" si="7"/>
        <v>0</v>
      </c>
    </row>
    <row r="42" spans="1:162" s="63" customFormat="1" ht="32.25" customHeight="1">
      <c r="A42" s="111" t="s">
        <v>48</v>
      </c>
      <c r="B42" s="185">
        <v>34.06</v>
      </c>
      <c r="C42" s="186">
        <v>37.53</v>
      </c>
      <c r="D42" s="186">
        <v>35.2</v>
      </c>
      <c r="E42" s="186">
        <v>28.87</v>
      </c>
      <c r="F42" s="187">
        <f>ROUND('第３表歳入の状況(H22)'!B43/'第３表歳入の状況(H22)'!CT43*100,2)</f>
        <v>26.04</v>
      </c>
      <c r="G42" s="72">
        <v>4.71</v>
      </c>
      <c r="H42" s="70">
        <v>2.39</v>
      </c>
      <c r="I42" s="70">
        <v>2.15</v>
      </c>
      <c r="J42" s="70">
        <v>1.73</v>
      </c>
      <c r="K42" s="71">
        <f>ROUND('第３表歳入の状況(H22)'!C43/'第３表歳入の状況(H22)'!CT43*100,2)</f>
        <v>1.55</v>
      </c>
      <c r="L42" s="69">
        <v>0.09</v>
      </c>
      <c r="M42" s="70">
        <v>0.12</v>
      </c>
      <c r="N42" s="70">
        <v>0.11</v>
      </c>
      <c r="O42" s="70">
        <v>0.09</v>
      </c>
      <c r="P42" s="71">
        <f>ROUND('第３表歳入の状況(H22)'!I43/'第３表歳入の状況(H22)'!CT43*100,2)</f>
        <v>0.07</v>
      </c>
      <c r="Q42" s="72">
        <v>0.07</v>
      </c>
      <c r="R42" s="70">
        <v>0.09</v>
      </c>
      <c r="S42" s="70">
        <v>0.03</v>
      </c>
      <c r="T42" s="70">
        <v>0.02</v>
      </c>
      <c r="U42" s="73">
        <f>ROUND('第３表歳入の状況(H22)'!J43/'第３表歳入の状況(H22)'!CT43*100,2)</f>
        <v>0.02</v>
      </c>
      <c r="V42" s="69">
        <v>0.05</v>
      </c>
      <c r="W42" s="70">
        <v>0.04</v>
      </c>
      <c r="X42" s="70">
        <v>0.01</v>
      </c>
      <c r="Y42" s="70">
        <v>0.01</v>
      </c>
      <c r="Z42" s="71">
        <f>ROUND('第３表歳入の状況(H22)'!K43/'第３表歳入の状況(H22)'!CT43*100,2)</f>
        <v>0.01</v>
      </c>
      <c r="AA42" s="72">
        <v>2.94</v>
      </c>
      <c r="AB42" s="70">
        <v>3</v>
      </c>
      <c r="AC42" s="70">
        <v>2.65</v>
      </c>
      <c r="AD42" s="70">
        <v>2.37</v>
      </c>
      <c r="AE42" s="71">
        <f>ROUND('第３表歳入の状況(H22)'!L43/'第３表歳入の状況(H22)'!CT43*100,2)</f>
        <v>2.16</v>
      </c>
      <c r="AF42" s="69">
        <v>0.49</v>
      </c>
      <c r="AG42" s="70">
        <v>0.62</v>
      </c>
      <c r="AH42" s="70">
        <v>0.54</v>
      </c>
      <c r="AI42" s="70">
        <v>0.39</v>
      </c>
      <c r="AJ42" s="71">
        <f>ROUND('第３表歳入の状況(H22)'!M43/'第３表歳入の状況(H22)'!CT43*100,2)</f>
        <v>0.38</v>
      </c>
      <c r="AK42" s="72">
        <v>0</v>
      </c>
      <c r="AL42" s="70">
        <v>0</v>
      </c>
      <c r="AM42" s="70">
        <v>0</v>
      </c>
      <c r="AN42" s="70">
        <v>0</v>
      </c>
      <c r="AO42" s="73">
        <f>ROUND('第３表歳入の状況(H22)'!N43/'第３表歳入の状況(H22)'!CT43*100,2)</f>
        <v>0</v>
      </c>
      <c r="AP42" s="69">
        <v>0.86</v>
      </c>
      <c r="AQ42" s="70">
        <v>0.81</v>
      </c>
      <c r="AR42" s="70">
        <v>0.7</v>
      </c>
      <c r="AS42" s="70">
        <v>0.33</v>
      </c>
      <c r="AT42" s="71">
        <f>ROUND('第３表歳入の状況(H22)'!O43/'第３表歳入の状況(H22)'!CT43*100,2)</f>
        <v>0.29</v>
      </c>
      <c r="AU42" s="69">
        <v>0.61</v>
      </c>
      <c r="AV42" s="70">
        <v>0.2</v>
      </c>
      <c r="AW42" s="70">
        <v>0.36</v>
      </c>
      <c r="AX42" s="70">
        <v>0.35</v>
      </c>
      <c r="AY42" s="71">
        <f>ROUND('第３表歳入の状況(H22)'!P43/'第３表歳入の状況(H22)'!CT43*100,2)</f>
        <v>0.35</v>
      </c>
      <c r="AZ42" s="185">
        <v>32.77</v>
      </c>
      <c r="BA42" s="186">
        <v>32.51</v>
      </c>
      <c r="BB42" s="186">
        <v>32.64</v>
      </c>
      <c r="BC42" s="186">
        <v>26.59</v>
      </c>
      <c r="BD42" s="187">
        <f>ROUND('第３表歳入の状況(H22)'!T43/'第３表歳入の状況(H22)'!CT43*100,2)</f>
        <v>25.87</v>
      </c>
      <c r="BE42" s="202">
        <v>30.47</v>
      </c>
      <c r="BF42" s="186">
        <v>29.87</v>
      </c>
      <c r="BG42" s="186">
        <v>30</v>
      </c>
      <c r="BH42" s="186">
        <v>24.5</v>
      </c>
      <c r="BI42" s="187">
        <f>ROUND('第３表歳入の状況(H22)'!U43/'第３表歳入の状況(H22)'!CT43*100,2)</f>
        <v>23.89</v>
      </c>
      <c r="BJ42" s="69">
        <v>2.31</v>
      </c>
      <c r="BK42" s="70">
        <v>2.64</v>
      </c>
      <c r="BL42" s="70">
        <v>2.63</v>
      </c>
      <c r="BM42" s="70">
        <v>2.09</v>
      </c>
      <c r="BN42" s="71">
        <f>ROUND('第３表歳入の状況(H22)'!V43/'第３表歳入の状況(H22)'!CT43*100,2)</f>
        <v>1.98</v>
      </c>
      <c r="BO42" s="202">
        <v>76.64</v>
      </c>
      <c r="BP42" s="186">
        <v>77.3</v>
      </c>
      <c r="BQ42" s="186">
        <v>74.4</v>
      </c>
      <c r="BR42" s="186">
        <v>60.74</v>
      </c>
      <c r="BS42" s="205">
        <f>'第３表歳入の状況(H22)'!DJ43</f>
        <v>56.74</v>
      </c>
      <c r="BT42" s="69">
        <v>0.06</v>
      </c>
      <c r="BU42" s="70">
        <v>0.06</v>
      </c>
      <c r="BV42" s="70">
        <v>0.05</v>
      </c>
      <c r="BW42" s="70">
        <v>0.04</v>
      </c>
      <c r="BX42" s="71">
        <f>ROUND('第３表歳入の状況(H22)'!W43/'第３表歳入の状況(H22)'!CT43*100,2)</f>
        <v>0.04</v>
      </c>
      <c r="BY42" s="72">
        <v>0.24</v>
      </c>
      <c r="BZ42" s="70">
        <v>0.22</v>
      </c>
      <c r="CA42" s="70">
        <v>0.2</v>
      </c>
      <c r="CB42" s="70">
        <v>0.16</v>
      </c>
      <c r="CC42" s="73">
        <f>ROUND('第３表歳入の状況(H22)'!X43/'第３表歳入の状況(H22)'!CT43*100,2)</f>
        <v>0.15</v>
      </c>
      <c r="CD42" s="69">
        <v>2.02</v>
      </c>
      <c r="CE42" s="70">
        <v>1.73</v>
      </c>
      <c r="CF42" s="70">
        <v>1.58</v>
      </c>
      <c r="CG42" s="70">
        <v>1.31</v>
      </c>
      <c r="CH42" s="71">
        <f>ROUND('第３表歳入の状況(H22)'!Z43/'第３表歳入の状況(H22)'!CT43*100,2)</f>
        <v>1.38</v>
      </c>
      <c r="CI42" s="69">
        <v>0.17</v>
      </c>
      <c r="CJ42" s="70">
        <v>0.16</v>
      </c>
      <c r="CK42" s="70">
        <v>0.16</v>
      </c>
      <c r="CL42" s="70">
        <v>0.13</v>
      </c>
      <c r="CM42" s="71">
        <f>ROUND('第３表歳入の状況(H22)'!AG43/'第３表歳入の状況(H22)'!CT43*100,2)</f>
        <v>0.12</v>
      </c>
      <c r="CN42" s="185">
        <v>4.79</v>
      </c>
      <c r="CO42" s="186">
        <v>4.5</v>
      </c>
      <c r="CP42" s="186">
        <v>10.44</v>
      </c>
      <c r="CQ42" s="186">
        <v>13.92</v>
      </c>
      <c r="CR42" s="187">
        <f>ROUND('第３表歳入の状況(H22)'!AJ43/'第３表歳入の状況(H22)'!CT43*100,2)</f>
        <v>21.84</v>
      </c>
      <c r="CS42" s="185">
        <v>0</v>
      </c>
      <c r="CT42" s="186">
        <v>0</v>
      </c>
      <c r="CU42" s="186">
        <v>0</v>
      </c>
      <c r="CV42" s="186">
        <v>0</v>
      </c>
      <c r="CW42" s="187">
        <f>ROUND('第３表歳入の状況(H22)'!AX43/'第３表歳入の状況(H22)'!CT43*100,2)</f>
        <v>0</v>
      </c>
      <c r="CX42" s="185">
        <v>3.86</v>
      </c>
      <c r="CY42" s="186">
        <v>4.53</v>
      </c>
      <c r="CZ42" s="186">
        <v>4.03</v>
      </c>
      <c r="DA42" s="186">
        <v>6.47</v>
      </c>
      <c r="DB42" s="187">
        <f>ROUND('第３表歳入の状況(H22)'!AY43/'第３表歳入の状況(H22)'!CT43*100,2)</f>
        <v>5.08</v>
      </c>
      <c r="DC42" s="202">
        <v>1.04</v>
      </c>
      <c r="DD42" s="186">
        <v>0.38</v>
      </c>
      <c r="DE42" s="186">
        <v>0.18</v>
      </c>
      <c r="DF42" s="186">
        <v>0.65</v>
      </c>
      <c r="DG42" s="239">
        <f>ROUND('第３表歳入の状況(H22)'!BR43/'第３表歳入の状況(H22)'!CT43*100,2)</f>
        <v>0.42</v>
      </c>
      <c r="DH42" s="185">
        <v>0.03</v>
      </c>
      <c r="DI42" s="186">
        <v>0.03</v>
      </c>
      <c r="DJ42" s="186">
        <v>0.02</v>
      </c>
      <c r="DK42" s="186">
        <v>0.02</v>
      </c>
      <c r="DL42" s="187">
        <f>ROUND('第３表歳入の状況(H22)'!BX43/'第３表歳入の状況(H22)'!CT43*100,2)</f>
        <v>0.01</v>
      </c>
      <c r="DM42" s="185">
        <v>0.44</v>
      </c>
      <c r="DN42" s="186">
        <v>1.98</v>
      </c>
      <c r="DO42" s="186">
        <v>1.5</v>
      </c>
      <c r="DP42" s="186">
        <v>2.88</v>
      </c>
      <c r="DQ42" s="187">
        <f>ROUND('第３表歳入の状況(H22)'!BY43/'第３表歳入の状況(H22)'!CT43*100,2)</f>
        <v>1.04</v>
      </c>
      <c r="DR42" s="185">
        <v>1.58</v>
      </c>
      <c r="DS42" s="186">
        <v>1.27</v>
      </c>
      <c r="DT42" s="186">
        <v>1.15</v>
      </c>
      <c r="DU42" s="186">
        <v>5.68</v>
      </c>
      <c r="DV42" s="187">
        <f>ROUND('第３表歳入の状況(H22)'!BZ43/'第３表歳入の状況(H22)'!CT43*100,2)</f>
        <v>2.58</v>
      </c>
      <c r="DW42" s="202">
        <v>2.22</v>
      </c>
      <c r="DX42" s="186">
        <v>2.31</v>
      </c>
      <c r="DY42" s="186">
        <v>1.67</v>
      </c>
      <c r="DZ42" s="186">
        <v>1.15</v>
      </c>
      <c r="EA42" s="187">
        <f>ROUND('第３表歳入の状況(H22)'!CC43/'第３表歳入の状況(H22)'!CT43*100,2)</f>
        <v>1.16</v>
      </c>
      <c r="EB42" s="185">
        <v>6.91</v>
      </c>
      <c r="EC42" s="186">
        <v>5.41</v>
      </c>
      <c r="ED42" s="186">
        <v>4.62</v>
      </c>
      <c r="EE42" s="186">
        <v>6.86</v>
      </c>
      <c r="EF42" s="187">
        <f>ROUND('第３表歳入の状況(H22)'!CP43/'第３表歳入の状況(H22)'!CT43*100,2)</f>
        <v>9.43</v>
      </c>
      <c r="EG42" s="61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>
        <f t="shared" si="7"/>
        <v>0</v>
      </c>
    </row>
    <row r="43" spans="1:162" s="63" customFormat="1" ht="32.25" customHeight="1">
      <c r="A43" s="111" t="s">
        <v>49</v>
      </c>
      <c r="B43" s="185">
        <v>36.42</v>
      </c>
      <c r="C43" s="186">
        <v>38.99</v>
      </c>
      <c r="D43" s="186">
        <v>36.43</v>
      </c>
      <c r="E43" s="186">
        <v>33.41</v>
      </c>
      <c r="F43" s="187">
        <f>ROUND('第３表歳入の状況(H22)'!B44/'第３表歳入の状況(H22)'!CT44*100,2)</f>
        <v>32.53</v>
      </c>
      <c r="G43" s="72">
        <v>3.76</v>
      </c>
      <c r="H43" s="70">
        <v>1.56</v>
      </c>
      <c r="I43" s="70">
        <v>1.41</v>
      </c>
      <c r="J43" s="70">
        <v>1.29</v>
      </c>
      <c r="K43" s="71">
        <f>ROUND('第３表歳入の状況(H22)'!C44/'第３表歳入の状況(H22)'!CT44*100,2)</f>
        <v>1.21</v>
      </c>
      <c r="L43" s="69">
        <v>0.08</v>
      </c>
      <c r="M43" s="70">
        <v>0.11</v>
      </c>
      <c r="N43" s="70">
        <v>0.11</v>
      </c>
      <c r="O43" s="70">
        <v>0.1</v>
      </c>
      <c r="P43" s="71">
        <f>ROUND('第３表歳入の状況(H22)'!I44/'第３表歳入の状況(H22)'!CT44*100,2)</f>
        <v>0.08</v>
      </c>
      <c r="Q43" s="72">
        <v>0.07</v>
      </c>
      <c r="R43" s="70">
        <v>0.08</v>
      </c>
      <c r="S43" s="70">
        <v>0.03</v>
      </c>
      <c r="T43" s="70">
        <v>0.02</v>
      </c>
      <c r="U43" s="73">
        <f>ROUND('第３表歳入の状況(H22)'!J44/'第３表歳入の状況(H22)'!CT44*100,2)</f>
        <v>0.03</v>
      </c>
      <c r="V43" s="69">
        <v>0.05</v>
      </c>
      <c r="W43" s="70">
        <v>0.04</v>
      </c>
      <c r="X43" s="70">
        <v>0.01</v>
      </c>
      <c r="Y43" s="70">
        <v>0.01</v>
      </c>
      <c r="Z43" s="71">
        <f>ROUND('第３表歳入の状況(H22)'!K44/'第３表歳入の状況(H22)'!CT44*100,2)</f>
        <v>0.01</v>
      </c>
      <c r="AA43" s="72">
        <v>3.14</v>
      </c>
      <c r="AB43" s="70">
        <v>3.05</v>
      </c>
      <c r="AC43" s="70">
        <v>2.57</v>
      </c>
      <c r="AD43" s="70">
        <v>2.61</v>
      </c>
      <c r="AE43" s="71">
        <f>ROUND('第３表歳入の状況(H22)'!L44/'第３表歳入の状況(H22)'!CT44*100,2)</f>
        <v>2.51</v>
      </c>
      <c r="AF43" s="69">
        <v>0.4</v>
      </c>
      <c r="AG43" s="70">
        <v>0.42</v>
      </c>
      <c r="AH43" s="70">
        <v>0.38</v>
      </c>
      <c r="AI43" s="70">
        <v>0.39</v>
      </c>
      <c r="AJ43" s="71">
        <f>ROUND('第３表歳入の状況(H22)'!M44/'第３表歳入の状況(H22)'!CT44*100,2)</f>
        <v>0.41</v>
      </c>
      <c r="AK43" s="72">
        <v>0</v>
      </c>
      <c r="AL43" s="70">
        <v>0</v>
      </c>
      <c r="AM43" s="70">
        <v>0</v>
      </c>
      <c r="AN43" s="70">
        <v>0</v>
      </c>
      <c r="AO43" s="73">
        <f>ROUND('第３表歳入の状況(H22)'!N44/'第３表歳入の状況(H22)'!CT44*100,2)</f>
        <v>0</v>
      </c>
      <c r="AP43" s="69">
        <v>0.58</v>
      </c>
      <c r="AQ43" s="70">
        <v>0.53</v>
      </c>
      <c r="AR43" s="70">
        <v>0.46</v>
      </c>
      <c r="AS43" s="70">
        <v>0.25</v>
      </c>
      <c r="AT43" s="71">
        <f>ROUND('第３表歳入の状況(H22)'!O44/'第３表歳入の状況(H22)'!CT44*100,2)</f>
        <v>0.23</v>
      </c>
      <c r="AU43" s="69">
        <v>0.84</v>
      </c>
      <c r="AV43" s="70">
        <v>0.29</v>
      </c>
      <c r="AW43" s="70">
        <v>0.39</v>
      </c>
      <c r="AX43" s="70">
        <v>0.42</v>
      </c>
      <c r="AY43" s="71">
        <f>ROUND('第３表歳入の状況(H22)'!P44/'第３表歳入の状況(H22)'!CT44*100,2)</f>
        <v>0.39</v>
      </c>
      <c r="AZ43" s="185">
        <v>23.23</v>
      </c>
      <c r="BA43" s="186">
        <v>22.81</v>
      </c>
      <c r="BB43" s="186">
        <v>22.97</v>
      </c>
      <c r="BC43" s="186">
        <v>24.32</v>
      </c>
      <c r="BD43" s="187">
        <f>ROUND('第３表歳入の状況(H22)'!T44/'第３表歳入の状況(H22)'!CT44*100,2)</f>
        <v>26.93</v>
      </c>
      <c r="BE43" s="202">
        <v>20.79</v>
      </c>
      <c r="BF43" s="186">
        <v>20.42</v>
      </c>
      <c r="BG43" s="186">
        <v>20.65</v>
      </c>
      <c r="BH43" s="186">
        <v>22.12</v>
      </c>
      <c r="BI43" s="187">
        <f>ROUND('第３表歳入の状況(H22)'!U44/'第３表歳入の状況(H22)'!CT44*100,2)</f>
        <v>24.62</v>
      </c>
      <c r="BJ43" s="69">
        <v>2.45</v>
      </c>
      <c r="BK43" s="70">
        <v>2.39</v>
      </c>
      <c r="BL43" s="70">
        <v>2.32</v>
      </c>
      <c r="BM43" s="70">
        <v>2.2</v>
      </c>
      <c r="BN43" s="71">
        <f>ROUND('第３表歳入の状況(H22)'!V44/'第３表歳入の状況(H22)'!CT44*100,2)</f>
        <v>2.31</v>
      </c>
      <c r="BO43" s="202">
        <v>68.56</v>
      </c>
      <c r="BP43" s="186">
        <v>67.88</v>
      </c>
      <c r="BQ43" s="186">
        <v>64.75</v>
      </c>
      <c r="BR43" s="186">
        <v>62.8</v>
      </c>
      <c r="BS43" s="205">
        <f>'第３表歳入の状況(H22)'!DJ44</f>
        <v>64.32</v>
      </c>
      <c r="BT43" s="69">
        <v>0.04</v>
      </c>
      <c r="BU43" s="70">
        <v>0.04</v>
      </c>
      <c r="BV43" s="70">
        <v>0.04</v>
      </c>
      <c r="BW43" s="70">
        <v>0.04</v>
      </c>
      <c r="BX43" s="71">
        <f>ROUND('第３表歳入の状況(H22)'!W44/'第３表歳入の状況(H22)'!CT44*100,2)</f>
        <v>0.04</v>
      </c>
      <c r="BY43" s="72">
        <v>0.88</v>
      </c>
      <c r="BZ43" s="70">
        <v>0.76</v>
      </c>
      <c r="CA43" s="70">
        <v>0.63</v>
      </c>
      <c r="CB43" s="70">
        <v>0.7</v>
      </c>
      <c r="CC43" s="73">
        <f>ROUND('第３表歳入の状況(H22)'!X44/'第３表歳入の状況(H22)'!CT44*100,2)</f>
        <v>0.69</v>
      </c>
      <c r="CD43" s="69">
        <v>2.47</v>
      </c>
      <c r="CE43" s="70">
        <v>2.02</v>
      </c>
      <c r="CF43" s="70">
        <v>1.86</v>
      </c>
      <c r="CG43" s="70">
        <v>1.31</v>
      </c>
      <c r="CH43" s="71">
        <f>ROUND('第３表歳入の状況(H22)'!Z44/'第３表歳入の状況(H22)'!CT44*100,2)</f>
        <v>1.26</v>
      </c>
      <c r="CI43" s="69">
        <v>0.2</v>
      </c>
      <c r="CJ43" s="70">
        <v>0.16</v>
      </c>
      <c r="CK43" s="70">
        <v>0.17</v>
      </c>
      <c r="CL43" s="70">
        <v>0.14</v>
      </c>
      <c r="CM43" s="71">
        <f>ROUND('第３表歳入の状況(H22)'!AG44/'第３表歳入の状況(H22)'!CT44*100,2)</f>
        <v>0.12</v>
      </c>
      <c r="CN43" s="185">
        <v>5.7</v>
      </c>
      <c r="CO43" s="186">
        <v>6.05</v>
      </c>
      <c r="CP43" s="186">
        <v>12.4</v>
      </c>
      <c r="CQ43" s="186">
        <v>8.9</v>
      </c>
      <c r="CR43" s="187">
        <f>ROUND('第３表歳入の状況(H22)'!AJ44/'第３表歳入の状況(H22)'!CT44*100,2)</f>
        <v>12.77</v>
      </c>
      <c r="CS43" s="185">
        <v>0</v>
      </c>
      <c r="CT43" s="186">
        <v>0</v>
      </c>
      <c r="CU43" s="186">
        <v>0</v>
      </c>
      <c r="CV43" s="186">
        <v>0</v>
      </c>
      <c r="CW43" s="187">
        <f>ROUND('第３表歳入の状況(H22)'!AX44/'第３表歳入の状況(H22)'!CT44*100,2)</f>
        <v>0</v>
      </c>
      <c r="CX43" s="185">
        <v>4.65</v>
      </c>
      <c r="CY43" s="186">
        <v>4.72</v>
      </c>
      <c r="CZ43" s="186">
        <v>4.57</v>
      </c>
      <c r="DA43" s="186">
        <v>5.52</v>
      </c>
      <c r="DB43" s="187">
        <f>ROUND('第３表歳入の状況(H22)'!AY44/'第３表歳入の状況(H22)'!CT44*100,2)</f>
        <v>6</v>
      </c>
      <c r="DC43" s="202">
        <v>0.15</v>
      </c>
      <c r="DD43" s="186">
        <v>0.38</v>
      </c>
      <c r="DE43" s="186">
        <v>0.19</v>
      </c>
      <c r="DF43" s="186">
        <v>0.22</v>
      </c>
      <c r="DG43" s="239">
        <f>ROUND('第３表歳入の状況(H22)'!BR44/'第３表歳入の状況(H22)'!CT44*100,2)</f>
        <v>0.12</v>
      </c>
      <c r="DH43" s="185">
        <v>0.15</v>
      </c>
      <c r="DI43" s="186">
        <v>0.08</v>
      </c>
      <c r="DJ43" s="186">
        <v>0.05</v>
      </c>
      <c r="DK43" s="186">
        <v>0.21</v>
      </c>
      <c r="DL43" s="187">
        <f>ROUND('第３表歳入の状況(H22)'!BX44/'第３表歳入の状況(H22)'!CT44*100,2)</f>
        <v>0.08</v>
      </c>
      <c r="DM43" s="185">
        <v>4.99</v>
      </c>
      <c r="DN43" s="186">
        <v>4.77</v>
      </c>
      <c r="DO43" s="186">
        <v>4.73</v>
      </c>
      <c r="DP43" s="186">
        <v>2.73</v>
      </c>
      <c r="DQ43" s="187">
        <f>ROUND('第３表歳入の状況(H22)'!BY44/'第３表歳入の状況(H22)'!CT44*100,2)</f>
        <v>0.94</v>
      </c>
      <c r="DR43" s="185">
        <v>2.16</v>
      </c>
      <c r="DS43" s="186">
        <v>1.84</v>
      </c>
      <c r="DT43" s="186">
        <v>1.1</v>
      </c>
      <c r="DU43" s="186">
        <v>7.97</v>
      </c>
      <c r="DV43" s="187">
        <f>ROUND('第３表歳入の状況(H22)'!BZ44/'第３表歳入の状況(H22)'!CT44*100,2)</f>
        <v>1.91</v>
      </c>
      <c r="DW43" s="202">
        <v>3.19</v>
      </c>
      <c r="DX43" s="186">
        <v>3.27</v>
      </c>
      <c r="DY43" s="186">
        <v>3.03</v>
      </c>
      <c r="DZ43" s="186">
        <v>2.99</v>
      </c>
      <c r="EA43" s="187">
        <f>ROUND('第３表歳入の状況(H22)'!CC44/'第３表歳入の状況(H22)'!CT44*100,2)</f>
        <v>3.04</v>
      </c>
      <c r="EB43" s="185">
        <v>6.85</v>
      </c>
      <c r="EC43" s="186">
        <v>5.95</v>
      </c>
      <c r="ED43" s="186">
        <v>6.47</v>
      </c>
      <c r="EE43" s="186">
        <v>6.45</v>
      </c>
      <c r="EF43" s="187">
        <f>ROUND('第３表歳入の状況(H22)'!CP44/'第３表歳入の状況(H22)'!CT44*100,2)</f>
        <v>8.71</v>
      </c>
      <c r="EG43" s="61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>
        <f t="shared" si="7"/>
        <v>0</v>
      </c>
    </row>
    <row r="44" spans="1:162" s="63" customFormat="1" ht="32.25" customHeight="1">
      <c r="A44" s="111" t="s">
        <v>50</v>
      </c>
      <c r="B44" s="185">
        <v>17.59</v>
      </c>
      <c r="C44" s="186">
        <v>27.84</v>
      </c>
      <c r="D44" s="186">
        <v>25.06</v>
      </c>
      <c r="E44" s="186">
        <v>17.36</v>
      </c>
      <c r="F44" s="187">
        <f>ROUND('第３表歳入の状況(H22)'!B45/'第３表歳入の状況(H22)'!CT45*100,2)</f>
        <v>12.71</v>
      </c>
      <c r="G44" s="72">
        <v>2.14</v>
      </c>
      <c r="H44" s="70">
        <v>1.27</v>
      </c>
      <c r="I44" s="70">
        <v>1.21</v>
      </c>
      <c r="J44" s="70">
        <v>1.08</v>
      </c>
      <c r="K44" s="71">
        <f>ROUND('第３表歳入の状況(H22)'!C45/'第３表歳入の状況(H22)'!CT45*100,2)</f>
        <v>0.76</v>
      </c>
      <c r="L44" s="69">
        <v>0.04</v>
      </c>
      <c r="M44" s="70">
        <v>0.06</v>
      </c>
      <c r="N44" s="70">
        <v>0.07</v>
      </c>
      <c r="O44" s="70">
        <v>0.06</v>
      </c>
      <c r="P44" s="71">
        <f>ROUND('第３表歳入の状況(H22)'!I45/'第３表歳入の状況(H22)'!CT45*100,2)</f>
        <v>0.04</v>
      </c>
      <c r="Q44" s="72">
        <v>0.03</v>
      </c>
      <c r="R44" s="70">
        <v>0.05</v>
      </c>
      <c r="S44" s="70">
        <v>0.02</v>
      </c>
      <c r="T44" s="70">
        <v>0.01</v>
      </c>
      <c r="U44" s="73">
        <f>ROUND('第３表歳入の状況(H22)'!J45/'第３表歳入の状況(H22)'!CT45*100,2)</f>
        <v>0.01</v>
      </c>
      <c r="V44" s="69">
        <v>0.02</v>
      </c>
      <c r="W44" s="70">
        <v>0.02</v>
      </c>
      <c r="X44" s="70">
        <v>0.01</v>
      </c>
      <c r="Y44" s="70">
        <v>0.01</v>
      </c>
      <c r="Z44" s="71">
        <f>ROUND('第３表歳入の状況(H22)'!K45/'第３表歳入の状況(H22)'!CT45*100,2)</f>
        <v>0</v>
      </c>
      <c r="AA44" s="72">
        <v>1.56</v>
      </c>
      <c r="AB44" s="70">
        <v>1.93</v>
      </c>
      <c r="AC44" s="70">
        <v>1.78</v>
      </c>
      <c r="AD44" s="70">
        <v>1.72</v>
      </c>
      <c r="AE44" s="71">
        <f>ROUND('第３表歳入の状況(H22)'!L45/'第３表歳入の状況(H22)'!CT45*100,2)</f>
        <v>1.25</v>
      </c>
      <c r="AF44" s="69">
        <v>0</v>
      </c>
      <c r="AG44" s="70">
        <v>0</v>
      </c>
      <c r="AH44" s="70">
        <v>0</v>
      </c>
      <c r="AI44" s="70">
        <v>0</v>
      </c>
      <c r="AJ44" s="71">
        <f>ROUND('第３表歳入の状況(H22)'!M45/'第３表歳入の状況(H22)'!CT45*100,2)</f>
        <v>0</v>
      </c>
      <c r="AK44" s="72">
        <v>0</v>
      </c>
      <c r="AL44" s="70">
        <v>0</v>
      </c>
      <c r="AM44" s="70">
        <v>0</v>
      </c>
      <c r="AN44" s="70">
        <v>0</v>
      </c>
      <c r="AO44" s="73">
        <f>ROUND('第３表歳入の状況(H22)'!N45/'第３表歳入の状況(H22)'!CT45*100,2)</f>
        <v>0</v>
      </c>
      <c r="AP44" s="69">
        <v>0.36</v>
      </c>
      <c r="AQ44" s="70">
        <v>0.43</v>
      </c>
      <c r="AR44" s="70">
        <v>0.4</v>
      </c>
      <c r="AS44" s="70">
        <v>0.21</v>
      </c>
      <c r="AT44" s="71">
        <f>ROUND('第３表歳入の状況(H22)'!O45/'第３表歳入の状況(H22)'!CT45*100,2)</f>
        <v>0.14</v>
      </c>
      <c r="AU44" s="69">
        <v>0.82</v>
      </c>
      <c r="AV44" s="70">
        <v>0.32</v>
      </c>
      <c r="AW44" s="70">
        <v>0.41</v>
      </c>
      <c r="AX44" s="70">
        <v>0.4</v>
      </c>
      <c r="AY44" s="71">
        <f>ROUND('第３表歳入の状況(H22)'!P45/'第３表歳入の状況(H22)'!CT45*100,2)</f>
        <v>0.16</v>
      </c>
      <c r="AZ44" s="185">
        <v>34.33</v>
      </c>
      <c r="BA44" s="186">
        <v>42.46</v>
      </c>
      <c r="BB44" s="186">
        <v>43.71</v>
      </c>
      <c r="BC44" s="186">
        <v>43.81</v>
      </c>
      <c r="BD44" s="187">
        <f>ROUND('第３表歳入の状況(H22)'!T45/'第３表歳入の状況(H22)'!CT45*100,2)</f>
        <v>36.74</v>
      </c>
      <c r="BE44" s="202">
        <v>31.45</v>
      </c>
      <c r="BF44" s="186">
        <v>38.4</v>
      </c>
      <c r="BG44" s="186">
        <v>39.73</v>
      </c>
      <c r="BH44" s="186">
        <v>39.86</v>
      </c>
      <c r="BI44" s="187">
        <f>ROUND('第３表歳入の状況(H22)'!U45/'第３表歳入の状況(H22)'!CT45*100,2)</f>
        <v>33.07</v>
      </c>
      <c r="BJ44" s="69">
        <v>2.88</v>
      </c>
      <c r="BK44" s="70">
        <v>4.06</v>
      </c>
      <c r="BL44" s="70">
        <v>3.98</v>
      </c>
      <c r="BM44" s="70">
        <v>3.95</v>
      </c>
      <c r="BN44" s="71">
        <f>ROUND('第３表歳入の状況(H22)'!V45/'第３表歳入の状況(H22)'!CT45*100,2)</f>
        <v>3.67</v>
      </c>
      <c r="BO44" s="202">
        <v>56.89</v>
      </c>
      <c r="BP44" s="186">
        <v>74.37</v>
      </c>
      <c r="BQ44" s="186">
        <v>72.65</v>
      </c>
      <c r="BR44" s="186">
        <v>64.65</v>
      </c>
      <c r="BS44" s="205">
        <f>'第３表歳入の状況(H22)'!DJ45</f>
        <v>51.81</v>
      </c>
      <c r="BT44" s="69">
        <v>0.02</v>
      </c>
      <c r="BU44" s="70">
        <v>0.03</v>
      </c>
      <c r="BV44" s="70">
        <v>0.02</v>
      </c>
      <c r="BW44" s="70">
        <v>0.02</v>
      </c>
      <c r="BX44" s="71">
        <f>ROUND('第３表歳入の状況(H22)'!W45/'第３表歳入の状況(H22)'!CT45*100,2)</f>
        <v>0.02</v>
      </c>
      <c r="BY44" s="72">
        <v>0.39</v>
      </c>
      <c r="BZ44" s="70">
        <v>0.2</v>
      </c>
      <c r="CA44" s="70">
        <v>0.14</v>
      </c>
      <c r="CB44" s="70">
        <v>0.13</v>
      </c>
      <c r="CC44" s="73">
        <f>ROUND('第３表歳入の状況(H22)'!X45/'第３表歳入の状況(H22)'!CT45*100,2)</f>
        <v>0.17</v>
      </c>
      <c r="CD44" s="69">
        <v>0.89</v>
      </c>
      <c r="CE44" s="70">
        <v>1.13</v>
      </c>
      <c r="CF44" s="70">
        <v>1.18</v>
      </c>
      <c r="CG44" s="70">
        <v>1.13</v>
      </c>
      <c r="CH44" s="71">
        <f>ROUND('第３表歳入の状況(H22)'!Z45/'第３表歳入の状況(H22)'!CT45*100,2)</f>
        <v>0.85</v>
      </c>
      <c r="CI44" s="69">
        <v>0.09</v>
      </c>
      <c r="CJ44" s="70">
        <v>0.11</v>
      </c>
      <c r="CK44" s="70">
        <v>0.1</v>
      </c>
      <c r="CL44" s="70">
        <v>0.09</v>
      </c>
      <c r="CM44" s="71">
        <f>ROUND('第３表歳入の状況(H22)'!AG45/'第３表歳入の状況(H22)'!CT45*100,2)</f>
        <v>0.08</v>
      </c>
      <c r="CN44" s="185">
        <v>1.63</v>
      </c>
      <c r="CO44" s="186">
        <v>3.98</v>
      </c>
      <c r="CP44" s="186">
        <v>2.04</v>
      </c>
      <c r="CQ44" s="186">
        <v>14.08</v>
      </c>
      <c r="CR44" s="187">
        <f>ROUND('第３表歳入の状況(H22)'!AJ45/'第３表歳入の状況(H22)'!CT45*100,2)</f>
        <v>21.38</v>
      </c>
      <c r="CS44" s="185">
        <v>0</v>
      </c>
      <c r="CT44" s="186">
        <v>0</v>
      </c>
      <c r="CU44" s="186">
        <v>0</v>
      </c>
      <c r="CV44" s="186">
        <v>0</v>
      </c>
      <c r="CW44" s="187">
        <f>ROUND('第３表歳入の状況(H22)'!AX45/'第３表歳入の状況(H22)'!CT45*100,2)</f>
        <v>0</v>
      </c>
      <c r="CX44" s="185">
        <v>3.54</v>
      </c>
      <c r="CY44" s="186">
        <v>5.98</v>
      </c>
      <c r="CZ44" s="186">
        <v>3.88</v>
      </c>
      <c r="DA44" s="186">
        <v>4.88</v>
      </c>
      <c r="DB44" s="187">
        <f>ROUND('第３表歳入の状況(H22)'!AY45/'第３表歳入の状況(H22)'!CT45*100,2)</f>
        <v>6.06</v>
      </c>
      <c r="DC44" s="202">
        <v>0.04</v>
      </c>
      <c r="DD44" s="186">
        <v>0.38</v>
      </c>
      <c r="DE44" s="186">
        <v>0.27</v>
      </c>
      <c r="DF44" s="186">
        <v>0.2</v>
      </c>
      <c r="DG44" s="239">
        <f>ROUND('第３表歳入の状況(H22)'!BR45/'第３表歳入の状況(H22)'!CT45*100,2)</f>
        <v>0.08</v>
      </c>
      <c r="DH44" s="185">
        <v>2.97</v>
      </c>
      <c r="DI44" s="186">
        <v>0.12</v>
      </c>
      <c r="DJ44" s="186">
        <v>0.21</v>
      </c>
      <c r="DK44" s="186">
        <v>0.16</v>
      </c>
      <c r="DL44" s="187">
        <f>ROUND('第３表歳入の状況(H22)'!BX45/'第３表歳入の状況(H22)'!CT45*100,2)</f>
        <v>0.15</v>
      </c>
      <c r="DM44" s="185">
        <v>11.36</v>
      </c>
      <c r="DN44" s="186">
        <v>2.91</v>
      </c>
      <c r="DO44" s="186">
        <v>8.65</v>
      </c>
      <c r="DP44" s="186">
        <v>0.51</v>
      </c>
      <c r="DQ44" s="187">
        <f>ROUND('第３表歳入の状況(H22)'!BY45/'第３表歳入の状況(H22)'!CT45*100,2)</f>
        <v>0.69</v>
      </c>
      <c r="DR44" s="185">
        <v>2.55</v>
      </c>
      <c r="DS44" s="186">
        <v>1.44</v>
      </c>
      <c r="DT44" s="186">
        <v>3.68</v>
      </c>
      <c r="DU44" s="186">
        <v>3.86</v>
      </c>
      <c r="DV44" s="187">
        <f>ROUND('第３表歳入の状況(H22)'!BZ45/'第３表歳入の状況(H22)'!CT45*100,2)</f>
        <v>3.85</v>
      </c>
      <c r="DW44" s="202">
        <v>2.04</v>
      </c>
      <c r="DX44" s="186">
        <v>1.81</v>
      </c>
      <c r="DY44" s="186">
        <v>1.69</v>
      </c>
      <c r="DZ44" s="186">
        <v>1.8</v>
      </c>
      <c r="EA44" s="187">
        <f>ROUND('第３表歳入の状況(H22)'!CC45/'第３表歳入の状況(H22)'!CT45*100,2)</f>
        <v>1.37</v>
      </c>
      <c r="EB44" s="185">
        <v>17.59</v>
      </c>
      <c r="EC44" s="186">
        <v>7.78</v>
      </c>
      <c r="ED44" s="186">
        <v>5.48</v>
      </c>
      <c r="EE44" s="186">
        <v>8.48</v>
      </c>
      <c r="EF44" s="187">
        <f>ROUND('第３表歳入の状況(H22)'!CP45/'第３表歳入の状況(H22)'!CT45*100,2)</f>
        <v>13.5</v>
      </c>
      <c r="EG44" s="61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>
        <f t="shared" si="7"/>
        <v>0</v>
      </c>
    </row>
    <row r="45" spans="1:162" s="63" customFormat="1" ht="32.25" customHeight="1">
      <c r="A45" s="111" t="s">
        <v>51</v>
      </c>
      <c r="B45" s="185">
        <v>16.81</v>
      </c>
      <c r="C45" s="186">
        <v>17.12</v>
      </c>
      <c r="D45" s="186">
        <v>16.34</v>
      </c>
      <c r="E45" s="186">
        <v>12.43</v>
      </c>
      <c r="F45" s="187">
        <f>ROUND('第３表歳入の状況(H22)'!B46/'第３表歳入の状況(H22)'!CT46*100,2)</f>
        <v>9.72</v>
      </c>
      <c r="G45" s="72">
        <v>3.32</v>
      </c>
      <c r="H45" s="70">
        <v>1.66</v>
      </c>
      <c r="I45" s="70">
        <v>1.47</v>
      </c>
      <c r="J45" s="70">
        <v>1.11</v>
      </c>
      <c r="K45" s="71">
        <f>ROUND('第３表歳入の状況(H22)'!C46/'第３表歳入の状況(H22)'!CT46*100,2)</f>
        <v>0.89</v>
      </c>
      <c r="L45" s="69">
        <v>0.05</v>
      </c>
      <c r="M45" s="70">
        <v>0.07</v>
      </c>
      <c r="N45" s="70">
        <v>0.06</v>
      </c>
      <c r="O45" s="70">
        <v>0.05</v>
      </c>
      <c r="P45" s="71">
        <f>ROUND('第３表歳入の状況(H22)'!I46/'第３表歳入の状況(H22)'!CT46*100,2)</f>
        <v>0.03</v>
      </c>
      <c r="Q45" s="72">
        <v>0.04</v>
      </c>
      <c r="R45" s="70">
        <v>0.05</v>
      </c>
      <c r="S45" s="70">
        <v>0.02</v>
      </c>
      <c r="T45" s="70">
        <v>0.01</v>
      </c>
      <c r="U45" s="73">
        <f>ROUND('第３表歳入の状況(H22)'!J46/'第３表歳入の状況(H22)'!CT46*100,2)</f>
        <v>0.01</v>
      </c>
      <c r="V45" s="69">
        <v>0.03</v>
      </c>
      <c r="W45" s="70">
        <v>0.02</v>
      </c>
      <c r="X45" s="70">
        <v>0</v>
      </c>
      <c r="Y45" s="70">
        <v>0.01</v>
      </c>
      <c r="Z45" s="71">
        <f>ROUND('第３表歳入の状況(H22)'!K46/'第３表歳入の状況(H22)'!CT46*100,2)</f>
        <v>0</v>
      </c>
      <c r="AA45" s="72">
        <v>2</v>
      </c>
      <c r="AB45" s="70">
        <v>1.81</v>
      </c>
      <c r="AC45" s="70">
        <v>1.58</v>
      </c>
      <c r="AD45" s="70">
        <v>1.33</v>
      </c>
      <c r="AE45" s="71">
        <f>ROUND('第３表歳入の状況(H22)'!L46/'第３表歳入の状況(H22)'!CT46*100,2)</f>
        <v>1.08</v>
      </c>
      <c r="AF45" s="69">
        <v>0</v>
      </c>
      <c r="AG45" s="70">
        <v>0</v>
      </c>
      <c r="AH45" s="70">
        <v>0</v>
      </c>
      <c r="AI45" s="70">
        <v>0</v>
      </c>
      <c r="AJ45" s="71">
        <f>ROUND('第３表歳入の状況(H22)'!M46/'第３表歳入の状況(H22)'!CT46*100,2)</f>
        <v>0</v>
      </c>
      <c r="AK45" s="72">
        <v>0</v>
      </c>
      <c r="AL45" s="70">
        <v>0</v>
      </c>
      <c r="AM45" s="70">
        <v>0</v>
      </c>
      <c r="AN45" s="70">
        <v>0</v>
      </c>
      <c r="AO45" s="73">
        <f>ROUND('第３表歳入の状況(H22)'!N46/'第３表歳入の状況(H22)'!CT46*100,2)</f>
        <v>0</v>
      </c>
      <c r="AP45" s="69">
        <v>0.66</v>
      </c>
      <c r="AQ45" s="70">
        <v>0.56</v>
      </c>
      <c r="AR45" s="70">
        <v>0.48</v>
      </c>
      <c r="AS45" s="70">
        <v>0.21</v>
      </c>
      <c r="AT45" s="71">
        <f>ROUND('第３表歳入の状況(H22)'!O46/'第３表歳入の状況(H22)'!CT46*100,2)</f>
        <v>0.17</v>
      </c>
      <c r="AU45" s="69">
        <v>0.4</v>
      </c>
      <c r="AV45" s="70">
        <v>0.15</v>
      </c>
      <c r="AW45" s="70">
        <v>0.21</v>
      </c>
      <c r="AX45" s="70">
        <v>0.21</v>
      </c>
      <c r="AY45" s="71">
        <f>ROUND('第３表歳入の状況(H22)'!P46/'第３表歳入の状況(H22)'!CT46*100,2)</f>
        <v>0.19</v>
      </c>
      <c r="AZ45" s="185">
        <v>48.37</v>
      </c>
      <c r="BA45" s="186">
        <v>45.81</v>
      </c>
      <c r="BB45" s="186">
        <v>44.49</v>
      </c>
      <c r="BC45" s="186">
        <v>34.92</v>
      </c>
      <c r="BD45" s="187">
        <f>ROUND('第３表歳入の状況(H22)'!T46/'第３表歳入の状況(H22)'!CT46*100,2)</f>
        <v>29.56</v>
      </c>
      <c r="BE45" s="202">
        <v>45.19</v>
      </c>
      <c r="BF45" s="186">
        <v>42.5</v>
      </c>
      <c r="BG45" s="186">
        <v>41.3</v>
      </c>
      <c r="BH45" s="186">
        <v>32.2</v>
      </c>
      <c r="BI45" s="187">
        <f>ROUND('第３表歳入の状況(H22)'!U46/'第３表歳入の状況(H22)'!CT46*100,2)</f>
        <v>27.26</v>
      </c>
      <c r="BJ45" s="69">
        <v>3.18</v>
      </c>
      <c r="BK45" s="70">
        <v>3.32</v>
      </c>
      <c r="BL45" s="70">
        <v>3.19</v>
      </c>
      <c r="BM45" s="70">
        <v>2.72</v>
      </c>
      <c r="BN45" s="71">
        <f>ROUND('第３表歳入の状況(H22)'!V46/'第３表歳入の状況(H22)'!CT46*100,2)</f>
        <v>2.3</v>
      </c>
      <c r="BO45" s="202">
        <v>71.68</v>
      </c>
      <c r="BP45" s="186">
        <v>67.26</v>
      </c>
      <c r="BQ45" s="186">
        <v>64.65</v>
      </c>
      <c r="BR45" s="186">
        <v>50.27</v>
      </c>
      <c r="BS45" s="205">
        <f>'第３表歳入の状況(H22)'!DJ46</f>
        <v>41.65</v>
      </c>
      <c r="BT45" s="69">
        <v>0.03</v>
      </c>
      <c r="BU45" s="70">
        <v>0.03</v>
      </c>
      <c r="BV45" s="70">
        <v>0.02</v>
      </c>
      <c r="BW45" s="70">
        <v>0.02</v>
      </c>
      <c r="BX45" s="71">
        <f>ROUND('第３表歳入の状況(H22)'!W46/'第３表歳入の状況(H22)'!CT46*100,2)</f>
        <v>0.01</v>
      </c>
      <c r="BY45" s="72">
        <v>2.48</v>
      </c>
      <c r="BZ45" s="70">
        <v>1.93</v>
      </c>
      <c r="CA45" s="70">
        <v>1.98</v>
      </c>
      <c r="CB45" s="70">
        <v>1.29</v>
      </c>
      <c r="CC45" s="73">
        <f>ROUND('第３表歳入の状況(H22)'!X46/'第３表歳入の状況(H22)'!CT46*100,2)</f>
        <v>1.06</v>
      </c>
      <c r="CD45" s="69">
        <v>1.61</v>
      </c>
      <c r="CE45" s="70">
        <v>1.53</v>
      </c>
      <c r="CF45" s="70">
        <v>1.43</v>
      </c>
      <c r="CG45" s="70">
        <v>1.19</v>
      </c>
      <c r="CH45" s="71">
        <f>ROUND('第３表歳入の状況(H22)'!Z46/'第３表歳入の状況(H22)'!CT46*100,2)</f>
        <v>0.98</v>
      </c>
      <c r="CI45" s="69">
        <v>0.12</v>
      </c>
      <c r="CJ45" s="70">
        <v>0.11</v>
      </c>
      <c r="CK45" s="70">
        <v>0.09</v>
      </c>
      <c r="CL45" s="70">
        <v>0.08</v>
      </c>
      <c r="CM45" s="71">
        <f>ROUND('第３表歳入の状況(H22)'!AG46/'第３表歳入の状況(H22)'!CT46*100,2)</f>
        <v>0.06</v>
      </c>
      <c r="CN45" s="185">
        <v>4.45</v>
      </c>
      <c r="CO45" s="186">
        <v>4.64</v>
      </c>
      <c r="CP45" s="186">
        <v>12.62</v>
      </c>
      <c r="CQ45" s="186">
        <v>25.48</v>
      </c>
      <c r="CR45" s="187">
        <f>ROUND('第３表歳入の状況(H22)'!AJ46/'第３表歳入の状況(H22)'!CT46*100,2)</f>
        <v>8.16</v>
      </c>
      <c r="CS45" s="185">
        <v>0</v>
      </c>
      <c r="CT45" s="186">
        <v>0</v>
      </c>
      <c r="CU45" s="186">
        <v>0</v>
      </c>
      <c r="CV45" s="186">
        <v>0</v>
      </c>
      <c r="CW45" s="187">
        <f>ROUND('第３表歳入の状況(H22)'!AX46/'第３表歳入の状況(H22)'!CT46*100,2)</f>
        <v>0</v>
      </c>
      <c r="CX45" s="185">
        <v>4.95</v>
      </c>
      <c r="CY45" s="186">
        <v>4.83</v>
      </c>
      <c r="CZ45" s="186">
        <v>5.02</v>
      </c>
      <c r="DA45" s="186">
        <v>3.96</v>
      </c>
      <c r="DB45" s="187">
        <f>ROUND('第３表歳入の状況(H22)'!AY46/'第３表歳入の状況(H22)'!CT46*100,2)</f>
        <v>3.88</v>
      </c>
      <c r="DC45" s="202">
        <v>0.17</v>
      </c>
      <c r="DD45" s="186">
        <v>0.38</v>
      </c>
      <c r="DE45" s="186">
        <v>0.12</v>
      </c>
      <c r="DF45" s="186">
        <v>0.06</v>
      </c>
      <c r="DG45" s="239">
        <f>ROUND('第３表歳入の状況(H22)'!BR46/'第３表歳入の状況(H22)'!CT46*100,2)</f>
        <v>0.03</v>
      </c>
      <c r="DH45" s="185">
        <v>0</v>
      </c>
      <c r="DI45" s="186">
        <v>0.25</v>
      </c>
      <c r="DJ45" s="186">
        <v>0.45</v>
      </c>
      <c r="DK45" s="186">
        <v>0.12</v>
      </c>
      <c r="DL45" s="187">
        <f>ROUND('第３表歳入の状況(H22)'!BX46/'第３表歳入の状況(H22)'!CT46*100,2)</f>
        <v>0.1</v>
      </c>
      <c r="DM45" s="185">
        <v>1.73</v>
      </c>
      <c r="DN45" s="186">
        <v>6.38</v>
      </c>
      <c r="DO45" s="186">
        <v>0.99</v>
      </c>
      <c r="DP45" s="186">
        <v>1.04</v>
      </c>
      <c r="DQ45" s="187">
        <f>ROUND('第３表歳入の状況(H22)'!BY46/'第３表歳入の状況(H22)'!CT46*100,2)</f>
        <v>0.04</v>
      </c>
      <c r="DR45" s="185">
        <v>3.17</v>
      </c>
      <c r="DS45" s="186">
        <v>2.81</v>
      </c>
      <c r="DT45" s="186">
        <v>2.81</v>
      </c>
      <c r="DU45" s="186">
        <v>7.62</v>
      </c>
      <c r="DV45" s="187">
        <f>ROUND('第３表歳入の状況(H22)'!BZ46/'第３表歳入の状況(H22)'!CT46*100,2)</f>
        <v>15.95</v>
      </c>
      <c r="DW45" s="202">
        <v>2.22</v>
      </c>
      <c r="DX45" s="186">
        <v>2.72</v>
      </c>
      <c r="DY45" s="186">
        <v>2.02</v>
      </c>
      <c r="DZ45" s="186">
        <v>1.61</v>
      </c>
      <c r="EA45" s="187">
        <f>ROUND('第３表歳入の状況(H22)'!CC46/'第３表歳入の状況(H22)'!CT46*100,2)</f>
        <v>13.66</v>
      </c>
      <c r="EB45" s="185">
        <v>7.39</v>
      </c>
      <c r="EC45" s="186">
        <v>7.42</v>
      </c>
      <c r="ED45" s="186">
        <v>7.8</v>
      </c>
      <c r="EE45" s="186">
        <v>7.25</v>
      </c>
      <c r="EF45" s="187">
        <f>ROUND('第３表歳入の状況(H22)'!CP46/'第３表歳入の状況(H22)'!CT46*100,2)</f>
        <v>14.42</v>
      </c>
      <c r="EG45" s="61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>
        <f t="shared" si="7"/>
        <v>0</v>
      </c>
    </row>
    <row r="46" spans="1:162" s="63" customFormat="1" ht="32.25" customHeight="1">
      <c r="A46" s="111" t="s">
        <v>52</v>
      </c>
      <c r="B46" s="185">
        <v>7.88</v>
      </c>
      <c r="C46" s="186">
        <v>9.01</v>
      </c>
      <c r="D46" s="186">
        <v>8.61</v>
      </c>
      <c r="E46" s="186">
        <v>6.93</v>
      </c>
      <c r="F46" s="187">
        <f>ROUND('第３表歳入の状況(H22)'!B47/'第３表歳入の状況(H22)'!CT47*100,2)</f>
        <v>6.39</v>
      </c>
      <c r="G46" s="72">
        <v>2.56</v>
      </c>
      <c r="H46" s="70">
        <v>1.68</v>
      </c>
      <c r="I46" s="70">
        <v>1.51</v>
      </c>
      <c r="J46" s="70">
        <v>1.18</v>
      </c>
      <c r="K46" s="71">
        <f>ROUND('第３表歳入の状況(H22)'!C47/'第３表歳入の状況(H22)'!CT47*100,2)</f>
        <v>1.12</v>
      </c>
      <c r="L46" s="69">
        <v>0.03</v>
      </c>
      <c r="M46" s="70">
        <v>0.04</v>
      </c>
      <c r="N46" s="70">
        <v>0.03</v>
      </c>
      <c r="O46" s="70">
        <v>0.03</v>
      </c>
      <c r="P46" s="71">
        <f>ROUND('第３表歳入の状況(H22)'!I47/'第３表歳入の状況(H22)'!CT47*100,2)</f>
        <v>0.02</v>
      </c>
      <c r="Q46" s="72">
        <v>0.02</v>
      </c>
      <c r="R46" s="70">
        <v>0.03</v>
      </c>
      <c r="S46" s="70">
        <v>0.01</v>
      </c>
      <c r="T46" s="70">
        <v>0.01</v>
      </c>
      <c r="U46" s="73">
        <f>ROUND('第３表歳入の状況(H22)'!J47/'第３表歳入の状況(H22)'!CT47*100,2)</f>
        <v>0.01</v>
      </c>
      <c r="V46" s="69">
        <v>0.01</v>
      </c>
      <c r="W46" s="70">
        <v>0.01</v>
      </c>
      <c r="X46" s="70">
        <v>0</v>
      </c>
      <c r="Y46" s="70">
        <v>0</v>
      </c>
      <c r="Z46" s="71">
        <f>ROUND('第３表歳入の状況(H22)'!K47/'第３表歳入の状況(H22)'!CT47*100,2)</f>
        <v>0</v>
      </c>
      <c r="AA46" s="72">
        <v>1.11</v>
      </c>
      <c r="AB46" s="70">
        <v>1.1</v>
      </c>
      <c r="AC46" s="70">
        <v>0.94</v>
      </c>
      <c r="AD46" s="70">
        <v>0.83</v>
      </c>
      <c r="AE46" s="71">
        <f>ROUND('第３表歳入の状況(H22)'!L47/'第３表歳入の状況(H22)'!CT47*100,2)</f>
        <v>0.8</v>
      </c>
      <c r="AF46" s="69">
        <v>0</v>
      </c>
      <c r="AG46" s="70">
        <v>0</v>
      </c>
      <c r="AH46" s="70">
        <v>0</v>
      </c>
      <c r="AI46" s="70">
        <v>0</v>
      </c>
      <c r="AJ46" s="71">
        <f>ROUND('第３表歳入の状況(H22)'!M47/'第３表歳入の状況(H22)'!CT47*100,2)</f>
        <v>0</v>
      </c>
      <c r="AK46" s="72">
        <v>0</v>
      </c>
      <c r="AL46" s="70">
        <v>0</v>
      </c>
      <c r="AM46" s="70">
        <v>0</v>
      </c>
      <c r="AN46" s="70">
        <v>0</v>
      </c>
      <c r="AO46" s="73">
        <f>ROUND('第３表歳入の状況(H22)'!N47/'第３表歳入の状況(H22)'!CT47*100,2)</f>
        <v>0</v>
      </c>
      <c r="AP46" s="69">
        <v>0.61</v>
      </c>
      <c r="AQ46" s="70">
        <v>0.57</v>
      </c>
      <c r="AR46" s="70">
        <v>0.49</v>
      </c>
      <c r="AS46" s="70">
        <v>0.23</v>
      </c>
      <c r="AT46" s="71">
        <f>ROUND('第３表歳入の状況(H22)'!O47/'第３表歳入の状況(H22)'!CT47*100,2)</f>
        <v>0.21</v>
      </c>
      <c r="AU46" s="69">
        <v>0.2</v>
      </c>
      <c r="AV46" s="70">
        <v>0.1</v>
      </c>
      <c r="AW46" s="70">
        <v>0.12</v>
      </c>
      <c r="AX46" s="70">
        <v>0.15</v>
      </c>
      <c r="AY46" s="71">
        <f>ROUND('第３表歳入の状況(H22)'!P47/'第３表歳入の状況(H22)'!CT47*100,2)</f>
        <v>0.22</v>
      </c>
      <c r="AZ46" s="185">
        <v>46.31</v>
      </c>
      <c r="BA46" s="186">
        <v>49.57</v>
      </c>
      <c r="BB46" s="186">
        <v>47.61</v>
      </c>
      <c r="BC46" s="186">
        <v>40.19</v>
      </c>
      <c r="BD46" s="187">
        <f>ROUND('第３表歳入の状況(H22)'!T47/'第３表歳入の状況(H22)'!CT47*100,2)</f>
        <v>41.31</v>
      </c>
      <c r="BE46" s="202">
        <v>42.07</v>
      </c>
      <c r="BF46" s="186">
        <v>44.81</v>
      </c>
      <c r="BG46" s="186">
        <v>43.13</v>
      </c>
      <c r="BH46" s="186">
        <v>36.05</v>
      </c>
      <c r="BI46" s="187">
        <f>ROUND('第３表歳入の状況(H22)'!U47/'第３表歳入の状況(H22)'!CT47*100,2)</f>
        <v>37.62</v>
      </c>
      <c r="BJ46" s="69">
        <v>4.24</v>
      </c>
      <c r="BK46" s="70">
        <v>4.76</v>
      </c>
      <c r="BL46" s="70">
        <v>4.49</v>
      </c>
      <c r="BM46" s="70">
        <v>4.14</v>
      </c>
      <c r="BN46" s="71">
        <f>ROUND('第３表歳入の状況(H22)'!V47/'第３表歳入の状況(H22)'!CT47*100,2)</f>
        <v>3.69</v>
      </c>
      <c r="BO46" s="202">
        <v>58.71</v>
      </c>
      <c r="BP46" s="186">
        <v>62.11</v>
      </c>
      <c r="BQ46" s="186">
        <v>59.33</v>
      </c>
      <c r="BR46" s="186">
        <v>49.54</v>
      </c>
      <c r="BS46" s="205">
        <f>'第３表歳入の状況(H22)'!DJ47</f>
        <v>50.07</v>
      </c>
      <c r="BT46" s="69">
        <v>0.03</v>
      </c>
      <c r="BU46" s="70">
        <v>0.03</v>
      </c>
      <c r="BV46" s="70">
        <v>0.03</v>
      </c>
      <c r="BW46" s="70">
        <v>0.02</v>
      </c>
      <c r="BX46" s="71">
        <f>ROUND('第３表歳入の状況(H22)'!W47/'第３表歳入の状況(H22)'!CT47*100,2)</f>
        <v>0.02</v>
      </c>
      <c r="BY46" s="72">
        <v>3.78</v>
      </c>
      <c r="BZ46" s="70">
        <v>2.95</v>
      </c>
      <c r="CA46" s="70">
        <v>2.77</v>
      </c>
      <c r="CB46" s="70">
        <v>2.2</v>
      </c>
      <c r="CC46" s="73">
        <f>ROUND('第３表歳入の状況(H22)'!X47/'第３表歳入の状況(H22)'!CT47*100,2)</f>
        <v>2.21</v>
      </c>
      <c r="CD46" s="69">
        <v>1.32</v>
      </c>
      <c r="CE46" s="70">
        <v>1.44</v>
      </c>
      <c r="CF46" s="70">
        <v>1.37</v>
      </c>
      <c r="CG46" s="70">
        <v>1.18</v>
      </c>
      <c r="CH46" s="71">
        <f>ROUND('第３表歳入の状況(H22)'!Z47/'第３表歳入の状況(H22)'!CT47*100,2)</f>
        <v>1.12</v>
      </c>
      <c r="CI46" s="69">
        <v>0.08</v>
      </c>
      <c r="CJ46" s="70">
        <v>0.08</v>
      </c>
      <c r="CK46" s="70">
        <v>0.07</v>
      </c>
      <c r="CL46" s="70">
        <v>0.05</v>
      </c>
      <c r="CM46" s="71">
        <f>ROUND('第３表歳入の状況(H22)'!AG47/'第３表歳入の状況(H22)'!CT47*100,2)</f>
        <v>0.06</v>
      </c>
      <c r="CN46" s="185">
        <v>8.53</v>
      </c>
      <c r="CO46" s="186">
        <v>5.82</v>
      </c>
      <c r="CP46" s="186">
        <v>11.53</v>
      </c>
      <c r="CQ46" s="186">
        <v>15.19</v>
      </c>
      <c r="CR46" s="187">
        <f>ROUND('第３表歳入の状況(H22)'!AJ47/'第３表歳入の状況(H22)'!CT47*100,2)</f>
        <v>12.93</v>
      </c>
      <c r="CS46" s="185">
        <v>0</v>
      </c>
      <c r="CT46" s="186">
        <v>0</v>
      </c>
      <c r="CU46" s="186">
        <v>0</v>
      </c>
      <c r="CV46" s="186">
        <v>0</v>
      </c>
      <c r="CW46" s="187">
        <f>ROUND('第３表歳入の状況(H22)'!AX47/'第３表歳入の状況(H22)'!CT47*100,2)</f>
        <v>0</v>
      </c>
      <c r="CX46" s="185">
        <v>8.39</v>
      </c>
      <c r="CY46" s="186">
        <v>9.21</v>
      </c>
      <c r="CZ46" s="186">
        <v>8.39</v>
      </c>
      <c r="DA46" s="186">
        <v>8.3</v>
      </c>
      <c r="DB46" s="187">
        <f>ROUND('第３表歳入の状況(H22)'!AY47/'第３表歳入の状況(H22)'!CT47*100,2)</f>
        <v>9.59</v>
      </c>
      <c r="DC46" s="202">
        <v>1.22</v>
      </c>
      <c r="DD46" s="186">
        <v>0.38</v>
      </c>
      <c r="DE46" s="186">
        <v>0.38</v>
      </c>
      <c r="DF46" s="186">
        <v>0.19</v>
      </c>
      <c r="DG46" s="239">
        <f>ROUND('第３表歳入の状況(H22)'!BR47/'第３表歳入の状況(H22)'!CT47*100,2)</f>
        <v>0.16</v>
      </c>
      <c r="DH46" s="185">
        <v>0.05</v>
      </c>
      <c r="DI46" s="186">
        <v>0.11</v>
      </c>
      <c r="DJ46" s="186">
        <v>0.23</v>
      </c>
      <c r="DK46" s="186">
        <v>0.09</v>
      </c>
      <c r="DL46" s="187">
        <f>ROUND('第３表歳入の状況(H22)'!BX47/'第３表歳入の状況(H22)'!CT47*100,2)</f>
        <v>0.09</v>
      </c>
      <c r="DM46" s="185">
        <v>4.17</v>
      </c>
      <c r="DN46" s="186">
        <v>5.28</v>
      </c>
      <c r="DO46" s="186">
        <v>4.53</v>
      </c>
      <c r="DP46" s="186">
        <v>3.89</v>
      </c>
      <c r="DQ46" s="187">
        <f>ROUND('第３表歳入の状況(H22)'!BY47/'第３表歳入の状況(H22)'!CT47*100,2)</f>
        <v>1.79</v>
      </c>
      <c r="DR46" s="185">
        <v>1.85</v>
      </c>
      <c r="DS46" s="186">
        <v>2.2</v>
      </c>
      <c r="DT46" s="186">
        <v>1.96</v>
      </c>
      <c r="DU46" s="186">
        <v>8.29</v>
      </c>
      <c r="DV46" s="187">
        <f>ROUND('第３表歳入の状況(H22)'!BZ47/'第３表歳入の状況(H22)'!CT47*100,2)</f>
        <v>9.99</v>
      </c>
      <c r="DW46" s="202">
        <v>1.85</v>
      </c>
      <c r="DX46" s="186">
        <v>1.63</v>
      </c>
      <c r="DY46" s="186">
        <v>1.6</v>
      </c>
      <c r="DZ46" s="186">
        <v>1.39</v>
      </c>
      <c r="EA46" s="187">
        <f>ROUND('第３表歳入の状況(H22)'!CC47/'第３表歳入の状況(H22)'!CT47*100,2)</f>
        <v>1.13</v>
      </c>
      <c r="EB46" s="185">
        <v>10.02</v>
      </c>
      <c r="EC46" s="186">
        <v>7.97</v>
      </c>
      <c r="ED46" s="186">
        <v>7.81</v>
      </c>
      <c r="EE46" s="186">
        <v>9.67</v>
      </c>
      <c r="EF46" s="187">
        <f>ROUND('第３表歳入の状況(H22)'!CP47/'第３表歳入の状況(H22)'!CT47*100,2)</f>
        <v>10.86</v>
      </c>
      <c r="EG46" s="61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>
        <f t="shared" si="7"/>
        <v>0</v>
      </c>
    </row>
    <row r="47" spans="1:162" s="63" customFormat="1" ht="32.25" customHeight="1">
      <c r="A47" s="111" t="s">
        <v>53</v>
      </c>
      <c r="B47" s="185">
        <v>27.06</v>
      </c>
      <c r="C47" s="186">
        <v>27.39</v>
      </c>
      <c r="D47" s="186">
        <v>27.34</v>
      </c>
      <c r="E47" s="186">
        <v>24.05</v>
      </c>
      <c r="F47" s="187">
        <f>ROUND('第３表歳入の状況(H22)'!B48/'第３表歳入の状況(H22)'!CT48*100,2)</f>
        <v>22.82</v>
      </c>
      <c r="G47" s="72">
        <v>4.59</v>
      </c>
      <c r="H47" s="70">
        <v>2.19</v>
      </c>
      <c r="I47" s="70">
        <v>2.35</v>
      </c>
      <c r="J47" s="70">
        <v>2.31</v>
      </c>
      <c r="K47" s="71">
        <f>ROUND('第３表歳入の状況(H22)'!C48/'第３表歳入の状況(H22)'!CT48*100,2)</f>
        <v>1.69</v>
      </c>
      <c r="L47" s="69">
        <v>0.08</v>
      </c>
      <c r="M47" s="70">
        <v>0.1</v>
      </c>
      <c r="N47" s="70">
        <v>0.1</v>
      </c>
      <c r="O47" s="70">
        <v>0.09</v>
      </c>
      <c r="P47" s="71">
        <f>ROUND('第３表歳入の状況(H22)'!I48/'第３表歳入の状況(H22)'!CT48*100,2)</f>
        <v>0.07</v>
      </c>
      <c r="Q47" s="72">
        <v>0.06</v>
      </c>
      <c r="R47" s="70">
        <v>0.07</v>
      </c>
      <c r="S47" s="70">
        <v>0.02</v>
      </c>
      <c r="T47" s="70">
        <v>0.02</v>
      </c>
      <c r="U47" s="73">
        <f>ROUND('第３表歳入の状況(H22)'!J48/'第３表歳入の状況(H22)'!CT48*100,2)</f>
        <v>0.02</v>
      </c>
      <c r="V47" s="69">
        <v>0.04</v>
      </c>
      <c r="W47" s="70">
        <v>0.03</v>
      </c>
      <c r="X47" s="70">
        <v>0.01</v>
      </c>
      <c r="Y47" s="70">
        <v>0.01</v>
      </c>
      <c r="Z47" s="71">
        <f>ROUND('第３表歳入の状況(H22)'!K48/'第３表歳入の状況(H22)'!CT48*100,2)</f>
        <v>0.01</v>
      </c>
      <c r="AA47" s="72">
        <v>3.01</v>
      </c>
      <c r="AB47" s="70">
        <v>2.74</v>
      </c>
      <c r="AC47" s="70">
        <v>2.47</v>
      </c>
      <c r="AD47" s="70">
        <v>2.39</v>
      </c>
      <c r="AE47" s="71">
        <f>ROUND('第３表歳入の状況(H22)'!L48/'第３表歳入の状況(H22)'!CT48*100,2)</f>
        <v>2.3</v>
      </c>
      <c r="AF47" s="69">
        <v>0.43</v>
      </c>
      <c r="AG47" s="70">
        <v>0.41</v>
      </c>
      <c r="AH47" s="70">
        <v>0.38</v>
      </c>
      <c r="AI47" s="70">
        <v>0.35</v>
      </c>
      <c r="AJ47" s="71">
        <f>ROUND('第３表歳入の状況(H22)'!M48/'第３表歳入の状況(H22)'!CT48*100,2)</f>
        <v>0.29</v>
      </c>
      <c r="AK47" s="72">
        <v>0</v>
      </c>
      <c r="AL47" s="70">
        <v>0</v>
      </c>
      <c r="AM47" s="70">
        <v>0</v>
      </c>
      <c r="AN47" s="70">
        <v>0</v>
      </c>
      <c r="AO47" s="73">
        <f>ROUND('第３表歳入の状況(H22)'!N48/'第３表歳入の状況(H22)'!CT48*100,2)</f>
        <v>0</v>
      </c>
      <c r="AP47" s="69">
        <v>0.86</v>
      </c>
      <c r="AQ47" s="70">
        <v>0.74</v>
      </c>
      <c r="AR47" s="70">
        <v>0.77</v>
      </c>
      <c r="AS47" s="70">
        <v>0.52</v>
      </c>
      <c r="AT47" s="71">
        <f>ROUND('第３表歳入の状況(H22)'!O48/'第３表歳入の状況(H22)'!CT48*100,2)</f>
        <v>0.32</v>
      </c>
      <c r="AU47" s="69">
        <v>0.56</v>
      </c>
      <c r="AV47" s="70">
        <v>0.17</v>
      </c>
      <c r="AW47" s="70">
        <v>0.27</v>
      </c>
      <c r="AX47" s="70">
        <v>0.3</v>
      </c>
      <c r="AY47" s="71">
        <f>ROUND('第３表歳入の状況(H22)'!P48/'第３表歳入の状況(H22)'!CT48*100,2)</f>
        <v>0.37</v>
      </c>
      <c r="AZ47" s="185">
        <v>38.26</v>
      </c>
      <c r="BA47" s="186">
        <v>37.07</v>
      </c>
      <c r="BB47" s="186">
        <v>39.2</v>
      </c>
      <c r="BC47" s="186">
        <v>36.06</v>
      </c>
      <c r="BD47" s="187">
        <f>ROUND('第３表歳入の状況(H22)'!T48/'第３表歳入の状況(H22)'!CT48*100,2)</f>
        <v>36.26</v>
      </c>
      <c r="BE47" s="202">
        <v>35.64</v>
      </c>
      <c r="BF47" s="186">
        <v>34.28</v>
      </c>
      <c r="BG47" s="186">
        <v>36.4</v>
      </c>
      <c r="BH47" s="186">
        <v>33.38</v>
      </c>
      <c r="BI47" s="187">
        <f>ROUND('第３表歳入の状況(H22)'!U48/'第３表歳入の状況(H22)'!CT48*100,2)</f>
        <v>33.18</v>
      </c>
      <c r="BJ47" s="69">
        <v>2.62</v>
      </c>
      <c r="BK47" s="70">
        <v>2.8</v>
      </c>
      <c r="BL47" s="70">
        <v>2.8</v>
      </c>
      <c r="BM47" s="70">
        <v>2.68</v>
      </c>
      <c r="BN47" s="71">
        <f>ROUND('第３表歳入の状況(H22)'!V48/'第３表歳入の状況(H22)'!CT48*100,2)</f>
        <v>3.07</v>
      </c>
      <c r="BO47" s="202">
        <v>74.97</v>
      </c>
      <c r="BP47" s="186">
        <v>70.91</v>
      </c>
      <c r="BQ47" s="186">
        <v>72.9</v>
      </c>
      <c r="BR47" s="186">
        <v>66.09</v>
      </c>
      <c r="BS47" s="205">
        <f>'第３表歳入の状況(H22)'!DJ48</f>
        <v>64.14</v>
      </c>
      <c r="BT47" s="69">
        <v>0.05</v>
      </c>
      <c r="BU47" s="70">
        <v>0.05</v>
      </c>
      <c r="BV47" s="70">
        <v>0.04</v>
      </c>
      <c r="BW47" s="70">
        <v>0.04</v>
      </c>
      <c r="BX47" s="71">
        <f>ROUND('第３表歳入の状況(H22)'!W48/'第３表歳入の状況(H22)'!CT48*100,2)</f>
        <v>0.04</v>
      </c>
      <c r="BY47" s="72">
        <v>2.48</v>
      </c>
      <c r="BZ47" s="70">
        <v>2.25</v>
      </c>
      <c r="CA47" s="70">
        <v>2.37</v>
      </c>
      <c r="CB47" s="70">
        <v>2.19</v>
      </c>
      <c r="CC47" s="73">
        <f>ROUND('第３表歳入の状況(H22)'!X48/'第３表歳入の状況(H22)'!CT48*100,2)</f>
        <v>1.96</v>
      </c>
      <c r="CD47" s="69">
        <v>2.13</v>
      </c>
      <c r="CE47" s="70">
        <v>2.08</v>
      </c>
      <c r="CF47" s="70">
        <v>2.05</v>
      </c>
      <c r="CG47" s="70">
        <v>1.83</v>
      </c>
      <c r="CH47" s="71">
        <f>ROUND('第３表歳入の状況(H22)'!Z48/'第３表歳入の状況(H22)'!CT48*100,2)</f>
        <v>1.79</v>
      </c>
      <c r="CI47" s="69">
        <v>0.17</v>
      </c>
      <c r="CJ47" s="70">
        <v>0.15</v>
      </c>
      <c r="CK47" s="70">
        <v>0.15</v>
      </c>
      <c r="CL47" s="70">
        <v>0.14</v>
      </c>
      <c r="CM47" s="71">
        <f>ROUND('第３表歳入の状況(H22)'!AG48/'第３表歳入の状況(H22)'!CT48*100,2)</f>
        <v>0.13</v>
      </c>
      <c r="CN47" s="185">
        <v>3.04</v>
      </c>
      <c r="CO47" s="186">
        <v>2.44</v>
      </c>
      <c r="CP47" s="186">
        <v>9.06</v>
      </c>
      <c r="CQ47" s="186">
        <v>9.23</v>
      </c>
      <c r="CR47" s="187">
        <f>ROUND('第３表歳入の状況(H22)'!AJ48/'第３表歳入の状況(H22)'!CT48*100,2)</f>
        <v>9.75</v>
      </c>
      <c r="CS47" s="185">
        <v>0</v>
      </c>
      <c r="CT47" s="186">
        <v>0</v>
      </c>
      <c r="CU47" s="186">
        <v>0</v>
      </c>
      <c r="CV47" s="186">
        <v>0</v>
      </c>
      <c r="CW47" s="187">
        <f>ROUND('第３表歳入の状況(H22)'!AX48/'第３表歳入の状況(H22)'!CT48*100,2)</f>
        <v>0</v>
      </c>
      <c r="CX47" s="185">
        <v>5.32</v>
      </c>
      <c r="CY47" s="186">
        <v>4.85</v>
      </c>
      <c r="CZ47" s="186">
        <v>4.62</v>
      </c>
      <c r="DA47" s="186">
        <v>4.83</v>
      </c>
      <c r="DB47" s="187">
        <f>ROUND('第３表歳入の状況(H22)'!AY48/'第３表歳入の状況(H22)'!CT48*100,2)</f>
        <v>6.19</v>
      </c>
      <c r="DC47" s="202">
        <v>0.22</v>
      </c>
      <c r="DD47" s="186">
        <v>0.38</v>
      </c>
      <c r="DE47" s="186">
        <v>0.2</v>
      </c>
      <c r="DF47" s="186">
        <v>0.31</v>
      </c>
      <c r="DG47" s="239">
        <f>ROUND('第３表歳入の状況(H22)'!BR48/'第３表歳入の状況(H22)'!CT48*100,2)</f>
        <v>0.36</v>
      </c>
      <c r="DH47" s="185">
        <v>0.01</v>
      </c>
      <c r="DI47" s="186">
        <v>0.06</v>
      </c>
      <c r="DJ47" s="186">
        <v>0.07</v>
      </c>
      <c r="DK47" s="186">
        <v>0</v>
      </c>
      <c r="DL47" s="187">
        <f>ROUND('第３表歳入の状況(H22)'!BX48/'第３表歳入の状況(H22)'!CT48*100,2)</f>
        <v>0.07</v>
      </c>
      <c r="DM47" s="185">
        <v>1.8</v>
      </c>
      <c r="DN47" s="186">
        <v>7.45</v>
      </c>
      <c r="DO47" s="186">
        <v>0.35</v>
      </c>
      <c r="DP47" s="186">
        <v>1.07</v>
      </c>
      <c r="DQ47" s="187">
        <f>ROUND('第３表歳入の状況(H22)'!BY48/'第３表歳入の状況(H22)'!CT48*100,2)</f>
        <v>1.21</v>
      </c>
      <c r="DR47" s="185">
        <v>2.97</v>
      </c>
      <c r="DS47" s="186">
        <v>2.06</v>
      </c>
      <c r="DT47" s="186">
        <v>2.87</v>
      </c>
      <c r="DU47" s="186">
        <v>8.23</v>
      </c>
      <c r="DV47" s="187">
        <f>ROUND('第３表歳入の状況(H22)'!BZ48/'第３表歳入の状況(H22)'!CT48*100,2)</f>
        <v>6.18</v>
      </c>
      <c r="DW47" s="202">
        <v>2.11</v>
      </c>
      <c r="DX47" s="186">
        <v>3.6</v>
      </c>
      <c r="DY47" s="186">
        <v>1.41</v>
      </c>
      <c r="DZ47" s="186">
        <v>1.37</v>
      </c>
      <c r="EA47" s="187">
        <f>ROUND('第３表歳入の状況(H22)'!CC48/'第３表歳入の状況(H22)'!CT48*100,2)</f>
        <v>1.51</v>
      </c>
      <c r="EB47" s="185">
        <v>4.73</v>
      </c>
      <c r="EC47" s="186">
        <v>3.77</v>
      </c>
      <c r="ED47" s="186">
        <v>3.9</v>
      </c>
      <c r="EE47" s="186">
        <v>4.66</v>
      </c>
      <c r="EF47" s="187">
        <f>ROUND('第３表歳入の状況(H22)'!CP48/'第３表歳入の状況(H22)'!CT48*100,2)</f>
        <v>6.68</v>
      </c>
      <c r="EG47" s="61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>
        <f t="shared" si="7"/>
        <v>0</v>
      </c>
    </row>
    <row r="48" spans="1:162" s="63" customFormat="1" ht="32.25" customHeight="1">
      <c r="A48" s="111" t="s">
        <v>54</v>
      </c>
      <c r="B48" s="185">
        <v>22.64</v>
      </c>
      <c r="C48" s="186">
        <v>25.69</v>
      </c>
      <c r="D48" s="186">
        <v>23.88</v>
      </c>
      <c r="E48" s="186">
        <v>19.81</v>
      </c>
      <c r="F48" s="187">
        <f>ROUND('第３表歳入の状況(H22)'!B49/'第３表歳入の状況(H22)'!CT49*100,2)</f>
        <v>18.58</v>
      </c>
      <c r="G48" s="72">
        <v>4.09</v>
      </c>
      <c r="H48" s="70">
        <v>2.13</v>
      </c>
      <c r="I48" s="70">
        <v>1.95</v>
      </c>
      <c r="J48" s="70">
        <v>1.67</v>
      </c>
      <c r="K48" s="71">
        <f>ROUND('第３表歳入の状況(H22)'!C49/'第３表歳入の状況(H22)'!CT49*100,2)</f>
        <v>1.54</v>
      </c>
      <c r="L48" s="69">
        <v>0.06</v>
      </c>
      <c r="M48" s="70">
        <v>0.08</v>
      </c>
      <c r="N48" s="70">
        <v>0.07</v>
      </c>
      <c r="O48" s="70">
        <v>0.06</v>
      </c>
      <c r="P48" s="71">
        <f>ROUND('第３表歳入の状況(H22)'!I49/'第３表歳入の状況(H22)'!CT49*100,2)</f>
        <v>0.05</v>
      </c>
      <c r="Q48" s="72">
        <v>0.05</v>
      </c>
      <c r="R48" s="70">
        <v>0.06</v>
      </c>
      <c r="S48" s="70">
        <v>0.02</v>
      </c>
      <c r="T48" s="70">
        <v>0.01</v>
      </c>
      <c r="U48" s="73">
        <f>ROUND('第３表歳入の状況(H22)'!J49/'第３表歳入の状況(H22)'!CT49*100,2)</f>
        <v>0.02</v>
      </c>
      <c r="V48" s="69">
        <v>0.03</v>
      </c>
      <c r="W48" s="70">
        <v>0.03</v>
      </c>
      <c r="X48" s="70">
        <v>0.01</v>
      </c>
      <c r="Y48" s="70">
        <v>0.01</v>
      </c>
      <c r="Z48" s="71">
        <f>ROUND('第３表歳入の状況(H22)'!K49/'第３表歳入の状況(H22)'!CT49*100,2)</f>
        <v>0</v>
      </c>
      <c r="AA48" s="72">
        <v>2.56</v>
      </c>
      <c r="AB48" s="70">
        <v>2.42</v>
      </c>
      <c r="AC48" s="70">
        <v>2.01</v>
      </c>
      <c r="AD48" s="70">
        <v>1.93</v>
      </c>
      <c r="AE48" s="71">
        <f>ROUND('第３表歳入の状況(H22)'!L49/'第３表歳入の状況(H22)'!CT49*100,2)</f>
        <v>1.86</v>
      </c>
      <c r="AF48" s="69">
        <v>0</v>
      </c>
      <c r="AG48" s="70">
        <v>0</v>
      </c>
      <c r="AH48" s="70">
        <v>0</v>
      </c>
      <c r="AI48" s="70">
        <v>0</v>
      </c>
      <c r="AJ48" s="71">
        <f>ROUND('第３表歳入の状況(H22)'!M49/'第３表歳入の状況(H22)'!CT49*100,2)</f>
        <v>0</v>
      </c>
      <c r="AK48" s="72">
        <v>0</v>
      </c>
      <c r="AL48" s="70">
        <v>0</v>
      </c>
      <c r="AM48" s="70">
        <v>0</v>
      </c>
      <c r="AN48" s="70">
        <v>0</v>
      </c>
      <c r="AO48" s="73">
        <f>ROUND('第３表歳入の状況(H22)'!N49/'第３表歳入の状況(H22)'!CT49*100,2)</f>
        <v>0</v>
      </c>
      <c r="AP48" s="69">
        <v>0.7</v>
      </c>
      <c r="AQ48" s="70">
        <v>0.63</v>
      </c>
      <c r="AR48" s="70">
        <v>0.56</v>
      </c>
      <c r="AS48" s="70">
        <v>0.28</v>
      </c>
      <c r="AT48" s="71">
        <f>ROUND('第３表歳入の状況(H22)'!O49/'第３表歳入の状況(H22)'!CT49*100,2)</f>
        <v>0.26</v>
      </c>
      <c r="AU48" s="69">
        <v>0.37</v>
      </c>
      <c r="AV48" s="70">
        <v>0.15</v>
      </c>
      <c r="AW48" s="70">
        <v>0.27</v>
      </c>
      <c r="AX48" s="70">
        <v>0.26</v>
      </c>
      <c r="AY48" s="71">
        <f>ROUND('第３表歳入の状況(H22)'!P49/'第３表歳入の状況(H22)'!CT49*100,2)</f>
        <v>0.31</v>
      </c>
      <c r="AZ48" s="185">
        <v>40.85</v>
      </c>
      <c r="BA48" s="186">
        <v>42.31</v>
      </c>
      <c r="BB48" s="186">
        <v>39.21</v>
      </c>
      <c r="BC48" s="186">
        <v>38.39</v>
      </c>
      <c r="BD48" s="187">
        <f>ROUND('第３表歳入の状況(H22)'!T49/'第３表歳入の状況(H22)'!CT49*100,2)</f>
        <v>41.85</v>
      </c>
      <c r="BE48" s="202">
        <v>37.79</v>
      </c>
      <c r="BF48" s="186">
        <v>38.63</v>
      </c>
      <c r="BG48" s="186">
        <v>35.64</v>
      </c>
      <c r="BH48" s="186">
        <v>35.07</v>
      </c>
      <c r="BI48" s="187">
        <f>ROUND('第３表歳入の状況(H22)'!U49/'第３表歳入の状況(H22)'!CT49*100,2)</f>
        <v>38.14</v>
      </c>
      <c r="BJ48" s="69">
        <v>3.06</v>
      </c>
      <c r="BK48" s="70">
        <v>3.67</v>
      </c>
      <c r="BL48" s="70">
        <v>3.57</v>
      </c>
      <c r="BM48" s="70">
        <v>3.32</v>
      </c>
      <c r="BN48" s="71">
        <f>ROUND('第３表歳入の状況(H22)'!V49/'第３表歳入の状況(H22)'!CT49*100,2)</f>
        <v>3.71</v>
      </c>
      <c r="BO48" s="202">
        <v>71.35</v>
      </c>
      <c r="BP48" s="186">
        <v>73.48</v>
      </c>
      <c r="BQ48" s="186">
        <v>67.96</v>
      </c>
      <c r="BR48" s="186">
        <v>62.43</v>
      </c>
      <c r="BS48" s="205">
        <f>'第３表歳入の状況(H22)'!DJ49</f>
        <v>64.48</v>
      </c>
      <c r="BT48" s="69">
        <v>0.06</v>
      </c>
      <c r="BU48" s="70">
        <v>0.05</v>
      </c>
      <c r="BV48" s="70">
        <v>0.05</v>
      </c>
      <c r="BW48" s="70">
        <v>0.05</v>
      </c>
      <c r="BX48" s="71">
        <f>ROUND('第３表歳入の状況(H22)'!W49/'第３表歳入の状況(H22)'!CT49*100,2)</f>
        <v>0.04</v>
      </c>
      <c r="BY48" s="72">
        <v>1.36</v>
      </c>
      <c r="BZ48" s="70">
        <v>1.38</v>
      </c>
      <c r="CA48" s="70">
        <v>1.28</v>
      </c>
      <c r="CB48" s="70">
        <v>1.15</v>
      </c>
      <c r="CC48" s="73">
        <f>ROUND('第３表歳入の状況(H22)'!X49/'第３表歳入の状況(H22)'!CT49*100,2)</f>
        <v>0.92</v>
      </c>
      <c r="CD48" s="69">
        <v>2.47</v>
      </c>
      <c r="CE48" s="70">
        <v>2.4</v>
      </c>
      <c r="CF48" s="70">
        <v>2.2</v>
      </c>
      <c r="CG48" s="70">
        <v>1.94</v>
      </c>
      <c r="CH48" s="71">
        <f>ROUND('第３表歳入の状況(H22)'!Z49/'第３表歳入の状況(H22)'!CT49*100,2)</f>
        <v>1.71</v>
      </c>
      <c r="CI48" s="69">
        <v>0.14</v>
      </c>
      <c r="CJ48" s="70">
        <v>0.12</v>
      </c>
      <c r="CK48" s="70">
        <v>0.11</v>
      </c>
      <c r="CL48" s="70">
        <v>0.11</v>
      </c>
      <c r="CM48" s="71">
        <f>ROUND('第３表歳入の状況(H22)'!AG49/'第３表歳入の状況(H22)'!CT49*100,2)</f>
        <v>0.1</v>
      </c>
      <c r="CN48" s="185">
        <v>3.01</v>
      </c>
      <c r="CO48" s="186">
        <v>3.67</v>
      </c>
      <c r="CP48" s="186">
        <v>9.81</v>
      </c>
      <c r="CQ48" s="186">
        <v>13.04</v>
      </c>
      <c r="CR48" s="187">
        <f>ROUND('第３表歳入の状況(H22)'!AJ49/'第３表歳入の状況(H22)'!CT49*100,2)</f>
        <v>7.62</v>
      </c>
      <c r="CS48" s="185">
        <v>0</v>
      </c>
      <c r="CT48" s="186">
        <v>0</v>
      </c>
      <c r="CU48" s="186">
        <v>0</v>
      </c>
      <c r="CV48" s="186">
        <v>0</v>
      </c>
      <c r="CW48" s="187">
        <f>ROUND('第３表歳入の状況(H22)'!AX49/'第３表歳入の状況(H22)'!CT49*100,2)</f>
        <v>0</v>
      </c>
      <c r="CX48" s="185">
        <v>6.56</v>
      </c>
      <c r="CY48" s="186">
        <v>4.83</v>
      </c>
      <c r="CZ48" s="186">
        <v>4.46</v>
      </c>
      <c r="DA48" s="186">
        <v>4.55</v>
      </c>
      <c r="DB48" s="187">
        <f>ROUND('第３表歳入の状況(H22)'!AY49/'第３表歳入の状況(H22)'!CT49*100,2)</f>
        <v>4.79</v>
      </c>
      <c r="DC48" s="202">
        <v>0.09</v>
      </c>
      <c r="DD48" s="186">
        <v>0.38</v>
      </c>
      <c r="DE48" s="186">
        <v>0.1</v>
      </c>
      <c r="DF48" s="186">
        <v>0.11</v>
      </c>
      <c r="DG48" s="239">
        <f>ROUND('第３表歳入の状況(H22)'!BR49/'第３表歳入の状況(H22)'!CT49*100,2)</f>
        <v>0.19</v>
      </c>
      <c r="DH48" s="185">
        <v>1.38</v>
      </c>
      <c r="DI48" s="186">
        <v>1.35</v>
      </c>
      <c r="DJ48" s="186">
        <v>1.13</v>
      </c>
      <c r="DK48" s="186">
        <v>0.86</v>
      </c>
      <c r="DL48" s="187">
        <f>ROUND('第３表歳入の状況(H22)'!BX49/'第３表歳入の状況(H22)'!CT49*100,2)</f>
        <v>0.88</v>
      </c>
      <c r="DM48" s="185">
        <v>3.08</v>
      </c>
      <c r="DN48" s="186">
        <v>3.36</v>
      </c>
      <c r="DO48" s="186">
        <v>4.46</v>
      </c>
      <c r="DP48" s="186">
        <v>0.22</v>
      </c>
      <c r="DQ48" s="187">
        <f>ROUND('第３表歳入の状況(H22)'!BY49/'第３表歳入の状況(H22)'!CT49*100,2)</f>
        <v>0.07</v>
      </c>
      <c r="DR48" s="185">
        <v>2.68</v>
      </c>
      <c r="DS48" s="186">
        <v>2.25</v>
      </c>
      <c r="DT48" s="186">
        <v>2.39</v>
      </c>
      <c r="DU48" s="186">
        <v>6.55</v>
      </c>
      <c r="DV48" s="187">
        <f>ROUND('第３表歳入の状況(H22)'!BZ49/'第３表歳入の状況(H22)'!CT49*100,2)</f>
        <v>8.55</v>
      </c>
      <c r="DW48" s="202">
        <v>0.91</v>
      </c>
      <c r="DX48" s="186">
        <v>0.96</v>
      </c>
      <c r="DY48" s="186">
        <v>0.85</v>
      </c>
      <c r="DZ48" s="186">
        <v>0.65</v>
      </c>
      <c r="EA48" s="187">
        <f>ROUND('第３表歳入の状況(H22)'!CC49/'第３表歳入の状況(H22)'!CT49*100,2)</f>
        <v>1.22</v>
      </c>
      <c r="EB48" s="185">
        <v>6.91</v>
      </c>
      <c r="EC48" s="186">
        <v>6.02</v>
      </c>
      <c r="ED48" s="186">
        <v>5.19</v>
      </c>
      <c r="EE48" s="186">
        <v>8.36</v>
      </c>
      <c r="EF48" s="187">
        <f>ROUND('第３表歳入の状況(H22)'!CP49/'第３表歳入の状況(H22)'!CT49*100,2)</f>
        <v>9.43</v>
      </c>
      <c r="EG48" s="61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>
        <f t="shared" si="7"/>
        <v>0</v>
      </c>
    </row>
    <row r="49" spans="1:162" s="63" customFormat="1" ht="32.25" customHeight="1">
      <c r="A49" s="111" t="s">
        <v>55</v>
      </c>
      <c r="B49" s="185">
        <v>16.41</v>
      </c>
      <c r="C49" s="186">
        <v>17.36</v>
      </c>
      <c r="D49" s="186">
        <v>15.64</v>
      </c>
      <c r="E49" s="186">
        <v>13.7</v>
      </c>
      <c r="F49" s="187">
        <f>ROUND('第３表歳入の状況(H22)'!B50/'第３表歳入の状況(H22)'!CT50*100,2)</f>
        <v>14.22</v>
      </c>
      <c r="G49" s="72">
        <v>3.99</v>
      </c>
      <c r="H49" s="70">
        <v>2.24</v>
      </c>
      <c r="I49" s="70">
        <v>2.02</v>
      </c>
      <c r="J49" s="70">
        <v>1.7</v>
      </c>
      <c r="K49" s="71">
        <f>ROUND('第３表歳入の状況(H22)'!C50/'第３表歳入の状況(H22)'!CT50*100,2)</f>
        <v>1.74</v>
      </c>
      <c r="L49" s="69">
        <v>0.05</v>
      </c>
      <c r="M49" s="70">
        <v>0.06</v>
      </c>
      <c r="N49" s="70">
        <v>0.05</v>
      </c>
      <c r="O49" s="70">
        <v>0.04</v>
      </c>
      <c r="P49" s="71">
        <f>ROUND('第３表歳入の状況(H22)'!I50/'第３表歳入の状況(H22)'!CT50*100,2)</f>
        <v>0.04</v>
      </c>
      <c r="Q49" s="72">
        <v>0.04</v>
      </c>
      <c r="R49" s="70">
        <v>0.04</v>
      </c>
      <c r="S49" s="70">
        <v>0.01</v>
      </c>
      <c r="T49" s="70">
        <v>0.01</v>
      </c>
      <c r="U49" s="73">
        <f>ROUND('第３表歳入の状況(H22)'!J50/'第３表歳入の状況(H22)'!CT50*100,2)</f>
        <v>0.01</v>
      </c>
      <c r="V49" s="69">
        <v>0.03</v>
      </c>
      <c r="W49" s="70">
        <v>0.02</v>
      </c>
      <c r="X49" s="70">
        <v>0</v>
      </c>
      <c r="Y49" s="70">
        <v>0</v>
      </c>
      <c r="Z49" s="71">
        <f>ROUND('第３表歳入の状況(H22)'!K50/'第３表歳入の状況(H22)'!CT50*100,2)</f>
        <v>0</v>
      </c>
      <c r="AA49" s="72">
        <v>1.86</v>
      </c>
      <c r="AB49" s="70">
        <v>1.69</v>
      </c>
      <c r="AC49" s="70">
        <v>1.44</v>
      </c>
      <c r="AD49" s="70">
        <v>1.34</v>
      </c>
      <c r="AE49" s="71">
        <f>ROUND('第３表歳入の状況(H22)'!L50/'第３表歳入の状況(H22)'!CT50*100,2)</f>
        <v>1.41</v>
      </c>
      <c r="AF49" s="69">
        <v>0</v>
      </c>
      <c r="AG49" s="70">
        <v>0</v>
      </c>
      <c r="AH49" s="70">
        <v>0</v>
      </c>
      <c r="AI49" s="70">
        <v>0</v>
      </c>
      <c r="AJ49" s="71">
        <f>ROUND('第３表歳入の状況(H22)'!M50/'第３表歳入の状況(H22)'!CT50*100,2)</f>
        <v>0</v>
      </c>
      <c r="AK49" s="72">
        <v>0</v>
      </c>
      <c r="AL49" s="70">
        <v>0</v>
      </c>
      <c r="AM49" s="70">
        <v>0</v>
      </c>
      <c r="AN49" s="70">
        <v>0</v>
      </c>
      <c r="AO49" s="73">
        <f>ROUND('第３表歳入の状況(H22)'!N50/'第３表歳入の状況(H22)'!CT50*100,2)</f>
        <v>0</v>
      </c>
      <c r="AP49" s="69">
        <v>0.89</v>
      </c>
      <c r="AQ49" s="70">
        <v>0.76</v>
      </c>
      <c r="AR49" s="70">
        <v>0.66</v>
      </c>
      <c r="AS49" s="70">
        <v>0.32</v>
      </c>
      <c r="AT49" s="71">
        <f>ROUND('第３表歳入の状況(H22)'!O50/'第３表歳入の状況(H22)'!CT50*100,2)</f>
        <v>0.33</v>
      </c>
      <c r="AU49" s="69">
        <v>0.28</v>
      </c>
      <c r="AV49" s="70">
        <v>0.12</v>
      </c>
      <c r="AW49" s="70">
        <v>0.21</v>
      </c>
      <c r="AX49" s="70">
        <v>0.21</v>
      </c>
      <c r="AY49" s="71">
        <f>ROUND('第３表歳入の状況(H22)'!P50/'第３表歳入の状況(H22)'!CT50*100,2)</f>
        <v>0.28</v>
      </c>
      <c r="AZ49" s="185">
        <v>49.01</v>
      </c>
      <c r="BA49" s="186">
        <v>47.04</v>
      </c>
      <c r="BB49" s="186">
        <v>44.2</v>
      </c>
      <c r="BC49" s="186">
        <v>40.25</v>
      </c>
      <c r="BD49" s="187">
        <f>ROUND('第３表歳入の状況(H22)'!T50/'第３表歳入の状況(H22)'!CT50*100,2)</f>
        <v>45.23</v>
      </c>
      <c r="BE49" s="202">
        <v>45.31</v>
      </c>
      <c r="BF49" s="186">
        <v>43.17</v>
      </c>
      <c r="BG49" s="186">
        <v>40.54</v>
      </c>
      <c r="BH49" s="186">
        <v>37</v>
      </c>
      <c r="BI49" s="187">
        <f>ROUND('第３表歳入の状況(H22)'!U50/'第３表歳入の状況(H22)'!CT50*100,2)</f>
        <v>41.8</v>
      </c>
      <c r="BJ49" s="69">
        <v>3.7</v>
      </c>
      <c r="BK49" s="70">
        <v>3.87</v>
      </c>
      <c r="BL49" s="70">
        <v>3.66</v>
      </c>
      <c r="BM49" s="70">
        <v>3.24</v>
      </c>
      <c r="BN49" s="71">
        <f>ROUND('第３表歳入の状況(H22)'!V50/'第３表歳入の状況(H22)'!CT50*100,2)</f>
        <v>3.43</v>
      </c>
      <c r="BO49" s="202">
        <v>72.55</v>
      </c>
      <c r="BP49" s="186">
        <v>69.32</v>
      </c>
      <c r="BQ49" s="186">
        <v>64.24</v>
      </c>
      <c r="BR49" s="186">
        <v>57.58</v>
      </c>
      <c r="BS49" s="205">
        <f>'第３表歳入の状況(H22)'!DJ50</f>
        <v>63.27</v>
      </c>
      <c r="BT49" s="69">
        <v>0.05</v>
      </c>
      <c r="BU49" s="70">
        <v>0.04</v>
      </c>
      <c r="BV49" s="70">
        <v>0.03</v>
      </c>
      <c r="BW49" s="70">
        <v>0.03</v>
      </c>
      <c r="BX49" s="71">
        <f>ROUND('第３表歳入の状況(H22)'!W50/'第３表歳入の状況(H22)'!CT50*100,2)</f>
        <v>0.03</v>
      </c>
      <c r="BY49" s="72">
        <v>1.56</v>
      </c>
      <c r="BZ49" s="70">
        <v>1.63</v>
      </c>
      <c r="CA49" s="70">
        <v>1.65</v>
      </c>
      <c r="CB49" s="70">
        <v>1.61</v>
      </c>
      <c r="CC49" s="73">
        <f>ROUND('第３表歳入の状況(H22)'!X50/'第３表歳入の状況(H22)'!CT50*100,2)</f>
        <v>1.1</v>
      </c>
      <c r="CD49" s="69">
        <v>1.88</v>
      </c>
      <c r="CE49" s="70">
        <v>1.73</v>
      </c>
      <c r="CF49" s="70">
        <v>1.69</v>
      </c>
      <c r="CG49" s="70">
        <v>1.46</v>
      </c>
      <c r="CH49" s="71">
        <f>ROUND('第３表歳入の状況(H22)'!Z50/'第３表歳入の状況(H22)'!CT50*100,2)</f>
        <v>1.39</v>
      </c>
      <c r="CI49" s="69">
        <v>0.13</v>
      </c>
      <c r="CJ49" s="70">
        <v>0.13</v>
      </c>
      <c r="CK49" s="70">
        <v>0.1</v>
      </c>
      <c r="CL49" s="70">
        <v>0.09</v>
      </c>
      <c r="CM49" s="71">
        <f>ROUND('第３表歳入の状況(H22)'!AG50/'第３表歳入の状況(H22)'!CT50*100,2)</f>
        <v>0.1</v>
      </c>
      <c r="CN49" s="185">
        <v>4.25</v>
      </c>
      <c r="CO49" s="186">
        <v>7.11</v>
      </c>
      <c r="CP49" s="186">
        <v>11.98</v>
      </c>
      <c r="CQ49" s="186">
        <v>13</v>
      </c>
      <c r="CR49" s="187">
        <f>ROUND('第３表歳入の状況(H22)'!AJ50/'第３表歳入の状況(H22)'!CT50*100,2)</f>
        <v>10.71</v>
      </c>
      <c r="CS49" s="185">
        <v>0</v>
      </c>
      <c r="CT49" s="186">
        <v>0</v>
      </c>
      <c r="CU49" s="186">
        <v>0</v>
      </c>
      <c r="CV49" s="186">
        <v>0</v>
      </c>
      <c r="CW49" s="187">
        <f>ROUND('第３表歳入の状況(H22)'!AX50/'第３表歳入の状況(H22)'!CT50*100,2)</f>
        <v>0</v>
      </c>
      <c r="CX49" s="185">
        <v>4.8</v>
      </c>
      <c r="CY49" s="186">
        <v>5.2</v>
      </c>
      <c r="CZ49" s="186">
        <v>4.32</v>
      </c>
      <c r="DA49" s="186">
        <v>5.2</v>
      </c>
      <c r="DB49" s="187">
        <f>ROUND('第３表歳入の状況(H22)'!AY50/'第３表歳入の状況(H22)'!CT50*100,2)</f>
        <v>5.49</v>
      </c>
      <c r="DC49" s="202">
        <v>0.33</v>
      </c>
      <c r="DD49" s="186">
        <v>0.38</v>
      </c>
      <c r="DE49" s="186">
        <v>0.49</v>
      </c>
      <c r="DF49" s="186">
        <v>0.28</v>
      </c>
      <c r="DG49" s="239">
        <f>ROUND('第３表歳入の状況(H22)'!BR50/'第３表歳入の状況(H22)'!CT50*100,2)</f>
        <v>0.48</v>
      </c>
      <c r="DH49" s="185">
        <v>0.17</v>
      </c>
      <c r="DI49" s="186">
        <v>0.11</v>
      </c>
      <c r="DJ49" s="186">
        <v>0.13</v>
      </c>
      <c r="DK49" s="186">
        <v>0.12</v>
      </c>
      <c r="DL49" s="187">
        <f>ROUND('第３表歳入の状況(H22)'!BX50/'第３表歳入の状況(H22)'!CT50*100,2)</f>
        <v>0.04</v>
      </c>
      <c r="DM49" s="185">
        <v>0.52</v>
      </c>
      <c r="DN49" s="186">
        <v>0.42</v>
      </c>
      <c r="DO49" s="186">
        <v>1</v>
      </c>
      <c r="DP49" s="186">
        <v>1.66</v>
      </c>
      <c r="DQ49" s="187">
        <f>ROUND('第３表歳入の状況(H22)'!BY50/'第３表歳入の状況(H22)'!CT50*100,2)</f>
        <v>1.54</v>
      </c>
      <c r="DR49" s="185">
        <v>2.54</v>
      </c>
      <c r="DS49" s="186">
        <v>1.92</v>
      </c>
      <c r="DT49" s="186">
        <v>2.8</v>
      </c>
      <c r="DU49" s="186">
        <v>5.71</v>
      </c>
      <c r="DV49" s="187">
        <f>ROUND('第３表歳入の状況(H22)'!BZ50/'第３表歳入の状況(H22)'!CT50*100,2)</f>
        <v>4.99</v>
      </c>
      <c r="DW49" s="202">
        <v>4.21</v>
      </c>
      <c r="DX49" s="186">
        <v>3.76</v>
      </c>
      <c r="DY49" s="186">
        <v>1.75</v>
      </c>
      <c r="DZ49" s="186">
        <v>3.22</v>
      </c>
      <c r="EA49" s="187">
        <f>ROUND('第３表歳入の状況(H22)'!CC50/'第３表歳入の状況(H22)'!CT50*100,2)</f>
        <v>1.45</v>
      </c>
      <c r="EB49" s="185">
        <v>7.02</v>
      </c>
      <c r="EC49" s="186">
        <v>8.29</v>
      </c>
      <c r="ED49" s="186">
        <v>9.82</v>
      </c>
      <c r="EE49" s="186">
        <v>10.04</v>
      </c>
      <c r="EF49" s="187">
        <f>ROUND('第３表歳入の状況(H22)'!CP50/'第３表歳入の状況(H22)'!CT50*100,2)</f>
        <v>9.41</v>
      </c>
      <c r="EG49" s="61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>
        <f t="shared" si="7"/>
        <v>0</v>
      </c>
    </row>
    <row r="50" spans="1:162" s="63" customFormat="1" ht="32.25" customHeight="1">
      <c r="A50" s="111" t="s">
        <v>56</v>
      </c>
      <c r="B50" s="185">
        <v>21.43</v>
      </c>
      <c r="C50" s="186">
        <v>23.12</v>
      </c>
      <c r="D50" s="186">
        <v>23.14</v>
      </c>
      <c r="E50" s="186">
        <v>21.21</v>
      </c>
      <c r="F50" s="187">
        <f>ROUND('第３表歳入の状況(H22)'!B51/'第３表歳入の状況(H22)'!CT51*100,2)</f>
        <v>20.77</v>
      </c>
      <c r="G50" s="72">
        <v>3.72</v>
      </c>
      <c r="H50" s="70">
        <v>1.79</v>
      </c>
      <c r="I50" s="70">
        <v>1.67</v>
      </c>
      <c r="J50" s="70">
        <v>1.56</v>
      </c>
      <c r="K50" s="71">
        <f>ROUND('第３表歳入の状況(H22)'!C51/'第３表歳入の状況(H22)'!CT51*100,2)</f>
        <v>1.45</v>
      </c>
      <c r="L50" s="69">
        <v>0.06</v>
      </c>
      <c r="M50" s="70">
        <v>0.08</v>
      </c>
      <c r="N50" s="70">
        <v>0.08</v>
      </c>
      <c r="O50" s="70">
        <v>0.07</v>
      </c>
      <c r="P50" s="71">
        <f>ROUND('第３表歳入の状況(H22)'!I51/'第３表歳入の状況(H22)'!CT51*100,2)</f>
        <v>0.06</v>
      </c>
      <c r="Q50" s="72">
        <v>0.05</v>
      </c>
      <c r="R50" s="70">
        <v>0.06</v>
      </c>
      <c r="S50" s="70">
        <v>0.02</v>
      </c>
      <c r="T50" s="70">
        <v>0.02</v>
      </c>
      <c r="U50" s="73">
        <f>ROUND('第３表歳入の状況(H22)'!J51/'第３表歳入の状況(H22)'!CT51*100,2)</f>
        <v>0.02</v>
      </c>
      <c r="V50" s="69">
        <v>0.03</v>
      </c>
      <c r="W50" s="70">
        <v>0.03</v>
      </c>
      <c r="X50" s="70">
        <v>0.01</v>
      </c>
      <c r="Y50" s="70">
        <v>0.01</v>
      </c>
      <c r="Z50" s="71">
        <f>ROUND('第３表歳入の状況(H22)'!K51/'第３表歳入の状況(H22)'!CT51*100,2)</f>
        <v>0.01</v>
      </c>
      <c r="AA50" s="72">
        <v>2.18</v>
      </c>
      <c r="AB50" s="70">
        <v>2.08</v>
      </c>
      <c r="AC50" s="70">
        <v>1.85</v>
      </c>
      <c r="AD50" s="70">
        <v>1.85</v>
      </c>
      <c r="AE50" s="71">
        <f>ROUND('第３表歳入の状況(H22)'!L51/'第３表歳入の状況(H22)'!CT51*100,2)</f>
        <v>1.77</v>
      </c>
      <c r="AF50" s="69">
        <v>0.24</v>
      </c>
      <c r="AG50" s="70">
        <v>0.24</v>
      </c>
      <c r="AH50" s="70">
        <v>0.22</v>
      </c>
      <c r="AI50" s="70">
        <v>0.19</v>
      </c>
      <c r="AJ50" s="71">
        <f>ROUND('第３表歳入の状況(H22)'!M51/'第３表歳入の状況(H22)'!CT51*100,2)</f>
        <v>0.22</v>
      </c>
      <c r="AK50" s="72">
        <v>0</v>
      </c>
      <c r="AL50" s="70">
        <v>0</v>
      </c>
      <c r="AM50" s="70">
        <v>0</v>
      </c>
      <c r="AN50" s="70">
        <v>0</v>
      </c>
      <c r="AO50" s="73">
        <f>ROUND('第３表歳入の状況(H22)'!N51/'第３表歳入の状況(H22)'!CT51*100,2)</f>
        <v>0</v>
      </c>
      <c r="AP50" s="69">
        <v>0.68</v>
      </c>
      <c r="AQ50" s="70">
        <v>0.61</v>
      </c>
      <c r="AR50" s="70">
        <v>0.54</v>
      </c>
      <c r="AS50" s="70">
        <v>0.3</v>
      </c>
      <c r="AT50" s="71">
        <f>ROUND('第３表歳入の状況(H22)'!O51/'第３表歳入の状況(H22)'!CT51*100,2)</f>
        <v>0.27</v>
      </c>
      <c r="AU50" s="69">
        <v>0.44</v>
      </c>
      <c r="AV50" s="70">
        <v>0.16</v>
      </c>
      <c r="AW50" s="70">
        <v>0.3</v>
      </c>
      <c r="AX50" s="70">
        <v>0.31</v>
      </c>
      <c r="AY50" s="71">
        <f>ROUND('第３表歳入の状況(H22)'!P51/'第３表歳入の状況(H22)'!CT51*100,2)</f>
        <v>0.33</v>
      </c>
      <c r="AZ50" s="185">
        <v>40.58</v>
      </c>
      <c r="BA50" s="186">
        <v>40.37</v>
      </c>
      <c r="BB50" s="186">
        <v>42.11</v>
      </c>
      <c r="BC50" s="186">
        <v>39.22</v>
      </c>
      <c r="BD50" s="187">
        <f>ROUND('第３表歳入の状況(H22)'!T51/'第３表歳入の状況(H22)'!CT51*100,2)</f>
        <v>39.64</v>
      </c>
      <c r="BE50" s="202">
        <v>37.78</v>
      </c>
      <c r="BF50" s="186">
        <v>37.32</v>
      </c>
      <c r="BG50" s="186">
        <v>38.75</v>
      </c>
      <c r="BH50" s="186">
        <v>36.01</v>
      </c>
      <c r="BI50" s="187">
        <f>ROUND('第３表歳入の状況(H22)'!U51/'第３表歳入の状況(H22)'!CT51*100,2)</f>
        <v>36.61</v>
      </c>
      <c r="BJ50" s="69">
        <v>2.8</v>
      </c>
      <c r="BK50" s="70">
        <v>3.05</v>
      </c>
      <c r="BL50" s="70">
        <v>3.35</v>
      </c>
      <c r="BM50" s="70">
        <v>3.21</v>
      </c>
      <c r="BN50" s="71">
        <f>ROUND('第３表歳入の状況(H22)'!V51/'第３表歳入の状況(H22)'!CT51*100,2)</f>
        <v>3.03</v>
      </c>
      <c r="BO50" s="202">
        <v>69.4</v>
      </c>
      <c r="BP50" s="186">
        <v>68.52</v>
      </c>
      <c r="BQ50" s="186">
        <v>69.94</v>
      </c>
      <c r="BR50" s="186">
        <v>64.74</v>
      </c>
      <c r="BS50" s="205">
        <f>'第３表歳入の状況(H22)'!DJ51</f>
        <v>64.54</v>
      </c>
      <c r="BT50" s="69">
        <v>0.04</v>
      </c>
      <c r="BU50" s="70">
        <v>0.04</v>
      </c>
      <c r="BV50" s="70">
        <v>0.03</v>
      </c>
      <c r="BW50" s="70">
        <v>0.03</v>
      </c>
      <c r="BX50" s="71">
        <f>ROUND('第３表歳入の状況(H22)'!W51/'第３表歳入の状況(H22)'!CT51*100,2)</f>
        <v>0.03</v>
      </c>
      <c r="BY50" s="72">
        <v>1.42</v>
      </c>
      <c r="BZ50" s="70">
        <v>1.47</v>
      </c>
      <c r="CA50" s="70">
        <v>1.46</v>
      </c>
      <c r="CB50" s="70">
        <v>1.22</v>
      </c>
      <c r="CC50" s="73">
        <f>ROUND('第３表歳入の状況(H22)'!X51/'第３表歳入の状況(H22)'!CT51*100,2)</f>
        <v>0.9</v>
      </c>
      <c r="CD50" s="69">
        <v>1.66</v>
      </c>
      <c r="CE50" s="70">
        <v>1.6</v>
      </c>
      <c r="CF50" s="70">
        <v>1.55</v>
      </c>
      <c r="CG50" s="70">
        <v>1.55</v>
      </c>
      <c r="CH50" s="71">
        <f>ROUND('第３表歳入の状況(H22)'!Z51/'第３表歳入の状況(H22)'!CT51*100,2)</f>
        <v>1.46</v>
      </c>
      <c r="CI50" s="69">
        <v>0.18</v>
      </c>
      <c r="CJ50" s="70">
        <v>0.15</v>
      </c>
      <c r="CK50" s="70">
        <v>0.17</v>
      </c>
      <c r="CL50" s="70">
        <v>0.15</v>
      </c>
      <c r="CM50" s="71">
        <f>ROUND('第３表歳入の状況(H22)'!AG51/'第３表歳入の状況(H22)'!CT51*100,2)</f>
        <v>0.15</v>
      </c>
      <c r="CN50" s="185">
        <v>3.72</v>
      </c>
      <c r="CO50" s="186">
        <v>4.45</v>
      </c>
      <c r="CP50" s="186">
        <v>9.3</v>
      </c>
      <c r="CQ50" s="186">
        <v>5.83</v>
      </c>
      <c r="CR50" s="187">
        <f>ROUND('第３表歳入の状況(H22)'!AJ51/'第３表歳入の状況(H22)'!CT51*100,2)</f>
        <v>10.67</v>
      </c>
      <c r="CS50" s="185">
        <v>0</v>
      </c>
      <c r="CT50" s="186">
        <v>0</v>
      </c>
      <c r="CU50" s="186">
        <v>0</v>
      </c>
      <c r="CV50" s="186">
        <v>0</v>
      </c>
      <c r="CW50" s="187">
        <f>ROUND('第３表歳入の状況(H22)'!AX51/'第３表歳入の状況(H22)'!CT51*100,2)</f>
        <v>0</v>
      </c>
      <c r="CX50" s="185">
        <v>3.67</v>
      </c>
      <c r="CY50" s="186">
        <v>3.96</v>
      </c>
      <c r="CZ50" s="186">
        <v>4.17</v>
      </c>
      <c r="DA50" s="186">
        <v>4.4</v>
      </c>
      <c r="DB50" s="187">
        <f>ROUND('第３表歳入の状況(H22)'!AY51/'第３表歳入の状況(H22)'!CT51*100,2)</f>
        <v>5.74</v>
      </c>
      <c r="DC50" s="202">
        <v>0.13</v>
      </c>
      <c r="DD50" s="186">
        <v>0.38</v>
      </c>
      <c r="DE50" s="186">
        <v>0.27</v>
      </c>
      <c r="DF50" s="186">
        <v>0.32</v>
      </c>
      <c r="DG50" s="239">
        <f>ROUND('第３表歳入の状況(H22)'!BR51/'第３表歳入の状況(H22)'!CT51*100,2)</f>
        <v>0.17</v>
      </c>
      <c r="DH50" s="185">
        <v>0</v>
      </c>
      <c r="DI50" s="186">
        <v>0</v>
      </c>
      <c r="DJ50" s="186">
        <v>0.06</v>
      </c>
      <c r="DK50" s="186">
        <v>0.06</v>
      </c>
      <c r="DL50" s="187">
        <f>ROUND('第３表歳入の状況(H22)'!BX51/'第３表歳入の状況(H22)'!CT51*100,2)</f>
        <v>0.12</v>
      </c>
      <c r="DM50" s="185">
        <v>5.81</v>
      </c>
      <c r="DN50" s="186">
        <v>5.43</v>
      </c>
      <c r="DO50" s="186">
        <v>3.58</v>
      </c>
      <c r="DP50" s="186">
        <v>3.39</v>
      </c>
      <c r="DQ50" s="187">
        <f>ROUND('第３表歳入の状況(H22)'!BY51/'第３表歳入の状況(H22)'!CT51*100,2)</f>
        <v>1.71</v>
      </c>
      <c r="DR50" s="185">
        <v>4.9</v>
      </c>
      <c r="DS50" s="186">
        <v>5.35</v>
      </c>
      <c r="DT50" s="186">
        <v>4.25</v>
      </c>
      <c r="DU50" s="186">
        <v>11.55</v>
      </c>
      <c r="DV50" s="187">
        <f>ROUND('第３表歳入の状況(H22)'!BZ51/'第３表歳入の状況(H22)'!CT51*100,2)</f>
        <v>6.32</v>
      </c>
      <c r="DW50" s="202">
        <v>1.03</v>
      </c>
      <c r="DX50" s="186">
        <v>1.27</v>
      </c>
      <c r="DY50" s="186">
        <v>1.11</v>
      </c>
      <c r="DZ50" s="186">
        <v>0.97</v>
      </c>
      <c r="EA50" s="187">
        <f>ROUND('第３表歳入の状況(H22)'!CC51/'第３表歳入の状況(H22)'!CT51*100,2)</f>
        <v>1.03</v>
      </c>
      <c r="EB50" s="185">
        <v>8.05</v>
      </c>
      <c r="EC50" s="186">
        <v>7.58</v>
      </c>
      <c r="ED50" s="186">
        <v>4.12</v>
      </c>
      <c r="EE50" s="186">
        <v>5.8</v>
      </c>
      <c r="EF50" s="187">
        <f>ROUND('第３表歳入の状況(H22)'!CP51/'第３表歳入の状況(H22)'!CT51*100,2)</f>
        <v>7.18</v>
      </c>
      <c r="EG50" s="61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>
        <f t="shared" si="7"/>
        <v>0</v>
      </c>
    </row>
    <row r="51" spans="1:162" s="63" customFormat="1" ht="32.25" customHeight="1">
      <c r="A51" s="111" t="s">
        <v>57</v>
      </c>
      <c r="B51" s="185">
        <v>12.96</v>
      </c>
      <c r="C51" s="186">
        <v>14.64</v>
      </c>
      <c r="D51" s="186">
        <v>13</v>
      </c>
      <c r="E51" s="186">
        <v>11.39</v>
      </c>
      <c r="F51" s="187">
        <f>ROUND('第３表歳入の状況(H22)'!B52/'第３表歳入の状況(H22)'!CT52*100,2)</f>
        <v>10.34</v>
      </c>
      <c r="G51" s="72">
        <v>3.19</v>
      </c>
      <c r="H51" s="70">
        <v>2.08</v>
      </c>
      <c r="I51" s="70">
        <v>1.81</v>
      </c>
      <c r="J51" s="70">
        <v>1.54</v>
      </c>
      <c r="K51" s="71">
        <f>ROUND('第３表歳入の状況(H22)'!C52/'第３表歳入の状況(H22)'!CT52*100,2)</f>
        <v>1.37</v>
      </c>
      <c r="L51" s="69">
        <v>0.04</v>
      </c>
      <c r="M51" s="70">
        <v>0.05</v>
      </c>
      <c r="N51" s="70">
        <v>0.05</v>
      </c>
      <c r="O51" s="70">
        <v>0.04</v>
      </c>
      <c r="P51" s="71">
        <f>ROUND('第３表歳入の状況(H22)'!I52/'第３表歳入の状況(H22)'!CT52*100,2)</f>
        <v>0.03</v>
      </c>
      <c r="Q51" s="72">
        <v>0.03</v>
      </c>
      <c r="R51" s="70">
        <v>0.04</v>
      </c>
      <c r="S51" s="70">
        <v>0.01</v>
      </c>
      <c r="T51" s="70">
        <v>0.01</v>
      </c>
      <c r="U51" s="73">
        <f>ROUND('第３表歳入の状況(H22)'!J52/'第３表歳入の状況(H22)'!CT52*100,2)</f>
        <v>0.01</v>
      </c>
      <c r="V51" s="69">
        <v>0.02</v>
      </c>
      <c r="W51" s="70">
        <v>0.02</v>
      </c>
      <c r="X51" s="70">
        <v>0</v>
      </c>
      <c r="Y51" s="70">
        <v>0</v>
      </c>
      <c r="Z51" s="71">
        <f>ROUND('第３表歳入の状況(H22)'!K52/'第３表歳入の状況(H22)'!CT52*100,2)</f>
        <v>0</v>
      </c>
      <c r="AA51" s="72">
        <v>1.57</v>
      </c>
      <c r="AB51" s="70">
        <v>1.6</v>
      </c>
      <c r="AC51" s="70">
        <v>1.35</v>
      </c>
      <c r="AD51" s="70">
        <v>1.25</v>
      </c>
      <c r="AE51" s="71">
        <f>ROUND('第３表歳入の状況(H22)'!L52/'第３表歳入の状況(H22)'!CT52*100,2)</f>
        <v>1.14</v>
      </c>
      <c r="AF51" s="69">
        <v>0</v>
      </c>
      <c r="AG51" s="70">
        <v>0</v>
      </c>
      <c r="AH51" s="70">
        <v>0</v>
      </c>
      <c r="AI51" s="70">
        <v>0</v>
      </c>
      <c r="AJ51" s="71">
        <f>ROUND('第３表歳入の状況(H22)'!M52/'第３表歳入の状況(H22)'!CT52*100,2)</f>
        <v>0</v>
      </c>
      <c r="AK51" s="72">
        <v>0</v>
      </c>
      <c r="AL51" s="70">
        <v>0</v>
      </c>
      <c r="AM51" s="70">
        <v>0</v>
      </c>
      <c r="AN51" s="70">
        <v>0</v>
      </c>
      <c r="AO51" s="73">
        <f>ROUND('第３表歳入の状況(H22)'!N52/'第３表歳入の状況(H22)'!CT52*100,2)</f>
        <v>0</v>
      </c>
      <c r="AP51" s="69">
        <v>0.73</v>
      </c>
      <c r="AQ51" s="70">
        <v>0.71</v>
      </c>
      <c r="AR51" s="70">
        <v>0.59</v>
      </c>
      <c r="AS51" s="70">
        <v>0.29</v>
      </c>
      <c r="AT51" s="71">
        <f>ROUND('第３表歳入の状況(H22)'!O52/'第３表歳入の状況(H22)'!CT52*100,2)</f>
        <v>0.26</v>
      </c>
      <c r="AU51" s="69">
        <v>0.21</v>
      </c>
      <c r="AV51" s="70">
        <v>0.1</v>
      </c>
      <c r="AW51" s="70">
        <v>0.14</v>
      </c>
      <c r="AX51" s="70">
        <v>0.2</v>
      </c>
      <c r="AY51" s="71">
        <f>ROUND('第３表歳入の状況(H22)'!P52/'第３表歳入の状況(H22)'!CT52*100,2)</f>
        <v>0.2</v>
      </c>
      <c r="AZ51" s="185">
        <v>46.68</v>
      </c>
      <c r="BA51" s="186">
        <v>50.11</v>
      </c>
      <c r="BB51" s="186">
        <v>48.48</v>
      </c>
      <c r="BC51" s="186">
        <v>43.88</v>
      </c>
      <c r="BD51" s="187">
        <f>ROUND('第３表歳入の状況(H22)'!T52/'第３表歳入の状況(H22)'!CT52*100,2)</f>
        <v>42.3</v>
      </c>
      <c r="BE51" s="202">
        <v>43.43</v>
      </c>
      <c r="BF51" s="186">
        <v>46.18</v>
      </c>
      <c r="BG51" s="186">
        <v>44.44</v>
      </c>
      <c r="BH51" s="186">
        <v>40.09</v>
      </c>
      <c r="BI51" s="187">
        <f>ROUND('第３表歳入の状況(H22)'!U52/'第３表歳入の状況(H22)'!CT52*100,2)</f>
        <v>38.88</v>
      </c>
      <c r="BJ51" s="69">
        <v>3.25</v>
      </c>
      <c r="BK51" s="70">
        <v>3.93</v>
      </c>
      <c r="BL51" s="70">
        <v>4.04</v>
      </c>
      <c r="BM51" s="70">
        <v>3.79</v>
      </c>
      <c r="BN51" s="71">
        <f>ROUND('第３表歳入の状況(H22)'!V52/'第３表歳入の状況(H22)'!CT52*100,2)</f>
        <v>3.42</v>
      </c>
      <c r="BO51" s="202">
        <v>65.42</v>
      </c>
      <c r="BP51" s="186">
        <v>69.34</v>
      </c>
      <c r="BQ51" s="186">
        <v>65.44</v>
      </c>
      <c r="BR51" s="186">
        <v>58.61</v>
      </c>
      <c r="BS51" s="205">
        <f>'第３表歳入の状況(H22)'!DJ52</f>
        <v>55.65</v>
      </c>
      <c r="BT51" s="69">
        <v>0.05</v>
      </c>
      <c r="BU51" s="70">
        <v>0.04</v>
      </c>
      <c r="BV51" s="70">
        <v>0.04</v>
      </c>
      <c r="BW51" s="70">
        <v>0.03</v>
      </c>
      <c r="BX51" s="71">
        <f>ROUND('第３表歳入の状況(H22)'!W52/'第３表歳入の状況(H22)'!CT52*100,2)</f>
        <v>0.02</v>
      </c>
      <c r="BY51" s="72">
        <v>1.01</v>
      </c>
      <c r="BZ51" s="70">
        <v>1.27</v>
      </c>
      <c r="CA51" s="70">
        <v>1.24</v>
      </c>
      <c r="CB51" s="70">
        <v>0.79</v>
      </c>
      <c r="CC51" s="73">
        <f>ROUND('第３表歳入の状況(H22)'!X52/'第３表歳入の状況(H22)'!CT52*100,2)</f>
        <v>1.23</v>
      </c>
      <c r="CD51" s="69">
        <v>1.6</v>
      </c>
      <c r="CE51" s="70">
        <v>1.47</v>
      </c>
      <c r="CF51" s="70">
        <v>1.29</v>
      </c>
      <c r="CG51" s="70">
        <v>1</v>
      </c>
      <c r="CH51" s="71">
        <f>ROUND('第３表歳入の状況(H22)'!Z52/'第３表歳入の状況(H22)'!CT52*100,2)</f>
        <v>0.81</v>
      </c>
      <c r="CI51" s="69">
        <v>0.11</v>
      </c>
      <c r="CJ51" s="70">
        <v>0.11</v>
      </c>
      <c r="CK51" s="70">
        <v>0.1</v>
      </c>
      <c r="CL51" s="70">
        <v>0.08</v>
      </c>
      <c r="CM51" s="71">
        <f>ROUND('第３表歳入の状況(H22)'!AG52/'第３表歳入の状況(H22)'!CT52*100,2)</f>
        <v>0.07</v>
      </c>
      <c r="CN51" s="185">
        <v>5.28</v>
      </c>
      <c r="CO51" s="186">
        <v>5.77</v>
      </c>
      <c r="CP51" s="186">
        <v>11.22</v>
      </c>
      <c r="CQ51" s="186">
        <v>9.02</v>
      </c>
      <c r="CR51" s="187">
        <f>ROUND('第３表歳入の状況(H22)'!AJ52/'第３表歳入の状況(H22)'!CT52*100,2)</f>
        <v>18.48</v>
      </c>
      <c r="CS51" s="185">
        <v>0</v>
      </c>
      <c r="CT51" s="186">
        <v>0</v>
      </c>
      <c r="CU51" s="186">
        <v>0</v>
      </c>
      <c r="CV51" s="186">
        <v>0</v>
      </c>
      <c r="CW51" s="187">
        <f>ROUND('第３表歳入の状況(H22)'!AX52/'第３表歳入の状況(H22)'!CT52*100,2)</f>
        <v>0</v>
      </c>
      <c r="CX51" s="185">
        <v>6.45</v>
      </c>
      <c r="CY51" s="186">
        <v>7.11</v>
      </c>
      <c r="CZ51" s="186">
        <v>6.41</v>
      </c>
      <c r="DA51" s="186">
        <v>4.66</v>
      </c>
      <c r="DB51" s="187">
        <f>ROUND('第３表歳入の状況(H22)'!AY52/'第３表歳入の状況(H22)'!CT52*100,2)</f>
        <v>5.65</v>
      </c>
      <c r="DC51" s="202">
        <v>0.17</v>
      </c>
      <c r="DD51" s="186">
        <v>0.38</v>
      </c>
      <c r="DE51" s="186">
        <v>0.37</v>
      </c>
      <c r="DF51" s="186">
        <v>0.47</v>
      </c>
      <c r="DG51" s="239">
        <f>ROUND('第３表歳入の状況(H22)'!BR52/'第３表歳入の状況(H22)'!CT52*100,2)</f>
        <v>0.49</v>
      </c>
      <c r="DH51" s="185">
        <v>0.03</v>
      </c>
      <c r="DI51" s="186">
        <v>0.01</v>
      </c>
      <c r="DJ51" s="186">
        <v>0.03</v>
      </c>
      <c r="DK51" s="186">
        <v>0.02</v>
      </c>
      <c r="DL51" s="187">
        <f>ROUND('第３表歳入の状況(H22)'!BX52/'第３表歳入の状況(H22)'!CT52*100,2)</f>
        <v>0.03</v>
      </c>
      <c r="DM51" s="185">
        <v>5.55</v>
      </c>
      <c r="DN51" s="186">
        <v>1.43</v>
      </c>
      <c r="DO51" s="186">
        <v>2.05</v>
      </c>
      <c r="DP51" s="186">
        <v>0.96</v>
      </c>
      <c r="DQ51" s="187">
        <f>ROUND('第３表歳入の状況(H22)'!BY52/'第３表歳入の状況(H22)'!CT52*100,2)</f>
        <v>4.31</v>
      </c>
      <c r="DR51" s="185">
        <v>0.92</v>
      </c>
      <c r="DS51" s="186">
        <v>0.62</v>
      </c>
      <c r="DT51" s="186">
        <v>0.8</v>
      </c>
      <c r="DU51" s="186">
        <v>7.57</v>
      </c>
      <c r="DV51" s="187">
        <f>ROUND('第３表歳入の状況(H22)'!BZ52/'第３表歳入の状況(H22)'!CT52*100,2)</f>
        <v>3.37</v>
      </c>
      <c r="DW51" s="202">
        <v>1.73</v>
      </c>
      <c r="DX51" s="186">
        <v>1.9</v>
      </c>
      <c r="DY51" s="186">
        <v>2.08</v>
      </c>
      <c r="DZ51" s="186">
        <v>1.47</v>
      </c>
      <c r="EA51" s="187">
        <f>ROUND('第３表歳入の状況(H22)'!CC52/'第３表歳入の状況(H22)'!CT52*100,2)</f>
        <v>0.66</v>
      </c>
      <c r="EB51" s="185">
        <v>11.7</v>
      </c>
      <c r="EC51" s="186">
        <v>10.76</v>
      </c>
      <c r="ED51" s="186">
        <v>8.94</v>
      </c>
      <c r="EE51" s="186">
        <v>15.32</v>
      </c>
      <c r="EF51" s="187">
        <f>ROUND('第３表歳入の状況(H22)'!CP52/'第３表歳入の状況(H22)'!CT52*100,2)</f>
        <v>9.23</v>
      </c>
      <c r="EG51" s="61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>
        <f t="shared" si="7"/>
        <v>0</v>
      </c>
    </row>
    <row r="52" spans="1:162" s="63" customFormat="1" ht="32.25" customHeight="1">
      <c r="A52" s="111" t="s">
        <v>58</v>
      </c>
      <c r="B52" s="185">
        <v>26.89</v>
      </c>
      <c r="C52" s="186">
        <v>28.26</v>
      </c>
      <c r="D52" s="186">
        <v>24.76</v>
      </c>
      <c r="E52" s="186">
        <v>20.44</v>
      </c>
      <c r="F52" s="187">
        <f>ROUND('第３表歳入の状況(H22)'!B53/'第３表歳入の状況(H22)'!CT53*100,2)</f>
        <v>24</v>
      </c>
      <c r="G52" s="72">
        <v>4.82</v>
      </c>
      <c r="H52" s="70">
        <v>2.29</v>
      </c>
      <c r="I52" s="70">
        <v>1.95</v>
      </c>
      <c r="J52" s="70">
        <v>1.59</v>
      </c>
      <c r="K52" s="71">
        <f>ROUND('第３表歳入の状況(H22)'!C53/'第３表歳入の状況(H22)'!CT53*100,2)</f>
        <v>1.87</v>
      </c>
      <c r="L52" s="69">
        <v>0.1</v>
      </c>
      <c r="M52" s="70">
        <v>0.12</v>
      </c>
      <c r="N52" s="70">
        <v>0.11</v>
      </c>
      <c r="O52" s="70">
        <v>0.08</v>
      </c>
      <c r="P52" s="71">
        <f>ROUND('第３表歳入の状況(H22)'!I53/'第３表歳入の状況(H22)'!CT53*100,2)</f>
        <v>0.08</v>
      </c>
      <c r="Q52" s="72">
        <v>0.07</v>
      </c>
      <c r="R52" s="70">
        <v>0.09</v>
      </c>
      <c r="S52" s="70">
        <v>0.03</v>
      </c>
      <c r="T52" s="70">
        <v>0.02</v>
      </c>
      <c r="U52" s="73">
        <f>ROUND('第３表歳入の状況(H22)'!J53/'第３表歳入の状況(H22)'!CT53*100,2)</f>
        <v>0.03</v>
      </c>
      <c r="V52" s="69">
        <v>0.05</v>
      </c>
      <c r="W52" s="70">
        <v>0.04</v>
      </c>
      <c r="X52" s="70">
        <v>0.01</v>
      </c>
      <c r="Y52" s="70">
        <v>0.01</v>
      </c>
      <c r="Z52" s="71">
        <f>ROUND('第３表歳入の状況(H22)'!K53/'第３表歳入の状況(H22)'!CT53*100,2)</f>
        <v>0.01</v>
      </c>
      <c r="AA52" s="72">
        <v>2.64</v>
      </c>
      <c r="AB52" s="70">
        <v>2.41</v>
      </c>
      <c r="AC52" s="70">
        <v>1.96</v>
      </c>
      <c r="AD52" s="70">
        <v>1.77</v>
      </c>
      <c r="AE52" s="71">
        <f>ROUND('第３表歳入の状況(H22)'!L53/'第３表歳入の状況(H22)'!CT53*100,2)</f>
        <v>2.13</v>
      </c>
      <c r="AF52" s="69">
        <v>0</v>
      </c>
      <c r="AG52" s="70">
        <v>0</v>
      </c>
      <c r="AH52" s="70">
        <v>0</v>
      </c>
      <c r="AI52" s="70">
        <v>0</v>
      </c>
      <c r="AJ52" s="71">
        <f>ROUND('第３表歳入の状況(H22)'!M53/'第３表歳入の状況(H22)'!CT53*100,2)</f>
        <v>0</v>
      </c>
      <c r="AK52" s="72">
        <v>0</v>
      </c>
      <c r="AL52" s="70">
        <v>0</v>
      </c>
      <c r="AM52" s="70">
        <v>0</v>
      </c>
      <c r="AN52" s="70">
        <v>0</v>
      </c>
      <c r="AO52" s="73">
        <f>ROUND('第３表歳入の状況(H22)'!N53/'第３表歳入の状況(H22)'!CT53*100,2)</f>
        <v>0</v>
      </c>
      <c r="AP52" s="69">
        <v>0.9</v>
      </c>
      <c r="AQ52" s="70">
        <v>0.78</v>
      </c>
      <c r="AR52" s="70">
        <v>0.64</v>
      </c>
      <c r="AS52" s="70">
        <v>0.3</v>
      </c>
      <c r="AT52" s="71">
        <f>ROUND('第３表歳入の状況(H22)'!O53/'第３表歳入の状況(H22)'!CT53*100,2)</f>
        <v>0.36</v>
      </c>
      <c r="AU52" s="69">
        <v>0.69</v>
      </c>
      <c r="AV52" s="70">
        <v>0.21</v>
      </c>
      <c r="AW52" s="70">
        <v>0.33</v>
      </c>
      <c r="AX52" s="70">
        <v>0.31</v>
      </c>
      <c r="AY52" s="71">
        <f>ROUND('第３表歳入の状況(H22)'!P53/'第３表歳入の状況(H22)'!CT53*100,2)</f>
        <v>0.37</v>
      </c>
      <c r="AZ52" s="185">
        <v>36.26</v>
      </c>
      <c r="BA52" s="186">
        <v>31.37</v>
      </c>
      <c r="BB52" s="186">
        <v>29.02</v>
      </c>
      <c r="BC52" s="186">
        <v>26.55</v>
      </c>
      <c r="BD52" s="187">
        <f>ROUND('第３表歳入の状況(H22)'!T53/'第３表歳入の状況(H22)'!CT53*100,2)</f>
        <v>36.92</v>
      </c>
      <c r="BE52" s="202">
        <v>33.4</v>
      </c>
      <c r="BF52" s="186">
        <v>28.82</v>
      </c>
      <c r="BG52" s="186">
        <v>26.26</v>
      </c>
      <c r="BH52" s="186">
        <v>24.02</v>
      </c>
      <c r="BI52" s="187">
        <f>ROUND('第３表歳入の状況(H22)'!U53/'第３表歳入の状況(H22)'!CT53*100,2)</f>
        <v>33.08</v>
      </c>
      <c r="BJ52" s="69">
        <v>2.85</v>
      </c>
      <c r="BK52" s="70">
        <v>2.55</v>
      </c>
      <c r="BL52" s="70">
        <v>2.76</v>
      </c>
      <c r="BM52" s="70">
        <v>2.53</v>
      </c>
      <c r="BN52" s="71">
        <f>ROUND('第３表歳入の状況(H22)'!V53/'第３表歳入の状況(H22)'!CT53*100,2)</f>
        <v>3.84</v>
      </c>
      <c r="BO52" s="202">
        <v>72.42</v>
      </c>
      <c r="BP52" s="186">
        <v>65.57</v>
      </c>
      <c r="BQ52" s="186">
        <v>58.79</v>
      </c>
      <c r="BR52" s="186">
        <v>51.08</v>
      </c>
      <c r="BS52" s="205">
        <f>'第３表歳入の状況(H22)'!DJ53</f>
        <v>65.75</v>
      </c>
      <c r="BT52" s="69">
        <v>0.05</v>
      </c>
      <c r="BU52" s="70">
        <v>0.05</v>
      </c>
      <c r="BV52" s="70">
        <v>0.04</v>
      </c>
      <c r="BW52" s="70">
        <v>0.03</v>
      </c>
      <c r="BX52" s="71">
        <f>ROUND('第３表歳入の状況(H22)'!W53/'第３表歳入の状況(H22)'!CT53*100,2)</f>
        <v>0.04</v>
      </c>
      <c r="BY52" s="72">
        <v>2.54</v>
      </c>
      <c r="BZ52" s="70">
        <v>2.31</v>
      </c>
      <c r="CA52" s="70">
        <v>1.96</v>
      </c>
      <c r="CB52" s="70">
        <v>0.47</v>
      </c>
      <c r="CC52" s="73">
        <f>ROUND('第３表歳入の状況(H22)'!X53/'第３表歳入の状況(H22)'!CT53*100,2)</f>
        <v>0.92</v>
      </c>
      <c r="CD52" s="69">
        <v>3.06</v>
      </c>
      <c r="CE52" s="70">
        <v>2.77</v>
      </c>
      <c r="CF52" s="70">
        <v>2.35</v>
      </c>
      <c r="CG52" s="70">
        <v>2.02</v>
      </c>
      <c r="CH52" s="71">
        <f>ROUND('第３表歳入の状況(H22)'!Z53/'第３表歳入の状況(H22)'!CT53*100,2)</f>
        <v>1.99</v>
      </c>
      <c r="CI52" s="69">
        <v>1.01</v>
      </c>
      <c r="CJ52" s="70">
        <v>0.79</v>
      </c>
      <c r="CK52" s="70">
        <v>0.63</v>
      </c>
      <c r="CL52" s="70">
        <v>0.24</v>
      </c>
      <c r="CM52" s="71">
        <f>ROUND('第３表歳入の状況(H22)'!AG53/'第３表歳入の状況(H22)'!CT53*100,2)</f>
        <v>0.28</v>
      </c>
      <c r="CN52" s="185">
        <v>2.36</v>
      </c>
      <c r="CO52" s="186">
        <v>2.4</v>
      </c>
      <c r="CP52" s="186">
        <v>7.8</v>
      </c>
      <c r="CQ52" s="186">
        <v>4.94</v>
      </c>
      <c r="CR52" s="187">
        <f>ROUND('第３表歳入の状況(H22)'!AJ53/'第３表歳入の状況(H22)'!CT53*100,2)</f>
        <v>6.58</v>
      </c>
      <c r="CS52" s="185">
        <v>0</v>
      </c>
      <c r="CT52" s="186">
        <v>0</v>
      </c>
      <c r="CU52" s="186">
        <v>0</v>
      </c>
      <c r="CV52" s="186">
        <v>0</v>
      </c>
      <c r="CW52" s="187">
        <f>ROUND('第３表歳入の状況(H22)'!AX53/'第３表歳入の状況(H22)'!CT53*100,2)</f>
        <v>0</v>
      </c>
      <c r="CX52" s="185">
        <v>4.73</v>
      </c>
      <c r="CY52" s="186">
        <v>12.11</v>
      </c>
      <c r="CZ52" s="186">
        <v>13.67</v>
      </c>
      <c r="DA52" s="186">
        <v>17.01</v>
      </c>
      <c r="DB52" s="187">
        <f>ROUND('第３表歳入の状況(H22)'!AY53/'第３表歳入の状況(H22)'!CT53*100,2)</f>
        <v>6.24</v>
      </c>
      <c r="DC52" s="202">
        <v>0.6</v>
      </c>
      <c r="DD52" s="186">
        <v>0.38</v>
      </c>
      <c r="DE52" s="186">
        <v>0.72</v>
      </c>
      <c r="DF52" s="186">
        <v>1.3</v>
      </c>
      <c r="DG52" s="239">
        <f>ROUND('第３表歳入の状況(H22)'!BR53/'第３表歳入の状況(H22)'!CT53*100,2)</f>
        <v>1.11</v>
      </c>
      <c r="DH52" s="185">
        <v>0.03</v>
      </c>
      <c r="DI52" s="186">
        <v>0.06</v>
      </c>
      <c r="DJ52" s="186">
        <v>0.03</v>
      </c>
      <c r="DK52" s="186">
        <v>0.05</v>
      </c>
      <c r="DL52" s="187">
        <f>ROUND('第３表歳入の状況(H22)'!BX53/'第３表歳入の状況(H22)'!CT53*100,2)</f>
        <v>0.2</v>
      </c>
      <c r="DM52" s="185">
        <v>3.75</v>
      </c>
      <c r="DN52" s="186">
        <v>5.31</v>
      </c>
      <c r="DO52" s="186">
        <v>5.82</v>
      </c>
      <c r="DP52" s="186">
        <v>3.24</v>
      </c>
      <c r="DQ52" s="187">
        <f>ROUND('第３表歳入の状況(H22)'!BY53/'第３表歳入の状況(H22)'!CT53*100,2)</f>
        <v>9.08</v>
      </c>
      <c r="DR52" s="185">
        <v>2.22</v>
      </c>
      <c r="DS52" s="186">
        <v>1.65</v>
      </c>
      <c r="DT52" s="186">
        <v>1.55</v>
      </c>
      <c r="DU52" s="186">
        <v>6.69</v>
      </c>
      <c r="DV52" s="187">
        <f>ROUND('第３表歳入の状況(H22)'!BZ53/'第３表歳入の状況(H22)'!CT53*100,2)</f>
        <v>2.07</v>
      </c>
      <c r="DW52" s="202">
        <v>2.19</v>
      </c>
      <c r="DX52" s="186">
        <v>2.06</v>
      </c>
      <c r="DY52" s="186">
        <v>1.76</v>
      </c>
      <c r="DZ52" s="186">
        <v>7.31</v>
      </c>
      <c r="EA52" s="187">
        <f>ROUND('第３表歳入の状況(H22)'!CC53/'第３表歳入の状況(H22)'!CT53*100,2)</f>
        <v>2.42</v>
      </c>
      <c r="EB52" s="185">
        <v>5.03</v>
      </c>
      <c r="EC52" s="186">
        <v>4.41</v>
      </c>
      <c r="ED52" s="186">
        <v>4.87</v>
      </c>
      <c r="EE52" s="186">
        <v>5.65</v>
      </c>
      <c r="EF52" s="187">
        <f>ROUND('第３表歳入の状況(H22)'!CP53/'第３表歳入の状況(H22)'!CT53*100,2)</f>
        <v>3.33</v>
      </c>
      <c r="EG52" s="61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>
        <f t="shared" si="7"/>
        <v>0</v>
      </c>
    </row>
    <row r="53" spans="1:162" s="63" customFormat="1" ht="32.25" customHeight="1">
      <c r="A53" s="111" t="s">
        <v>59</v>
      </c>
      <c r="B53" s="185">
        <v>20.62</v>
      </c>
      <c r="C53" s="186">
        <v>23.98</v>
      </c>
      <c r="D53" s="186">
        <v>25.07</v>
      </c>
      <c r="E53" s="186">
        <v>19.02</v>
      </c>
      <c r="F53" s="187">
        <f>ROUND('第３表歳入の状況(H22)'!B54/'第３表歳入の状況(H22)'!CT54*100,2)</f>
        <v>16.92</v>
      </c>
      <c r="G53" s="72">
        <v>3.88</v>
      </c>
      <c r="H53" s="70">
        <v>2.22</v>
      </c>
      <c r="I53" s="70">
        <v>2.23</v>
      </c>
      <c r="J53" s="70">
        <v>1.66</v>
      </c>
      <c r="K53" s="71">
        <f>ROUND('第３表歳入の状況(H22)'!C54/'第３表歳入の状況(H22)'!CT54*100,2)</f>
        <v>1.52</v>
      </c>
      <c r="L53" s="69">
        <v>0.06</v>
      </c>
      <c r="M53" s="70">
        <v>0.09</v>
      </c>
      <c r="N53" s="70">
        <v>0.1</v>
      </c>
      <c r="O53" s="70">
        <v>0.07</v>
      </c>
      <c r="P53" s="71">
        <f>ROUND('第３表歳入の状況(H22)'!I54/'第３表歳入の状況(H22)'!CT54*100,2)</f>
        <v>0.05</v>
      </c>
      <c r="Q53" s="72">
        <v>0.05</v>
      </c>
      <c r="R53" s="70">
        <v>0.07</v>
      </c>
      <c r="S53" s="70">
        <v>0.02</v>
      </c>
      <c r="T53" s="70">
        <v>0.02</v>
      </c>
      <c r="U53" s="73">
        <f>ROUND('第３表歳入の状況(H22)'!J54/'第３表歳入の状況(H22)'!CT54*100,2)</f>
        <v>0.02</v>
      </c>
      <c r="V53" s="69">
        <v>0.03</v>
      </c>
      <c r="W53" s="70">
        <v>0.03</v>
      </c>
      <c r="X53" s="70">
        <v>0.01</v>
      </c>
      <c r="Y53" s="70">
        <v>0.01</v>
      </c>
      <c r="Z53" s="71">
        <f>ROUND('第３表歳入の状況(H22)'!K54/'第３表歳入の状況(H22)'!CT54*100,2)</f>
        <v>0</v>
      </c>
      <c r="AA53" s="72">
        <v>2.5</v>
      </c>
      <c r="AB53" s="70">
        <v>2.6</v>
      </c>
      <c r="AC53" s="70">
        <v>2.45</v>
      </c>
      <c r="AD53" s="70">
        <v>2</v>
      </c>
      <c r="AE53" s="71">
        <f>ROUND('第３表歳入の状況(H22)'!L54/'第３表歳入の状況(H22)'!CT54*100,2)</f>
        <v>1.89</v>
      </c>
      <c r="AF53" s="69">
        <v>0</v>
      </c>
      <c r="AG53" s="70">
        <v>0.06</v>
      </c>
      <c r="AH53" s="70">
        <v>0.14</v>
      </c>
      <c r="AI53" s="70">
        <v>0.01</v>
      </c>
      <c r="AJ53" s="71">
        <f>ROUND('第３表歳入の状況(H22)'!M54/'第３表歳入の状況(H22)'!CT54*100,2)</f>
        <v>0.05</v>
      </c>
      <c r="AK53" s="72">
        <v>0</v>
      </c>
      <c r="AL53" s="70">
        <v>0</v>
      </c>
      <c r="AM53" s="70">
        <v>0</v>
      </c>
      <c r="AN53" s="70">
        <v>0</v>
      </c>
      <c r="AO53" s="73">
        <f>ROUND('第３表歳入の状況(H22)'!N54/'第３表歳入の状況(H22)'!CT54*100,2)</f>
        <v>0</v>
      </c>
      <c r="AP53" s="69">
        <v>0.76</v>
      </c>
      <c r="AQ53" s="70">
        <v>0.75</v>
      </c>
      <c r="AR53" s="70">
        <v>0.73</v>
      </c>
      <c r="AS53" s="70">
        <v>0.32</v>
      </c>
      <c r="AT53" s="71">
        <f>ROUND('第３表歳入の状況(H22)'!O54/'第３表歳入の状況(H22)'!CT54*100,2)</f>
        <v>0.29</v>
      </c>
      <c r="AU53" s="69">
        <v>0.41</v>
      </c>
      <c r="AV53" s="70">
        <v>0.14</v>
      </c>
      <c r="AW53" s="70">
        <v>0.32</v>
      </c>
      <c r="AX53" s="70">
        <v>0.27</v>
      </c>
      <c r="AY53" s="71">
        <f>ROUND('第３表歳入の状況(H22)'!P54/'第３表歳入の状況(H22)'!CT54*100,2)</f>
        <v>0.28</v>
      </c>
      <c r="AZ53" s="185">
        <v>40.97</v>
      </c>
      <c r="BA53" s="186">
        <v>42.85</v>
      </c>
      <c r="BB53" s="186">
        <v>45.37</v>
      </c>
      <c r="BC53" s="186">
        <v>37.06</v>
      </c>
      <c r="BD53" s="187">
        <f>ROUND('第３表歳入の状況(H22)'!T54/'第３表歳入の状況(H22)'!CT54*100,2)</f>
        <v>37.35</v>
      </c>
      <c r="BE53" s="202">
        <v>36.21</v>
      </c>
      <c r="BF53" s="186">
        <v>37.65</v>
      </c>
      <c r="BG53" s="186">
        <v>40.06</v>
      </c>
      <c r="BH53" s="186">
        <v>33.06</v>
      </c>
      <c r="BI53" s="187">
        <f>ROUND('第３表歳入の状況(H22)'!U54/'第３表歳入の状況(H22)'!CT54*100,2)</f>
        <v>33.6</v>
      </c>
      <c r="BJ53" s="69">
        <v>4.76</v>
      </c>
      <c r="BK53" s="70">
        <v>5.2</v>
      </c>
      <c r="BL53" s="70">
        <v>5.3</v>
      </c>
      <c r="BM53" s="70">
        <v>3.99</v>
      </c>
      <c r="BN53" s="71">
        <f>ROUND('第３表歳入の状況(H22)'!V54/'第３表歳入の状況(H22)'!CT54*100,2)</f>
        <v>3.74</v>
      </c>
      <c r="BO53" s="202">
        <v>69.3</v>
      </c>
      <c r="BP53" s="186">
        <v>72.78</v>
      </c>
      <c r="BQ53" s="186">
        <v>76.44</v>
      </c>
      <c r="BR53" s="186">
        <v>60.43</v>
      </c>
      <c r="BS53" s="205">
        <f>'第３表歳入の状況(H22)'!DJ54</f>
        <v>58.38</v>
      </c>
      <c r="BT53" s="69">
        <v>0.04</v>
      </c>
      <c r="BU53" s="70">
        <v>0.04</v>
      </c>
      <c r="BV53" s="70">
        <v>0.04</v>
      </c>
      <c r="BW53" s="70">
        <v>0.03</v>
      </c>
      <c r="BX53" s="71">
        <f>ROUND('第３表歳入の状況(H22)'!W54/'第３表歳入の状況(H22)'!CT54*100,2)</f>
        <v>0.03</v>
      </c>
      <c r="BY53" s="72">
        <v>0.02</v>
      </c>
      <c r="BZ53" s="70">
        <v>0.03</v>
      </c>
      <c r="CA53" s="70">
        <v>0.04</v>
      </c>
      <c r="CB53" s="70">
        <v>0.03</v>
      </c>
      <c r="CC53" s="73">
        <f>ROUND('第３表歳入の状況(H22)'!X54/'第３表歳入の状況(H22)'!CT54*100,2)</f>
        <v>0.02</v>
      </c>
      <c r="CD53" s="69">
        <v>2.32</v>
      </c>
      <c r="CE53" s="70">
        <v>2.44</v>
      </c>
      <c r="CF53" s="70">
        <v>2.19</v>
      </c>
      <c r="CG53" s="70">
        <v>1.71</v>
      </c>
      <c r="CH53" s="71">
        <f>ROUND('第３表歳入の状況(H22)'!Z54/'第３表歳入の状況(H22)'!CT54*100,2)</f>
        <v>1.48</v>
      </c>
      <c r="CI53" s="69">
        <v>0.15</v>
      </c>
      <c r="CJ53" s="70">
        <v>0.15</v>
      </c>
      <c r="CK53" s="70">
        <v>0.15</v>
      </c>
      <c r="CL53" s="70">
        <v>0.12</v>
      </c>
      <c r="CM53" s="71">
        <f>ROUND('第３表歳入の状況(H22)'!AG54/'第３表歳入の状況(H22)'!CT54*100,2)</f>
        <v>0.11</v>
      </c>
      <c r="CN53" s="185">
        <v>3.94</v>
      </c>
      <c r="CO53" s="186">
        <v>5.77</v>
      </c>
      <c r="CP53" s="186">
        <v>4.18</v>
      </c>
      <c r="CQ53" s="186">
        <v>19.95</v>
      </c>
      <c r="CR53" s="187">
        <f>ROUND('第３表歳入の状況(H22)'!AJ54/'第３表歳入の状況(H22)'!CT54*100,2)</f>
        <v>19.46</v>
      </c>
      <c r="CS53" s="185">
        <v>0</v>
      </c>
      <c r="CT53" s="186">
        <v>0</v>
      </c>
      <c r="CU53" s="186">
        <v>0</v>
      </c>
      <c r="CV53" s="186">
        <v>0</v>
      </c>
      <c r="CW53" s="187">
        <f>ROUND('第３表歳入の状況(H22)'!AX54/'第３表歳入の状況(H22)'!CT54*100,2)</f>
        <v>0</v>
      </c>
      <c r="CX53" s="185">
        <v>3.48</v>
      </c>
      <c r="CY53" s="186">
        <v>4.35</v>
      </c>
      <c r="CZ53" s="186">
        <v>4.55</v>
      </c>
      <c r="DA53" s="186">
        <v>3.5</v>
      </c>
      <c r="DB53" s="187">
        <f>ROUND('第３表歳入の状況(H22)'!AY54/'第３表歳入の状況(H22)'!CT54*100,2)</f>
        <v>4.33</v>
      </c>
      <c r="DC53" s="202">
        <v>2.75</v>
      </c>
      <c r="DD53" s="186">
        <v>0.38</v>
      </c>
      <c r="DE53" s="186">
        <v>1.8</v>
      </c>
      <c r="DF53" s="186">
        <v>1.22</v>
      </c>
      <c r="DG53" s="239">
        <f>ROUND('第３表歳入の状況(H22)'!BR54/'第３表歳入の状況(H22)'!CT54*100,2)</f>
        <v>1.11</v>
      </c>
      <c r="DH53" s="185">
        <v>0</v>
      </c>
      <c r="DI53" s="186">
        <v>0.01</v>
      </c>
      <c r="DJ53" s="186">
        <v>0.03</v>
      </c>
      <c r="DK53" s="186">
        <v>0.02</v>
      </c>
      <c r="DL53" s="187">
        <f>ROUND('第３表歳入の状況(H22)'!BX54/'第３表歳入の状況(H22)'!CT54*100,2)</f>
        <v>0.02</v>
      </c>
      <c r="DM53" s="185">
        <v>6.54</v>
      </c>
      <c r="DN53" s="186">
        <v>2.79</v>
      </c>
      <c r="DO53" s="186">
        <v>2.58</v>
      </c>
      <c r="DP53" s="186">
        <v>2.88</v>
      </c>
      <c r="DQ53" s="187">
        <f>ROUND('第３表歳入の状況(H22)'!BY54/'第３表歳入の状況(H22)'!CT54*100,2)</f>
        <v>0.06</v>
      </c>
      <c r="DR53" s="185">
        <v>2.42</v>
      </c>
      <c r="DS53" s="186">
        <v>3.04</v>
      </c>
      <c r="DT53" s="186">
        <v>2.27</v>
      </c>
      <c r="DU53" s="186">
        <v>2.29</v>
      </c>
      <c r="DV53" s="187">
        <f>ROUND('第３表歳入の状況(H22)'!BZ54/'第３表歳入の状況(H22)'!CT54*100,2)</f>
        <v>6.6</v>
      </c>
      <c r="DW53" s="202">
        <v>1.02</v>
      </c>
      <c r="DX53" s="186">
        <v>0.72</v>
      </c>
      <c r="DY53" s="186">
        <v>0.59</v>
      </c>
      <c r="DZ53" s="186">
        <v>0.64</v>
      </c>
      <c r="EA53" s="187">
        <f>ROUND('第３表歳入の状況(H22)'!CC54/'第３表歳入の状況(H22)'!CT54*100,2)</f>
        <v>0.84</v>
      </c>
      <c r="EB53" s="185">
        <v>8.02</v>
      </c>
      <c r="EC53" s="186">
        <v>6.41</v>
      </c>
      <c r="ED53" s="186">
        <v>5.14</v>
      </c>
      <c r="EE53" s="186">
        <v>7.18</v>
      </c>
      <c r="EF53" s="187">
        <f>ROUND('第３表歳入の状況(H22)'!CP54/'第３表歳入の状況(H22)'!CT54*100,2)</f>
        <v>7.56</v>
      </c>
      <c r="EG53" s="61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>
        <f t="shared" si="7"/>
        <v>0</v>
      </c>
    </row>
    <row r="54" spans="1:162" s="63" customFormat="1" ht="32.25" customHeight="1">
      <c r="A54" s="111" t="s">
        <v>60</v>
      </c>
      <c r="B54" s="185">
        <v>55.46</v>
      </c>
      <c r="C54" s="186">
        <v>62.55</v>
      </c>
      <c r="D54" s="186">
        <v>60.23</v>
      </c>
      <c r="E54" s="186">
        <v>51.56</v>
      </c>
      <c r="F54" s="187">
        <f>ROUND('第３表歳入の状況(H22)'!B55/'第３表歳入の状況(H22)'!CT55*100,2)</f>
        <v>50.34</v>
      </c>
      <c r="G54" s="72">
        <v>1.59</v>
      </c>
      <c r="H54" s="70">
        <v>0.91</v>
      </c>
      <c r="I54" s="70">
        <v>0.95</v>
      </c>
      <c r="J54" s="70">
        <v>0.85</v>
      </c>
      <c r="K54" s="71">
        <f>ROUND('第３表歳入の状況(H22)'!C55/'第３表歳入の状況(H22)'!CT55*100,2)</f>
        <v>0.84</v>
      </c>
      <c r="L54" s="69">
        <v>0.04</v>
      </c>
      <c r="M54" s="70">
        <v>0.07</v>
      </c>
      <c r="N54" s="70">
        <v>0.07</v>
      </c>
      <c r="O54" s="70">
        <v>0.06</v>
      </c>
      <c r="P54" s="71">
        <f>ROUND('第３表歳入の状況(H22)'!I55/'第３表歳入の状況(H22)'!CT55*100,2)</f>
        <v>0.05</v>
      </c>
      <c r="Q54" s="72">
        <v>0.03</v>
      </c>
      <c r="R54" s="70">
        <v>0.05</v>
      </c>
      <c r="S54" s="70">
        <v>0.02</v>
      </c>
      <c r="T54" s="70">
        <v>0.01</v>
      </c>
      <c r="U54" s="73">
        <f>ROUND('第３表歳入の状況(H22)'!J55/'第３表歳入の状況(H22)'!CT55*100,2)</f>
        <v>0.02</v>
      </c>
      <c r="V54" s="69">
        <v>0.02</v>
      </c>
      <c r="W54" s="70">
        <v>0.02</v>
      </c>
      <c r="X54" s="70">
        <v>0.01</v>
      </c>
      <c r="Y54" s="70">
        <v>0.01</v>
      </c>
      <c r="Z54" s="71">
        <f>ROUND('第３表歳入の状況(H22)'!K55/'第３表歳入の状況(H22)'!CT55*100,2)</f>
        <v>0</v>
      </c>
      <c r="AA54" s="72">
        <v>1.26</v>
      </c>
      <c r="AB54" s="70">
        <v>1.46</v>
      </c>
      <c r="AC54" s="70">
        <v>1.35</v>
      </c>
      <c r="AD54" s="70">
        <v>1.3</v>
      </c>
      <c r="AE54" s="71">
        <f>ROUND('第３表歳入の状況(H22)'!L55/'第３表歳入の状況(H22)'!CT55*100,2)</f>
        <v>1.33</v>
      </c>
      <c r="AF54" s="69">
        <v>0</v>
      </c>
      <c r="AG54" s="70">
        <v>0</v>
      </c>
      <c r="AH54" s="70">
        <v>0</v>
      </c>
      <c r="AI54" s="70">
        <v>0</v>
      </c>
      <c r="AJ54" s="71">
        <f>ROUND('第３表歳入の状況(H22)'!M55/'第３表歳入の状況(H22)'!CT55*100,2)</f>
        <v>0</v>
      </c>
      <c r="AK54" s="72">
        <v>0</v>
      </c>
      <c r="AL54" s="70">
        <v>0</v>
      </c>
      <c r="AM54" s="70">
        <v>0</v>
      </c>
      <c r="AN54" s="70">
        <v>0</v>
      </c>
      <c r="AO54" s="73">
        <f>ROUND('第３表歳入の状況(H22)'!N55/'第３表歳入の状況(H22)'!CT55*100,2)</f>
        <v>0</v>
      </c>
      <c r="AP54" s="69">
        <v>0.27</v>
      </c>
      <c r="AQ54" s="70">
        <v>0.31</v>
      </c>
      <c r="AR54" s="70">
        <v>0.31</v>
      </c>
      <c r="AS54" s="70">
        <v>0.16</v>
      </c>
      <c r="AT54" s="71">
        <f>ROUND('第３表歳入の状況(H22)'!O55/'第３表歳入の状況(H22)'!CT55*100,2)</f>
        <v>0.16</v>
      </c>
      <c r="AU54" s="69">
        <v>0.51</v>
      </c>
      <c r="AV54" s="70">
        <v>0.17</v>
      </c>
      <c r="AW54" s="70">
        <v>0.27</v>
      </c>
      <c r="AX54" s="70">
        <v>0.27</v>
      </c>
      <c r="AY54" s="71">
        <f>ROUND('第３表歳入の状況(H22)'!P55/'第３表歳入の状況(H22)'!CT55*100,2)</f>
        <v>0.26</v>
      </c>
      <c r="AZ54" s="185">
        <v>0.22</v>
      </c>
      <c r="BA54" s="186">
        <v>0.39</v>
      </c>
      <c r="BB54" s="186">
        <v>0.41</v>
      </c>
      <c r="BC54" s="186">
        <v>1.73</v>
      </c>
      <c r="BD54" s="187">
        <f>ROUND('第３表歳入の状況(H22)'!T55/'第３表歳入の状況(H22)'!CT55*100,2)</f>
        <v>2.29</v>
      </c>
      <c r="BE54" s="202">
        <v>0</v>
      </c>
      <c r="BF54" s="186">
        <v>0</v>
      </c>
      <c r="BG54" s="186">
        <v>0</v>
      </c>
      <c r="BH54" s="186">
        <v>0</v>
      </c>
      <c r="BI54" s="187">
        <f>ROUND('第３表歳入の状況(H22)'!U55/'第３表歳入の状況(H22)'!CT55*100,2)</f>
        <v>0.54</v>
      </c>
      <c r="BJ54" s="69">
        <v>0.22</v>
      </c>
      <c r="BK54" s="70">
        <v>0.39</v>
      </c>
      <c r="BL54" s="70">
        <v>0.41</v>
      </c>
      <c r="BM54" s="70">
        <v>1.73</v>
      </c>
      <c r="BN54" s="71">
        <f>ROUND('第３表歳入の状況(H22)'!V55/'第３表歳入の状況(H22)'!CT55*100,2)</f>
        <v>1.76</v>
      </c>
      <c r="BO54" s="202">
        <v>59.42</v>
      </c>
      <c r="BP54" s="186">
        <v>65.95</v>
      </c>
      <c r="BQ54" s="186">
        <v>63.62</v>
      </c>
      <c r="BR54" s="186">
        <v>55.96</v>
      </c>
      <c r="BS54" s="205">
        <f>'第３表歳入の状況(H22)'!DJ55</f>
        <v>55.3</v>
      </c>
      <c r="BT54" s="69">
        <v>0.02</v>
      </c>
      <c r="BU54" s="70">
        <v>0.02</v>
      </c>
      <c r="BV54" s="70">
        <v>0.02</v>
      </c>
      <c r="BW54" s="70">
        <v>0.02</v>
      </c>
      <c r="BX54" s="71">
        <f>ROUND('第３表歳入の状況(H22)'!W55/'第３表歳入の状況(H22)'!CT55*100,2)</f>
        <v>0.02</v>
      </c>
      <c r="BY54" s="72">
        <v>0.02</v>
      </c>
      <c r="BZ54" s="70">
        <v>0.04</v>
      </c>
      <c r="CA54" s="70">
        <v>0.03</v>
      </c>
      <c r="CB54" s="70">
        <v>0.06</v>
      </c>
      <c r="CC54" s="73">
        <f>ROUND('第３表歳入の状況(H22)'!X55/'第３表歳入の状況(H22)'!CT55*100,2)</f>
        <v>0.02</v>
      </c>
      <c r="CD54" s="69">
        <v>1.11</v>
      </c>
      <c r="CE54" s="70">
        <v>1.32</v>
      </c>
      <c r="CF54" s="70">
        <v>1.35</v>
      </c>
      <c r="CG54" s="70">
        <v>1.67</v>
      </c>
      <c r="CH54" s="71">
        <f>ROUND('第３表歳入の状況(H22)'!Z55/'第３表歳入の状況(H22)'!CT55*100,2)</f>
        <v>1.6</v>
      </c>
      <c r="CI54" s="69">
        <v>0.06</v>
      </c>
      <c r="CJ54" s="70">
        <v>0.08</v>
      </c>
      <c r="CK54" s="70">
        <v>0.08</v>
      </c>
      <c r="CL54" s="70">
        <v>0.12</v>
      </c>
      <c r="CM54" s="71">
        <f>ROUND('第３表歳入の状況(H22)'!AG55/'第３表歳入の状況(H22)'!CT55*100,2)</f>
        <v>0.11</v>
      </c>
      <c r="CN54" s="185">
        <v>5.21</v>
      </c>
      <c r="CO54" s="186">
        <v>1.57</v>
      </c>
      <c r="CP54" s="186">
        <v>5.16</v>
      </c>
      <c r="CQ54" s="186">
        <v>8.44</v>
      </c>
      <c r="CR54" s="187">
        <f>ROUND('第３表歳入の状況(H22)'!AJ55/'第３表歳入の状況(H22)'!CT55*100,2)</f>
        <v>14.35</v>
      </c>
      <c r="CS54" s="185">
        <v>0</v>
      </c>
      <c r="CT54" s="186">
        <v>0</v>
      </c>
      <c r="CU54" s="186">
        <v>0</v>
      </c>
      <c r="CV54" s="186">
        <v>0</v>
      </c>
      <c r="CW54" s="187">
        <f>ROUND('第３表歳入の状況(H22)'!AX55/'第３表歳入の状況(H22)'!CT55*100,2)</f>
        <v>0</v>
      </c>
      <c r="CX54" s="185">
        <v>21.04</v>
      </c>
      <c r="CY54" s="186">
        <v>20.23</v>
      </c>
      <c r="CZ54" s="186">
        <v>12.79</v>
      </c>
      <c r="DA54" s="186">
        <v>6.99</v>
      </c>
      <c r="DB54" s="187">
        <f>ROUND('第３表歳入の状況(H22)'!AY55/'第３表歳入の状況(H22)'!CT55*100,2)</f>
        <v>7.09</v>
      </c>
      <c r="DC54" s="202">
        <v>0.69</v>
      </c>
      <c r="DD54" s="186">
        <v>0.38</v>
      </c>
      <c r="DE54" s="186">
        <v>0.52</v>
      </c>
      <c r="DF54" s="186">
        <v>0.65</v>
      </c>
      <c r="DG54" s="239">
        <f>ROUND('第３表歳入の状況(H22)'!BR55/'第３表歳入の状況(H22)'!CT55*100,2)</f>
        <v>0.95</v>
      </c>
      <c r="DH54" s="185">
        <v>0</v>
      </c>
      <c r="DI54" s="186">
        <v>0</v>
      </c>
      <c r="DJ54" s="186">
        <v>0</v>
      </c>
      <c r="DK54" s="186">
        <v>3.06</v>
      </c>
      <c r="DL54" s="187">
        <f>ROUND('第３表歳入の状況(H22)'!BX55/'第３表歳入の状況(H22)'!CT55*100,2)</f>
        <v>0.81</v>
      </c>
      <c r="DM54" s="185">
        <v>4.74</v>
      </c>
      <c r="DN54" s="186">
        <v>1.51</v>
      </c>
      <c r="DO54" s="186">
        <v>10.01</v>
      </c>
      <c r="DP54" s="186">
        <v>11.62</v>
      </c>
      <c r="DQ54" s="187">
        <f>ROUND('第３表歳入の状況(H22)'!BY55/'第３表歳入の状況(H22)'!CT55*100,2)</f>
        <v>8.06</v>
      </c>
      <c r="DR54" s="185">
        <v>1.48</v>
      </c>
      <c r="DS54" s="186">
        <v>2.29</v>
      </c>
      <c r="DT54" s="186">
        <v>2.07</v>
      </c>
      <c r="DU54" s="186">
        <v>3.71</v>
      </c>
      <c r="DV54" s="187">
        <f>ROUND('第３表歳入の状況(H22)'!BZ55/'第３表歳入の状況(H22)'!CT55*100,2)</f>
        <v>3.54</v>
      </c>
      <c r="DW54" s="202">
        <v>0.26</v>
      </c>
      <c r="DX54" s="186">
        <v>0.41</v>
      </c>
      <c r="DY54" s="186">
        <v>1.23</v>
      </c>
      <c r="DZ54" s="186">
        <v>0.42</v>
      </c>
      <c r="EA54" s="187">
        <f>ROUND('第３表歳入の状況(H22)'!CC55/'第３表歳入の状況(H22)'!CT55*100,2)</f>
        <v>0.48</v>
      </c>
      <c r="EB54" s="185">
        <v>5.96</v>
      </c>
      <c r="EC54" s="186">
        <v>5.55</v>
      </c>
      <c r="ED54" s="186">
        <v>3.1</v>
      </c>
      <c r="EE54" s="186">
        <v>7.28</v>
      </c>
      <c r="EF54" s="187">
        <f>ROUND('第３表歳入の状況(H22)'!CP55/'第３表歳入の状況(H22)'!CT55*100,2)</f>
        <v>7.67</v>
      </c>
      <c r="EG54" s="61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>
        <f t="shared" si="7"/>
        <v>0</v>
      </c>
    </row>
    <row r="55" spans="1:162" s="63" customFormat="1" ht="32.25" customHeight="1">
      <c r="A55" s="111" t="s">
        <v>61</v>
      </c>
      <c r="B55" s="185">
        <v>44.31</v>
      </c>
      <c r="C55" s="186">
        <v>45.75</v>
      </c>
      <c r="D55" s="186">
        <v>47.19</v>
      </c>
      <c r="E55" s="186">
        <v>47.95</v>
      </c>
      <c r="F55" s="187">
        <f>ROUND('第３表歳入の状況(H22)'!B56/'第３表歳入の状況(H22)'!CT56*100,2)</f>
        <v>38.59</v>
      </c>
      <c r="G55" s="72">
        <v>2.15</v>
      </c>
      <c r="H55" s="70">
        <v>1.14</v>
      </c>
      <c r="I55" s="70">
        <v>1.3</v>
      </c>
      <c r="J55" s="70">
        <v>1.29</v>
      </c>
      <c r="K55" s="71">
        <f>ROUND('第３表歳入の状況(H22)'!C56/'第３表歳入の状況(H22)'!CT56*100,2)</f>
        <v>1.02</v>
      </c>
      <c r="L55" s="69">
        <v>0.04</v>
      </c>
      <c r="M55" s="70">
        <v>0.05</v>
      </c>
      <c r="N55" s="70">
        <v>0.06</v>
      </c>
      <c r="O55" s="70">
        <v>0.06</v>
      </c>
      <c r="P55" s="71">
        <f>ROUND('第３表歳入の状況(H22)'!I56/'第３表歳入の状況(H22)'!CT56*100,2)</f>
        <v>0.04</v>
      </c>
      <c r="Q55" s="72">
        <v>0.03</v>
      </c>
      <c r="R55" s="70">
        <v>0.04</v>
      </c>
      <c r="S55" s="70">
        <v>0.02</v>
      </c>
      <c r="T55" s="70">
        <v>0.01</v>
      </c>
      <c r="U55" s="73">
        <f>ROUND('第３表歳入の状況(H22)'!J56/'第３表歳入の状況(H22)'!CT56*100,2)</f>
        <v>0.01</v>
      </c>
      <c r="V55" s="69">
        <v>0.02</v>
      </c>
      <c r="W55" s="70">
        <v>0.02</v>
      </c>
      <c r="X55" s="70">
        <v>0</v>
      </c>
      <c r="Y55" s="70">
        <v>0.01</v>
      </c>
      <c r="Z55" s="71">
        <f>ROUND('第３表歳入の状況(H22)'!K56/'第３表歳入の状況(H22)'!CT56*100,2)</f>
        <v>0</v>
      </c>
      <c r="AA55" s="72">
        <v>1.46</v>
      </c>
      <c r="AB55" s="70">
        <v>1.42</v>
      </c>
      <c r="AC55" s="70">
        <v>1.55</v>
      </c>
      <c r="AD55" s="70">
        <v>1.71</v>
      </c>
      <c r="AE55" s="71">
        <f>ROUND('第３表歳入の状況(H22)'!L56/'第３表歳入の状況(H22)'!CT56*100,2)</f>
        <v>1.42</v>
      </c>
      <c r="AF55" s="69">
        <v>0.11</v>
      </c>
      <c r="AG55" s="70">
        <v>0.12</v>
      </c>
      <c r="AH55" s="70">
        <v>0.14</v>
      </c>
      <c r="AI55" s="70">
        <v>0.15</v>
      </c>
      <c r="AJ55" s="71">
        <f>ROUND('第３表歳入の状況(H22)'!M56/'第３表歳入の状況(H22)'!CT56*100,2)</f>
        <v>0.1</v>
      </c>
      <c r="AK55" s="72">
        <v>0</v>
      </c>
      <c r="AL55" s="70">
        <v>0</v>
      </c>
      <c r="AM55" s="70">
        <v>0</v>
      </c>
      <c r="AN55" s="70">
        <v>0</v>
      </c>
      <c r="AO55" s="73">
        <f>ROUND('第３表歳入の状況(H22)'!N56/'第３表歳入の状況(H22)'!CT56*100,2)</f>
        <v>0</v>
      </c>
      <c r="AP55" s="69">
        <v>0.41</v>
      </c>
      <c r="AQ55" s="70">
        <v>0.39</v>
      </c>
      <c r="AR55" s="70">
        <v>0.43</v>
      </c>
      <c r="AS55" s="70">
        <v>0.25</v>
      </c>
      <c r="AT55" s="71">
        <f>ROUND('第３表歳入の状況(H22)'!O56/'第３表歳入の状況(H22)'!CT56*100,2)</f>
        <v>0.19</v>
      </c>
      <c r="AU55" s="69">
        <v>0.74</v>
      </c>
      <c r="AV55" s="70">
        <v>0.2</v>
      </c>
      <c r="AW55" s="70">
        <v>0.33</v>
      </c>
      <c r="AX55" s="70">
        <v>0.37</v>
      </c>
      <c r="AY55" s="71">
        <f>ROUND('第３表歳入の状況(H22)'!P56/'第３表歳入の状況(H22)'!CT56*100,2)</f>
        <v>0.24</v>
      </c>
      <c r="AZ55" s="185">
        <v>0.08</v>
      </c>
      <c r="BA55" s="186">
        <v>0.25</v>
      </c>
      <c r="BB55" s="186">
        <v>0.29</v>
      </c>
      <c r="BC55" s="186">
        <v>2.29</v>
      </c>
      <c r="BD55" s="187">
        <f>ROUND('第３表歳入の状況(H22)'!T56/'第３表歳入の状況(H22)'!CT56*100,2)</f>
        <v>3.55</v>
      </c>
      <c r="BE55" s="202">
        <v>0</v>
      </c>
      <c r="BF55" s="186">
        <v>0</v>
      </c>
      <c r="BG55" s="186">
        <v>0</v>
      </c>
      <c r="BH55" s="186">
        <v>0.8</v>
      </c>
      <c r="BI55" s="187">
        <f>ROUND('第３表歳入の状況(H22)'!U56/'第３表歳入の状況(H22)'!CT56*100,2)</f>
        <v>2.34</v>
      </c>
      <c r="BJ55" s="69">
        <v>0.08</v>
      </c>
      <c r="BK55" s="70">
        <v>0.25</v>
      </c>
      <c r="BL55" s="70">
        <v>0.29</v>
      </c>
      <c r="BM55" s="70">
        <v>1.49</v>
      </c>
      <c r="BN55" s="71">
        <f>ROUND('第３表歳入の状況(H22)'!V56/'第３表歳入の状況(H22)'!CT56*100,2)</f>
        <v>1.21</v>
      </c>
      <c r="BO55" s="202">
        <v>49.36</v>
      </c>
      <c r="BP55" s="186">
        <v>49.38</v>
      </c>
      <c r="BQ55" s="186">
        <v>51.31</v>
      </c>
      <c r="BR55" s="186">
        <v>54.08</v>
      </c>
      <c r="BS55" s="205">
        <f>'第３表歳入の状況(H22)'!DJ56</f>
        <v>45.17</v>
      </c>
      <c r="BT55" s="69">
        <v>0.03</v>
      </c>
      <c r="BU55" s="70">
        <v>0.03</v>
      </c>
      <c r="BV55" s="70">
        <v>0.03</v>
      </c>
      <c r="BW55" s="70">
        <v>0.03</v>
      </c>
      <c r="BX55" s="71">
        <f>ROUND('第３表歳入の状況(H22)'!W56/'第３表歳入の状況(H22)'!CT56*100,2)</f>
        <v>0.03</v>
      </c>
      <c r="BY55" s="72">
        <v>0.1</v>
      </c>
      <c r="BZ55" s="70">
        <v>0.09</v>
      </c>
      <c r="CA55" s="70">
        <v>0.14</v>
      </c>
      <c r="CB55" s="70">
        <v>0.09</v>
      </c>
      <c r="CC55" s="73">
        <f>ROUND('第３表歳入の状況(H22)'!X56/'第３表歳入の状況(H22)'!CT56*100,2)</f>
        <v>0.19</v>
      </c>
      <c r="CD55" s="69">
        <v>1.35</v>
      </c>
      <c r="CE55" s="70">
        <v>1.33</v>
      </c>
      <c r="CF55" s="70">
        <v>1.66</v>
      </c>
      <c r="CG55" s="70">
        <v>2.25</v>
      </c>
      <c r="CH55" s="71">
        <f>ROUND('第３表歳入の状況(H22)'!Z56/'第３表歳入の状況(H22)'!CT56*100,2)</f>
        <v>1.75</v>
      </c>
      <c r="CI55" s="69">
        <v>0.09</v>
      </c>
      <c r="CJ55" s="70">
        <v>0.08</v>
      </c>
      <c r="CK55" s="70">
        <v>0.09</v>
      </c>
      <c r="CL55" s="70">
        <v>0.1</v>
      </c>
      <c r="CM55" s="71">
        <f>ROUND('第３表歳入の状況(H22)'!AG56/'第３表歳入の状況(H22)'!CT56*100,2)</f>
        <v>0.07</v>
      </c>
      <c r="CN55" s="185">
        <v>13.43</v>
      </c>
      <c r="CO55" s="186">
        <v>15.99</v>
      </c>
      <c r="CP55" s="186">
        <v>17.86</v>
      </c>
      <c r="CQ55" s="186">
        <v>17.65</v>
      </c>
      <c r="CR55" s="187">
        <f>ROUND('第３表歳入の状況(H22)'!AJ56/'第３表歳入の状況(H22)'!CT56*100,2)</f>
        <v>18.55</v>
      </c>
      <c r="CS55" s="185">
        <v>0</v>
      </c>
      <c r="CT55" s="186">
        <v>0</v>
      </c>
      <c r="CU55" s="186">
        <v>0</v>
      </c>
      <c r="CV55" s="186">
        <v>0</v>
      </c>
      <c r="CW55" s="187">
        <f>ROUND('第３表歳入の状況(H22)'!AX56/'第３表歳入の状況(H22)'!CT56*100,2)</f>
        <v>0</v>
      </c>
      <c r="CX55" s="185">
        <v>20.65</v>
      </c>
      <c r="CY55" s="186">
        <v>7.4</v>
      </c>
      <c r="CZ55" s="186">
        <v>14.34</v>
      </c>
      <c r="DA55" s="186">
        <v>11.18</v>
      </c>
      <c r="DB55" s="187">
        <f>ROUND('第３表歳入の状況(H22)'!AY56/'第３表歳入の状況(H22)'!CT56*100,2)</f>
        <v>9.37</v>
      </c>
      <c r="DC55" s="202">
        <v>0.39</v>
      </c>
      <c r="DD55" s="186">
        <v>0.38</v>
      </c>
      <c r="DE55" s="186">
        <v>0.5</v>
      </c>
      <c r="DF55" s="186">
        <v>3.92</v>
      </c>
      <c r="DG55" s="239">
        <f>ROUND('第３表歳入の状況(H22)'!BR56/'第３表歳入の状況(H22)'!CT56*100,2)</f>
        <v>0.28</v>
      </c>
      <c r="DH55" s="185">
        <v>3.34</v>
      </c>
      <c r="DI55" s="186">
        <v>13.11</v>
      </c>
      <c r="DJ55" s="186">
        <v>0.03</v>
      </c>
      <c r="DK55" s="186">
        <v>0.04</v>
      </c>
      <c r="DL55" s="187">
        <f>ROUND('第３表歳入の状況(H22)'!BX56/'第３表歳入の状況(H22)'!CT56*100,2)</f>
        <v>0.02</v>
      </c>
      <c r="DM55" s="185">
        <v>3.78</v>
      </c>
      <c r="DN55" s="186">
        <v>4.45</v>
      </c>
      <c r="DO55" s="186">
        <v>7.26</v>
      </c>
      <c r="DP55" s="186">
        <v>1.85</v>
      </c>
      <c r="DQ55" s="187">
        <f>ROUND('第３表歳入の状況(H22)'!BY56/'第３表歳入の状況(H22)'!CT56*100,2)</f>
        <v>12.85</v>
      </c>
      <c r="DR55" s="185">
        <v>2.14</v>
      </c>
      <c r="DS55" s="186">
        <v>2.64</v>
      </c>
      <c r="DT55" s="186">
        <v>2.26</v>
      </c>
      <c r="DU55" s="186">
        <v>4.02</v>
      </c>
      <c r="DV55" s="187">
        <f>ROUND('第３表歳入の状況(H22)'!BZ56/'第３表歳入の状況(H22)'!CT56*100,2)</f>
        <v>4.5</v>
      </c>
      <c r="DW55" s="202">
        <v>1.42</v>
      </c>
      <c r="DX55" s="186">
        <v>2.66</v>
      </c>
      <c r="DY55" s="186">
        <v>1.93</v>
      </c>
      <c r="DZ55" s="186">
        <v>1.55</v>
      </c>
      <c r="EA55" s="187">
        <f>ROUND('第３表歳入の状況(H22)'!CC56/'第３表歳入の状況(H22)'!CT56*100,2)</f>
        <v>2.7</v>
      </c>
      <c r="EB55" s="185">
        <v>3.93</v>
      </c>
      <c r="EC55" s="186">
        <v>2.36</v>
      </c>
      <c r="ED55" s="186">
        <v>2.58</v>
      </c>
      <c r="EE55" s="186">
        <v>3.25</v>
      </c>
      <c r="EF55" s="187">
        <f>ROUND('第３表歳入の状況(H22)'!CP56/'第３表歳入の状況(H22)'!CT56*100,2)</f>
        <v>4.52</v>
      </c>
      <c r="EG55" s="61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>
        <f t="shared" si="7"/>
        <v>0</v>
      </c>
    </row>
    <row r="56" spans="1:162" s="63" customFormat="1" ht="32.25" customHeight="1">
      <c r="A56" s="111" t="s">
        <v>62</v>
      </c>
      <c r="B56" s="185">
        <v>44.25</v>
      </c>
      <c r="C56" s="186">
        <v>44.82</v>
      </c>
      <c r="D56" s="186">
        <v>47.26</v>
      </c>
      <c r="E56" s="186">
        <v>43.47</v>
      </c>
      <c r="F56" s="187">
        <f>ROUND('第３表歳入の状況(H22)'!B57/'第３表歳入の状況(H22)'!CT57*100,2)</f>
        <v>43.04</v>
      </c>
      <c r="G56" s="72">
        <v>2.71</v>
      </c>
      <c r="H56" s="70">
        <v>1.09</v>
      </c>
      <c r="I56" s="70">
        <v>1.11</v>
      </c>
      <c r="J56" s="70">
        <v>0.99</v>
      </c>
      <c r="K56" s="71">
        <f>ROUND('第３表歳入の状況(H22)'!C57/'第３表歳入の状況(H22)'!CT57*100,2)</f>
        <v>0.96</v>
      </c>
      <c r="L56" s="69">
        <v>0.09</v>
      </c>
      <c r="M56" s="70">
        <v>0.11</v>
      </c>
      <c r="N56" s="70">
        <v>0.12</v>
      </c>
      <c r="O56" s="70">
        <v>0.1</v>
      </c>
      <c r="P56" s="71">
        <f>ROUND('第３表歳入の状況(H22)'!I57/'第３表歳入の状況(H22)'!CT57*100,2)</f>
        <v>0.09</v>
      </c>
      <c r="Q56" s="72">
        <v>0.07</v>
      </c>
      <c r="R56" s="70">
        <v>0.08</v>
      </c>
      <c r="S56" s="70">
        <v>0.03</v>
      </c>
      <c r="T56" s="70">
        <v>0.02</v>
      </c>
      <c r="U56" s="73">
        <f>ROUND('第３表歳入の状況(H22)'!J57/'第３表歳入の状況(H22)'!CT57*100,2)</f>
        <v>0.03</v>
      </c>
      <c r="V56" s="69">
        <v>0.05</v>
      </c>
      <c r="W56" s="70">
        <v>0.04</v>
      </c>
      <c r="X56" s="70">
        <v>0.01</v>
      </c>
      <c r="Y56" s="70">
        <v>0.01</v>
      </c>
      <c r="Z56" s="71">
        <f>ROUND('第３表歳入の状況(H22)'!K57/'第３表歳入の状況(H22)'!CT57*100,2)</f>
        <v>0.01</v>
      </c>
      <c r="AA56" s="72">
        <v>2.22</v>
      </c>
      <c r="AB56" s="70">
        <v>2.12</v>
      </c>
      <c r="AC56" s="70">
        <v>2.1</v>
      </c>
      <c r="AD56" s="70">
        <v>2.09</v>
      </c>
      <c r="AE56" s="71">
        <f>ROUND('第３表歳入の状況(H22)'!L57/'第３表歳入の状況(H22)'!CT57*100,2)</f>
        <v>2.07</v>
      </c>
      <c r="AF56" s="69">
        <v>0.19</v>
      </c>
      <c r="AG56" s="70">
        <v>0.18</v>
      </c>
      <c r="AH56" s="70">
        <v>0.17</v>
      </c>
      <c r="AI56" s="70">
        <v>0.18</v>
      </c>
      <c r="AJ56" s="71">
        <f>ROUND('第３表歳入の状況(H22)'!M57/'第３表歳入の状況(H22)'!CT57*100,2)</f>
        <v>0.15</v>
      </c>
      <c r="AK56" s="72">
        <v>0</v>
      </c>
      <c r="AL56" s="70">
        <v>0</v>
      </c>
      <c r="AM56" s="70">
        <v>0</v>
      </c>
      <c r="AN56" s="70">
        <v>0</v>
      </c>
      <c r="AO56" s="73">
        <f>ROUND('第３表歳入の状況(H22)'!N57/'第３表歳入の状況(H22)'!CT57*100,2)</f>
        <v>0</v>
      </c>
      <c r="AP56" s="69">
        <v>0.41</v>
      </c>
      <c r="AQ56" s="70">
        <v>0.37</v>
      </c>
      <c r="AR56" s="70">
        <v>0.36</v>
      </c>
      <c r="AS56" s="70">
        <v>0.19</v>
      </c>
      <c r="AT56" s="71">
        <f>ROUND('第３表歳入の状況(H22)'!O57/'第３表歳入の状況(H22)'!CT57*100,2)</f>
        <v>0.18</v>
      </c>
      <c r="AU56" s="69">
        <v>0.79</v>
      </c>
      <c r="AV56" s="70">
        <v>0.21</v>
      </c>
      <c r="AW56" s="70">
        <v>0.34</v>
      </c>
      <c r="AX56" s="70">
        <v>0.32</v>
      </c>
      <c r="AY56" s="71">
        <f>ROUND('第３表歳入の状況(H22)'!P57/'第３表歳入の状況(H22)'!CT57*100,2)</f>
        <v>0.26</v>
      </c>
      <c r="AZ56" s="185">
        <v>3.78</v>
      </c>
      <c r="BA56" s="186">
        <v>3.86</v>
      </c>
      <c r="BB56" s="186">
        <v>2.93</v>
      </c>
      <c r="BC56" s="186">
        <v>5.77</v>
      </c>
      <c r="BD56" s="187">
        <f>ROUND('第３表歳入の状況(H22)'!T57/'第３表歳入の状況(H22)'!CT57*100,2)</f>
        <v>7.13</v>
      </c>
      <c r="BE56" s="202">
        <v>3.17</v>
      </c>
      <c r="BF56" s="186">
        <v>3.07</v>
      </c>
      <c r="BG56" s="186">
        <v>2.02</v>
      </c>
      <c r="BH56" s="186">
        <v>4.84</v>
      </c>
      <c r="BI56" s="187">
        <f>ROUND('第３表歳入の状況(H22)'!U57/'第３表歳入の状況(H22)'!CT57*100,2)</f>
        <v>6.21</v>
      </c>
      <c r="BJ56" s="69">
        <v>0.61</v>
      </c>
      <c r="BK56" s="70">
        <v>0.79</v>
      </c>
      <c r="BL56" s="70">
        <v>0.91</v>
      </c>
      <c r="BM56" s="70">
        <v>0.93</v>
      </c>
      <c r="BN56" s="71">
        <f>ROUND('第３表歳入の状況(H22)'!V57/'第３表歳入の状況(H22)'!CT57*100,2)</f>
        <v>0.92</v>
      </c>
      <c r="BO56" s="202">
        <v>54.55</v>
      </c>
      <c r="BP56" s="186">
        <v>52.88</v>
      </c>
      <c r="BQ56" s="186">
        <v>54.43</v>
      </c>
      <c r="BR56" s="186">
        <v>53.15</v>
      </c>
      <c r="BS56" s="205">
        <f>'第３表歳入の状況(H22)'!DJ57</f>
        <v>53.93</v>
      </c>
      <c r="BT56" s="69">
        <v>0.04</v>
      </c>
      <c r="BU56" s="70">
        <v>0.03</v>
      </c>
      <c r="BV56" s="70">
        <v>0.03</v>
      </c>
      <c r="BW56" s="70">
        <v>0.03</v>
      </c>
      <c r="BX56" s="71">
        <f>ROUND('第３表歳入の状況(H22)'!W57/'第３表歳入の状況(H22)'!CT57*100,2)</f>
        <v>0.03</v>
      </c>
      <c r="BY56" s="72">
        <v>0.14</v>
      </c>
      <c r="BZ56" s="70">
        <v>0.18</v>
      </c>
      <c r="CA56" s="70">
        <v>0.21</v>
      </c>
      <c r="CB56" s="70">
        <v>0.22</v>
      </c>
      <c r="CC56" s="73">
        <f>ROUND('第３表歳入の状況(H22)'!X57/'第３表歳入の状況(H22)'!CT57*100,2)</f>
        <v>0.23</v>
      </c>
      <c r="CD56" s="69">
        <v>2.76</v>
      </c>
      <c r="CE56" s="70">
        <v>2.55</v>
      </c>
      <c r="CF56" s="70">
        <v>2.62</v>
      </c>
      <c r="CG56" s="70">
        <v>2.47</v>
      </c>
      <c r="CH56" s="71">
        <f>ROUND('第３表歳入の状況(H22)'!Z57/'第３表歳入の状況(H22)'!CT57*100,2)</f>
        <v>2.17</v>
      </c>
      <c r="CI56" s="69">
        <v>0.14</v>
      </c>
      <c r="CJ56" s="70">
        <v>0.13</v>
      </c>
      <c r="CK56" s="70">
        <v>0.13</v>
      </c>
      <c r="CL56" s="70">
        <v>0.12</v>
      </c>
      <c r="CM56" s="71">
        <f>ROUND('第３表歳入の状況(H22)'!AG57/'第３表歳入の状況(H22)'!CT57*100,2)</f>
        <v>0.12</v>
      </c>
      <c r="CN56" s="185">
        <v>14.9</v>
      </c>
      <c r="CO56" s="186">
        <v>13.68</v>
      </c>
      <c r="CP56" s="186">
        <v>13.46</v>
      </c>
      <c r="CQ56" s="186">
        <v>20.24</v>
      </c>
      <c r="CR56" s="187">
        <f>ROUND('第３表歳入の状況(H22)'!AJ57/'第３表歳入の状況(H22)'!CT57*100,2)</f>
        <v>17.06</v>
      </c>
      <c r="CS56" s="185">
        <v>0</v>
      </c>
      <c r="CT56" s="186">
        <v>0</v>
      </c>
      <c r="CU56" s="186">
        <v>0</v>
      </c>
      <c r="CV56" s="186">
        <v>0</v>
      </c>
      <c r="CW56" s="187">
        <f>ROUND('第３表歳入の状況(H22)'!AX57/'第３表歳入の状況(H22)'!CT57*100,2)</f>
        <v>0</v>
      </c>
      <c r="CX56" s="185">
        <v>8.18</v>
      </c>
      <c r="CY56" s="186">
        <v>11.67</v>
      </c>
      <c r="CZ56" s="186">
        <v>12.34</v>
      </c>
      <c r="DA56" s="186">
        <v>8.75</v>
      </c>
      <c r="DB56" s="187">
        <f>ROUND('第３表歳入の状況(H22)'!AY57/'第３表歳入の状況(H22)'!CT57*100,2)</f>
        <v>6.8</v>
      </c>
      <c r="DC56" s="202">
        <v>0.25</v>
      </c>
      <c r="DD56" s="186">
        <v>0.38</v>
      </c>
      <c r="DE56" s="186">
        <v>0.59</v>
      </c>
      <c r="DF56" s="186">
        <v>0.34</v>
      </c>
      <c r="DG56" s="239">
        <f>ROUND('第３表歳入の状況(H22)'!BR57/'第３表歳入の状況(H22)'!CT57*100,2)</f>
        <v>0.47</v>
      </c>
      <c r="DH56" s="185">
        <v>0.01</v>
      </c>
      <c r="DI56" s="186">
        <v>0</v>
      </c>
      <c r="DJ56" s="186">
        <v>0</v>
      </c>
      <c r="DK56" s="186">
        <v>0.01</v>
      </c>
      <c r="DL56" s="187">
        <f>ROUND('第３表歳入の状況(H22)'!BX57/'第３表歳入の状況(H22)'!CT57*100,2)</f>
        <v>0.56</v>
      </c>
      <c r="DM56" s="185">
        <v>7.56</v>
      </c>
      <c r="DN56" s="186">
        <v>11.26</v>
      </c>
      <c r="DO56" s="186">
        <v>10.46</v>
      </c>
      <c r="DP56" s="186">
        <v>9.94</v>
      </c>
      <c r="DQ56" s="187">
        <f>ROUND('第３表歳入の状況(H22)'!BY57/'第３表歳入の状況(H22)'!CT57*100,2)</f>
        <v>14.78</v>
      </c>
      <c r="DR56" s="185">
        <v>0.98</v>
      </c>
      <c r="DS56" s="186">
        <v>1.35</v>
      </c>
      <c r="DT56" s="186">
        <v>1.39</v>
      </c>
      <c r="DU56" s="186">
        <v>1.1</v>
      </c>
      <c r="DV56" s="187">
        <f>ROUND('第３表歳入の状況(H22)'!BZ57/'第３表歳入の状況(H22)'!CT57*100,2)</f>
        <v>1.39</v>
      </c>
      <c r="DW56" s="202">
        <v>3.66</v>
      </c>
      <c r="DX56" s="186">
        <v>1.95</v>
      </c>
      <c r="DY56" s="186">
        <v>2.08</v>
      </c>
      <c r="DZ56" s="186">
        <v>2.22</v>
      </c>
      <c r="EA56" s="187">
        <f>ROUND('第３表歳入の状況(H22)'!CC57/'第３表歳入の状況(H22)'!CT57*100,2)</f>
        <v>2.46</v>
      </c>
      <c r="EB56" s="185">
        <v>6.84</v>
      </c>
      <c r="EC56" s="186">
        <v>3.99</v>
      </c>
      <c r="ED56" s="186">
        <v>2.25</v>
      </c>
      <c r="EE56" s="186">
        <v>1.42</v>
      </c>
      <c r="EF56" s="187">
        <f>ROUND('第３表歳入の状況(H22)'!CP57/'第３表歳入の状況(H22)'!CT57*100,2)</f>
        <v>0</v>
      </c>
      <c r="EG56" s="61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>
        <f t="shared" si="7"/>
        <v>0</v>
      </c>
    </row>
    <row r="57" spans="1:162" s="63" customFormat="1" ht="32.25" customHeight="1">
      <c r="A57" s="111" t="s">
        <v>63</v>
      </c>
      <c r="B57" s="185">
        <v>18.4</v>
      </c>
      <c r="C57" s="186">
        <v>17.33</v>
      </c>
      <c r="D57" s="186">
        <v>15.89</v>
      </c>
      <c r="E57" s="186">
        <v>14.72</v>
      </c>
      <c r="F57" s="187">
        <f>ROUND('第３表歳入の状況(H22)'!B58/'第３表歳入の状況(H22)'!CT58*100,2)</f>
        <v>16.2</v>
      </c>
      <c r="G57" s="72">
        <v>2.54</v>
      </c>
      <c r="H57" s="70">
        <v>1.57</v>
      </c>
      <c r="I57" s="70">
        <v>1.45</v>
      </c>
      <c r="J57" s="70">
        <v>1.3</v>
      </c>
      <c r="K57" s="71">
        <f>ROUND('第３表歳入の状況(H22)'!C58/'第３表歳入の状況(H22)'!CT58*100,2)</f>
        <v>1.24</v>
      </c>
      <c r="L57" s="69">
        <v>0.03</v>
      </c>
      <c r="M57" s="70">
        <v>0.03</v>
      </c>
      <c r="N57" s="70">
        <v>0.03</v>
      </c>
      <c r="O57" s="70">
        <v>0.03</v>
      </c>
      <c r="P57" s="71">
        <f>ROUND('第３表歳入の状況(H22)'!I58/'第３表歳入の状況(H22)'!CT58*100,2)</f>
        <v>0.02</v>
      </c>
      <c r="Q57" s="72">
        <v>0.02</v>
      </c>
      <c r="R57" s="70">
        <v>0.03</v>
      </c>
      <c r="S57" s="70">
        <v>0.01</v>
      </c>
      <c r="T57" s="70">
        <v>0.01</v>
      </c>
      <c r="U57" s="73">
        <f>ROUND('第３表歳入の状況(H22)'!J58/'第３表歳入の状況(H22)'!CT58*100,2)</f>
        <v>0.01</v>
      </c>
      <c r="V57" s="69">
        <v>0.01</v>
      </c>
      <c r="W57" s="70">
        <v>0.01</v>
      </c>
      <c r="X57" s="70">
        <v>0</v>
      </c>
      <c r="Y57" s="70">
        <v>0</v>
      </c>
      <c r="Z57" s="71">
        <f>ROUND('第３表歳入の状況(H22)'!K58/'第３表歳入の状況(H22)'!CT58*100,2)</f>
        <v>0</v>
      </c>
      <c r="AA57" s="72">
        <v>1.1</v>
      </c>
      <c r="AB57" s="70">
        <v>0.99</v>
      </c>
      <c r="AC57" s="70">
        <v>0.82</v>
      </c>
      <c r="AD57" s="70">
        <v>0.81</v>
      </c>
      <c r="AE57" s="71">
        <f>ROUND('第３表歳入の状況(H22)'!L58/'第３表歳入の状況(H22)'!CT58*100,2)</f>
        <v>0.8</v>
      </c>
      <c r="AF57" s="69">
        <v>0</v>
      </c>
      <c r="AG57" s="70">
        <v>0</v>
      </c>
      <c r="AH57" s="70">
        <v>0</v>
      </c>
      <c r="AI57" s="70">
        <v>0</v>
      </c>
      <c r="AJ57" s="71">
        <f>ROUND('第３表歳入の状況(H22)'!M58/'第３表歳入の状況(H22)'!CT58*100,2)</f>
        <v>0</v>
      </c>
      <c r="AK57" s="72">
        <v>0</v>
      </c>
      <c r="AL57" s="70">
        <v>0</v>
      </c>
      <c r="AM57" s="70">
        <v>0</v>
      </c>
      <c r="AN57" s="70">
        <v>0</v>
      </c>
      <c r="AO57" s="73">
        <f>ROUND('第３表歳入の状況(H22)'!N58/'第３表歳入の状況(H22)'!CT58*100,2)</f>
        <v>0</v>
      </c>
      <c r="AP57" s="69">
        <v>0.63</v>
      </c>
      <c r="AQ57" s="70">
        <v>0.53</v>
      </c>
      <c r="AR57" s="70">
        <v>0.48</v>
      </c>
      <c r="AS57" s="70">
        <v>0.25</v>
      </c>
      <c r="AT57" s="71">
        <f>ROUND('第３表歳入の状況(H22)'!O58/'第３表歳入の状況(H22)'!CT58*100,2)</f>
        <v>0.23</v>
      </c>
      <c r="AU57" s="69">
        <v>0.14</v>
      </c>
      <c r="AV57" s="70">
        <v>0.04</v>
      </c>
      <c r="AW57" s="70">
        <v>0.08</v>
      </c>
      <c r="AX57" s="70">
        <v>0.12</v>
      </c>
      <c r="AY57" s="71">
        <f>ROUND('第３表歳入の状況(H22)'!P58/'第３表歳入の状況(H22)'!CT58*100,2)</f>
        <v>0.24</v>
      </c>
      <c r="AZ57" s="185">
        <v>42.72</v>
      </c>
      <c r="BA57" s="186">
        <v>43.64</v>
      </c>
      <c r="BB57" s="186">
        <v>44.22</v>
      </c>
      <c r="BC57" s="186">
        <v>43.14</v>
      </c>
      <c r="BD57" s="187">
        <f>ROUND('第３表歳入の状況(H22)'!T58/'第３表歳入の状況(H22)'!CT58*100,2)</f>
        <v>43.64</v>
      </c>
      <c r="BE57" s="202">
        <v>38.6</v>
      </c>
      <c r="BF57" s="186">
        <v>39.26</v>
      </c>
      <c r="BG57" s="186">
        <v>40.17</v>
      </c>
      <c r="BH57" s="186">
        <v>39.07</v>
      </c>
      <c r="BI57" s="187">
        <f>ROUND('第３表歳入の状況(H22)'!U58/'第３表歳入の状況(H22)'!CT58*100,2)</f>
        <v>40.17</v>
      </c>
      <c r="BJ57" s="69">
        <v>4.13</v>
      </c>
      <c r="BK57" s="70">
        <v>4.38</v>
      </c>
      <c r="BL57" s="70">
        <v>4.06</v>
      </c>
      <c r="BM57" s="70">
        <v>4.07</v>
      </c>
      <c r="BN57" s="71">
        <f>ROUND('第３表歳入の状況(H22)'!V58/'第３表歳入の状況(H22)'!CT58*100,2)</f>
        <v>3.47</v>
      </c>
      <c r="BO57" s="202">
        <v>65.6</v>
      </c>
      <c r="BP57" s="186">
        <v>64.17</v>
      </c>
      <c r="BQ57" s="186">
        <v>62.98</v>
      </c>
      <c r="BR57" s="186">
        <v>60.38</v>
      </c>
      <c r="BS57" s="205">
        <f>'第３表歳入の状況(H22)'!DJ58</f>
        <v>62.4</v>
      </c>
      <c r="BT57" s="69">
        <v>0.02</v>
      </c>
      <c r="BU57" s="70">
        <v>0.02</v>
      </c>
      <c r="BV57" s="70">
        <v>0.02</v>
      </c>
      <c r="BW57" s="70">
        <v>0.02</v>
      </c>
      <c r="BX57" s="71">
        <f>ROUND('第３表歳入の状況(H22)'!W58/'第３表歳入の状況(H22)'!CT58*100,2)</f>
        <v>0.02</v>
      </c>
      <c r="BY57" s="72">
        <v>0.54</v>
      </c>
      <c r="BZ57" s="70">
        <v>0.65</v>
      </c>
      <c r="CA57" s="70">
        <v>0.71</v>
      </c>
      <c r="CB57" s="70">
        <v>0.6</v>
      </c>
      <c r="CC57" s="73">
        <f>ROUND('第３表歳入の状況(H22)'!X58/'第３表歳入の状況(H22)'!CT58*100,2)</f>
        <v>0.17</v>
      </c>
      <c r="CD57" s="69">
        <v>0.87</v>
      </c>
      <c r="CE57" s="70">
        <v>0.91</v>
      </c>
      <c r="CF57" s="70">
        <v>0.91</v>
      </c>
      <c r="CG57" s="70">
        <v>0.83</v>
      </c>
      <c r="CH57" s="71">
        <f>ROUND('第３表歳入の状況(H22)'!Z58/'第３表歳入の状況(H22)'!CT58*100,2)</f>
        <v>0.79</v>
      </c>
      <c r="CI57" s="69">
        <v>0.07</v>
      </c>
      <c r="CJ57" s="70">
        <v>0.07</v>
      </c>
      <c r="CK57" s="70">
        <v>0.07</v>
      </c>
      <c r="CL57" s="70">
        <v>0.06</v>
      </c>
      <c r="CM57" s="71">
        <f>ROUND('第３表歳入の状況(H22)'!AG58/'第３表歳入の状況(H22)'!CT58*100,2)</f>
        <v>0.06</v>
      </c>
      <c r="CN57" s="185">
        <v>3.5</v>
      </c>
      <c r="CO57" s="186">
        <v>2.22</v>
      </c>
      <c r="CP57" s="186">
        <v>5.8</v>
      </c>
      <c r="CQ57" s="186">
        <v>7.97</v>
      </c>
      <c r="CR57" s="187">
        <f>ROUND('第３表歳入の状況(H22)'!AJ58/'第３表歳入の状況(H22)'!CT58*100,2)</f>
        <v>7.74</v>
      </c>
      <c r="CS57" s="185">
        <v>0.34</v>
      </c>
      <c r="CT57" s="186">
        <v>0.33</v>
      </c>
      <c r="CU57" s="186">
        <v>0.31</v>
      </c>
      <c r="CV57" s="186">
        <v>0.29</v>
      </c>
      <c r="CW57" s="187">
        <f>ROUND('第３表歳入の状況(H22)'!AX58/'第３表歳入の状況(H22)'!CT58*100,2)</f>
        <v>0.29</v>
      </c>
      <c r="CX57" s="185">
        <v>9.56</v>
      </c>
      <c r="CY57" s="186">
        <v>11.52</v>
      </c>
      <c r="CZ57" s="186">
        <v>13.33</v>
      </c>
      <c r="DA57" s="186">
        <v>12.1</v>
      </c>
      <c r="DB57" s="187">
        <f>ROUND('第３表歳入の状況(H22)'!AY58/'第３表歳入の状況(H22)'!CT58*100,2)</f>
        <v>11.79</v>
      </c>
      <c r="DC57" s="202">
        <v>1.32</v>
      </c>
      <c r="DD57" s="186">
        <v>0.38</v>
      </c>
      <c r="DE57" s="186">
        <v>1.71</v>
      </c>
      <c r="DF57" s="186">
        <v>1.23</v>
      </c>
      <c r="DG57" s="239">
        <f>ROUND('第３表歳入の状況(H22)'!BR58/'第３表歳入の状況(H22)'!CT58*100,2)</f>
        <v>1.11</v>
      </c>
      <c r="DH57" s="185">
        <v>0</v>
      </c>
      <c r="DI57" s="186">
        <v>0</v>
      </c>
      <c r="DJ57" s="186">
        <v>0.04</v>
      </c>
      <c r="DK57" s="186">
        <v>0.06</v>
      </c>
      <c r="DL57" s="187">
        <f>ROUND('第３表歳入の状況(H22)'!BX58/'第３表歳入の状況(H22)'!CT58*100,2)</f>
        <v>0.87</v>
      </c>
      <c r="DM57" s="185">
        <v>6.73</v>
      </c>
      <c r="DN57" s="186">
        <v>1.8</v>
      </c>
      <c r="DO57" s="186">
        <v>0.9</v>
      </c>
      <c r="DP57" s="186">
        <v>1.39</v>
      </c>
      <c r="DQ57" s="187">
        <f>ROUND('第３表歳入の状況(H22)'!BY58/'第３表歳入の状況(H22)'!CT58*100,2)</f>
        <v>1.61</v>
      </c>
      <c r="DR57" s="185">
        <v>2.22</v>
      </c>
      <c r="DS57" s="186">
        <v>2.32</v>
      </c>
      <c r="DT57" s="186">
        <v>2.74</v>
      </c>
      <c r="DU57" s="186">
        <v>4.36</v>
      </c>
      <c r="DV57" s="187">
        <f>ROUND('第３表歳入の状況(H22)'!BZ58/'第３表歳入の状況(H22)'!CT58*100,2)</f>
        <v>1.8</v>
      </c>
      <c r="DW57" s="202">
        <v>1.22</v>
      </c>
      <c r="DX57" s="186">
        <v>2.91</v>
      </c>
      <c r="DY57" s="186">
        <v>1.26</v>
      </c>
      <c r="DZ57" s="186">
        <v>1.68</v>
      </c>
      <c r="EA57" s="187">
        <f>ROUND('第３表歳入の状況(H22)'!CC58/'第３表歳入の状況(H22)'!CT58*100,2)</f>
        <v>1.25</v>
      </c>
      <c r="EB57" s="185">
        <v>8</v>
      </c>
      <c r="EC57" s="186">
        <v>12.18</v>
      </c>
      <c r="ED57" s="186">
        <v>9.21</v>
      </c>
      <c r="EE57" s="186">
        <v>9.03</v>
      </c>
      <c r="EF57" s="187">
        <f>ROUND('第３表歳入の状況(H22)'!CP58/'第３表歳入の状況(H22)'!CT58*100,2)</f>
        <v>10.1</v>
      </c>
      <c r="EG57" s="61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>
        <f t="shared" si="7"/>
        <v>0</v>
      </c>
    </row>
    <row r="58" spans="1:162" s="63" customFormat="1" ht="32.25" customHeight="1">
      <c r="A58" s="111" t="s">
        <v>64</v>
      </c>
      <c r="B58" s="185">
        <v>54.87</v>
      </c>
      <c r="C58" s="186">
        <v>47.97</v>
      </c>
      <c r="D58" s="186">
        <v>42.59</v>
      </c>
      <c r="E58" s="186">
        <v>46.96</v>
      </c>
      <c r="F58" s="187">
        <f>ROUND('第３表歳入の状況(H22)'!B59/'第３表歳入の状況(H22)'!CT59*100,2)</f>
        <v>49.67</v>
      </c>
      <c r="G58" s="72">
        <v>2.3</v>
      </c>
      <c r="H58" s="70">
        <v>0.98</v>
      </c>
      <c r="I58" s="70">
        <v>0.94</v>
      </c>
      <c r="J58" s="70">
        <v>1.03</v>
      </c>
      <c r="K58" s="71">
        <f>ROUND('第３表歳入の状況(H22)'!C59/'第３表歳入の状況(H22)'!CT59*100,2)</f>
        <v>0.94</v>
      </c>
      <c r="L58" s="69">
        <v>0.07</v>
      </c>
      <c r="M58" s="70">
        <v>0.07</v>
      </c>
      <c r="N58" s="70">
        <v>0.08</v>
      </c>
      <c r="O58" s="70">
        <v>0.08</v>
      </c>
      <c r="P58" s="71">
        <f>ROUND('第３表歳入の状況(H22)'!I59/'第３表歳入の状況(H22)'!CT59*100,2)</f>
        <v>0.06</v>
      </c>
      <c r="Q58" s="72">
        <v>0.05</v>
      </c>
      <c r="R58" s="70">
        <v>0.06</v>
      </c>
      <c r="S58" s="70">
        <v>0.02</v>
      </c>
      <c r="T58" s="70">
        <v>0.02</v>
      </c>
      <c r="U58" s="73">
        <f>ROUND('第３表歳入の状況(H22)'!J59/'第３表歳入の状況(H22)'!CT59*100,2)</f>
        <v>0.02</v>
      </c>
      <c r="V58" s="69">
        <v>0.04</v>
      </c>
      <c r="W58" s="70">
        <v>0.03</v>
      </c>
      <c r="X58" s="70">
        <v>0.01</v>
      </c>
      <c r="Y58" s="70">
        <v>0.01</v>
      </c>
      <c r="Z58" s="71">
        <f>ROUND('第３表歳入の状況(H22)'!K59/'第３表歳入の状況(H22)'!CT59*100,2)</f>
        <v>0.01</v>
      </c>
      <c r="AA58" s="72">
        <v>1.97</v>
      </c>
      <c r="AB58" s="70">
        <v>1.62</v>
      </c>
      <c r="AC58" s="70">
        <v>1.5</v>
      </c>
      <c r="AD58" s="70">
        <v>1.82</v>
      </c>
      <c r="AE58" s="71">
        <f>ROUND('第３表歳入の状況(H22)'!L59/'第３表歳入の状況(H22)'!CT59*100,2)</f>
        <v>1.71</v>
      </c>
      <c r="AF58" s="69">
        <v>0</v>
      </c>
      <c r="AG58" s="70">
        <v>0</v>
      </c>
      <c r="AH58" s="70">
        <v>0</v>
      </c>
      <c r="AI58" s="70">
        <v>0</v>
      </c>
      <c r="AJ58" s="71">
        <f>ROUND('第３表歳入の状況(H22)'!M59/'第３表歳入の状況(H22)'!CT59*100,2)</f>
        <v>0</v>
      </c>
      <c r="AK58" s="72">
        <v>0</v>
      </c>
      <c r="AL58" s="70">
        <v>0</v>
      </c>
      <c r="AM58" s="70">
        <v>0</v>
      </c>
      <c r="AN58" s="70">
        <v>0</v>
      </c>
      <c r="AO58" s="73">
        <f>ROUND('第３表歳入の状況(H22)'!N59/'第３表歳入の状況(H22)'!CT59*100,2)</f>
        <v>0</v>
      </c>
      <c r="AP58" s="69">
        <v>0.43</v>
      </c>
      <c r="AQ58" s="70">
        <v>0.33</v>
      </c>
      <c r="AR58" s="70">
        <v>0.31</v>
      </c>
      <c r="AS58" s="70">
        <v>0.2</v>
      </c>
      <c r="AT58" s="71">
        <f>ROUND('第３表歳入の状況(H22)'!O59/'第３表歳入の状況(H22)'!CT59*100,2)</f>
        <v>0.18</v>
      </c>
      <c r="AU58" s="69">
        <v>1.39</v>
      </c>
      <c r="AV58" s="70">
        <v>0.31</v>
      </c>
      <c r="AW58" s="70">
        <v>0.41</v>
      </c>
      <c r="AX58" s="70">
        <v>0.52</v>
      </c>
      <c r="AY58" s="71">
        <f>ROUND('第３表歳入の状況(H22)'!P59/'第３表歳入の状況(H22)'!CT59*100,2)</f>
        <v>0.27</v>
      </c>
      <c r="AZ58" s="185">
        <v>0.04</v>
      </c>
      <c r="BA58" s="186">
        <v>0.18</v>
      </c>
      <c r="BB58" s="186">
        <v>0.18</v>
      </c>
      <c r="BC58" s="186">
        <v>0.21</v>
      </c>
      <c r="BD58" s="187">
        <f>ROUND('第３表歳入の状況(H22)'!T59/'第３表歳入の状況(H22)'!CT59*100,2)</f>
        <v>0.1</v>
      </c>
      <c r="BE58" s="202">
        <v>0</v>
      </c>
      <c r="BF58" s="186">
        <v>0</v>
      </c>
      <c r="BG58" s="186">
        <v>0</v>
      </c>
      <c r="BH58" s="186">
        <v>0</v>
      </c>
      <c r="BI58" s="187">
        <f>ROUND('第３表歳入の状況(H22)'!U59/'第３表歳入の状況(H22)'!CT59*100,2)</f>
        <v>0</v>
      </c>
      <c r="BJ58" s="69">
        <v>0.04</v>
      </c>
      <c r="BK58" s="70">
        <v>0.18</v>
      </c>
      <c r="BL58" s="70">
        <v>0.18</v>
      </c>
      <c r="BM58" s="70">
        <v>0.21</v>
      </c>
      <c r="BN58" s="71">
        <f>ROUND('第３表歳入の状況(H22)'!V59/'第３表歳入の状況(H22)'!CT59*100,2)</f>
        <v>0.1</v>
      </c>
      <c r="BO58" s="202">
        <v>61.17</v>
      </c>
      <c r="BP58" s="186">
        <v>51.55</v>
      </c>
      <c r="BQ58" s="186">
        <v>46.03</v>
      </c>
      <c r="BR58" s="186">
        <v>50.84</v>
      </c>
      <c r="BS58" s="205">
        <f>'第３表歳入の状況(H22)'!DJ59</f>
        <v>52.96</v>
      </c>
      <c r="BT58" s="69">
        <v>0.03</v>
      </c>
      <c r="BU58" s="70">
        <v>0.03</v>
      </c>
      <c r="BV58" s="70">
        <v>0.02</v>
      </c>
      <c r="BW58" s="70">
        <v>0.03</v>
      </c>
      <c r="BX58" s="71">
        <f>ROUND('第３表歳入の状況(H22)'!W59/'第３表歳入の状況(H22)'!CT59*100,2)</f>
        <v>0.03</v>
      </c>
      <c r="BY58" s="72">
        <v>0.43</v>
      </c>
      <c r="BZ58" s="70">
        <v>0.33</v>
      </c>
      <c r="CA58" s="70">
        <v>0.4</v>
      </c>
      <c r="CB58" s="70">
        <v>0.61</v>
      </c>
      <c r="CC58" s="73">
        <f>ROUND('第３表歳入の状況(H22)'!X59/'第３表歳入の状況(H22)'!CT59*100,2)</f>
        <v>0.5</v>
      </c>
      <c r="CD58" s="69">
        <v>1.6</v>
      </c>
      <c r="CE58" s="70">
        <v>1.31</v>
      </c>
      <c r="CF58" s="70">
        <v>1.28</v>
      </c>
      <c r="CG58" s="70">
        <v>1.96</v>
      </c>
      <c r="CH58" s="71">
        <f>ROUND('第３表歳入の状況(H22)'!Z59/'第３表歳入の状況(H22)'!CT59*100,2)</f>
        <v>1.86</v>
      </c>
      <c r="CI58" s="69">
        <v>0.1</v>
      </c>
      <c r="CJ58" s="70">
        <v>0.07</v>
      </c>
      <c r="CK58" s="70">
        <v>0.07</v>
      </c>
      <c r="CL58" s="70">
        <v>0.08</v>
      </c>
      <c r="CM58" s="71">
        <f>ROUND('第３表歳入の状況(H22)'!AG59/'第３表歳入の状況(H22)'!CT59*100,2)</f>
        <v>0.08</v>
      </c>
      <c r="CN58" s="185">
        <v>19.6</v>
      </c>
      <c r="CO58" s="186">
        <v>16.3</v>
      </c>
      <c r="CP58" s="186">
        <v>18.21</v>
      </c>
      <c r="CQ58" s="186">
        <v>23.95</v>
      </c>
      <c r="CR58" s="187">
        <f>ROUND('第３表歳入の状況(H22)'!AJ59/'第３表歳入の状況(H22)'!CT59*100,2)</f>
        <v>26.2</v>
      </c>
      <c r="CS58" s="185">
        <v>0</v>
      </c>
      <c r="CT58" s="186">
        <v>0</v>
      </c>
      <c r="CU58" s="186">
        <v>0</v>
      </c>
      <c r="CV58" s="186">
        <v>0</v>
      </c>
      <c r="CW58" s="187">
        <f>ROUND('第３表歳入の状況(H22)'!AX59/'第３表歳入の状況(H22)'!CT59*100,2)</f>
        <v>0</v>
      </c>
      <c r="CX58" s="185">
        <v>7.96</v>
      </c>
      <c r="CY58" s="186">
        <v>4.99</v>
      </c>
      <c r="CZ58" s="186">
        <v>9.9</v>
      </c>
      <c r="DA58" s="186">
        <v>5.57</v>
      </c>
      <c r="DB58" s="187">
        <f>ROUND('第３表歳入の状況(H22)'!AY59/'第３表歳入の状況(H22)'!CT59*100,2)</f>
        <v>5.62</v>
      </c>
      <c r="DC58" s="202">
        <v>0.72</v>
      </c>
      <c r="DD58" s="186">
        <v>0.38</v>
      </c>
      <c r="DE58" s="186">
        <v>0.89</v>
      </c>
      <c r="DF58" s="186">
        <v>0.95</v>
      </c>
      <c r="DG58" s="239">
        <f>ROUND('第３表歳入の状況(H22)'!BR59/'第３表歳入の状況(H22)'!CT59*100,2)</f>
        <v>0.81</v>
      </c>
      <c r="DH58" s="185">
        <v>0</v>
      </c>
      <c r="DI58" s="186">
        <v>0</v>
      </c>
      <c r="DJ58" s="186">
        <v>0.02</v>
      </c>
      <c r="DK58" s="186">
        <v>0.01</v>
      </c>
      <c r="DL58" s="187">
        <f>ROUND('第３表歳入の状況(H22)'!BX59/'第３表歳入の状況(H22)'!CT59*100,2)</f>
        <v>0.01</v>
      </c>
      <c r="DM58" s="185">
        <v>4.5</v>
      </c>
      <c r="DN58" s="186">
        <v>21.59</v>
      </c>
      <c r="DO58" s="186">
        <v>16.89</v>
      </c>
      <c r="DP58" s="186">
        <v>9.28</v>
      </c>
      <c r="DQ58" s="187">
        <f>ROUND('第３表歳入の状況(H22)'!BY59/'第３表歳入の状況(H22)'!CT59*100,2)</f>
        <v>7.4</v>
      </c>
      <c r="DR58" s="185">
        <v>1.39</v>
      </c>
      <c r="DS58" s="186">
        <v>0.94</v>
      </c>
      <c r="DT58" s="186">
        <v>3.6</v>
      </c>
      <c r="DU58" s="186">
        <v>3.81</v>
      </c>
      <c r="DV58" s="187">
        <f>ROUND('第３表歳入の状況(H22)'!BZ59/'第３表歳入の状況(H22)'!CT59*100,2)</f>
        <v>1.58</v>
      </c>
      <c r="DW58" s="202">
        <v>2.5</v>
      </c>
      <c r="DX58" s="186">
        <v>2.1</v>
      </c>
      <c r="DY58" s="186">
        <v>2.68</v>
      </c>
      <c r="DZ58" s="186">
        <v>2.92</v>
      </c>
      <c r="EA58" s="187">
        <f>ROUND('第３表歳入の状況(H22)'!CC59/'第３表歳入の状況(H22)'!CT59*100,2)</f>
        <v>2.94</v>
      </c>
      <c r="EB58" s="185">
        <v>0</v>
      </c>
      <c r="EC58" s="186">
        <v>0</v>
      </c>
      <c r="ED58" s="186">
        <v>0</v>
      </c>
      <c r="EE58" s="186">
        <v>0</v>
      </c>
      <c r="EF58" s="187">
        <f>ROUND('第３表歳入の状況(H22)'!CP59/'第３表歳入の状況(H22)'!CT59*100,2)</f>
        <v>0</v>
      </c>
      <c r="EG58" s="61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>
        <f t="shared" si="7"/>
        <v>0</v>
      </c>
    </row>
    <row r="59" spans="1:162" s="63" customFormat="1" ht="32.25" customHeight="1">
      <c r="A59" s="111" t="s">
        <v>65</v>
      </c>
      <c r="B59" s="185">
        <v>35.56</v>
      </c>
      <c r="C59" s="186">
        <v>31.06</v>
      </c>
      <c r="D59" s="186">
        <v>26.04</v>
      </c>
      <c r="E59" s="186">
        <v>31.28</v>
      </c>
      <c r="F59" s="187">
        <f>ROUND('第３表歳入の状況(H22)'!B60/'第３表歳入の状況(H22)'!CT60*100,2)</f>
        <v>33.82</v>
      </c>
      <c r="G59" s="72">
        <v>2.3</v>
      </c>
      <c r="H59" s="70">
        <v>1.07</v>
      </c>
      <c r="I59" s="70">
        <v>0.92</v>
      </c>
      <c r="J59" s="70">
        <v>0.93</v>
      </c>
      <c r="K59" s="71">
        <f>ROUND('第３表歳入の状況(H22)'!C60/'第３表歳入の状況(H22)'!CT60*100,2)</f>
        <v>0.87</v>
      </c>
      <c r="L59" s="69">
        <v>0.06</v>
      </c>
      <c r="M59" s="70">
        <v>0.07</v>
      </c>
      <c r="N59" s="70">
        <v>0.06</v>
      </c>
      <c r="O59" s="70">
        <v>0.06</v>
      </c>
      <c r="P59" s="71">
        <f>ROUND('第３表歳入の状況(H22)'!I60/'第３表歳入の状況(H22)'!CT60*100,2)</f>
        <v>0.05</v>
      </c>
      <c r="Q59" s="72">
        <v>0.05</v>
      </c>
      <c r="R59" s="70">
        <v>0.05</v>
      </c>
      <c r="S59" s="70">
        <v>0.01</v>
      </c>
      <c r="T59" s="70">
        <v>0.01</v>
      </c>
      <c r="U59" s="73">
        <f>ROUND('第３表歳入の状況(H22)'!J60/'第３表歳入の状況(H22)'!CT60*100,2)</f>
        <v>0.02</v>
      </c>
      <c r="V59" s="69">
        <v>0.03</v>
      </c>
      <c r="W59" s="70">
        <v>0.02</v>
      </c>
      <c r="X59" s="70">
        <v>0</v>
      </c>
      <c r="Y59" s="70">
        <v>0.01</v>
      </c>
      <c r="Z59" s="71">
        <f>ROUND('第３表歳入の状況(H22)'!K60/'第３表歳入の状況(H22)'!CT60*100,2)</f>
        <v>0</v>
      </c>
      <c r="AA59" s="72">
        <v>1.38</v>
      </c>
      <c r="AB59" s="70">
        <v>1.14</v>
      </c>
      <c r="AC59" s="70">
        <v>0.91</v>
      </c>
      <c r="AD59" s="70">
        <v>1.01</v>
      </c>
      <c r="AE59" s="71">
        <f>ROUND('第３表歳入の状況(H22)'!L60/'第３表歳入の状況(H22)'!CT60*100,2)</f>
        <v>0.97</v>
      </c>
      <c r="AF59" s="69">
        <v>0</v>
      </c>
      <c r="AG59" s="70">
        <v>0</v>
      </c>
      <c r="AH59" s="70">
        <v>0</v>
      </c>
      <c r="AI59" s="70">
        <v>0</v>
      </c>
      <c r="AJ59" s="71">
        <f>ROUND('第３表歳入の状況(H22)'!M60/'第３表歳入の状況(H22)'!CT60*100,2)</f>
        <v>0</v>
      </c>
      <c r="AK59" s="72">
        <v>0</v>
      </c>
      <c r="AL59" s="70">
        <v>0</v>
      </c>
      <c r="AM59" s="70">
        <v>0</v>
      </c>
      <c r="AN59" s="70">
        <v>0</v>
      </c>
      <c r="AO59" s="73">
        <f>ROUND('第３表歳入の状況(H22)'!N60/'第３表歳入の状況(H22)'!CT60*100,2)</f>
        <v>0</v>
      </c>
      <c r="AP59" s="69">
        <v>0.46</v>
      </c>
      <c r="AQ59" s="70">
        <v>0.36</v>
      </c>
      <c r="AR59" s="70">
        <v>0.3</v>
      </c>
      <c r="AS59" s="70">
        <v>0.18</v>
      </c>
      <c r="AT59" s="71">
        <f>ROUND('第３表歳入の状況(H22)'!O60/'第３表歳入の状況(H22)'!CT60*100,2)</f>
        <v>0.16</v>
      </c>
      <c r="AU59" s="69">
        <v>0.45</v>
      </c>
      <c r="AV59" s="70">
        <v>0.1</v>
      </c>
      <c r="AW59" s="70">
        <v>0.16</v>
      </c>
      <c r="AX59" s="70">
        <v>0.19</v>
      </c>
      <c r="AY59" s="71">
        <f>ROUND('第３表歳入の状況(H22)'!P60/'第３表歳入の状況(H22)'!CT60*100,2)</f>
        <v>0.21</v>
      </c>
      <c r="AZ59" s="185">
        <v>9.57</v>
      </c>
      <c r="BA59" s="186">
        <v>8.81</v>
      </c>
      <c r="BB59" s="186">
        <v>9.13</v>
      </c>
      <c r="BC59" s="186">
        <v>7.74</v>
      </c>
      <c r="BD59" s="187">
        <f>ROUND('第３表歳入の状況(H22)'!T60/'第３表歳入の状況(H22)'!CT60*100,2)</f>
        <v>5.66</v>
      </c>
      <c r="BE59" s="202">
        <v>7.95</v>
      </c>
      <c r="BF59" s="186">
        <v>7.13</v>
      </c>
      <c r="BG59" s="186">
        <v>7.57</v>
      </c>
      <c r="BH59" s="186">
        <v>5.95</v>
      </c>
      <c r="BI59" s="187">
        <f>ROUND('第３表歳入の状況(H22)'!U60/'第３表歳入の状況(H22)'!CT60*100,2)</f>
        <v>4.14</v>
      </c>
      <c r="BJ59" s="69">
        <v>1.62</v>
      </c>
      <c r="BK59" s="70">
        <v>1.67</v>
      </c>
      <c r="BL59" s="70">
        <v>1.56</v>
      </c>
      <c r="BM59" s="70">
        <v>1.79</v>
      </c>
      <c r="BN59" s="71">
        <f>ROUND('第３表歳入の状況(H22)'!V60/'第３表歳入の状況(H22)'!CT60*100,2)</f>
        <v>1.52</v>
      </c>
      <c r="BO59" s="202">
        <v>49.84</v>
      </c>
      <c r="BP59" s="186">
        <v>42.68</v>
      </c>
      <c r="BQ59" s="186">
        <v>37.54</v>
      </c>
      <c r="BR59" s="186">
        <v>41.39</v>
      </c>
      <c r="BS59" s="205">
        <f>'第３表歳入の状況(H22)'!DJ60</f>
        <v>41.74</v>
      </c>
      <c r="BT59" s="69">
        <v>0.03</v>
      </c>
      <c r="BU59" s="70">
        <v>0.02</v>
      </c>
      <c r="BV59" s="70">
        <v>0.02</v>
      </c>
      <c r="BW59" s="70">
        <v>0.02</v>
      </c>
      <c r="BX59" s="71">
        <f>ROUND('第３表歳入の状況(H22)'!W60/'第３表歳入の状況(H22)'!CT60*100,2)</f>
        <v>0.02</v>
      </c>
      <c r="BY59" s="72">
        <v>0.61</v>
      </c>
      <c r="BZ59" s="70">
        <v>0.5</v>
      </c>
      <c r="CA59" s="70">
        <v>0.47</v>
      </c>
      <c r="CB59" s="70">
        <v>0.53</v>
      </c>
      <c r="CC59" s="73">
        <f>ROUND('第３表歳入の状況(H22)'!X60/'第３表歳入の状況(H22)'!CT60*100,2)</f>
        <v>0.42</v>
      </c>
      <c r="CD59" s="69">
        <v>1.2</v>
      </c>
      <c r="CE59" s="70">
        <v>1.09</v>
      </c>
      <c r="CF59" s="70">
        <v>1.01</v>
      </c>
      <c r="CG59" s="70">
        <v>0.95</v>
      </c>
      <c r="CH59" s="71">
        <f>ROUND('第３表歳入の状況(H22)'!Z60/'第３表歳入の状況(H22)'!CT60*100,2)</f>
        <v>0.84</v>
      </c>
      <c r="CI59" s="69">
        <v>0.23</v>
      </c>
      <c r="CJ59" s="70">
        <v>0.2</v>
      </c>
      <c r="CK59" s="70">
        <v>0.17</v>
      </c>
      <c r="CL59" s="70">
        <v>0.2</v>
      </c>
      <c r="CM59" s="71">
        <f>ROUND('第３表歳入の状況(H22)'!AG60/'第３表歳入の状況(H22)'!CT60*100,2)</f>
        <v>0.18</v>
      </c>
      <c r="CN59" s="185">
        <v>13.32</v>
      </c>
      <c r="CO59" s="186">
        <v>29.4</v>
      </c>
      <c r="CP59" s="186">
        <v>32.25</v>
      </c>
      <c r="CQ59" s="186">
        <v>35.22</v>
      </c>
      <c r="CR59" s="187">
        <f>ROUND('第３表歳入の状況(H22)'!AJ60/'第３表歳入の状況(H22)'!CT60*100,2)</f>
        <v>35.84</v>
      </c>
      <c r="CS59" s="185">
        <v>0</v>
      </c>
      <c r="CT59" s="186">
        <v>0</v>
      </c>
      <c r="CU59" s="186">
        <v>0</v>
      </c>
      <c r="CV59" s="186">
        <v>0</v>
      </c>
      <c r="CW59" s="187">
        <f>ROUND('第３表歳入の状況(H22)'!AX60/'第３表歳入の状況(H22)'!CT60*100,2)</f>
        <v>0</v>
      </c>
      <c r="CX59" s="185">
        <v>7.68</v>
      </c>
      <c r="CY59" s="186">
        <v>7.16</v>
      </c>
      <c r="CZ59" s="186">
        <v>8.94</v>
      </c>
      <c r="DA59" s="186">
        <v>4.88</v>
      </c>
      <c r="DB59" s="187">
        <f>ROUND('第３表歳入の状況(H22)'!AY60/'第３表歳入の状況(H22)'!CT60*100,2)</f>
        <v>5.33</v>
      </c>
      <c r="DC59" s="202">
        <v>0.2</v>
      </c>
      <c r="DD59" s="186">
        <v>0.38</v>
      </c>
      <c r="DE59" s="186">
        <v>0.68</v>
      </c>
      <c r="DF59" s="186">
        <v>0.36</v>
      </c>
      <c r="DG59" s="239">
        <f>ROUND('第３表歳入の状況(H22)'!BR60/'第３表歳入の状況(H22)'!CT60*100,2)</f>
        <v>0.36</v>
      </c>
      <c r="DH59" s="185">
        <v>0</v>
      </c>
      <c r="DI59" s="186">
        <v>0.04</v>
      </c>
      <c r="DJ59" s="186">
        <v>0.04</v>
      </c>
      <c r="DK59" s="186">
        <v>0.04</v>
      </c>
      <c r="DL59" s="187">
        <f>ROUND('第３表歳入の状況(H22)'!BX60/'第３表歳入の状況(H22)'!CT60*100,2)</f>
        <v>0.03</v>
      </c>
      <c r="DM59" s="185">
        <v>16.06</v>
      </c>
      <c r="DN59" s="186">
        <v>5.08</v>
      </c>
      <c r="DO59" s="186">
        <v>13.33</v>
      </c>
      <c r="DP59" s="186">
        <v>6.32</v>
      </c>
      <c r="DQ59" s="187">
        <f>ROUND('第３表歳入の状況(H22)'!BY60/'第３表歳入の状況(H22)'!CT60*100,2)</f>
        <v>6.2</v>
      </c>
      <c r="DR59" s="185">
        <v>2.73</v>
      </c>
      <c r="DS59" s="186">
        <v>2.17</v>
      </c>
      <c r="DT59" s="186">
        <v>1.73</v>
      </c>
      <c r="DU59" s="186">
        <v>5.34</v>
      </c>
      <c r="DV59" s="187">
        <f>ROUND('第３表歳入の状況(H22)'!BZ60/'第３表歳入の状況(H22)'!CT60*100,2)</f>
        <v>4.48</v>
      </c>
      <c r="DW59" s="202">
        <v>0.98</v>
      </c>
      <c r="DX59" s="186">
        <v>1.29</v>
      </c>
      <c r="DY59" s="186">
        <v>1.9</v>
      </c>
      <c r="DZ59" s="186">
        <v>1.58</v>
      </c>
      <c r="EA59" s="187">
        <f>ROUND('第３表歳入の状況(H22)'!CC60/'第３表歳入の状況(H22)'!CT60*100,2)</f>
        <v>0.93</v>
      </c>
      <c r="EB59" s="185">
        <v>7.12</v>
      </c>
      <c r="EC59" s="186">
        <v>9.13</v>
      </c>
      <c r="ED59" s="186">
        <v>1.91</v>
      </c>
      <c r="EE59" s="186">
        <v>3.17</v>
      </c>
      <c r="EF59" s="187">
        <f>ROUND('第３表歳入の状況(H22)'!CP60/'第３表歳入の状況(H22)'!CT60*100,2)</f>
        <v>3.64</v>
      </c>
      <c r="EG59" s="61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>
        <f t="shared" si="7"/>
        <v>0</v>
      </c>
    </row>
    <row r="60" spans="1:162" s="63" customFormat="1" ht="32.25" customHeight="1">
      <c r="A60" s="111" t="s">
        <v>66</v>
      </c>
      <c r="B60" s="185">
        <v>25.12</v>
      </c>
      <c r="C60" s="186">
        <v>28.83</v>
      </c>
      <c r="D60" s="186">
        <v>26.77</v>
      </c>
      <c r="E60" s="186">
        <v>25.18</v>
      </c>
      <c r="F60" s="187">
        <f>ROUND('第３表歳入の状況(H22)'!B61/'第３表歳入の状況(H22)'!CT61*100,2)</f>
        <v>20.22</v>
      </c>
      <c r="G60" s="72">
        <v>4.31</v>
      </c>
      <c r="H60" s="70">
        <v>2.39</v>
      </c>
      <c r="I60" s="70">
        <v>2.09</v>
      </c>
      <c r="J60" s="70">
        <v>1.89</v>
      </c>
      <c r="K60" s="71">
        <f>ROUND('第３表歳入の状況(H22)'!C61/'第３表歳入の状況(H22)'!CT61*100,2)</f>
        <v>1.57</v>
      </c>
      <c r="L60" s="69">
        <v>0.09</v>
      </c>
      <c r="M60" s="70">
        <v>0.12</v>
      </c>
      <c r="N60" s="70">
        <v>0.11</v>
      </c>
      <c r="O60" s="70">
        <v>0.1</v>
      </c>
      <c r="P60" s="71">
        <f>ROUND('第３表歳入の状況(H22)'!I61/'第３表歳入の状況(H22)'!CT61*100,2)</f>
        <v>0.07</v>
      </c>
      <c r="Q60" s="72">
        <v>0.07</v>
      </c>
      <c r="R60" s="70">
        <v>0.09</v>
      </c>
      <c r="S60" s="70">
        <v>0.03</v>
      </c>
      <c r="T60" s="70">
        <v>0.02</v>
      </c>
      <c r="U60" s="73">
        <f>ROUND('第３表歳入の状況(H22)'!J61/'第３表歳入の状況(H22)'!CT61*100,2)</f>
        <v>0.02</v>
      </c>
      <c r="V60" s="69">
        <v>0.05</v>
      </c>
      <c r="W60" s="70">
        <v>0.04</v>
      </c>
      <c r="X60" s="70">
        <v>0.01</v>
      </c>
      <c r="Y60" s="70">
        <v>0.01</v>
      </c>
      <c r="Z60" s="71">
        <f>ROUND('第３表歳入の状況(H22)'!K61/'第３表歳入の状況(H22)'!CT61*100,2)</f>
        <v>0.01</v>
      </c>
      <c r="AA60" s="72">
        <v>2.51</v>
      </c>
      <c r="AB60" s="70">
        <v>2.62</v>
      </c>
      <c r="AC60" s="70">
        <v>2.23</v>
      </c>
      <c r="AD60" s="70">
        <v>2.23</v>
      </c>
      <c r="AE60" s="71">
        <f>ROUND('第３表歳入の状況(H22)'!L61/'第３表歳入の状況(H22)'!CT61*100,2)</f>
        <v>1.91</v>
      </c>
      <c r="AF60" s="69">
        <v>0</v>
      </c>
      <c r="AG60" s="70">
        <v>0</v>
      </c>
      <c r="AH60" s="70">
        <v>0</v>
      </c>
      <c r="AI60" s="70">
        <v>0</v>
      </c>
      <c r="AJ60" s="71">
        <f>ROUND('第３表歳入の状況(H22)'!M61/'第３表歳入の状況(H22)'!CT61*100,2)</f>
        <v>0</v>
      </c>
      <c r="AK60" s="72">
        <v>0</v>
      </c>
      <c r="AL60" s="70">
        <v>0</v>
      </c>
      <c r="AM60" s="70">
        <v>0</v>
      </c>
      <c r="AN60" s="70">
        <v>0</v>
      </c>
      <c r="AO60" s="73">
        <f>ROUND('第３表歳入の状況(H22)'!N61/'第３表歳入の状況(H22)'!CT61*100,2)</f>
        <v>0</v>
      </c>
      <c r="AP60" s="69">
        <v>0.83</v>
      </c>
      <c r="AQ60" s="70">
        <v>0.81</v>
      </c>
      <c r="AR60" s="70">
        <v>0.68</v>
      </c>
      <c r="AS60" s="70">
        <v>0.36</v>
      </c>
      <c r="AT60" s="71">
        <f>ROUND('第３表歳入の状況(H22)'!O61/'第３表歳入の状況(H22)'!CT61*100,2)</f>
        <v>0.3</v>
      </c>
      <c r="AU60" s="69">
        <v>0.59</v>
      </c>
      <c r="AV60" s="70">
        <v>0.17</v>
      </c>
      <c r="AW60" s="70">
        <v>0.29</v>
      </c>
      <c r="AX60" s="70">
        <v>0.33</v>
      </c>
      <c r="AY60" s="71">
        <f>ROUND('第３表歳入の状況(H22)'!P61/'第３表歳入の状況(H22)'!CT61*100,2)</f>
        <v>0.34</v>
      </c>
      <c r="AZ60" s="185">
        <v>33.25</v>
      </c>
      <c r="BA60" s="186">
        <v>33.15</v>
      </c>
      <c r="BB60" s="186">
        <v>31.59</v>
      </c>
      <c r="BC60" s="186">
        <v>30.44</v>
      </c>
      <c r="BD60" s="187">
        <f>ROUND('第３表歳入の状況(H22)'!T61/'第３表歳入の状況(H22)'!CT61*100,2)</f>
        <v>28.1</v>
      </c>
      <c r="BE60" s="202">
        <v>30.7</v>
      </c>
      <c r="BF60" s="186">
        <v>30.63</v>
      </c>
      <c r="BG60" s="186">
        <v>29.25</v>
      </c>
      <c r="BH60" s="186">
        <v>28.31</v>
      </c>
      <c r="BI60" s="187">
        <f>ROUND('第３表歳入の状況(H22)'!U61/'第３表歳入の状況(H22)'!CT61*100,2)</f>
        <v>25.93</v>
      </c>
      <c r="BJ60" s="69">
        <v>2.55</v>
      </c>
      <c r="BK60" s="70">
        <v>2.52</v>
      </c>
      <c r="BL60" s="70">
        <v>2.33</v>
      </c>
      <c r="BM60" s="70">
        <v>2.13</v>
      </c>
      <c r="BN60" s="71">
        <f>ROUND('第３表歳入の状況(H22)'!V61/'第３表歳入の状況(H22)'!CT61*100,2)</f>
        <v>2.17</v>
      </c>
      <c r="BO60" s="202">
        <v>66.81</v>
      </c>
      <c r="BP60" s="186">
        <v>68.22</v>
      </c>
      <c r="BQ60" s="186">
        <v>63.79</v>
      </c>
      <c r="BR60" s="186">
        <v>60.56</v>
      </c>
      <c r="BS60" s="205">
        <f>'第３表歳入の状況(H22)'!DJ61</f>
        <v>52.52</v>
      </c>
      <c r="BT60" s="69">
        <v>0.04</v>
      </c>
      <c r="BU60" s="70">
        <v>0.04</v>
      </c>
      <c r="BV60" s="70">
        <v>0.03</v>
      </c>
      <c r="BW60" s="70">
        <v>0.03</v>
      </c>
      <c r="BX60" s="71">
        <f>ROUND('第３表歳入の状況(H22)'!W61/'第３表歳入の状況(H22)'!CT61*100,2)</f>
        <v>0.02</v>
      </c>
      <c r="BY60" s="72">
        <v>0.26</v>
      </c>
      <c r="BZ60" s="70">
        <v>0.39</v>
      </c>
      <c r="CA60" s="70">
        <v>0.29</v>
      </c>
      <c r="CB60" s="70">
        <v>0.27</v>
      </c>
      <c r="CC60" s="73">
        <f>ROUND('第３表歳入の状況(H22)'!X61/'第３表歳入の状況(H22)'!CT61*100,2)</f>
        <v>0.14</v>
      </c>
      <c r="CD60" s="69">
        <v>1.71</v>
      </c>
      <c r="CE60" s="70">
        <v>1.81</v>
      </c>
      <c r="CF60" s="70">
        <v>1.6</v>
      </c>
      <c r="CG60" s="70">
        <v>1.54</v>
      </c>
      <c r="CH60" s="71">
        <f>ROUND('第３表歳入の状況(H22)'!Z61/'第３表歳入の状況(H22)'!CT61*100,2)</f>
        <v>1.24</v>
      </c>
      <c r="CI60" s="69">
        <v>0.18</v>
      </c>
      <c r="CJ60" s="70">
        <v>0.19</v>
      </c>
      <c r="CK60" s="70">
        <v>0.17</v>
      </c>
      <c r="CL60" s="70">
        <v>0.16</v>
      </c>
      <c r="CM60" s="71">
        <f>ROUND('第３表歳入の状況(H22)'!AG61/'第３表歳入の状況(H22)'!CT61*100,2)</f>
        <v>0.13</v>
      </c>
      <c r="CN60" s="185">
        <v>3.19</v>
      </c>
      <c r="CO60" s="186">
        <v>2.51</v>
      </c>
      <c r="CP60" s="186">
        <v>8.83</v>
      </c>
      <c r="CQ60" s="186">
        <v>5.54</v>
      </c>
      <c r="CR60" s="187">
        <f>ROUND('第３表歳入の状況(H22)'!AJ61/'第３表歳入の状況(H22)'!CT61*100,2)</f>
        <v>24.4</v>
      </c>
      <c r="CS60" s="185">
        <v>0</v>
      </c>
      <c r="CT60" s="186">
        <v>0</v>
      </c>
      <c r="CU60" s="186">
        <v>0</v>
      </c>
      <c r="CV60" s="186">
        <v>0</v>
      </c>
      <c r="CW60" s="187">
        <f>ROUND('第３表歳入の状況(H22)'!AX61/'第３表歳入の状況(H22)'!CT61*100,2)</f>
        <v>0</v>
      </c>
      <c r="CX60" s="185">
        <v>7.63</v>
      </c>
      <c r="CY60" s="186">
        <v>9.2</v>
      </c>
      <c r="CZ60" s="186">
        <v>9.48</v>
      </c>
      <c r="DA60" s="186">
        <v>8.83</v>
      </c>
      <c r="DB60" s="187">
        <f>ROUND('第３表歳入の状況(H22)'!AY61/'第３表歳入の状況(H22)'!CT61*100,2)</f>
        <v>6.74</v>
      </c>
      <c r="DC60" s="202">
        <v>0.41</v>
      </c>
      <c r="DD60" s="186">
        <v>0.38</v>
      </c>
      <c r="DE60" s="186">
        <v>0.38</v>
      </c>
      <c r="DF60" s="186">
        <v>0.2</v>
      </c>
      <c r="DG60" s="239">
        <f>ROUND('第３表歳入の状況(H22)'!BR61/'第３表歳入の状況(H22)'!CT61*100,2)</f>
        <v>0.48</v>
      </c>
      <c r="DH60" s="185">
        <v>0.14</v>
      </c>
      <c r="DI60" s="186">
        <v>0</v>
      </c>
      <c r="DJ60" s="186">
        <v>0.02</v>
      </c>
      <c r="DK60" s="186">
        <v>0.02</v>
      </c>
      <c r="DL60" s="187">
        <f>ROUND('第３表歳入の状況(H22)'!BX61/'第３表歳入の状況(H22)'!CT61*100,2)</f>
        <v>0.04</v>
      </c>
      <c r="DM60" s="185">
        <v>4.14</v>
      </c>
      <c r="DN60" s="186">
        <v>5.32</v>
      </c>
      <c r="DO60" s="186">
        <v>5.17</v>
      </c>
      <c r="DP60" s="186">
        <v>3.47</v>
      </c>
      <c r="DQ60" s="187">
        <f>ROUND('第３表歳入の状況(H22)'!BY61/'第３表歳入の状況(H22)'!CT61*100,2)</f>
        <v>1.91</v>
      </c>
      <c r="DR60" s="185">
        <v>2.65</v>
      </c>
      <c r="DS60" s="186">
        <v>3.01</v>
      </c>
      <c r="DT60" s="186">
        <v>1.89</v>
      </c>
      <c r="DU60" s="186">
        <v>9.61</v>
      </c>
      <c r="DV60" s="187">
        <f>ROUND('第３表歳入の状況(H22)'!BZ61/'第３表歳入の状況(H22)'!CT61*100,2)</f>
        <v>5.21</v>
      </c>
      <c r="DW60" s="202">
        <v>5.45</v>
      </c>
      <c r="DX60" s="186">
        <v>3.9</v>
      </c>
      <c r="DY60" s="186">
        <v>3.36</v>
      </c>
      <c r="DZ60" s="186">
        <v>2.45</v>
      </c>
      <c r="EA60" s="187">
        <f>ROUND('第３表歳入の状況(H22)'!CC61/'第３表歳入の状況(H22)'!CT61*100,2)</f>
        <v>1.99</v>
      </c>
      <c r="EB60" s="185">
        <v>7.39</v>
      </c>
      <c r="EC60" s="186">
        <v>4.67</v>
      </c>
      <c r="ED60" s="186">
        <v>4.97</v>
      </c>
      <c r="EE60" s="186">
        <v>7.31</v>
      </c>
      <c r="EF60" s="187">
        <f>ROUND('第３表歳入の状況(H22)'!CP61/'第３表歳入の状況(H22)'!CT61*100,2)</f>
        <v>5.18</v>
      </c>
      <c r="EG60" s="61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>
        <f t="shared" si="7"/>
        <v>0</v>
      </c>
    </row>
    <row r="61" spans="1:162" s="63" customFormat="1" ht="32.25" customHeight="1">
      <c r="A61" s="111" t="s">
        <v>67</v>
      </c>
      <c r="B61" s="185">
        <v>6.81</v>
      </c>
      <c r="C61" s="186">
        <v>9.19</v>
      </c>
      <c r="D61" s="186">
        <v>6.37</v>
      </c>
      <c r="E61" s="186">
        <v>5.73</v>
      </c>
      <c r="F61" s="187">
        <f>ROUND('第３表歳入の状況(H22)'!B62/'第３表歳入の状況(H22)'!CT62*100,2)</f>
        <v>5.24</v>
      </c>
      <c r="G61" s="72">
        <v>2.23</v>
      </c>
      <c r="H61" s="70">
        <v>1.52</v>
      </c>
      <c r="I61" s="70">
        <v>1.24</v>
      </c>
      <c r="J61" s="70">
        <v>1.12</v>
      </c>
      <c r="K61" s="71">
        <f>ROUND('第３表歳入の状況(H22)'!C62/'第３表歳入の状況(H22)'!CT62*100,2)</f>
        <v>1.03</v>
      </c>
      <c r="L61" s="69">
        <v>0.02</v>
      </c>
      <c r="M61" s="70">
        <v>0.02</v>
      </c>
      <c r="N61" s="70">
        <v>0.02</v>
      </c>
      <c r="O61" s="70">
        <v>0.02</v>
      </c>
      <c r="P61" s="71">
        <f>ROUND('第３表歳入の状況(H22)'!I62/'第３表歳入の状況(H22)'!CT62*100,2)</f>
        <v>0.02</v>
      </c>
      <c r="Q61" s="72">
        <v>0.01</v>
      </c>
      <c r="R61" s="70">
        <v>0.02</v>
      </c>
      <c r="S61" s="70">
        <v>0.01</v>
      </c>
      <c r="T61" s="70">
        <v>0</v>
      </c>
      <c r="U61" s="73">
        <f>ROUND('第３表歳入の状況(H22)'!J62/'第３表歳入の状況(H22)'!CT62*100,2)</f>
        <v>0.01</v>
      </c>
      <c r="V61" s="69">
        <v>0.01</v>
      </c>
      <c r="W61" s="70">
        <v>0.01</v>
      </c>
      <c r="X61" s="70">
        <v>0</v>
      </c>
      <c r="Y61" s="70">
        <v>0</v>
      </c>
      <c r="Z61" s="71">
        <f>ROUND('第３表歳入の状況(H22)'!K62/'第３表歳入の状況(H22)'!CT62*100,2)</f>
        <v>0</v>
      </c>
      <c r="AA61" s="72">
        <v>0.74</v>
      </c>
      <c r="AB61" s="70">
        <v>0.72</v>
      </c>
      <c r="AC61" s="70">
        <v>0.61</v>
      </c>
      <c r="AD61" s="70">
        <v>0.59</v>
      </c>
      <c r="AE61" s="71">
        <f>ROUND('第３表歳入の状況(H22)'!L62/'第３表歳入の状況(H22)'!CT62*100,2)</f>
        <v>0.55</v>
      </c>
      <c r="AF61" s="69">
        <v>0</v>
      </c>
      <c r="AG61" s="70">
        <v>0</v>
      </c>
      <c r="AH61" s="70">
        <v>0</v>
      </c>
      <c r="AI61" s="70">
        <v>0</v>
      </c>
      <c r="AJ61" s="71">
        <f>ROUND('第３表歳入の状況(H22)'!M62/'第３表歳入の状況(H22)'!CT62*100,2)</f>
        <v>0</v>
      </c>
      <c r="AK61" s="72">
        <v>0</v>
      </c>
      <c r="AL61" s="70">
        <v>0</v>
      </c>
      <c r="AM61" s="70">
        <v>0</v>
      </c>
      <c r="AN61" s="70">
        <v>0</v>
      </c>
      <c r="AO61" s="73">
        <f>ROUND('第３表歳入の状況(H22)'!N62/'第３表歳入の状況(H22)'!CT62*100,2)</f>
        <v>0</v>
      </c>
      <c r="AP61" s="69">
        <v>0.57</v>
      </c>
      <c r="AQ61" s="70">
        <v>0.52</v>
      </c>
      <c r="AR61" s="70">
        <v>0.41</v>
      </c>
      <c r="AS61" s="70">
        <v>0.21</v>
      </c>
      <c r="AT61" s="71">
        <f>ROUND('第３表歳入の状況(H22)'!O62/'第３表歳入の状況(H22)'!CT62*100,2)</f>
        <v>0.19</v>
      </c>
      <c r="AU61" s="69">
        <v>0.09</v>
      </c>
      <c r="AV61" s="70">
        <v>0.05</v>
      </c>
      <c r="AW61" s="70">
        <v>0.09</v>
      </c>
      <c r="AX61" s="70">
        <v>0.11</v>
      </c>
      <c r="AY61" s="71">
        <f>ROUND('第３表歳入の状況(H22)'!P62/'第３表歳入の状況(H22)'!CT62*100,2)</f>
        <v>0.16</v>
      </c>
      <c r="AZ61" s="185">
        <v>51.74</v>
      </c>
      <c r="BA61" s="186">
        <v>53.65</v>
      </c>
      <c r="BB61" s="186">
        <v>47.6</v>
      </c>
      <c r="BC61" s="186">
        <v>45.34</v>
      </c>
      <c r="BD61" s="187">
        <f>ROUND('第３表歳入の状況(H22)'!T62/'第３表歳入の状況(H22)'!CT62*100,2)</f>
        <v>46.13</v>
      </c>
      <c r="BE61" s="202">
        <v>45.81</v>
      </c>
      <c r="BF61" s="186">
        <v>47.02</v>
      </c>
      <c r="BG61" s="186">
        <v>41.77</v>
      </c>
      <c r="BH61" s="186">
        <v>39.87</v>
      </c>
      <c r="BI61" s="187">
        <f>ROUND('第３表歳入の状況(H22)'!U62/'第３表歳入の状況(H22)'!CT62*100,2)</f>
        <v>41.43</v>
      </c>
      <c r="BJ61" s="69">
        <v>5.93</v>
      </c>
      <c r="BK61" s="70">
        <v>6.63</v>
      </c>
      <c r="BL61" s="70">
        <v>5.83</v>
      </c>
      <c r="BM61" s="70">
        <v>5.48</v>
      </c>
      <c r="BN61" s="71">
        <f>ROUND('第３表歳入の状況(H22)'!V62/'第３表歳入の状況(H22)'!CT62*100,2)</f>
        <v>4.7</v>
      </c>
      <c r="BO61" s="202">
        <v>62.24</v>
      </c>
      <c r="BP61" s="186">
        <v>65.71</v>
      </c>
      <c r="BQ61" s="186">
        <v>56.35</v>
      </c>
      <c r="BR61" s="186">
        <v>53.14</v>
      </c>
      <c r="BS61" s="205">
        <f>'第３表歳入の状況(H22)'!DJ62</f>
        <v>53.33</v>
      </c>
      <c r="BT61" s="69">
        <v>0</v>
      </c>
      <c r="BU61" s="70">
        <v>0</v>
      </c>
      <c r="BV61" s="70">
        <v>0</v>
      </c>
      <c r="BW61" s="70">
        <v>0</v>
      </c>
      <c r="BX61" s="71">
        <f>ROUND('第３表歳入の状況(H22)'!W62/'第３表歳入の状況(H22)'!CT62*100,2)</f>
        <v>0</v>
      </c>
      <c r="BY61" s="72">
        <v>0.06</v>
      </c>
      <c r="BZ61" s="70">
        <v>0.09</v>
      </c>
      <c r="CA61" s="70">
        <v>0.06</v>
      </c>
      <c r="CB61" s="70">
        <v>0.11</v>
      </c>
      <c r="CC61" s="73">
        <f>ROUND('第３表歳入の状況(H22)'!X62/'第３表歳入の状況(H22)'!CT62*100,2)</f>
        <v>0.05</v>
      </c>
      <c r="CD61" s="69">
        <v>2.43</v>
      </c>
      <c r="CE61" s="70">
        <v>2.34</v>
      </c>
      <c r="CF61" s="70">
        <v>1.92</v>
      </c>
      <c r="CG61" s="70">
        <v>1.82</v>
      </c>
      <c r="CH61" s="71">
        <f>ROUND('第３表歳入の状況(H22)'!Z62/'第３表歳入の状況(H22)'!CT62*100,2)</f>
        <v>1.52</v>
      </c>
      <c r="CI61" s="69">
        <v>0.07</v>
      </c>
      <c r="CJ61" s="70">
        <v>0.06</v>
      </c>
      <c r="CK61" s="70">
        <v>0.06</v>
      </c>
      <c r="CL61" s="70">
        <v>0.05</v>
      </c>
      <c r="CM61" s="71">
        <f>ROUND('第３表歳入の状況(H22)'!AG62/'第３表歳入の状況(H22)'!CT62*100,2)</f>
        <v>0.04</v>
      </c>
      <c r="CN61" s="185">
        <v>1.03</v>
      </c>
      <c r="CO61" s="186">
        <v>1.24</v>
      </c>
      <c r="CP61" s="186">
        <v>8.89</v>
      </c>
      <c r="CQ61" s="186">
        <v>6.25</v>
      </c>
      <c r="CR61" s="187">
        <f>ROUND('第３表歳入の状況(H22)'!AJ62/'第３表歳入の状況(H22)'!CT62*100,2)</f>
        <v>19.03</v>
      </c>
      <c r="CS61" s="185">
        <v>0</v>
      </c>
      <c r="CT61" s="186">
        <v>0</v>
      </c>
      <c r="CU61" s="186">
        <v>0</v>
      </c>
      <c r="CV61" s="186">
        <v>0</v>
      </c>
      <c r="CW61" s="187">
        <f>ROUND('第３表歳入の状況(H22)'!AX62/'第３表歳入の状況(H22)'!CT62*100,2)</f>
        <v>0</v>
      </c>
      <c r="CX61" s="185">
        <v>14.52</v>
      </c>
      <c r="CY61" s="186">
        <v>13.07</v>
      </c>
      <c r="CZ61" s="186">
        <v>16.9</v>
      </c>
      <c r="DA61" s="186">
        <v>13.86</v>
      </c>
      <c r="DB61" s="187">
        <f>ROUND('第３表歳入の状況(H22)'!AY62/'第３表歳入の状況(H22)'!CT62*100,2)</f>
        <v>9.27</v>
      </c>
      <c r="DC61" s="202">
        <v>0.14</v>
      </c>
      <c r="DD61" s="186">
        <v>0.38</v>
      </c>
      <c r="DE61" s="186">
        <v>0.32</v>
      </c>
      <c r="DF61" s="186">
        <v>0.35</v>
      </c>
      <c r="DG61" s="239">
        <f>ROUND('第３表歳入の状況(H22)'!BR62/'第３表歳入の状況(H22)'!CT62*100,2)</f>
        <v>0.31</v>
      </c>
      <c r="DH61" s="185">
        <v>0</v>
      </c>
      <c r="DI61" s="186">
        <v>0</v>
      </c>
      <c r="DJ61" s="186">
        <v>0.02</v>
      </c>
      <c r="DK61" s="186">
        <v>0.02</v>
      </c>
      <c r="DL61" s="187">
        <f>ROUND('第３表歳入の状況(H22)'!BX62/'第３表歳入の状況(H22)'!CT62*100,2)</f>
        <v>0.49</v>
      </c>
      <c r="DM61" s="185">
        <v>4.7</v>
      </c>
      <c r="DN61" s="186">
        <v>4.41</v>
      </c>
      <c r="DO61" s="186">
        <v>3.24</v>
      </c>
      <c r="DP61" s="186">
        <v>4.62</v>
      </c>
      <c r="DQ61" s="187">
        <f>ROUND('第３表歳入の状況(H22)'!BY62/'第３表歳入の状況(H22)'!CT62*100,2)</f>
        <v>0.6</v>
      </c>
      <c r="DR61" s="185">
        <v>2.03</v>
      </c>
      <c r="DS61" s="186">
        <v>2.47</v>
      </c>
      <c r="DT61" s="186">
        <v>4.42</v>
      </c>
      <c r="DU61" s="186">
        <v>10.76</v>
      </c>
      <c r="DV61" s="187">
        <f>ROUND('第３表歳入の状況(H22)'!BZ62/'第３表歳入の状況(H22)'!CT62*100,2)</f>
        <v>3.87</v>
      </c>
      <c r="DW61" s="202">
        <v>4.53</v>
      </c>
      <c r="DX61" s="186">
        <v>2.34</v>
      </c>
      <c r="DY61" s="186">
        <v>1.7</v>
      </c>
      <c r="DZ61" s="186">
        <v>0.68</v>
      </c>
      <c r="EA61" s="187">
        <f>ROUND('第３表歳入の状況(H22)'!CC62/'第３表歳入の状況(H22)'!CT62*100,2)</f>
        <v>0.69</v>
      </c>
      <c r="EB61" s="185">
        <v>8.25</v>
      </c>
      <c r="EC61" s="186">
        <v>8.01</v>
      </c>
      <c r="ED61" s="186">
        <v>6.12</v>
      </c>
      <c r="EE61" s="186">
        <v>8.35</v>
      </c>
      <c r="EF61" s="187">
        <f>ROUND('第３表歳入の状況(H22)'!CP62/'第３表歳入の状況(H22)'!CT62*100,2)</f>
        <v>10.8</v>
      </c>
      <c r="EG61" s="61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>
        <f t="shared" si="7"/>
        <v>0</v>
      </c>
    </row>
    <row r="62" spans="1:162" s="63" customFormat="1" ht="32.25" customHeight="1">
      <c r="A62" s="111" t="s">
        <v>68</v>
      </c>
      <c r="B62" s="185">
        <v>57.72</v>
      </c>
      <c r="C62" s="186">
        <v>58.71</v>
      </c>
      <c r="D62" s="186">
        <v>54.3</v>
      </c>
      <c r="E62" s="186">
        <v>48.45</v>
      </c>
      <c r="F62" s="187">
        <f>ROUND('第３表歳入の状況(H22)'!B63/'第３表歳入の状況(H22)'!CT63*100,2)</f>
        <v>43.93</v>
      </c>
      <c r="G62" s="72">
        <v>3.81</v>
      </c>
      <c r="H62" s="70">
        <v>2.5</v>
      </c>
      <c r="I62" s="70">
        <v>2.36</v>
      </c>
      <c r="J62" s="70">
        <v>2.12</v>
      </c>
      <c r="K62" s="71">
        <f>ROUND('第３表歳入の状況(H22)'!C63/'第３表歳入の状況(H22)'!CT63*100,2)</f>
        <v>1.99</v>
      </c>
      <c r="L62" s="69">
        <v>0.05</v>
      </c>
      <c r="M62" s="70">
        <v>0.07</v>
      </c>
      <c r="N62" s="70">
        <v>0.07</v>
      </c>
      <c r="O62" s="70">
        <v>0.06</v>
      </c>
      <c r="P62" s="71">
        <f>ROUND('第３表歳入の状況(H22)'!I63/'第３表歳入の状況(H22)'!CT63*100,2)</f>
        <v>0.05</v>
      </c>
      <c r="Q62" s="72">
        <v>0.04</v>
      </c>
      <c r="R62" s="70">
        <v>0.05</v>
      </c>
      <c r="S62" s="70">
        <v>0.02</v>
      </c>
      <c r="T62" s="70">
        <v>0.01</v>
      </c>
      <c r="U62" s="73">
        <f>ROUND('第３表歳入の状況(H22)'!J63/'第３表歳入の状況(H22)'!CT63*100,2)</f>
        <v>0.02</v>
      </c>
      <c r="V62" s="69">
        <v>0.03</v>
      </c>
      <c r="W62" s="70">
        <v>0.02</v>
      </c>
      <c r="X62" s="70">
        <v>0.01</v>
      </c>
      <c r="Y62" s="70">
        <v>0.01</v>
      </c>
      <c r="Z62" s="71">
        <f>ROUND('第３表歳入の状況(H22)'!K63/'第３表歳入の状況(H22)'!CT63*100,2)</f>
        <v>0</v>
      </c>
      <c r="AA62" s="72">
        <v>1.81</v>
      </c>
      <c r="AB62" s="70">
        <v>1.82</v>
      </c>
      <c r="AC62" s="70">
        <v>1.65</v>
      </c>
      <c r="AD62" s="70">
        <v>1.61</v>
      </c>
      <c r="AE62" s="71">
        <f>ROUND('第３表歳入の状況(H22)'!L63/'第３表歳入の状況(H22)'!CT63*100,2)</f>
        <v>1.51</v>
      </c>
      <c r="AF62" s="69">
        <v>0</v>
      </c>
      <c r="AG62" s="70">
        <v>0</v>
      </c>
      <c r="AH62" s="70">
        <v>0</v>
      </c>
      <c r="AI62" s="70">
        <v>0</v>
      </c>
      <c r="AJ62" s="71">
        <f>ROUND('第３表歳入の状況(H22)'!M63/'第３表歳入の状況(H22)'!CT63*100,2)</f>
        <v>0</v>
      </c>
      <c r="AK62" s="72">
        <v>0</v>
      </c>
      <c r="AL62" s="70">
        <v>0</v>
      </c>
      <c r="AM62" s="70">
        <v>0</v>
      </c>
      <c r="AN62" s="70">
        <v>0</v>
      </c>
      <c r="AO62" s="73">
        <f>ROUND('第３表歳入の状況(H22)'!N63/'第３表歳入の状況(H22)'!CT63*100,2)</f>
        <v>0</v>
      </c>
      <c r="AP62" s="69">
        <v>0.64</v>
      </c>
      <c r="AQ62" s="70">
        <v>0.61</v>
      </c>
      <c r="AR62" s="70">
        <v>0.54</v>
      </c>
      <c r="AS62" s="70">
        <v>0.29</v>
      </c>
      <c r="AT62" s="71">
        <f>ROUND('第３表歳入の状況(H22)'!O63/'第３表歳入の状況(H22)'!CT63*100,2)</f>
        <v>0.26</v>
      </c>
      <c r="AU62" s="69">
        <v>0.43</v>
      </c>
      <c r="AV62" s="70">
        <v>0.14</v>
      </c>
      <c r="AW62" s="70">
        <v>0.25</v>
      </c>
      <c r="AX62" s="70">
        <v>0.32</v>
      </c>
      <c r="AY62" s="71">
        <f>ROUND('第３表歳入の状況(H22)'!P63/'第３表歳入の状況(H22)'!CT63*100,2)</f>
        <v>0.37</v>
      </c>
      <c r="AZ62" s="185">
        <v>2.58</v>
      </c>
      <c r="BA62" s="186">
        <v>6.62</v>
      </c>
      <c r="BB62" s="186">
        <v>8.12</v>
      </c>
      <c r="BC62" s="186">
        <v>11.8</v>
      </c>
      <c r="BD62" s="187">
        <f>ROUND('第３表歳入の状況(H22)'!T63/'第３表歳入の状況(H22)'!CT63*100,2)</f>
        <v>11.41</v>
      </c>
      <c r="BE62" s="202">
        <v>1.16</v>
      </c>
      <c r="BF62" s="186">
        <v>5.08</v>
      </c>
      <c r="BG62" s="186">
        <v>6.53</v>
      </c>
      <c r="BH62" s="186">
        <v>9.99</v>
      </c>
      <c r="BI62" s="187">
        <f>ROUND('第３表歳入の状況(H22)'!U63/'第３表歳入の状況(H22)'!CT63*100,2)</f>
        <v>9.44</v>
      </c>
      <c r="BJ62" s="69">
        <v>1.41</v>
      </c>
      <c r="BK62" s="70">
        <v>1.54</v>
      </c>
      <c r="BL62" s="70">
        <v>1.59</v>
      </c>
      <c r="BM62" s="70">
        <v>1.81</v>
      </c>
      <c r="BN62" s="71">
        <f>ROUND('第３表歳入の状況(H22)'!V63/'第３表歳入の状況(H22)'!CT63*100,2)</f>
        <v>1.97</v>
      </c>
      <c r="BO62" s="202">
        <v>67.12</v>
      </c>
      <c r="BP62" s="186">
        <v>70.55</v>
      </c>
      <c r="BQ62" s="186">
        <v>67.32</v>
      </c>
      <c r="BR62" s="186">
        <v>64.68</v>
      </c>
      <c r="BS62" s="205">
        <f>'第３表歳入の状況(H22)'!DJ63</f>
        <v>59.55</v>
      </c>
      <c r="BT62" s="69">
        <v>0.04</v>
      </c>
      <c r="BU62" s="70">
        <v>0.04</v>
      </c>
      <c r="BV62" s="70">
        <v>0.03</v>
      </c>
      <c r="BW62" s="70">
        <v>0.03</v>
      </c>
      <c r="BX62" s="71">
        <f>ROUND('第３表歳入の状況(H22)'!W63/'第３表歳入の状況(H22)'!CT63*100,2)</f>
        <v>0.03</v>
      </c>
      <c r="BY62" s="72">
        <v>0.04</v>
      </c>
      <c r="BZ62" s="70">
        <v>0.04</v>
      </c>
      <c r="CA62" s="70">
        <v>0.03</v>
      </c>
      <c r="CB62" s="70">
        <v>0.02</v>
      </c>
      <c r="CC62" s="73">
        <f>ROUND('第３表歳入の状況(H22)'!X63/'第３表歳入の状況(H22)'!CT63*100,2)</f>
        <v>0.02</v>
      </c>
      <c r="CD62" s="69">
        <v>2.14</v>
      </c>
      <c r="CE62" s="70">
        <v>2.25</v>
      </c>
      <c r="CF62" s="70">
        <v>2.32</v>
      </c>
      <c r="CG62" s="70">
        <v>2.23</v>
      </c>
      <c r="CH62" s="71">
        <f>ROUND('第３表歳入の状況(H22)'!Z63/'第３表歳入の状況(H22)'!CT63*100,2)</f>
        <v>2.24</v>
      </c>
      <c r="CI62" s="69">
        <v>0.12</v>
      </c>
      <c r="CJ62" s="70">
        <v>0.12</v>
      </c>
      <c r="CK62" s="70">
        <v>0.11</v>
      </c>
      <c r="CL62" s="70">
        <v>0.11</v>
      </c>
      <c r="CM62" s="71">
        <f>ROUND('第３表歳入の状況(H22)'!AG63/'第３表歳入の状況(H22)'!CT63*100,2)</f>
        <v>0.1</v>
      </c>
      <c r="CN62" s="185">
        <v>4.09</v>
      </c>
      <c r="CO62" s="186">
        <v>3.34</v>
      </c>
      <c r="CP62" s="186">
        <v>4.82</v>
      </c>
      <c r="CQ62" s="186">
        <v>7.83</v>
      </c>
      <c r="CR62" s="187">
        <f>ROUND('第３表歳入の状況(H22)'!AJ63/'第３表歳入の状況(H22)'!CT63*100,2)</f>
        <v>12.8</v>
      </c>
      <c r="CS62" s="185">
        <v>0</v>
      </c>
      <c r="CT62" s="186">
        <v>0</v>
      </c>
      <c r="CU62" s="186">
        <v>0</v>
      </c>
      <c r="CV62" s="186">
        <v>0</v>
      </c>
      <c r="CW62" s="187">
        <f>ROUND('第３表歳入の状況(H22)'!AX63/'第３表歳入の状況(H22)'!CT63*100,2)</f>
        <v>0</v>
      </c>
      <c r="CX62" s="185">
        <v>3.86</v>
      </c>
      <c r="CY62" s="186">
        <v>3.72</v>
      </c>
      <c r="CZ62" s="186">
        <v>3.97</v>
      </c>
      <c r="DA62" s="186">
        <v>5.53</v>
      </c>
      <c r="DB62" s="187">
        <f>ROUND('第３表歳入の状況(H22)'!AY63/'第３表歳入の状況(H22)'!CT63*100,2)</f>
        <v>4.56</v>
      </c>
      <c r="DC62" s="202">
        <v>1.38</v>
      </c>
      <c r="DD62" s="186">
        <v>0.38</v>
      </c>
      <c r="DE62" s="186">
        <v>1.38</v>
      </c>
      <c r="DF62" s="186">
        <v>0.96</v>
      </c>
      <c r="DG62" s="239">
        <f>ROUND('第３表歳入の状況(H22)'!BR63/'第３表歳入の状況(H22)'!CT63*100,2)</f>
        <v>0.3</v>
      </c>
      <c r="DH62" s="185">
        <v>0.05</v>
      </c>
      <c r="DI62" s="186">
        <v>0.08</v>
      </c>
      <c r="DJ62" s="186">
        <v>0.07</v>
      </c>
      <c r="DK62" s="186">
        <v>0.08</v>
      </c>
      <c r="DL62" s="187">
        <f>ROUND('第３表歳入の状況(H22)'!BX63/'第３表歳入の状況(H22)'!CT63*100,2)</f>
        <v>0.08</v>
      </c>
      <c r="DM62" s="185">
        <v>7.59</v>
      </c>
      <c r="DN62" s="186">
        <v>5.02</v>
      </c>
      <c r="DO62" s="186">
        <v>6.03</v>
      </c>
      <c r="DP62" s="186">
        <v>5.23</v>
      </c>
      <c r="DQ62" s="187">
        <f>ROUND('第３表歳入の状況(H22)'!BY63/'第３表歳入の状況(H22)'!CT63*100,2)</f>
        <v>0.58</v>
      </c>
      <c r="DR62" s="185">
        <v>5.01</v>
      </c>
      <c r="DS62" s="186">
        <v>5.88</v>
      </c>
      <c r="DT62" s="186">
        <v>5.8</v>
      </c>
      <c r="DU62" s="186">
        <v>6.09</v>
      </c>
      <c r="DV62" s="187">
        <f>ROUND('第３表歳入の状況(H22)'!BZ63/'第３表歳入の状況(H22)'!CT63*100,2)</f>
        <v>8.05</v>
      </c>
      <c r="DW62" s="202">
        <v>2.83</v>
      </c>
      <c r="DX62" s="186">
        <v>2.49</v>
      </c>
      <c r="DY62" s="186">
        <v>3.65</v>
      </c>
      <c r="DZ62" s="186">
        <v>2.04</v>
      </c>
      <c r="EA62" s="187">
        <f>ROUND('第３表歳入の状況(H22)'!CC63/'第３表歳入の状況(H22)'!CT63*100,2)</f>
        <v>2.62</v>
      </c>
      <c r="EB62" s="185">
        <v>5.72</v>
      </c>
      <c r="EC62" s="186">
        <v>5.77</v>
      </c>
      <c r="ED62" s="186">
        <v>4.47</v>
      </c>
      <c r="EE62" s="186">
        <v>5.17</v>
      </c>
      <c r="EF62" s="187">
        <f>ROUND('第３表歳入の状況(H22)'!CP63/'第３表歳入の状況(H22)'!CT63*100,2)</f>
        <v>9.06</v>
      </c>
      <c r="EG62" s="61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>
        <f t="shared" si="7"/>
        <v>0</v>
      </c>
    </row>
    <row r="63" spans="1:162" s="63" customFormat="1" ht="32.25" customHeight="1" thickBot="1">
      <c r="A63" s="112" t="s">
        <v>69</v>
      </c>
      <c r="B63" s="188">
        <v>13.16</v>
      </c>
      <c r="C63" s="189">
        <v>12.98</v>
      </c>
      <c r="D63" s="189">
        <v>13.68</v>
      </c>
      <c r="E63" s="189">
        <v>11.11</v>
      </c>
      <c r="F63" s="190">
        <f>ROUND('第３表歳入の状況(H22)'!B64/'第３表歳入の状況(H22)'!CT64*100,2)</f>
        <v>10.33</v>
      </c>
      <c r="G63" s="77">
        <v>3.55</v>
      </c>
      <c r="H63" s="76">
        <v>2.2</v>
      </c>
      <c r="I63" s="76">
        <v>2.04</v>
      </c>
      <c r="J63" s="76">
        <v>1.71</v>
      </c>
      <c r="K63" s="78">
        <f>ROUND('第３表歳入の状況(H22)'!C64/'第３表歳入の状況(H22)'!CT64*100,2)</f>
        <v>1.57</v>
      </c>
      <c r="L63" s="75">
        <v>0.03</v>
      </c>
      <c r="M63" s="76">
        <v>0.03</v>
      </c>
      <c r="N63" s="76">
        <v>0.03</v>
      </c>
      <c r="O63" s="76">
        <v>0.03</v>
      </c>
      <c r="P63" s="78">
        <f>ROUND('第３表歳入の状況(H22)'!I64/'第３表歳入の状況(H22)'!CT64*100,2)</f>
        <v>0.02</v>
      </c>
      <c r="Q63" s="77">
        <v>0.02</v>
      </c>
      <c r="R63" s="76">
        <v>0.03</v>
      </c>
      <c r="S63" s="76">
        <v>0.01</v>
      </c>
      <c r="T63" s="76">
        <v>0.01</v>
      </c>
      <c r="U63" s="79">
        <f>ROUND('第３表歳入の状況(H22)'!J64/'第３表歳入の状況(H22)'!CT64*100,2)</f>
        <v>0.01</v>
      </c>
      <c r="V63" s="75">
        <v>0.01</v>
      </c>
      <c r="W63" s="76">
        <v>0.01</v>
      </c>
      <c r="X63" s="76">
        <v>0</v>
      </c>
      <c r="Y63" s="76">
        <v>0</v>
      </c>
      <c r="Z63" s="78">
        <f>ROUND('第３表歳入の状況(H22)'!K64/'第３表歳入の状況(H22)'!CT64*100,2)</f>
        <v>0</v>
      </c>
      <c r="AA63" s="77">
        <v>1.4</v>
      </c>
      <c r="AB63" s="76">
        <v>1.24</v>
      </c>
      <c r="AC63" s="76">
        <v>1.06</v>
      </c>
      <c r="AD63" s="76">
        <v>0.98</v>
      </c>
      <c r="AE63" s="78">
        <f>ROUND('第３表歳入の状況(H22)'!L64/'第３表歳入の状況(H22)'!CT64*100,2)</f>
        <v>0.93</v>
      </c>
      <c r="AF63" s="75">
        <v>0</v>
      </c>
      <c r="AG63" s="76">
        <v>0</v>
      </c>
      <c r="AH63" s="76">
        <v>0</v>
      </c>
      <c r="AI63" s="76">
        <v>0</v>
      </c>
      <c r="AJ63" s="78">
        <f>ROUND('第３表歳入の状況(H22)'!M64/'第３表歳入の状況(H22)'!CT64*100,2)</f>
        <v>0</v>
      </c>
      <c r="AK63" s="77">
        <v>0</v>
      </c>
      <c r="AL63" s="76">
        <v>0</v>
      </c>
      <c r="AM63" s="76">
        <v>0</v>
      </c>
      <c r="AN63" s="76">
        <v>0</v>
      </c>
      <c r="AO63" s="79">
        <f>ROUND('第３表歳入の状況(H22)'!N64/'第３表歳入の状況(H22)'!CT64*100,2)</f>
        <v>0</v>
      </c>
      <c r="AP63" s="75">
        <v>0.88</v>
      </c>
      <c r="AQ63" s="76">
        <v>0.75</v>
      </c>
      <c r="AR63" s="76">
        <v>0.67</v>
      </c>
      <c r="AS63" s="76">
        <v>0.33</v>
      </c>
      <c r="AT63" s="78">
        <f>ROUND('第３表歳入の状況(H22)'!O64/'第３表歳入の状況(H22)'!CT64*100,2)</f>
        <v>0.3</v>
      </c>
      <c r="AU63" s="75">
        <v>0.18</v>
      </c>
      <c r="AV63" s="76">
        <v>0.09</v>
      </c>
      <c r="AW63" s="76">
        <v>0.15</v>
      </c>
      <c r="AX63" s="76">
        <v>0.19</v>
      </c>
      <c r="AY63" s="78">
        <f>ROUND('第３表歳入の状況(H22)'!P64/'第３表歳入の状況(H22)'!CT64*100,2)</f>
        <v>0.25</v>
      </c>
      <c r="AZ63" s="188">
        <v>51.92</v>
      </c>
      <c r="BA63" s="189">
        <v>48.53</v>
      </c>
      <c r="BB63" s="189">
        <v>49.13</v>
      </c>
      <c r="BC63" s="189">
        <v>42.48</v>
      </c>
      <c r="BD63" s="190">
        <f>ROUND('第３表歳入の状況(H22)'!T64/'第３表歳入の状況(H22)'!CT64*100,2)</f>
        <v>43.47</v>
      </c>
      <c r="BE63" s="207">
        <v>47.76</v>
      </c>
      <c r="BF63" s="189">
        <v>44.2</v>
      </c>
      <c r="BG63" s="189">
        <v>44.47</v>
      </c>
      <c r="BH63" s="189">
        <v>38.64</v>
      </c>
      <c r="BI63" s="190">
        <f>ROUND('第３表歳入の状況(H22)'!U64/'第３表歳入の状況(H22)'!CT64*100,2)</f>
        <v>39.35</v>
      </c>
      <c r="BJ63" s="75">
        <v>4.16</v>
      </c>
      <c r="BK63" s="76">
        <v>4.32</v>
      </c>
      <c r="BL63" s="76">
        <v>4.66</v>
      </c>
      <c r="BM63" s="76">
        <v>3.83</v>
      </c>
      <c r="BN63" s="78">
        <f>ROUND('第３表歳入の状況(H22)'!V64/'第３表歳入の状況(H22)'!CT64*100,2)</f>
        <v>4.12</v>
      </c>
      <c r="BO63" s="207">
        <v>71.14</v>
      </c>
      <c r="BP63" s="189">
        <v>65.86</v>
      </c>
      <c r="BQ63" s="189">
        <v>66.77</v>
      </c>
      <c r="BR63" s="189">
        <v>56.84</v>
      </c>
      <c r="BS63" s="213">
        <f>'第３表歳入の状況(H22)'!DJ64</f>
        <v>56.87</v>
      </c>
      <c r="BT63" s="75">
        <v>0.04</v>
      </c>
      <c r="BU63" s="76">
        <v>0.04</v>
      </c>
      <c r="BV63" s="76">
        <v>0.03</v>
      </c>
      <c r="BW63" s="76">
        <v>0.03</v>
      </c>
      <c r="BX63" s="78">
        <f>ROUND('第３表歳入の状況(H22)'!W64/'第３表歳入の状況(H22)'!CT64*100,2)</f>
        <v>0.02</v>
      </c>
      <c r="BY63" s="77">
        <v>0.13</v>
      </c>
      <c r="BZ63" s="76">
        <v>0.24</v>
      </c>
      <c r="CA63" s="76">
        <v>0.36</v>
      </c>
      <c r="CB63" s="76">
        <v>0.15</v>
      </c>
      <c r="CC63" s="79">
        <f>ROUND('第３表歳入の状況(H22)'!X64/'第３表歳入の状況(H22)'!CT64*100,2)</f>
        <v>0.26</v>
      </c>
      <c r="CD63" s="75">
        <v>3.66</v>
      </c>
      <c r="CE63" s="76">
        <v>3.39</v>
      </c>
      <c r="CF63" s="76">
        <v>3.28</v>
      </c>
      <c r="CG63" s="76">
        <v>3.36</v>
      </c>
      <c r="CH63" s="71">
        <f>ROUND('第３表歳入の状況(H22)'!Z64/'第３表歳入の状況(H22)'!CT64*100,2)</f>
        <v>1.3</v>
      </c>
      <c r="CI63" s="75">
        <v>0.22</v>
      </c>
      <c r="CJ63" s="76">
        <v>0.2</v>
      </c>
      <c r="CK63" s="76">
        <v>0.2</v>
      </c>
      <c r="CL63" s="76">
        <v>0.16</v>
      </c>
      <c r="CM63" s="78">
        <f>ROUND('第３表歳入の状況(H22)'!AG64/'第３表歳入の状況(H22)'!CT64*100,2)</f>
        <v>0.17</v>
      </c>
      <c r="CN63" s="188">
        <v>2.06</v>
      </c>
      <c r="CO63" s="189">
        <v>1.85</v>
      </c>
      <c r="CP63" s="189">
        <v>4.85</v>
      </c>
      <c r="CQ63" s="189">
        <v>11.44</v>
      </c>
      <c r="CR63" s="190">
        <f>ROUND('第３表歳入の状況(H22)'!AJ64/'第３表歳入の状況(H22)'!CT64*100,2)</f>
        <v>6.01</v>
      </c>
      <c r="CS63" s="188">
        <v>0</v>
      </c>
      <c r="CT63" s="189">
        <v>0</v>
      </c>
      <c r="CU63" s="189">
        <v>0</v>
      </c>
      <c r="CV63" s="189">
        <v>0</v>
      </c>
      <c r="CW63" s="190">
        <f>ROUND('第３表歳入の状況(H22)'!AX64/'第３表歳入の状況(H22)'!CT64*100,2)</f>
        <v>0</v>
      </c>
      <c r="CX63" s="188">
        <v>5.9</v>
      </c>
      <c r="CY63" s="189">
        <v>9.76</v>
      </c>
      <c r="CZ63" s="189">
        <v>8.04</v>
      </c>
      <c r="DA63" s="189">
        <v>6.13</v>
      </c>
      <c r="DB63" s="190">
        <f>ROUND('第３表歳入の状況(H22)'!AY64/'第３表歳入の状況(H22)'!CT64*100,2)</f>
        <v>7.68</v>
      </c>
      <c r="DC63" s="207">
        <v>0.77</v>
      </c>
      <c r="DD63" s="189">
        <v>0.38</v>
      </c>
      <c r="DE63" s="189">
        <v>0.53</v>
      </c>
      <c r="DF63" s="189">
        <v>0.44</v>
      </c>
      <c r="DG63" s="240">
        <f>ROUND('第３表歳入の状況(H22)'!BR64/'第３表歳入の状況(H22)'!CT64*100,2)</f>
        <v>0.3</v>
      </c>
      <c r="DH63" s="188">
        <v>0.02</v>
      </c>
      <c r="DI63" s="189">
        <v>0.04</v>
      </c>
      <c r="DJ63" s="189">
        <v>0.06</v>
      </c>
      <c r="DK63" s="189">
        <v>0.06</v>
      </c>
      <c r="DL63" s="190">
        <f>ROUND('第３表歳入の状況(H22)'!BX64/'第３表歳入の状況(H22)'!CT64*100,2)</f>
        <v>0.47</v>
      </c>
      <c r="DM63" s="188">
        <v>4.05</v>
      </c>
      <c r="DN63" s="189">
        <v>6.83</v>
      </c>
      <c r="DO63" s="189">
        <v>4.72</v>
      </c>
      <c r="DP63" s="189">
        <v>4.98</v>
      </c>
      <c r="DQ63" s="190">
        <f>ROUND('第３表歳入の状況(H22)'!BY64/'第３表歳入の状況(H22)'!CT64*100,2)</f>
        <v>2.34</v>
      </c>
      <c r="DR63" s="188">
        <v>1.99</v>
      </c>
      <c r="DS63" s="189">
        <v>2.79</v>
      </c>
      <c r="DT63" s="189">
        <v>3.92</v>
      </c>
      <c r="DU63" s="189">
        <v>2.28</v>
      </c>
      <c r="DV63" s="190">
        <f>ROUND('第３表歳入の状況(H22)'!BZ64/'第３表歳入の状況(H22)'!CT64*100,2)</f>
        <v>3.57</v>
      </c>
      <c r="DW63" s="207">
        <v>2.99</v>
      </c>
      <c r="DX63" s="189">
        <v>1.99</v>
      </c>
      <c r="DY63" s="189">
        <v>1.65</v>
      </c>
      <c r="DZ63" s="189">
        <v>1.44</v>
      </c>
      <c r="EA63" s="190">
        <f>ROUND('第３表歳入の状況(H22)'!CC64/'第３表歳入の状況(H22)'!CT64*100,2)</f>
        <v>1.94</v>
      </c>
      <c r="EB63" s="188">
        <v>7.03</v>
      </c>
      <c r="EC63" s="189">
        <v>6.61</v>
      </c>
      <c r="ED63" s="189">
        <v>5.59</v>
      </c>
      <c r="EE63" s="189">
        <v>12.68</v>
      </c>
      <c r="EF63" s="190">
        <f>ROUND('第３表歳入の状況(H22)'!CP64/'第３表歳入の状況(H22)'!CT64*100,2)</f>
        <v>19.07</v>
      </c>
      <c r="EG63" s="61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>
        <f t="shared" si="7"/>
        <v>0</v>
      </c>
    </row>
    <row r="64" spans="1:162" s="63" customFormat="1" ht="32.25" customHeight="1" thickBot="1" thickTop="1">
      <c r="A64" s="113" t="s">
        <v>70</v>
      </c>
      <c r="B64" s="194">
        <v>26.52</v>
      </c>
      <c r="C64" s="195">
        <v>28.86</v>
      </c>
      <c r="D64" s="195">
        <v>27.26</v>
      </c>
      <c r="E64" s="195">
        <v>23.86</v>
      </c>
      <c r="F64" s="196">
        <f>ROUND('第３表歳入の状況(H22)'!B65/'第３表歳入の状況(H22)'!CT65*100,2)</f>
        <v>22.14</v>
      </c>
      <c r="G64" s="83">
        <v>3.31</v>
      </c>
      <c r="H64" s="81">
        <v>1.78</v>
      </c>
      <c r="I64" s="81">
        <v>1.68</v>
      </c>
      <c r="J64" s="81">
        <v>1.51</v>
      </c>
      <c r="K64" s="82">
        <f>ROUND('第３表歳入の状況(H22)'!C65/'第３表歳入の状況(H22)'!CT65*100,2)</f>
        <v>1.37</v>
      </c>
      <c r="L64" s="80">
        <v>0.06</v>
      </c>
      <c r="M64" s="81">
        <v>0.07</v>
      </c>
      <c r="N64" s="81">
        <v>0.07</v>
      </c>
      <c r="O64" s="81">
        <v>0.06</v>
      </c>
      <c r="P64" s="82">
        <f>ROUND('第３表歳入の状況(H22)'!I65/'第３表歳入の状況(H22)'!CT65*100,2)</f>
        <v>0.05</v>
      </c>
      <c r="Q64" s="83">
        <v>0.04</v>
      </c>
      <c r="R64" s="81">
        <v>0.06</v>
      </c>
      <c r="S64" s="81">
        <v>0.02</v>
      </c>
      <c r="T64" s="81">
        <v>0.01</v>
      </c>
      <c r="U64" s="84">
        <f>ROUND('第３表歳入の状況(H22)'!J65/'第３表歳入の状況(H22)'!CT65*100,2)</f>
        <v>0.02</v>
      </c>
      <c r="V64" s="80">
        <v>0.03</v>
      </c>
      <c r="W64" s="81">
        <v>0.03</v>
      </c>
      <c r="X64" s="81">
        <v>0.01</v>
      </c>
      <c r="Y64" s="81">
        <v>0.01</v>
      </c>
      <c r="Z64" s="82">
        <f>ROUND('第３表歳入の状況(H22)'!K65/'第３表歳入の状況(H22)'!CT65*100,2)</f>
        <v>0</v>
      </c>
      <c r="AA64" s="83">
        <v>1.94</v>
      </c>
      <c r="AB64" s="81">
        <v>1.87</v>
      </c>
      <c r="AC64" s="81">
        <v>1.69</v>
      </c>
      <c r="AD64" s="81">
        <v>1.66</v>
      </c>
      <c r="AE64" s="82">
        <f>ROUND('第３表歳入の状況(H22)'!L65/'第３表歳入の状況(H22)'!CT65*100,2)</f>
        <v>1.56</v>
      </c>
      <c r="AF64" s="80">
        <v>0.1</v>
      </c>
      <c r="AG64" s="81">
        <v>0.11</v>
      </c>
      <c r="AH64" s="81">
        <v>0.1</v>
      </c>
      <c r="AI64" s="81">
        <v>0.09</v>
      </c>
      <c r="AJ64" s="82">
        <f>ROUND('第３表歳入の状況(H22)'!M65/'第３表歳入の状況(H22)'!CT65*100,2)</f>
        <v>0.08</v>
      </c>
      <c r="AK64" s="83">
        <v>0</v>
      </c>
      <c r="AL64" s="81">
        <v>0</v>
      </c>
      <c r="AM64" s="81">
        <v>0</v>
      </c>
      <c r="AN64" s="81">
        <v>0</v>
      </c>
      <c r="AO64" s="84">
        <f>ROUND('第３表歳入の状況(H22)'!N65/'第３表歳入の状況(H22)'!CT65*100,2)</f>
        <v>0</v>
      </c>
      <c r="AP64" s="80">
        <v>0.6535153163303961</v>
      </c>
      <c r="AQ64" s="81">
        <v>0.66</v>
      </c>
      <c r="AR64" s="81">
        <v>0.6</v>
      </c>
      <c r="AS64" s="81">
        <v>0.55</v>
      </c>
      <c r="AT64" s="82">
        <f>ROUND('第３表歳入の状況(H22)'!O65/'第３表歳入の状況(H22)'!CT65*100,2)</f>
        <v>0.26</v>
      </c>
      <c r="AU64" s="80">
        <v>0.5861212704063753</v>
      </c>
      <c r="AV64" s="81">
        <v>0.5</v>
      </c>
      <c r="AW64" s="81">
        <v>0.16</v>
      </c>
      <c r="AX64" s="81">
        <v>0.26</v>
      </c>
      <c r="AY64" s="82">
        <f>ROUND('第３表歳入の状況(H22)'!P65/'第３表歳入の状況(H22)'!CT65*100,2)</f>
        <v>0.3</v>
      </c>
      <c r="AZ64" s="194">
        <v>33.89</v>
      </c>
      <c r="BA64" s="195">
        <v>33.13</v>
      </c>
      <c r="BB64" s="195">
        <v>33.7</v>
      </c>
      <c r="BC64" s="195">
        <v>32.85</v>
      </c>
      <c r="BD64" s="196">
        <f>ROUND('第３表歳入の状況(H22)'!T65/'第３表歳入の状況(H22)'!CT65*100,2)</f>
        <v>33.68</v>
      </c>
      <c r="BE64" s="197">
        <v>30.89</v>
      </c>
      <c r="BF64" s="195">
        <v>30</v>
      </c>
      <c r="BG64" s="195">
        <v>30.52</v>
      </c>
      <c r="BH64" s="195">
        <v>29.77</v>
      </c>
      <c r="BI64" s="196">
        <f>ROUND('第３表歳入の状況(H22)'!U65/'第３表歳入の状況(H22)'!CT65*100,2)</f>
        <v>30.52</v>
      </c>
      <c r="BJ64" s="80">
        <v>3</v>
      </c>
      <c r="BK64" s="81">
        <v>3.14</v>
      </c>
      <c r="BL64" s="81">
        <v>3.18</v>
      </c>
      <c r="BM64" s="81">
        <v>3.09</v>
      </c>
      <c r="BN64" s="82">
        <f>ROUND('第３表歳入の状況(H22)'!V65/'第３表歳入の状況(H22)'!CT65*100,2)</f>
        <v>3.15</v>
      </c>
      <c r="BO64" s="197">
        <v>67.05</v>
      </c>
      <c r="BP64" s="195">
        <v>66.66</v>
      </c>
      <c r="BQ64" s="195">
        <v>65.34</v>
      </c>
      <c r="BR64" s="195">
        <v>60.63</v>
      </c>
      <c r="BS64" s="214">
        <f>'第３表歳入の状況(H22)'!DJ65</f>
        <v>59.45</v>
      </c>
      <c r="BT64" s="80">
        <v>0.04</v>
      </c>
      <c r="BU64" s="81">
        <v>0.04</v>
      </c>
      <c r="BV64" s="81">
        <v>0.03</v>
      </c>
      <c r="BW64" s="81">
        <v>0.03</v>
      </c>
      <c r="BX64" s="82">
        <f>ROUND('第３表歳入の状況(H22)'!W65/'第３表歳入の状況(H22)'!CT65*100,2)</f>
        <v>0.03</v>
      </c>
      <c r="BY64" s="83">
        <v>0.71</v>
      </c>
      <c r="BZ64" s="81">
        <v>0.6</v>
      </c>
      <c r="CA64" s="81">
        <v>0.61</v>
      </c>
      <c r="CB64" s="81">
        <v>0.54</v>
      </c>
      <c r="CC64" s="84">
        <f>ROUND('第３表歳入の状況(H22)'!X65/'第３表歳入の状況(H22)'!CT65*100,2)</f>
        <v>0.46</v>
      </c>
      <c r="CD64" s="80">
        <v>1.81</v>
      </c>
      <c r="CE64" s="81">
        <v>1.73</v>
      </c>
      <c r="CF64" s="81">
        <v>1.69</v>
      </c>
      <c r="CG64" s="81">
        <v>1.58</v>
      </c>
      <c r="CH64" s="82">
        <f>ROUND('第３表歳入の状況(H22)'!Z65/'第３表歳入の状況(H22)'!CT65*100,2)</f>
        <v>1.43</v>
      </c>
      <c r="CI64" s="80">
        <v>0.17</v>
      </c>
      <c r="CJ64" s="81">
        <v>0.16</v>
      </c>
      <c r="CK64" s="81">
        <v>0.15</v>
      </c>
      <c r="CL64" s="81">
        <v>0.13</v>
      </c>
      <c r="CM64" s="82">
        <f>ROUND('第３表歳入の状況(H22)'!AG65/'第３表歳入の状況(H22)'!CT65*100,2)</f>
        <v>0.12</v>
      </c>
      <c r="CN64" s="194">
        <v>5.91</v>
      </c>
      <c r="CO64" s="195">
        <v>6.63</v>
      </c>
      <c r="CP64" s="195">
        <v>10.59</v>
      </c>
      <c r="CQ64" s="195">
        <v>11.77</v>
      </c>
      <c r="CR64" s="196">
        <f>ROUND('第３表歳入の状況(H22)'!AJ65/'第３表歳入の状況(H22)'!CT65*100,2)</f>
        <v>13.55</v>
      </c>
      <c r="CS64" s="194">
        <v>0.02</v>
      </c>
      <c r="CT64" s="195">
        <v>0.01</v>
      </c>
      <c r="CU64" s="195">
        <v>0.01</v>
      </c>
      <c r="CV64" s="195">
        <v>0.01</v>
      </c>
      <c r="CW64" s="196">
        <f>ROUND('第３表歳入の状況(H22)'!AX65/'第３表歳入の状況(H22)'!CT65*100,2)</f>
        <v>0.01</v>
      </c>
      <c r="CX64" s="194">
        <v>6.3</v>
      </c>
      <c r="CY64" s="195">
        <v>6.43</v>
      </c>
      <c r="CZ64" s="195">
        <v>6.35</v>
      </c>
      <c r="DA64" s="195">
        <v>6.2</v>
      </c>
      <c r="DB64" s="196">
        <f>ROUND('第３表歳入の状況(H22)'!AY65/'第３表歳入の状況(H22)'!CT65*100,2)</f>
        <v>6.1</v>
      </c>
      <c r="DC64" s="197">
        <v>0.47</v>
      </c>
      <c r="DD64" s="195">
        <v>0.38</v>
      </c>
      <c r="DE64" s="195">
        <v>0.5</v>
      </c>
      <c r="DF64" s="195">
        <v>0.5</v>
      </c>
      <c r="DG64" s="242">
        <f>ROUND('第３表歳入の状況(H22)'!BR65/'第３表歳入の状況(H22)'!CT65*100,2)</f>
        <v>0.39</v>
      </c>
      <c r="DH64" s="194">
        <v>0.24</v>
      </c>
      <c r="DI64" s="195">
        <v>0.46</v>
      </c>
      <c r="DJ64" s="195">
        <v>0.13</v>
      </c>
      <c r="DK64" s="195">
        <v>0.18</v>
      </c>
      <c r="DL64" s="196">
        <f>ROUND('第３表歳入の状況(H22)'!BX65/'第３表歳入の状況(H22)'!CT65*100,2)</f>
        <v>0.18</v>
      </c>
      <c r="DM64" s="194">
        <v>4.27</v>
      </c>
      <c r="DN64" s="195">
        <v>4.97</v>
      </c>
      <c r="DO64" s="195">
        <v>4.34</v>
      </c>
      <c r="DP64" s="195">
        <v>3.31</v>
      </c>
      <c r="DQ64" s="196">
        <f>ROUND('第３表歳入の状況(H22)'!BY65/'第３表歳入の状況(H22)'!CT65*100,2)</f>
        <v>2.73</v>
      </c>
      <c r="DR64" s="194">
        <v>2.23</v>
      </c>
      <c r="DS64" s="195">
        <v>2.3</v>
      </c>
      <c r="DT64" s="195">
        <v>2.4</v>
      </c>
      <c r="DU64" s="195">
        <v>6.08</v>
      </c>
      <c r="DV64" s="196">
        <f>ROUND('第３表歳入の状況(H22)'!BZ65/'第３表歳入の状況(H22)'!CT65*100,2)</f>
        <v>4.45</v>
      </c>
      <c r="DW64" s="197">
        <v>2.31</v>
      </c>
      <c r="DX64" s="195">
        <v>2.13</v>
      </c>
      <c r="DY64" s="195">
        <v>1.9</v>
      </c>
      <c r="DZ64" s="195">
        <v>1.98</v>
      </c>
      <c r="EA64" s="196">
        <f>ROUND('第３表歳入の状況(H22)'!CC65/'第３表歳入の状況(H22)'!CT65*100,2)</f>
        <v>2.2</v>
      </c>
      <c r="EB64" s="194">
        <v>8.47</v>
      </c>
      <c r="EC64" s="195">
        <v>7.34</v>
      </c>
      <c r="ED64" s="195">
        <v>5.96</v>
      </c>
      <c r="EE64" s="195">
        <v>7.06</v>
      </c>
      <c r="EF64" s="196">
        <f>ROUND('第３表歳入の状況(H22)'!CP65/'第３表歳入の状況(H22)'!CT65*100,2)</f>
        <v>8.91</v>
      </c>
      <c r="EG64" s="61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>
        <f t="shared" si="7"/>
        <v>0</v>
      </c>
    </row>
    <row r="65" spans="1:162" s="63" customFormat="1" ht="32.25" customHeight="1" thickTop="1">
      <c r="A65" s="115" t="s">
        <v>71</v>
      </c>
      <c r="B65" s="208">
        <v>33.19</v>
      </c>
      <c r="C65" s="209">
        <v>35.51</v>
      </c>
      <c r="D65" s="209">
        <v>34.68</v>
      </c>
      <c r="E65" s="209">
        <v>31.13</v>
      </c>
      <c r="F65" s="210">
        <f>ROUND('第３表歳入の状況(H22)'!B66/'第３表歳入の状況(H22)'!CT66*100,2)</f>
        <v>29.67</v>
      </c>
      <c r="G65" s="94">
        <v>3.58</v>
      </c>
      <c r="H65" s="92">
        <v>1.63</v>
      </c>
      <c r="I65" s="92">
        <v>1.56</v>
      </c>
      <c r="J65" s="92">
        <v>1.38</v>
      </c>
      <c r="K65" s="93">
        <f>ROUND('第３表歳入の状況(H22)'!C66/'第３表歳入の状況(H22)'!CT66*100,2)</f>
        <v>1.31</v>
      </c>
      <c r="L65" s="91">
        <v>0.09</v>
      </c>
      <c r="M65" s="92">
        <v>0.12</v>
      </c>
      <c r="N65" s="92">
        <v>0.12</v>
      </c>
      <c r="O65" s="92">
        <v>0.1</v>
      </c>
      <c r="P65" s="93">
        <f>ROUND('第３表歳入の状況(H22)'!I66/'第３表歳入の状況(H22)'!CT66*100,2)</f>
        <v>0.08</v>
      </c>
      <c r="Q65" s="94">
        <v>0.07</v>
      </c>
      <c r="R65" s="92">
        <v>0.09</v>
      </c>
      <c r="S65" s="92">
        <v>0.03</v>
      </c>
      <c r="T65" s="92">
        <v>0.02</v>
      </c>
      <c r="U65" s="95">
        <f>ROUND('第３表歳入の状況(H22)'!J66/'第３表歳入の状況(H22)'!CT66*100,2)</f>
        <v>0.03</v>
      </c>
      <c r="V65" s="91">
        <v>0.05</v>
      </c>
      <c r="W65" s="92">
        <v>0.04</v>
      </c>
      <c r="X65" s="92">
        <v>0.01</v>
      </c>
      <c r="Y65" s="92">
        <v>0.01</v>
      </c>
      <c r="Z65" s="93">
        <f>ROUND('第３表歳入の状況(H22)'!K66/'第３表歳入の状況(H22)'!CT66*100,2)</f>
        <v>0.01</v>
      </c>
      <c r="AA65" s="94">
        <v>2.6</v>
      </c>
      <c r="AB65" s="92">
        <v>2.52</v>
      </c>
      <c r="AC65" s="92">
        <v>2.31</v>
      </c>
      <c r="AD65" s="92">
        <v>2.26</v>
      </c>
      <c r="AE65" s="93">
        <f>ROUND('第３表歳入の状況(H22)'!L66/'第３表歳入の状況(H22)'!CT66*100,2)</f>
        <v>2.21</v>
      </c>
      <c r="AF65" s="91">
        <v>0.08</v>
      </c>
      <c r="AG65" s="92">
        <v>0.08</v>
      </c>
      <c r="AH65" s="92">
        <v>0.08</v>
      </c>
      <c r="AI65" s="92">
        <v>0.07</v>
      </c>
      <c r="AJ65" s="93">
        <f>ROUND('第３表歳入の状況(H22)'!M66/'第３表歳入の状況(H22)'!CT66*100,2)</f>
        <v>0.07</v>
      </c>
      <c r="AK65" s="94">
        <v>0</v>
      </c>
      <c r="AL65" s="92">
        <v>0</v>
      </c>
      <c r="AM65" s="92">
        <v>0</v>
      </c>
      <c r="AN65" s="92">
        <v>0</v>
      </c>
      <c r="AO65" s="95">
        <f>ROUND('第３表歳入の状況(H22)'!N66/'第３表歳入の状況(H22)'!CT66*100,2)</f>
        <v>0</v>
      </c>
      <c r="AP65" s="91">
        <v>0.5827104696002936</v>
      </c>
      <c r="AQ65" s="92">
        <v>0.61</v>
      </c>
      <c r="AR65" s="92">
        <v>0.55</v>
      </c>
      <c r="AS65" s="92">
        <v>0.5</v>
      </c>
      <c r="AT65" s="93">
        <f>ROUND('第３表歳入の状況(H22)'!O66/'第３表歳入の状況(H22)'!CT66*100,2)</f>
        <v>0.24</v>
      </c>
      <c r="AU65" s="91">
        <v>0.8975606556951001</v>
      </c>
      <c r="AV65" s="92">
        <v>0.75</v>
      </c>
      <c r="AW65" s="92">
        <v>0.22</v>
      </c>
      <c r="AX65" s="92">
        <v>0.38</v>
      </c>
      <c r="AY65" s="93">
        <f>ROUND('第３表歳入の状況(H22)'!P66/'第３表歳入の状況(H22)'!CT66*100,2)</f>
        <v>0.38</v>
      </c>
      <c r="AZ65" s="208">
        <v>24.43</v>
      </c>
      <c r="BA65" s="209">
        <v>23.2</v>
      </c>
      <c r="BB65" s="209">
        <v>23.9</v>
      </c>
      <c r="BC65" s="209">
        <v>23.54</v>
      </c>
      <c r="BD65" s="210">
        <f>ROUND('第３表歳入の状況(H22)'!T66/'第３表歳入の状況(H22)'!CT66*100,2)</f>
        <v>25.33</v>
      </c>
      <c r="BE65" s="211">
        <v>21.99</v>
      </c>
      <c r="BF65" s="209">
        <v>20.85</v>
      </c>
      <c r="BG65" s="209">
        <v>21.52</v>
      </c>
      <c r="BH65" s="209">
        <v>21.27</v>
      </c>
      <c r="BI65" s="210">
        <f>ROUND('第３表歳入の状況(H22)'!U66/'第３表歳入の状況(H22)'!CT66*100,2)</f>
        <v>22.93</v>
      </c>
      <c r="BJ65" s="91">
        <v>2.44</v>
      </c>
      <c r="BK65" s="92">
        <v>2.34</v>
      </c>
      <c r="BL65" s="92">
        <v>2.38</v>
      </c>
      <c r="BM65" s="92">
        <v>2.27</v>
      </c>
      <c r="BN65" s="93">
        <f>ROUND('第３表歳入の状況(H22)'!V66/'第３表歳入の状況(H22)'!CT66*100,2)</f>
        <v>2.4</v>
      </c>
      <c r="BO65" s="211">
        <v>65.45</v>
      </c>
      <c r="BP65" s="209">
        <v>63.96</v>
      </c>
      <c r="BQ65" s="209">
        <v>63.56</v>
      </c>
      <c r="BR65" s="209">
        <v>59.14</v>
      </c>
      <c r="BS65" s="217">
        <f>'第３表歳入の状況(H22)'!DJ66</f>
        <v>59.32</v>
      </c>
      <c r="BT65" s="91">
        <v>0.06</v>
      </c>
      <c r="BU65" s="92">
        <v>0.06</v>
      </c>
      <c r="BV65" s="92">
        <v>0.05</v>
      </c>
      <c r="BW65" s="92">
        <v>0.05</v>
      </c>
      <c r="BX65" s="93">
        <f>ROUND('第３表歳入の状況(H22)'!W66/'第３表歳入の状況(H22)'!CT66*100,2)</f>
        <v>0.05</v>
      </c>
      <c r="BY65" s="94">
        <v>0.64</v>
      </c>
      <c r="BZ65" s="92">
        <v>0.61</v>
      </c>
      <c r="CA65" s="92">
        <v>0.62</v>
      </c>
      <c r="CB65" s="92">
        <v>0.6</v>
      </c>
      <c r="CC65" s="95">
        <f>ROUND('第３表歳入の状況(H22)'!X66/'第３表歳入の状況(H22)'!CT66*100,2)</f>
        <v>0.55</v>
      </c>
      <c r="CD65" s="91">
        <v>1.89</v>
      </c>
      <c r="CE65" s="92">
        <v>1.82</v>
      </c>
      <c r="CF65" s="92">
        <v>1.76</v>
      </c>
      <c r="CG65" s="92">
        <v>1.64</v>
      </c>
      <c r="CH65" s="93">
        <f>ROUND('第３表歳入の状況(H22)'!Z66/'第３表歳入の状況(H22)'!CT66*100,2)</f>
        <v>1.53</v>
      </c>
      <c r="CI65" s="91">
        <v>0.52</v>
      </c>
      <c r="CJ65" s="92">
        <v>0.54</v>
      </c>
      <c r="CK65" s="92">
        <v>0.59</v>
      </c>
      <c r="CL65" s="92">
        <v>0.52</v>
      </c>
      <c r="CM65" s="93">
        <f>ROUND('第３表歳入の状況(H22)'!AG66/'第３表歳入の状況(H22)'!CT66*100,2)</f>
        <v>0.5</v>
      </c>
      <c r="CN65" s="208">
        <v>7.91</v>
      </c>
      <c r="CO65" s="209">
        <v>8.41</v>
      </c>
      <c r="CP65" s="209">
        <v>12.11</v>
      </c>
      <c r="CQ65" s="209">
        <v>12.22</v>
      </c>
      <c r="CR65" s="210">
        <f>ROUND('第３表歳入の状況(H22)'!AJ66/'第３表歳入の状況(H22)'!CT66*100,2)</f>
        <v>12.67</v>
      </c>
      <c r="CS65" s="208">
        <v>0.01</v>
      </c>
      <c r="CT65" s="209">
        <v>0.03</v>
      </c>
      <c r="CU65" s="209">
        <v>0.00429</v>
      </c>
      <c r="CV65" s="209">
        <v>0.00363</v>
      </c>
      <c r="CW65" s="210">
        <f>ROUND('第３表歳入の状況(H22)'!AX66/'第３表歳入の状況(H22)'!CT66*100,5)</f>
        <v>0.00364</v>
      </c>
      <c r="CX65" s="208">
        <v>4.59</v>
      </c>
      <c r="CY65" s="209">
        <v>5.03</v>
      </c>
      <c r="CZ65" s="209">
        <v>5.1</v>
      </c>
      <c r="DA65" s="209">
        <v>5.18</v>
      </c>
      <c r="DB65" s="210">
        <f>ROUND('第３表歳入の状況(H22)'!AY66/'第３表歳入の状況(H22)'!CT66*100,2)</f>
        <v>5.66</v>
      </c>
      <c r="DC65" s="211">
        <v>0.44</v>
      </c>
      <c r="DD65" s="209">
        <v>0.38</v>
      </c>
      <c r="DE65" s="209">
        <v>0.33</v>
      </c>
      <c r="DF65" s="209">
        <v>0.33</v>
      </c>
      <c r="DG65" s="245">
        <f>ROUND('第３表歳入の状況(H22)'!BR66/'第３表歳入の状況(H22)'!CT66*100,2)</f>
        <v>0.3</v>
      </c>
      <c r="DH65" s="208">
        <v>0.14</v>
      </c>
      <c r="DI65" s="209">
        <v>0.22</v>
      </c>
      <c r="DJ65" s="209">
        <v>0.13</v>
      </c>
      <c r="DK65" s="209">
        <v>0.12</v>
      </c>
      <c r="DL65" s="210">
        <f>ROUND('第３表歳入の状況(H22)'!BX66/'第３表歳入の状況(H22)'!CT66*100,2)</f>
        <v>0.13</v>
      </c>
      <c r="DM65" s="208">
        <v>3.52</v>
      </c>
      <c r="DN65" s="209">
        <v>4.17</v>
      </c>
      <c r="DO65" s="209">
        <v>3.23</v>
      </c>
      <c r="DP65" s="209">
        <v>2.83</v>
      </c>
      <c r="DQ65" s="210">
        <f>ROUND('第３表歳入の状況(H22)'!BY66/'第３表歳入の状況(H22)'!CT66*100,2)</f>
        <v>2.65</v>
      </c>
      <c r="DR65" s="208">
        <v>2.89</v>
      </c>
      <c r="DS65" s="209">
        <v>2.64</v>
      </c>
      <c r="DT65" s="209">
        <v>2.49</v>
      </c>
      <c r="DU65" s="209">
        <v>6.04</v>
      </c>
      <c r="DV65" s="210">
        <f>ROUND('第３表歳入の状況(H22)'!BZ66/'第３表歳入の状況(H22)'!CT66*100,2)</f>
        <v>4</v>
      </c>
      <c r="DW65" s="211">
        <v>3.1</v>
      </c>
      <c r="DX65" s="209">
        <v>2.89</v>
      </c>
      <c r="DY65" s="209">
        <v>2.79</v>
      </c>
      <c r="DZ65" s="209">
        <v>3.58</v>
      </c>
      <c r="EA65" s="210">
        <f>ROUND('第３表歳入の状況(H22)'!CC66/'第３表歳入の状況(H22)'!CT66*100,2)</f>
        <v>3.94</v>
      </c>
      <c r="EB65" s="208">
        <v>8.83</v>
      </c>
      <c r="EC65" s="209">
        <v>9.15</v>
      </c>
      <c r="ED65" s="209">
        <v>7.23</v>
      </c>
      <c r="EE65" s="209">
        <v>7.73</v>
      </c>
      <c r="EF65" s="210">
        <f>ROUND('第３表歳入の状況(H22)'!CP66/'第３表歳入の状況(H22)'!CT66*100,2)</f>
        <v>8.71</v>
      </c>
      <c r="EG65" s="61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>
        <f t="shared" si="7"/>
        <v>0</v>
      </c>
    </row>
    <row r="66" spans="1:13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 t="s">
        <v>17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4"/>
      <c r="AO66" s="3"/>
      <c r="AP66" s="3"/>
      <c r="AQ66" s="4" t="s">
        <v>17</v>
      </c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4" t="s">
        <v>17</v>
      </c>
      <c r="BM66" s="3"/>
      <c r="BN66" s="3"/>
      <c r="BO66" s="3"/>
      <c r="BP66" s="3"/>
      <c r="BQ66" s="3"/>
      <c r="BR66" s="3"/>
      <c r="BS66" s="52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4" t="s">
        <v>17</v>
      </c>
      <c r="CE66" s="4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4" t="s">
        <v>17</v>
      </c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1"/>
    </row>
    <row r="67" spans="43:98" ht="14.25">
      <c r="AQ67" s="2" t="s">
        <v>17</v>
      </c>
      <c r="CS67" s="2" t="s">
        <v>17</v>
      </c>
      <c r="CT67" s="2" t="s">
        <v>17</v>
      </c>
    </row>
    <row r="68" ht="14.25">
      <c r="AQ68" s="2" t="s">
        <v>17</v>
      </c>
    </row>
    <row r="69" ht="14.25">
      <c r="AQ69" s="2" t="s">
        <v>17</v>
      </c>
    </row>
    <row r="70" ht="14.25">
      <c r="AQ70" s="2" t="s">
        <v>17</v>
      </c>
    </row>
    <row r="71" ht="14.25">
      <c r="AQ71" s="2" t="s">
        <v>17</v>
      </c>
    </row>
  </sheetData>
  <sheetProtection/>
  <mergeCells count="28">
    <mergeCell ref="DR1:DV2"/>
    <mergeCell ref="DW1:EA2"/>
    <mergeCell ref="EB1:EF2"/>
    <mergeCell ref="A1:A2"/>
    <mergeCell ref="CX1:DB2"/>
    <mergeCell ref="DC1:DG2"/>
    <mergeCell ref="DH1:DL2"/>
    <mergeCell ref="DM1:DQ2"/>
    <mergeCell ref="CD1:CH2"/>
    <mergeCell ref="CI1:CM2"/>
    <mergeCell ref="CN1:CR2"/>
    <mergeCell ref="CS1:CW2"/>
    <mergeCell ref="BJ2:BN2"/>
    <mergeCell ref="BO1:BS2"/>
    <mergeCell ref="BT1:BX2"/>
    <mergeCell ref="BY1:CC2"/>
    <mergeCell ref="AZ1:BD2"/>
    <mergeCell ref="BE2:BI2"/>
    <mergeCell ref="V1:Z2"/>
    <mergeCell ref="AA1:AE2"/>
    <mergeCell ref="AF1:AJ2"/>
    <mergeCell ref="AK1:AO2"/>
    <mergeCell ref="B1:F2"/>
    <mergeCell ref="G1:K2"/>
    <mergeCell ref="L1:P2"/>
    <mergeCell ref="Q1:U2"/>
    <mergeCell ref="AP1:AT2"/>
    <mergeCell ref="AU1:AY2"/>
  </mergeCells>
  <printOptions/>
  <pageMargins left="0.7874015748031497" right="0.7480314960629921" top="0.7874015748031497" bottom="0.3937007874015748" header="0.5905511811023623" footer="0.31496062992125984"/>
  <pageSetup firstPageNumber="126" useFirstPageNumber="1" horizontalDpi="600" verticalDpi="600" orientation="portrait" paperSize="9" scale="35" r:id="rId1"/>
  <headerFooter alignWithMargins="0">
    <oddHeader>&amp;L&amp;"ＭＳ Ｐゴシック,標準"&amp;24　　第８表の２　歳入決算構成比の推移</oddHeader>
    <oddFooter>&amp;C&amp;"ＭＳ Ｐゴシック,標準"&amp;30&amp;P</oddFooter>
  </headerFooter>
  <colBreaks count="4" manualBreakCount="4">
    <brk id="31" min="3" max="96" man="1"/>
    <brk id="61" min="3" max="96" man="1"/>
    <brk id="91" min="3" max="96" man="1"/>
    <brk id="121" min="3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="55" zoomScaleNormal="50" zoomScaleSheetLayoutView="55" zoomScalePageLayoutView="0" workbookViewId="0" topLeftCell="A1">
      <pane xSplit="1" ySplit="4" topLeftCell="CS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V68" sqref="CV68"/>
    </sheetView>
  </sheetViews>
  <sheetFormatPr defaultColWidth="9.00390625" defaultRowHeight="14.25"/>
  <cols>
    <col min="1" max="1" width="21.625" style="129" bestFit="1" customWidth="1"/>
    <col min="2" max="2" width="20.375" style="129" customWidth="1"/>
    <col min="3" max="19" width="19.625" style="129" customWidth="1"/>
    <col min="20" max="22" width="20.375" style="129" customWidth="1"/>
    <col min="23" max="97" width="19.625" style="129" customWidth="1"/>
    <col min="98" max="99" width="20.375" style="129" customWidth="1"/>
    <col min="100" max="100" width="12.625" style="129" customWidth="1"/>
    <col min="101" max="101" width="20.375" style="129" customWidth="1"/>
    <col min="102" max="102" width="12.625" style="129" customWidth="1"/>
    <col min="103" max="103" width="20.375" style="129" customWidth="1"/>
    <col min="104" max="104" width="12.625" style="129" customWidth="1"/>
    <col min="105" max="105" width="20.375" style="129" customWidth="1"/>
    <col min="106" max="106" width="12.625" style="129" customWidth="1"/>
    <col min="107" max="107" width="20.375" style="129" customWidth="1"/>
    <col min="108" max="108" width="12.625" style="129" customWidth="1"/>
    <col min="109" max="109" width="20.375" style="129" customWidth="1"/>
    <col min="110" max="110" width="12.625" style="129" customWidth="1"/>
    <col min="111" max="111" width="20.25390625" style="129" bestFit="1" customWidth="1"/>
    <col min="112" max="112" width="21.75390625" style="129" bestFit="1" customWidth="1"/>
    <col min="113" max="113" width="24.00390625" style="129" bestFit="1" customWidth="1"/>
    <col min="114" max="114" width="23.125" style="129" bestFit="1" customWidth="1"/>
    <col min="115" max="115" width="26.00390625" style="129" bestFit="1" customWidth="1"/>
    <col min="116" max="116" width="23.125" style="129" bestFit="1" customWidth="1"/>
    <col min="117" max="16384" width="9.00390625" style="129" customWidth="1"/>
  </cols>
  <sheetData>
    <row r="1" spans="1:112" ht="27" customHeight="1">
      <c r="A1" s="126" t="s">
        <v>72</v>
      </c>
      <c r="B1" s="164" t="s">
        <v>73</v>
      </c>
      <c r="C1" s="164" t="s">
        <v>74</v>
      </c>
      <c r="D1" s="164"/>
      <c r="E1" s="164"/>
      <c r="F1" s="164"/>
      <c r="G1" s="164"/>
      <c r="H1" s="164"/>
      <c r="I1" s="164" t="s">
        <v>75</v>
      </c>
      <c r="J1" s="165" t="s">
        <v>80</v>
      </c>
      <c r="K1" s="165" t="s">
        <v>137</v>
      </c>
      <c r="L1" s="165" t="s">
        <v>81</v>
      </c>
      <c r="M1" s="6" t="s">
        <v>82</v>
      </c>
      <c r="N1" s="6" t="s">
        <v>83</v>
      </c>
      <c r="O1" s="7" t="s">
        <v>195</v>
      </c>
      <c r="P1" s="7" t="s">
        <v>196</v>
      </c>
      <c r="Q1" s="5"/>
      <c r="R1" s="5"/>
      <c r="S1" s="5"/>
      <c r="T1" s="7" t="s">
        <v>197</v>
      </c>
      <c r="U1" s="8"/>
      <c r="V1" s="8"/>
      <c r="W1" s="7" t="s">
        <v>198</v>
      </c>
      <c r="X1" s="9" t="s">
        <v>199</v>
      </c>
      <c r="Y1" s="10"/>
      <c r="Z1" s="7" t="s">
        <v>200</v>
      </c>
      <c r="AA1" s="8"/>
      <c r="AB1" s="5"/>
      <c r="AC1" s="8"/>
      <c r="AD1" s="8"/>
      <c r="AE1" s="8"/>
      <c r="AF1" s="8"/>
      <c r="AG1" s="7" t="s">
        <v>201</v>
      </c>
      <c r="AH1" s="8"/>
      <c r="AI1" s="8"/>
      <c r="AJ1" s="7" t="s">
        <v>202</v>
      </c>
      <c r="AK1" s="12"/>
      <c r="AL1" s="23"/>
      <c r="AM1" s="5"/>
      <c r="AN1" s="8"/>
      <c r="AO1" s="8"/>
      <c r="AP1" s="5"/>
      <c r="AQ1" s="8"/>
      <c r="AR1" s="8"/>
      <c r="AS1" s="8"/>
      <c r="AT1" s="8"/>
      <c r="AU1" s="8"/>
      <c r="AV1" s="8"/>
      <c r="AW1" s="12"/>
      <c r="AX1" s="13" t="s">
        <v>203</v>
      </c>
      <c r="AY1" s="7" t="s">
        <v>204</v>
      </c>
      <c r="AZ1" s="8"/>
      <c r="BA1" s="8"/>
      <c r="BB1" s="8"/>
      <c r="BC1" s="8"/>
      <c r="BD1" s="5"/>
      <c r="BE1" s="5"/>
      <c r="BF1" s="8"/>
      <c r="BG1" s="8"/>
      <c r="BH1" s="8"/>
      <c r="BI1" s="12"/>
      <c r="BJ1" s="7"/>
      <c r="BK1" s="8"/>
      <c r="BL1" s="8"/>
      <c r="BM1" s="11"/>
      <c r="BN1" s="7"/>
      <c r="BO1" s="8"/>
      <c r="BP1" s="8"/>
      <c r="BQ1" s="8"/>
      <c r="BR1" s="7" t="s">
        <v>205</v>
      </c>
      <c r="BS1" s="5"/>
      <c r="BT1" s="5"/>
      <c r="BU1" s="12"/>
      <c r="BV1" s="7"/>
      <c r="BW1" s="12"/>
      <c r="BX1" s="7" t="s">
        <v>206</v>
      </c>
      <c r="BY1" s="6" t="s">
        <v>207</v>
      </c>
      <c r="BZ1" s="7" t="s">
        <v>208</v>
      </c>
      <c r="CA1" s="8"/>
      <c r="CB1" s="8"/>
      <c r="CC1" s="7" t="s">
        <v>209</v>
      </c>
      <c r="CD1" s="8"/>
      <c r="CE1" s="5"/>
      <c r="CF1" s="5"/>
      <c r="CG1" s="11"/>
      <c r="CH1" s="7"/>
      <c r="CI1" s="164"/>
      <c r="CJ1" s="164"/>
      <c r="CK1" s="8"/>
      <c r="CL1" s="5"/>
      <c r="CM1" s="164"/>
      <c r="CN1" s="164"/>
      <c r="CO1" s="164"/>
      <c r="CP1" s="164" t="s">
        <v>210</v>
      </c>
      <c r="CQ1" s="164"/>
      <c r="CR1" s="164"/>
      <c r="CS1" s="12"/>
      <c r="CT1" s="7" t="s">
        <v>76</v>
      </c>
      <c r="CU1" s="14" t="s">
        <v>84</v>
      </c>
      <c r="CV1" s="5"/>
      <c r="CW1" s="8"/>
      <c r="CX1" s="12"/>
      <c r="CY1" s="7"/>
      <c r="CZ1" s="8"/>
      <c r="DA1" s="8"/>
      <c r="DB1" s="8"/>
      <c r="DC1" s="8"/>
      <c r="DD1" s="8"/>
      <c r="DE1" s="8"/>
      <c r="DF1" s="12"/>
      <c r="DG1" s="15"/>
      <c r="DH1" s="15"/>
    </row>
    <row r="2" spans="1:112" ht="34.5">
      <c r="A2" s="127"/>
      <c r="B2" s="166"/>
      <c r="C2" s="166"/>
      <c r="D2" s="164" t="s">
        <v>211</v>
      </c>
      <c r="E2" s="16" t="s">
        <v>212</v>
      </c>
      <c r="F2" s="165" t="s">
        <v>213</v>
      </c>
      <c r="G2" s="164" t="s">
        <v>214</v>
      </c>
      <c r="H2" s="164" t="s">
        <v>215</v>
      </c>
      <c r="I2" s="166"/>
      <c r="J2" s="166"/>
      <c r="K2" s="167" t="s">
        <v>216</v>
      </c>
      <c r="L2" s="168" t="s">
        <v>217</v>
      </c>
      <c r="M2" s="17" t="s">
        <v>218</v>
      </c>
      <c r="N2" s="17" t="s">
        <v>219</v>
      </c>
      <c r="O2" s="18" t="s">
        <v>220</v>
      </c>
      <c r="P2" s="18" t="s">
        <v>175</v>
      </c>
      <c r="Q2" s="116" t="s">
        <v>181</v>
      </c>
      <c r="R2" s="119" t="s">
        <v>182</v>
      </c>
      <c r="S2" s="119"/>
      <c r="T2" s="19"/>
      <c r="U2" s="7" t="s">
        <v>77</v>
      </c>
      <c r="V2" s="7" t="s">
        <v>78</v>
      </c>
      <c r="W2" s="20" t="s">
        <v>79</v>
      </c>
      <c r="X2" s="18" t="s">
        <v>221</v>
      </c>
      <c r="Y2" s="6" t="s">
        <v>222</v>
      </c>
      <c r="Z2" s="19"/>
      <c r="AA2" s="7" t="s">
        <v>85</v>
      </c>
      <c r="AB2" s="5"/>
      <c r="AC2" s="5"/>
      <c r="AD2" s="7" t="s">
        <v>223</v>
      </c>
      <c r="AE2" s="13" t="s">
        <v>224</v>
      </c>
      <c r="AF2" s="7" t="s">
        <v>86</v>
      </c>
      <c r="AG2" s="21"/>
      <c r="AH2" s="6" t="s">
        <v>87</v>
      </c>
      <c r="AI2" s="7" t="s">
        <v>88</v>
      </c>
      <c r="AJ2" s="21"/>
      <c r="AK2" s="6" t="s">
        <v>89</v>
      </c>
      <c r="AL2" s="7" t="s">
        <v>90</v>
      </c>
      <c r="AM2" s="6" t="s">
        <v>161</v>
      </c>
      <c r="AN2" s="7" t="s">
        <v>183</v>
      </c>
      <c r="AO2" s="7" t="s">
        <v>184</v>
      </c>
      <c r="AP2" s="13" t="s">
        <v>189</v>
      </c>
      <c r="AQ2" s="13" t="s">
        <v>190</v>
      </c>
      <c r="AR2" s="7" t="s">
        <v>191</v>
      </c>
      <c r="AS2" s="7" t="s">
        <v>192</v>
      </c>
      <c r="AT2" s="13" t="s">
        <v>225</v>
      </c>
      <c r="AU2" s="13" t="s">
        <v>226</v>
      </c>
      <c r="AV2" s="7" t="s">
        <v>227</v>
      </c>
      <c r="AW2" s="6" t="s">
        <v>228</v>
      </c>
      <c r="AX2" s="22" t="s">
        <v>229</v>
      </c>
      <c r="AY2" s="21"/>
      <c r="AZ2" s="7" t="s">
        <v>230</v>
      </c>
      <c r="BA2" s="8"/>
      <c r="BB2" s="5"/>
      <c r="BC2" s="5"/>
      <c r="BD2" s="5"/>
      <c r="BE2" s="5"/>
      <c r="BF2" s="8"/>
      <c r="BG2" s="8"/>
      <c r="BH2" s="8"/>
      <c r="BI2" s="12"/>
      <c r="BJ2" s="7"/>
      <c r="BK2" s="8"/>
      <c r="BL2" s="8"/>
      <c r="BM2" s="11"/>
      <c r="BN2" s="13" t="s">
        <v>231</v>
      </c>
      <c r="BO2" s="8"/>
      <c r="BP2" s="8"/>
      <c r="BQ2" s="8"/>
      <c r="BR2" s="21"/>
      <c r="BS2" s="6" t="s">
        <v>232</v>
      </c>
      <c r="BT2" s="7" t="s">
        <v>233</v>
      </c>
      <c r="BU2" s="12"/>
      <c r="BV2" s="7"/>
      <c r="BW2" s="11"/>
      <c r="BX2" s="21"/>
      <c r="BY2" s="120"/>
      <c r="BZ2" s="21"/>
      <c r="CA2" s="7" t="s">
        <v>91</v>
      </c>
      <c r="CB2" s="7" t="s">
        <v>234</v>
      </c>
      <c r="CC2" s="21"/>
      <c r="CD2" s="7" t="s">
        <v>235</v>
      </c>
      <c r="CE2" s="6" t="s">
        <v>92</v>
      </c>
      <c r="CF2" s="16" t="s">
        <v>236</v>
      </c>
      <c r="CG2" s="16" t="s">
        <v>237</v>
      </c>
      <c r="CH2" s="7" t="s">
        <v>238</v>
      </c>
      <c r="CI2" s="5"/>
      <c r="CJ2" s="11"/>
      <c r="CK2" s="6" t="s">
        <v>239</v>
      </c>
      <c r="CL2" s="7" t="s">
        <v>240</v>
      </c>
      <c r="CM2" s="5"/>
      <c r="CN2" s="5"/>
      <c r="CO2" s="11"/>
      <c r="CP2" s="164"/>
      <c r="CQ2" s="164" t="s">
        <v>93</v>
      </c>
      <c r="CR2" s="164" t="s">
        <v>138</v>
      </c>
      <c r="CS2" s="16" t="s">
        <v>94</v>
      </c>
      <c r="CT2" s="21"/>
      <c r="CU2" s="169" t="s">
        <v>95</v>
      </c>
      <c r="CV2" s="5"/>
      <c r="CW2" s="5"/>
      <c r="CX2" s="12"/>
      <c r="CY2" s="7"/>
      <c r="CZ2" s="8"/>
      <c r="DA2" s="7" t="s">
        <v>96</v>
      </c>
      <c r="DB2" s="8"/>
      <c r="DC2" s="8"/>
      <c r="DD2" s="8"/>
      <c r="DE2" s="8"/>
      <c r="DF2" s="12"/>
      <c r="DG2" s="15"/>
      <c r="DH2" s="15"/>
    </row>
    <row r="3" spans="1:112" ht="33.75" customHeight="1">
      <c r="A3" s="24"/>
      <c r="B3" s="25"/>
      <c r="C3" s="170"/>
      <c r="D3" s="171" t="s">
        <v>241</v>
      </c>
      <c r="E3" s="49" t="s">
        <v>97</v>
      </c>
      <c r="F3" s="172" t="s">
        <v>98</v>
      </c>
      <c r="G3" s="171" t="s">
        <v>99</v>
      </c>
      <c r="H3" s="171" t="s">
        <v>99</v>
      </c>
      <c r="I3" s="170"/>
      <c r="J3" s="170"/>
      <c r="K3" s="170"/>
      <c r="L3" s="170"/>
      <c r="M3" s="26"/>
      <c r="N3" s="26"/>
      <c r="O3" s="27"/>
      <c r="P3" s="27"/>
      <c r="Q3" s="121" t="s">
        <v>185</v>
      </c>
      <c r="R3" s="121" t="s">
        <v>185</v>
      </c>
      <c r="S3" s="121"/>
      <c r="T3" s="27"/>
      <c r="U3" s="28"/>
      <c r="V3" s="27"/>
      <c r="W3" s="28"/>
      <c r="X3" s="27"/>
      <c r="Y3" s="34" t="s">
        <v>242</v>
      </c>
      <c r="Z3" s="27"/>
      <c r="AA3" s="26"/>
      <c r="AB3" s="122" t="s">
        <v>100</v>
      </c>
      <c r="AC3" s="31" t="s">
        <v>101</v>
      </c>
      <c r="AD3" s="32" t="s">
        <v>243</v>
      </c>
      <c r="AE3" s="29" t="s">
        <v>244</v>
      </c>
      <c r="AF3" s="27"/>
      <c r="AG3" s="28"/>
      <c r="AH3" s="33" t="s">
        <v>102</v>
      </c>
      <c r="AI3" s="33" t="s">
        <v>103</v>
      </c>
      <c r="AJ3" s="27"/>
      <c r="AK3" s="34" t="s">
        <v>245</v>
      </c>
      <c r="AL3" s="35" t="s">
        <v>104</v>
      </c>
      <c r="AM3" s="33" t="s">
        <v>104</v>
      </c>
      <c r="AN3" s="35" t="s">
        <v>186</v>
      </c>
      <c r="AO3" s="35" t="s">
        <v>187</v>
      </c>
      <c r="AP3" s="29" t="s">
        <v>193</v>
      </c>
      <c r="AQ3" s="29" t="s">
        <v>193</v>
      </c>
      <c r="AR3" s="28"/>
      <c r="AS3" s="27"/>
      <c r="AT3" s="36" t="s">
        <v>246</v>
      </c>
      <c r="AU3" s="36" t="s">
        <v>247</v>
      </c>
      <c r="AV3" s="29" t="s">
        <v>248</v>
      </c>
      <c r="AW3" s="26"/>
      <c r="AX3" s="32" t="s">
        <v>249</v>
      </c>
      <c r="AY3" s="27"/>
      <c r="AZ3" s="37" t="s">
        <v>250</v>
      </c>
      <c r="BA3" s="30" t="s">
        <v>251</v>
      </c>
      <c r="BB3" s="30"/>
      <c r="BC3" s="31" t="s">
        <v>176</v>
      </c>
      <c r="BD3" s="31" t="s">
        <v>139</v>
      </c>
      <c r="BE3" s="31" t="s">
        <v>162</v>
      </c>
      <c r="BF3" s="31" t="s">
        <v>163</v>
      </c>
      <c r="BG3" s="31" t="s">
        <v>164</v>
      </c>
      <c r="BH3" s="14"/>
      <c r="BI3" s="117"/>
      <c r="BJ3" s="173"/>
      <c r="BK3" s="31" t="s">
        <v>140</v>
      </c>
      <c r="BL3" s="30" t="s">
        <v>165</v>
      </c>
      <c r="BM3" s="30" t="s">
        <v>166</v>
      </c>
      <c r="BN3" s="32" t="s">
        <v>141</v>
      </c>
      <c r="BO3" s="31" t="s">
        <v>167</v>
      </c>
      <c r="BP3" s="31" t="s">
        <v>168</v>
      </c>
      <c r="BQ3" s="31" t="s">
        <v>105</v>
      </c>
      <c r="BR3" s="27"/>
      <c r="BS3" s="38" t="s">
        <v>169</v>
      </c>
      <c r="BT3" s="35" t="s">
        <v>169</v>
      </c>
      <c r="BU3" s="30" t="s">
        <v>106</v>
      </c>
      <c r="BV3" s="30" t="s">
        <v>107</v>
      </c>
      <c r="BW3" s="31" t="s">
        <v>105</v>
      </c>
      <c r="BX3" s="27"/>
      <c r="BY3" s="26"/>
      <c r="BZ3" s="27"/>
      <c r="CA3" s="27"/>
      <c r="CB3" s="29" t="s">
        <v>142</v>
      </c>
      <c r="CC3" s="39"/>
      <c r="CD3" s="37" t="s">
        <v>143</v>
      </c>
      <c r="CE3" s="38"/>
      <c r="CF3" s="40" t="s">
        <v>144</v>
      </c>
      <c r="CG3" s="49" t="s">
        <v>145</v>
      </c>
      <c r="CH3" s="32" t="s">
        <v>146</v>
      </c>
      <c r="CI3" s="174" t="s">
        <v>147</v>
      </c>
      <c r="CJ3" s="174" t="s">
        <v>148</v>
      </c>
      <c r="CK3" s="49" t="s">
        <v>170</v>
      </c>
      <c r="CL3" s="27"/>
      <c r="CM3" s="174" t="s">
        <v>177</v>
      </c>
      <c r="CN3" s="269" t="s">
        <v>194</v>
      </c>
      <c r="CO3" s="175" t="s">
        <v>188</v>
      </c>
      <c r="CP3" s="170"/>
      <c r="CQ3" s="176"/>
      <c r="CR3" s="177" t="s">
        <v>149</v>
      </c>
      <c r="CS3" s="178" t="s">
        <v>150</v>
      </c>
      <c r="CT3" s="28"/>
      <c r="CU3" s="170"/>
      <c r="CV3" s="30" t="s">
        <v>108</v>
      </c>
      <c r="CW3" s="31" t="s">
        <v>109</v>
      </c>
      <c r="CX3" s="43"/>
      <c r="CY3" s="31" t="s">
        <v>110</v>
      </c>
      <c r="CZ3" s="41"/>
      <c r="DA3" s="42"/>
      <c r="DB3" s="31" t="s">
        <v>108</v>
      </c>
      <c r="DC3" s="31" t="s">
        <v>109</v>
      </c>
      <c r="DD3" s="41"/>
      <c r="DE3" s="31" t="s">
        <v>110</v>
      </c>
      <c r="DF3" s="43"/>
      <c r="DG3" s="44"/>
      <c r="DH3" s="44"/>
    </row>
    <row r="4" spans="1:117" ht="34.5">
      <c r="A4" s="45"/>
      <c r="B4" s="46"/>
      <c r="C4" s="27"/>
      <c r="D4" s="48"/>
      <c r="E4" s="47"/>
      <c r="F4" s="26"/>
      <c r="G4" s="26"/>
      <c r="H4" s="48"/>
      <c r="I4" s="26"/>
      <c r="J4" s="26"/>
      <c r="K4" s="26"/>
      <c r="L4" s="26"/>
      <c r="M4" s="47"/>
      <c r="N4" s="47"/>
      <c r="O4" s="26"/>
      <c r="P4" s="26"/>
      <c r="Q4" s="118"/>
      <c r="R4" s="118"/>
      <c r="S4" s="118"/>
      <c r="T4" s="26"/>
      <c r="U4" s="26"/>
      <c r="V4" s="26"/>
      <c r="W4" s="26"/>
      <c r="X4" s="26"/>
      <c r="Y4" s="47"/>
      <c r="Z4" s="26"/>
      <c r="AA4" s="47"/>
      <c r="AB4" s="46"/>
      <c r="AC4" s="26"/>
      <c r="AD4" s="26"/>
      <c r="AE4" s="26"/>
      <c r="AF4" s="26"/>
      <c r="AG4" s="26"/>
      <c r="AH4" s="26"/>
      <c r="AI4" s="26"/>
      <c r="AJ4" s="26"/>
      <c r="AK4" s="47"/>
      <c r="AL4" s="4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123" t="s">
        <v>151</v>
      </c>
      <c r="BB4" s="123"/>
      <c r="BC4" s="22" t="s">
        <v>178</v>
      </c>
      <c r="BD4" s="49" t="s">
        <v>179</v>
      </c>
      <c r="BE4" s="49" t="s">
        <v>180</v>
      </c>
      <c r="BF4" s="49" t="s">
        <v>180</v>
      </c>
      <c r="BG4" s="26"/>
      <c r="BH4" s="124" t="s">
        <v>152</v>
      </c>
      <c r="BI4" s="179" t="s">
        <v>153</v>
      </c>
      <c r="BJ4" s="179" t="s">
        <v>154</v>
      </c>
      <c r="BK4" s="49" t="s">
        <v>252</v>
      </c>
      <c r="BL4" s="49" t="s">
        <v>253</v>
      </c>
      <c r="BM4" s="47"/>
      <c r="BN4" s="47"/>
      <c r="BO4" s="49" t="s">
        <v>254</v>
      </c>
      <c r="BP4" s="49" t="s">
        <v>254</v>
      </c>
      <c r="BQ4" s="26"/>
      <c r="BR4" s="26"/>
      <c r="BS4" s="26"/>
      <c r="BT4" s="26"/>
      <c r="BU4" s="47"/>
      <c r="BV4" s="47"/>
      <c r="BW4" s="26"/>
      <c r="BX4" s="26"/>
      <c r="BY4" s="26"/>
      <c r="BZ4" s="26"/>
      <c r="CA4" s="26"/>
      <c r="CB4" s="26"/>
      <c r="CC4" s="26"/>
      <c r="CD4" s="26"/>
      <c r="CE4" s="26"/>
      <c r="CF4" s="47"/>
      <c r="CG4" s="47"/>
      <c r="CH4" s="47"/>
      <c r="CI4" s="26"/>
      <c r="CJ4" s="26"/>
      <c r="CK4" s="47"/>
      <c r="CL4" s="47"/>
      <c r="CM4" s="26"/>
      <c r="CN4" s="270"/>
      <c r="CO4" s="26"/>
      <c r="CP4" s="26"/>
      <c r="CQ4" s="26"/>
      <c r="CR4" s="26"/>
      <c r="CS4" s="47"/>
      <c r="CT4" s="47"/>
      <c r="CU4" s="26"/>
      <c r="CV4" s="50"/>
      <c r="CW4" s="26"/>
      <c r="CX4" s="125" t="s">
        <v>108</v>
      </c>
      <c r="CY4" s="26"/>
      <c r="CZ4" s="51" t="s">
        <v>108</v>
      </c>
      <c r="DA4" s="26"/>
      <c r="DB4" s="50"/>
      <c r="DC4" s="26"/>
      <c r="DD4" s="51" t="s">
        <v>108</v>
      </c>
      <c r="DE4" s="26"/>
      <c r="DF4" s="51" t="s">
        <v>108</v>
      </c>
      <c r="DG4" s="44" t="s">
        <v>255</v>
      </c>
      <c r="DH4" s="44"/>
      <c r="DI4" s="219" t="s">
        <v>256</v>
      </c>
      <c r="DJ4" s="219"/>
      <c r="DK4" s="219"/>
      <c r="DL4" s="220"/>
      <c r="DM4" s="221"/>
    </row>
    <row r="5" spans="1:256" s="132" customFormat="1" ht="32.25" customHeight="1">
      <c r="A5" s="130" t="s">
        <v>15</v>
      </c>
      <c r="B5" s="155">
        <v>38342289</v>
      </c>
      <c r="C5" s="155">
        <v>1166627</v>
      </c>
      <c r="D5" s="155">
        <v>343349</v>
      </c>
      <c r="E5" s="155">
        <v>1</v>
      </c>
      <c r="F5" s="155">
        <v>0</v>
      </c>
      <c r="G5" s="155">
        <v>823277</v>
      </c>
      <c r="H5" s="155">
        <v>0</v>
      </c>
      <c r="I5" s="155">
        <v>121819</v>
      </c>
      <c r="J5" s="155">
        <v>41397</v>
      </c>
      <c r="K5" s="155">
        <v>11510</v>
      </c>
      <c r="L5" s="155">
        <v>2865573</v>
      </c>
      <c r="M5" s="155">
        <v>12555</v>
      </c>
      <c r="N5" s="155">
        <v>0</v>
      </c>
      <c r="O5" s="155">
        <v>220459</v>
      </c>
      <c r="P5" s="155">
        <v>453646</v>
      </c>
      <c r="Q5" s="155">
        <v>265792</v>
      </c>
      <c r="R5" s="155">
        <v>187854</v>
      </c>
      <c r="S5" s="155"/>
      <c r="T5" s="155">
        <v>14394298</v>
      </c>
      <c r="U5" s="155">
        <v>13275120</v>
      </c>
      <c r="V5" s="155">
        <v>1119178</v>
      </c>
      <c r="W5" s="155">
        <v>68667</v>
      </c>
      <c r="X5" s="155">
        <v>904492</v>
      </c>
      <c r="Y5" s="155">
        <v>13635</v>
      </c>
      <c r="Z5" s="155">
        <v>1557920</v>
      </c>
      <c r="AA5" s="155">
        <v>71949</v>
      </c>
      <c r="AB5" s="155">
        <v>71949</v>
      </c>
      <c r="AC5" s="155">
        <v>0</v>
      </c>
      <c r="AD5" s="155">
        <v>229013</v>
      </c>
      <c r="AE5" s="155">
        <v>783066</v>
      </c>
      <c r="AF5" s="155">
        <v>473892</v>
      </c>
      <c r="AG5" s="155">
        <v>452880</v>
      </c>
      <c r="AH5" s="155">
        <v>37330</v>
      </c>
      <c r="AI5" s="155">
        <v>415550</v>
      </c>
      <c r="AJ5" s="155">
        <v>11768338</v>
      </c>
      <c r="AK5" s="155">
        <v>3332567</v>
      </c>
      <c r="AL5" s="155">
        <v>885891</v>
      </c>
      <c r="AM5" s="155">
        <v>1091056</v>
      </c>
      <c r="AN5" s="155">
        <v>3844743</v>
      </c>
      <c r="AO5" s="155">
        <v>66</v>
      </c>
      <c r="AP5" s="155">
        <v>799999</v>
      </c>
      <c r="AQ5" s="155">
        <v>0</v>
      </c>
      <c r="AR5" s="155">
        <v>62875</v>
      </c>
      <c r="AS5" s="155">
        <v>0</v>
      </c>
      <c r="AT5" s="155">
        <v>506217</v>
      </c>
      <c r="AU5" s="155">
        <v>0</v>
      </c>
      <c r="AV5" s="155">
        <v>0</v>
      </c>
      <c r="AW5" s="155">
        <v>1244924</v>
      </c>
      <c r="AX5" s="155">
        <v>2733</v>
      </c>
      <c r="AY5" s="155">
        <v>5818861</v>
      </c>
      <c r="AZ5" s="155">
        <v>3798831</v>
      </c>
      <c r="BA5" s="155">
        <v>450771</v>
      </c>
      <c r="BB5" s="155">
        <v>0</v>
      </c>
      <c r="BC5" s="155">
        <v>550692</v>
      </c>
      <c r="BD5" s="155">
        <v>601244</v>
      </c>
      <c r="BE5" s="155">
        <v>517010</v>
      </c>
      <c r="BF5" s="155">
        <v>0</v>
      </c>
      <c r="BG5" s="155">
        <v>196590</v>
      </c>
      <c r="BH5" s="155">
        <v>0</v>
      </c>
      <c r="BI5" s="155">
        <v>0</v>
      </c>
      <c r="BJ5" s="155">
        <v>196590</v>
      </c>
      <c r="BK5" s="155">
        <v>25688</v>
      </c>
      <c r="BL5" s="155">
        <v>0</v>
      </c>
      <c r="BM5" s="155">
        <v>1456836</v>
      </c>
      <c r="BN5" s="155">
        <v>2020030</v>
      </c>
      <c r="BO5" s="155">
        <v>75438</v>
      </c>
      <c r="BP5" s="155">
        <v>0</v>
      </c>
      <c r="BQ5" s="155">
        <v>1944592</v>
      </c>
      <c r="BR5" s="155">
        <v>171322</v>
      </c>
      <c r="BS5" s="155">
        <v>86525</v>
      </c>
      <c r="BT5" s="155">
        <v>84797</v>
      </c>
      <c r="BU5" s="155">
        <v>68204</v>
      </c>
      <c r="BV5" s="155">
        <v>3628</v>
      </c>
      <c r="BW5" s="155">
        <v>12965</v>
      </c>
      <c r="BX5" s="155">
        <v>360894</v>
      </c>
      <c r="BY5" s="155">
        <v>7144435</v>
      </c>
      <c r="BZ5" s="155">
        <v>4221703</v>
      </c>
      <c r="CA5" s="155">
        <v>2974884</v>
      </c>
      <c r="CB5" s="155">
        <v>1246819</v>
      </c>
      <c r="CC5" s="155">
        <v>6958284</v>
      </c>
      <c r="CD5" s="155">
        <v>97827</v>
      </c>
      <c r="CE5" s="155">
        <v>2359</v>
      </c>
      <c r="CF5" s="155">
        <v>0</v>
      </c>
      <c r="CG5" s="155">
        <v>3785854</v>
      </c>
      <c r="CH5" s="155">
        <v>0</v>
      </c>
      <c r="CI5" s="155">
        <v>0</v>
      </c>
      <c r="CJ5" s="155">
        <v>0</v>
      </c>
      <c r="CK5" s="155">
        <v>0</v>
      </c>
      <c r="CL5" s="155">
        <v>3072244</v>
      </c>
      <c r="CM5" s="155">
        <v>1593600</v>
      </c>
      <c r="CN5" s="155">
        <v>0</v>
      </c>
      <c r="CO5" s="155">
        <v>1478644</v>
      </c>
      <c r="CP5" s="155">
        <v>7339000</v>
      </c>
      <c r="CQ5" s="155">
        <v>93700</v>
      </c>
      <c r="CR5" s="155">
        <v>0</v>
      </c>
      <c r="CS5" s="155">
        <v>5580000</v>
      </c>
      <c r="CT5" s="155">
        <v>104399702</v>
      </c>
      <c r="CU5" s="156">
        <f aca="true" t="shared" si="0" ref="CU5:CU17">SUM(CW5,CY5)</f>
        <v>32978360</v>
      </c>
      <c r="CV5" s="157">
        <f>ROUND(CU5/CT5*100,1)</f>
        <v>31.6</v>
      </c>
      <c r="CW5" s="155">
        <v>16900898</v>
      </c>
      <c r="CX5" s="157">
        <f>ROUND(CW5/CT5*100,1)</f>
        <v>16.2</v>
      </c>
      <c r="CY5" s="155">
        <v>16077462</v>
      </c>
      <c r="CZ5" s="157">
        <f>CV5-CX5</f>
        <v>15.400000000000002</v>
      </c>
      <c r="DA5" s="155">
        <f>SUM(DC5,DE5)</f>
        <v>71421342</v>
      </c>
      <c r="DB5" s="157">
        <f>100-CV5</f>
        <v>68.4</v>
      </c>
      <c r="DC5" s="155">
        <v>17391660</v>
      </c>
      <c r="DD5" s="157">
        <f>ROUND(DC5/CT5*100,1)</f>
        <v>16.7</v>
      </c>
      <c r="DE5" s="155">
        <v>54029682</v>
      </c>
      <c r="DF5" s="157">
        <f>DB5-DD5</f>
        <v>51.7</v>
      </c>
      <c r="DG5" s="222">
        <v>104399702</v>
      </c>
      <c r="DH5" s="223">
        <f>CT5-DG5</f>
        <v>0</v>
      </c>
      <c r="DI5" s="224">
        <f aca="true" t="shared" si="1" ref="DI5:DI66">B5+C5+I5+J5+K5+L5+M5+N5+O5+P5+T5</f>
        <v>57630173</v>
      </c>
      <c r="DJ5" s="233">
        <f>ROUND(DI5/CT5*100,2)</f>
        <v>55.2</v>
      </c>
      <c r="DK5" s="224"/>
      <c r="DL5" s="223"/>
      <c r="DM5" s="225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1:256" s="132" customFormat="1" ht="32.25" customHeight="1">
      <c r="A6" s="133" t="s">
        <v>16</v>
      </c>
      <c r="B6" s="156">
        <v>15496132</v>
      </c>
      <c r="C6" s="156">
        <v>522217</v>
      </c>
      <c r="D6" s="156">
        <v>153697</v>
      </c>
      <c r="E6" s="156">
        <v>0</v>
      </c>
      <c r="F6" s="156">
        <v>0</v>
      </c>
      <c r="G6" s="156">
        <v>368520</v>
      </c>
      <c r="H6" s="156">
        <v>0</v>
      </c>
      <c r="I6" s="156">
        <v>44823</v>
      </c>
      <c r="J6" s="156">
        <v>15235</v>
      </c>
      <c r="K6" s="156">
        <v>4238</v>
      </c>
      <c r="L6" s="156">
        <v>1305457</v>
      </c>
      <c r="M6" s="156">
        <v>19930</v>
      </c>
      <c r="N6" s="156">
        <v>0</v>
      </c>
      <c r="O6" s="156">
        <v>98488</v>
      </c>
      <c r="P6" s="156">
        <v>205576</v>
      </c>
      <c r="Q6" s="156">
        <v>121205</v>
      </c>
      <c r="R6" s="156">
        <v>84371</v>
      </c>
      <c r="S6" s="156"/>
      <c r="T6" s="156">
        <v>11133226</v>
      </c>
      <c r="U6" s="156">
        <v>9830809</v>
      </c>
      <c r="V6" s="156">
        <v>1302417</v>
      </c>
      <c r="W6" s="156">
        <v>30441</v>
      </c>
      <c r="X6" s="156">
        <v>412083</v>
      </c>
      <c r="Y6" s="156">
        <v>21686</v>
      </c>
      <c r="Z6" s="156">
        <v>774263</v>
      </c>
      <c r="AA6" s="156">
        <v>8540</v>
      </c>
      <c r="AB6" s="156">
        <v>8540</v>
      </c>
      <c r="AC6" s="156">
        <v>0</v>
      </c>
      <c r="AD6" s="156">
        <v>191701</v>
      </c>
      <c r="AE6" s="156">
        <v>378879</v>
      </c>
      <c r="AF6" s="156">
        <v>195143</v>
      </c>
      <c r="AG6" s="156">
        <v>194955</v>
      </c>
      <c r="AH6" s="156">
        <v>28422</v>
      </c>
      <c r="AI6" s="156">
        <v>166533</v>
      </c>
      <c r="AJ6" s="156">
        <v>6633782</v>
      </c>
      <c r="AK6" s="156">
        <v>1830000</v>
      </c>
      <c r="AL6" s="156">
        <v>512452</v>
      </c>
      <c r="AM6" s="156">
        <v>592390</v>
      </c>
      <c r="AN6" s="156">
        <v>1715979</v>
      </c>
      <c r="AO6" s="156">
        <v>0</v>
      </c>
      <c r="AP6" s="156">
        <v>578896</v>
      </c>
      <c r="AQ6" s="156">
        <v>2416</v>
      </c>
      <c r="AR6" s="156">
        <v>35881</v>
      </c>
      <c r="AS6" s="156">
        <v>44280</v>
      </c>
      <c r="AT6" s="156">
        <v>390214</v>
      </c>
      <c r="AU6" s="156">
        <v>0</v>
      </c>
      <c r="AV6" s="156">
        <v>0</v>
      </c>
      <c r="AW6" s="156">
        <v>931274</v>
      </c>
      <c r="AX6" s="156">
        <v>0</v>
      </c>
      <c r="AY6" s="156">
        <v>3355416</v>
      </c>
      <c r="AZ6" s="156">
        <v>2309051</v>
      </c>
      <c r="BA6" s="156">
        <v>256225</v>
      </c>
      <c r="BB6" s="156">
        <v>0</v>
      </c>
      <c r="BC6" s="156">
        <v>293411</v>
      </c>
      <c r="BD6" s="156">
        <v>274887</v>
      </c>
      <c r="BE6" s="156">
        <v>217406</v>
      </c>
      <c r="BF6" s="156">
        <v>5353</v>
      </c>
      <c r="BG6" s="156">
        <v>91436</v>
      </c>
      <c r="BH6" s="156">
        <v>0</v>
      </c>
      <c r="BI6" s="156">
        <v>0</v>
      </c>
      <c r="BJ6" s="156">
        <v>91436</v>
      </c>
      <c r="BK6" s="156">
        <v>44447</v>
      </c>
      <c r="BL6" s="156">
        <v>0</v>
      </c>
      <c r="BM6" s="156">
        <v>1125886</v>
      </c>
      <c r="BN6" s="156">
        <v>1046365</v>
      </c>
      <c r="BO6" s="156">
        <v>1095</v>
      </c>
      <c r="BP6" s="156">
        <v>0</v>
      </c>
      <c r="BQ6" s="156">
        <v>1045270</v>
      </c>
      <c r="BR6" s="156">
        <v>85888</v>
      </c>
      <c r="BS6" s="156">
        <v>66393</v>
      </c>
      <c r="BT6" s="156">
        <v>19495</v>
      </c>
      <c r="BU6" s="156">
        <v>16817</v>
      </c>
      <c r="BV6" s="156">
        <v>583</v>
      </c>
      <c r="BW6" s="156">
        <v>2095</v>
      </c>
      <c r="BX6" s="156">
        <v>7338</v>
      </c>
      <c r="BY6" s="156">
        <v>547657</v>
      </c>
      <c r="BZ6" s="156">
        <v>925470</v>
      </c>
      <c r="CA6" s="156">
        <v>831590</v>
      </c>
      <c r="CB6" s="156">
        <v>93880</v>
      </c>
      <c r="CC6" s="156">
        <v>1103924</v>
      </c>
      <c r="CD6" s="156">
        <v>33629</v>
      </c>
      <c r="CE6" s="156">
        <v>527</v>
      </c>
      <c r="CF6" s="156">
        <v>0</v>
      </c>
      <c r="CG6" s="156">
        <v>819939</v>
      </c>
      <c r="CH6" s="156">
        <v>0</v>
      </c>
      <c r="CI6" s="156">
        <v>0</v>
      </c>
      <c r="CJ6" s="156">
        <v>0</v>
      </c>
      <c r="CK6" s="156">
        <v>0</v>
      </c>
      <c r="CL6" s="156">
        <v>249829</v>
      </c>
      <c r="CM6" s="156">
        <v>0</v>
      </c>
      <c r="CN6" s="156">
        <v>0</v>
      </c>
      <c r="CO6" s="156">
        <v>249829</v>
      </c>
      <c r="CP6" s="156">
        <v>4850200</v>
      </c>
      <c r="CQ6" s="156">
        <v>173400</v>
      </c>
      <c r="CR6" s="156">
        <v>0</v>
      </c>
      <c r="CS6" s="156">
        <v>2200000</v>
      </c>
      <c r="CT6" s="156">
        <v>47766739</v>
      </c>
      <c r="CU6" s="156">
        <f t="shared" si="0"/>
        <v>11748413</v>
      </c>
      <c r="CV6" s="158">
        <f aca="true" t="shared" si="2" ref="CV6:CV15">ROUND(CU6/CT6*100,1)</f>
        <v>24.6</v>
      </c>
      <c r="CW6" s="156">
        <v>6433051</v>
      </c>
      <c r="CX6" s="158">
        <f aca="true" t="shared" si="3" ref="CX6:CX15">ROUND(CW6/CT6*100,1)</f>
        <v>13.5</v>
      </c>
      <c r="CY6" s="156">
        <v>5315362</v>
      </c>
      <c r="CZ6" s="158">
        <f>CV6-CX6</f>
        <v>11.100000000000001</v>
      </c>
      <c r="DA6" s="156">
        <f aca="true" t="shared" si="4" ref="DA6:DA15">SUM(DC6,DE6)</f>
        <v>36018326</v>
      </c>
      <c r="DB6" s="158">
        <f aca="true" t="shared" si="5" ref="DB6:DB15">100-CV6</f>
        <v>75.4</v>
      </c>
      <c r="DC6" s="156">
        <v>8336505</v>
      </c>
      <c r="DD6" s="158">
        <f aca="true" t="shared" si="6" ref="DD6:DD15">ROUND(DC6/CT6*100,1)</f>
        <v>17.5</v>
      </c>
      <c r="DE6" s="156">
        <v>27681821</v>
      </c>
      <c r="DF6" s="158">
        <f>DB6-DD6</f>
        <v>57.900000000000006</v>
      </c>
      <c r="DG6" s="222">
        <v>47766739</v>
      </c>
      <c r="DH6" s="223">
        <f aca="true" t="shared" si="7" ref="DH6:DH15">CT6-DG6</f>
        <v>0</v>
      </c>
      <c r="DI6" s="224">
        <f t="shared" si="1"/>
        <v>28845322</v>
      </c>
      <c r="DJ6" s="233">
        <f aca="true" t="shared" si="8" ref="DJ6:DJ66">ROUND(DI6/CT6*100,2)</f>
        <v>60.39</v>
      </c>
      <c r="DK6" s="226"/>
      <c r="DL6" s="223"/>
      <c r="DM6" s="226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256" s="132" customFormat="1" ht="32.25" customHeight="1">
      <c r="A7" s="133" t="s">
        <v>18</v>
      </c>
      <c r="B7" s="156">
        <v>47355380</v>
      </c>
      <c r="C7" s="156">
        <v>1304548</v>
      </c>
      <c r="D7" s="156">
        <v>383950</v>
      </c>
      <c r="E7" s="156">
        <v>1</v>
      </c>
      <c r="F7" s="156">
        <v>0</v>
      </c>
      <c r="G7" s="156">
        <v>920597</v>
      </c>
      <c r="H7" s="156">
        <v>0</v>
      </c>
      <c r="I7" s="156">
        <v>133922</v>
      </c>
      <c r="J7" s="156">
        <v>45534</v>
      </c>
      <c r="K7" s="156">
        <v>12674</v>
      </c>
      <c r="L7" s="156">
        <v>3339627</v>
      </c>
      <c r="M7" s="156">
        <v>18378</v>
      </c>
      <c r="N7" s="156">
        <v>0</v>
      </c>
      <c r="O7" s="156">
        <v>246138</v>
      </c>
      <c r="P7" s="156">
        <v>521670</v>
      </c>
      <c r="Q7" s="156">
        <v>289723</v>
      </c>
      <c r="R7" s="156">
        <v>231947</v>
      </c>
      <c r="S7" s="156"/>
      <c r="T7" s="156">
        <v>14108605</v>
      </c>
      <c r="U7" s="156">
        <v>13020231</v>
      </c>
      <c r="V7" s="156">
        <v>1088374</v>
      </c>
      <c r="W7" s="156">
        <v>84644</v>
      </c>
      <c r="X7" s="156">
        <v>439076</v>
      </c>
      <c r="Y7" s="156">
        <v>2146</v>
      </c>
      <c r="Z7" s="156">
        <v>1856334</v>
      </c>
      <c r="AA7" s="156">
        <v>18</v>
      </c>
      <c r="AB7" s="156">
        <v>18</v>
      </c>
      <c r="AC7" s="156">
        <v>0</v>
      </c>
      <c r="AD7" s="156">
        <v>485816</v>
      </c>
      <c r="AE7" s="156">
        <v>825054</v>
      </c>
      <c r="AF7" s="156">
        <v>545446</v>
      </c>
      <c r="AG7" s="156">
        <v>858652</v>
      </c>
      <c r="AH7" s="156">
        <v>59016</v>
      </c>
      <c r="AI7" s="156">
        <v>799636</v>
      </c>
      <c r="AJ7" s="156">
        <v>14697752</v>
      </c>
      <c r="AK7" s="156">
        <v>3580055</v>
      </c>
      <c r="AL7" s="156">
        <v>384268</v>
      </c>
      <c r="AM7" s="156">
        <v>1277942</v>
      </c>
      <c r="AN7" s="156">
        <v>4914731</v>
      </c>
      <c r="AO7" s="156">
        <v>0</v>
      </c>
      <c r="AP7" s="156">
        <v>1239103</v>
      </c>
      <c r="AQ7" s="156">
        <v>0</v>
      </c>
      <c r="AR7" s="156">
        <v>116487</v>
      </c>
      <c r="AS7" s="156">
        <v>0</v>
      </c>
      <c r="AT7" s="156">
        <v>1224607</v>
      </c>
      <c r="AU7" s="156">
        <v>0</v>
      </c>
      <c r="AV7" s="156">
        <v>0</v>
      </c>
      <c r="AW7" s="156">
        <v>1960559</v>
      </c>
      <c r="AX7" s="156">
        <v>2387</v>
      </c>
      <c r="AY7" s="156">
        <v>5567185</v>
      </c>
      <c r="AZ7" s="156">
        <v>3752311</v>
      </c>
      <c r="BA7" s="156">
        <v>0</v>
      </c>
      <c r="BB7" s="156">
        <v>0</v>
      </c>
      <c r="BC7" s="156">
        <v>638971</v>
      </c>
      <c r="BD7" s="156">
        <v>776319</v>
      </c>
      <c r="BE7" s="156">
        <v>348761</v>
      </c>
      <c r="BF7" s="156">
        <v>2011</v>
      </c>
      <c r="BG7" s="156">
        <v>281052</v>
      </c>
      <c r="BH7" s="156">
        <v>0</v>
      </c>
      <c r="BI7" s="156">
        <v>0</v>
      </c>
      <c r="BJ7" s="156">
        <v>281052</v>
      </c>
      <c r="BK7" s="156">
        <v>5377</v>
      </c>
      <c r="BL7" s="156">
        <v>0</v>
      </c>
      <c r="BM7" s="156">
        <v>1699820</v>
      </c>
      <c r="BN7" s="156">
        <v>1814874</v>
      </c>
      <c r="BO7" s="156">
        <v>114542</v>
      </c>
      <c r="BP7" s="156">
        <v>0</v>
      </c>
      <c r="BQ7" s="156">
        <v>1700332</v>
      </c>
      <c r="BR7" s="156">
        <v>121000</v>
      </c>
      <c r="BS7" s="156">
        <v>78773</v>
      </c>
      <c r="BT7" s="156">
        <v>42227</v>
      </c>
      <c r="BU7" s="156">
        <v>19856</v>
      </c>
      <c r="BV7" s="156">
        <v>21171</v>
      </c>
      <c r="BW7" s="156">
        <v>1200</v>
      </c>
      <c r="BX7" s="156">
        <v>54055</v>
      </c>
      <c r="BY7" s="156">
        <v>1295534</v>
      </c>
      <c r="BZ7" s="156">
        <v>4677015</v>
      </c>
      <c r="CA7" s="156">
        <v>3588314</v>
      </c>
      <c r="CB7" s="156">
        <v>1088701</v>
      </c>
      <c r="CC7" s="156">
        <v>5711729</v>
      </c>
      <c r="CD7" s="156">
        <v>100612</v>
      </c>
      <c r="CE7" s="156">
        <v>29311</v>
      </c>
      <c r="CF7" s="156">
        <v>0</v>
      </c>
      <c r="CG7" s="156">
        <v>4804906</v>
      </c>
      <c r="CH7" s="156">
        <v>4522</v>
      </c>
      <c r="CI7" s="156">
        <v>0</v>
      </c>
      <c r="CJ7" s="156">
        <v>4522</v>
      </c>
      <c r="CK7" s="156">
        <v>0</v>
      </c>
      <c r="CL7" s="156">
        <v>772378</v>
      </c>
      <c r="CM7" s="156">
        <v>0</v>
      </c>
      <c r="CN7" s="156">
        <v>0</v>
      </c>
      <c r="CO7" s="156">
        <v>772378</v>
      </c>
      <c r="CP7" s="156">
        <v>7431600</v>
      </c>
      <c r="CQ7" s="156">
        <v>0</v>
      </c>
      <c r="CR7" s="156">
        <v>0</v>
      </c>
      <c r="CS7" s="156">
        <v>6151700</v>
      </c>
      <c r="CT7" s="156">
        <v>109883439</v>
      </c>
      <c r="CU7" s="156">
        <f t="shared" si="0"/>
        <v>27700491</v>
      </c>
      <c r="CV7" s="158">
        <f t="shared" si="2"/>
        <v>25.2</v>
      </c>
      <c r="CW7" s="156">
        <v>9703902</v>
      </c>
      <c r="CX7" s="158">
        <f t="shared" si="3"/>
        <v>8.8</v>
      </c>
      <c r="CY7" s="156">
        <v>17996589</v>
      </c>
      <c r="CZ7" s="158">
        <f aca="true" t="shared" si="9" ref="CZ7:CZ15">CV7-CX7</f>
        <v>16.4</v>
      </c>
      <c r="DA7" s="156">
        <f t="shared" si="4"/>
        <v>82182948</v>
      </c>
      <c r="DB7" s="158">
        <f t="shared" si="5"/>
        <v>74.8</v>
      </c>
      <c r="DC7" s="156">
        <v>19377247</v>
      </c>
      <c r="DD7" s="158">
        <f t="shared" si="6"/>
        <v>17.6</v>
      </c>
      <c r="DE7" s="156">
        <v>62805701</v>
      </c>
      <c r="DF7" s="158">
        <f aca="true" t="shared" si="10" ref="DF7:DF15">DB7-DD7</f>
        <v>57.199999999999996</v>
      </c>
      <c r="DG7" s="222">
        <v>109883439</v>
      </c>
      <c r="DH7" s="223">
        <f t="shared" si="7"/>
        <v>0</v>
      </c>
      <c r="DI7" s="224">
        <f t="shared" si="1"/>
        <v>67086476</v>
      </c>
      <c r="DJ7" s="233">
        <f t="shared" si="8"/>
        <v>61.05</v>
      </c>
      <c r="DK7" s="226"/>
      <c r="DL7" s="223"/>
      <c r="DM7" s="226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pans="1:256" s="132" customFormat="1" ht="32.25" customHeight="1">
      <c r="A8" s="133" t="s">
        <v>19</v>
      </c>
      <c r="B8" s="156">
        <v>45560667</v>
      </c>
      <c r="C8" s="156">
        <v>1514916</v>
      </c>
      <c r="D8" s="156">
        <v>423208</v>
      </c>
      <c r="E8" s="156">
        <v>1</v>
      </c>
      <c r="F8" s="156">
        <v>0</v>
      </c>
      <c r="G8" s="156">
        <v>1014737</v>
      </c>
      <c r="H8" s="156">
        <v>0</v>
      </c>
      <c r="I8" s="156">
        <v>124844</v>
      </c>
      <c r="J8" s="156">
        <v>42412</v>
      </c>
      <c r="K8" s="156">
        <v>11784</v>
      </c>
      <c r="L8" s="156">
        <v>3131480</v>
      </c>
      <c r="M8" s="156">
        <v>191786</v>
      </c>
      <c r="N8" s="156">
        <v>0</v>
      </c>
      <c r="O8" s="156">
        <v>271717</v>
      </c>
      <c r="P8" s="156">
        <v>513878</v>
      </c>
      <c r="Q8" s="156">
        <v>289627</v>
      </c>
      <c r="R8" s="156">
        <v>224251</v>
      </c>
      <c r="S8" s="156"/>
      <c r="T8" s="156">
        <v>22050595</v>
      </c>
      <c r="U8" s="156">
        <v>20600326</v>
      </c>
      <c r="V8" s="156">
        <v>1450269</v>
      </c>
      <c r="W8" s="156">
        <v>81563</v>
      </c>
      <c r="X8" s="156">
        <v>859249</v>
      </c>
      <c r="Y8" s="156">
        <v>8304</v>
      </c>
      <c r="Z8" s="156">
        <v>2592217</v>
      </c>
      <c r="AA8" s="156">
        <v>62566</v>
      </c>
      <c r="AB8" s="156">
        <v>62566</v>
      </c>
      <c r="AC8" s="156">
        <v>0</v>
      </c>
      <c r="AD8" s="156">
        <v>503924</v>
      </c>
      <c r="AE8" s="156">
        <v>1065052</v>
      </c>
      <c r="AF8" s="156">
        <v>960675</v>
      </c>
      <c r="AG8" s="156">
        <v>652601</v>
      </c>
      <c r="AH8" s="156">
        <v>95137</v>
      </c>
      <c r="AI8" s="156">
        <v>557464</v>
      </c>
      <c r="AJ8" s="156">
        <v>16403460</v>
      </c>
      <c r="AK8" s="156">
        <v>5151622</v>
      </c>
      <c r="AL8" s="156">
        <v>868978</v>
      </c>
      <c r="AM8" s="156">
        <v>1801736</v>
      </c>
      <c r="AN8" s="156">
        <v>4849285</v>
      </c>
      <c r="AO8" s="156">
        <v>0</v>
      </c>
      <c r="AP8" s="156">
        <v>1048196</v>
      </c>
      <c r="AQ8" s="156">
        <v>1774</v>
      </c>
      <c r="AR8" s="156">
        <v>132401</v>
      </c>
      <c r="AS8" s="156">
        <v>0</v>
      </c>
      <c r="AT8" s="156">
        <v>684441</v>
      </c>
      <c r="AU8" s="156">
        <v>0</v>
      </c>
      <c r="AV8" s="156">
        <v>0</v>
      </c>
      <c r="AW8" s="156">
        <v>1865027</v>
      </c>
      <c r="AX8" s="156">
        <v>0</v>
      </c>
      <c r="AY8" s="156">
        <v>6709646</v>
      </c>
      <c r="AZ8" s="156">
        <v>3902110</v>
      </c>
      <c r="BA8" s="156">
        <v>0</v>
      </c>
      <c r="BB8" s="156">
        <v>0</v>
      </c>
      <c r="BC8" s="156">
        <v>875809</v>
      </c>
      <c r="BD8" s="156">
        <v>778900</v>
      </c>
      <c r="BE8" s="156">
        <v>780812</v>
      </c>
      <c r="BF8" s="156">
        <v>11010</v>
      </c>
      <c r="BG8" s="156">
        <v>240823</v>
      </c>
      <c r="BH8" s="156">
        <v>2520</v>
      </c>
      <c r="BI8" s="156">
        <v>0</v>
      </c>
      <c r="BJ8" s="156">
        <v>238303</v>
      </c>
      <c r="BK8" s="156">
        <v>147104</v>
      </c>
      <c r="BL8" s="156">
        <v>64598</v>
      </c>
      <c r="BM8" s="156">
        <v>1003054</v>
      </c>
      <c r="BN8" s="156">
        <v>2807536</v>
      </c>
      <c r="BO8" s="156">
        <v>19984</v>
      </c>
      <c r="BP8" s="156">
        <v>0</v>
      </c>
      <c r="BQ8" s="156">
        <v>2787552</v>
      </c>
      <c r="BR8" s="156">
        <v>285224</v>
      </c>
      <c r="BS8" s="156">
        <v>95395</v>
      </c>
      <c r="BT8" s="156">
        <v>189829</v>
      </c>
      <c r="BU8" s="156">
        <v>55568</v>
      </c>
      <c r="BV8" s="156">
        <v>16685</v>
      </c>
      <c r="BW8" s="156">
        <v>117576</v>
      </c>
      <c r="BX8" s="156">
        <v>27183</v>
      </c>
      <c r="BY8" s="156">
        <v>3279106</v>
      </c>
      <c r="BZ8" s="156">
        <v>5067643</v>
      </c>
      <c r="CA8" s="156">
        <v>4175568</v>
      </c>
      <c r="CB8" s="156">
        <v>892075</v>
      </c>
      <c r="CC8" s="156">
        <v>8178021</v>
      </c>
      <c r="CD8" s="156">
        <v>103051</v>
      </c>
      <c r="CE8" s="156">
        <v>3682</v>
      </c>
      <c r="CF8" s="156">
        <v>100602</v>
      </c>
      <c r="CG8" s="156">
        <v>5412605</v>
      </c>
      <c r="CH8" s="156">
        <v>0</v>
      </c>
      <c r="CI8" s="156">
        <v>0</v>
      </c>
      <c r="CJ8" s="156">
        <v>0</v>
      </c>
      <c r="CK8" s="156">
        <v>300000</v>
      </c>
      <c r="CL8" s="156">
        <v>2258081</v>
      </c>
      <c r="CM8" s="156">
        <v>0</v>
      </c>
      <c r="CN8" s="156">
        <v>0</v>
      </c>
      <c r="CO8" s="156">
        <v>2258081</v>
      </c>
      <c r="CP8" s="156">
        <v>9536652</v>
      </c>
      <c r="CQ8" s="156">
        <v>0</v>
      </c>
      <c r="CR8" s="156">
        <v>0</v>
      </c>
      <c r="CS8" s="156">
        <v>6257520</v>
      </c>
      <c r="CT8" s="156">
        <v>127086644</v>
      </c>
      <c r="CU8" s="156">
        <f t="shared" si="0"/>
        <v>33632338</v>
      </c>
      <c r="CV8" s="158">
        <f t="shared" si="2"/>
        <v>26.5</v>
      </c>
      <c r="CW8" s="156">
        <v>13791962</v>
      </c>
      <c r="CX8" s="158">
        <f t="shared" si="3"/>
        <v>10.9</v>
      </c>
      <c r="CY8" s="156">
        <v>19840376</v>
      </c>
      <c r="CZ8" s="158">
        <f t="shared" si="9"/>
        <v>15.6</v>
      </c>
      <c r="DA8" s="156">
        <f t="shared" si="4"/>
        <v>93454306</v>
      </c>
      <c r="DB8" s="158">
        <f t="shared" si="5"/>
        <v>73.5</v>
      </c>
      <c r="DC8" s="156">
        <v>24068036</v>
      </c>
      <c r="DD8" s="158">
        <f t="shared" si="6"/>
        <v>18.9</v>
      </c>
      <c r="DE8" s="156">
        <v>69386270</v>
      </c>
      <c r="DF8" s="158">
        <f t="shared" si="10"/>
        <v>54.6</v>
      </c>
      <c r="DG8" s="222">
        <v>127086644</v>
      </c>
      <c r="DH8" s="223">
        <f t="shared" si="7"/>
        <v>0</v>
      </c>
      <c r="DI8" s="224">
        <f t="shared" si="1"/>
        <v>73414079</v>
      </c>
      <c r="DJ8" s="233">
        <f t="shared" si="8"/>
        <v>57.77</v>
      </c>
      <c r="DK8" s="226"/>
      <c r="DL8" s="223"/>
      <c r="DM8" s="226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s="132" customFormat="1" ht="32.25" customHeight="1">
      <c r="A9" s="134" t="s">
        <v>20</v>
      </c>
      <c r="B9" s="159">
        <v>8029571</v>
      </c>
      <c r="C9" s="159">
        <v>366965</v>
      </c>
      <c r="D9" s="159">
        <v>108004</v>
      </c>
      <c r="E9" s="159">
        <v>0</v>
      </c>
      <c r="F9" s="159">
        <v>0</v>
      </c>
      <c r="G9" s="159">
        <v>258961</v>
      </c>
      <c r="H9" s="159">
        <v>0</v>
      </c>
      <c r="I9" s="159">
        <v>23138</v>
      </c>
      <c r="J9" s="159">
        <v>7873</v>
      </c>
      <c r="K9" s="159">
        <v>2195</v>
      </c>
      <c r="L9" s="159">
        <v>611106</v>
      </c>
      <c r="M9" s="159">
        <v>54276</v>
      </c>
      <c r="N9" s="159">
        <v>0</v>
      </c>
      <c r="O9" s="159">
        <v>69284</v>
      </c>
      <c r="P9" s="159">
        <v>105040</v>
      </c>
      <c r="Q9" s="159">
        <v>58576</v>
      </c>
      <c r="R9" s="159">
        <v>46464</v>
      </c>
      <c r="S9" s="159"/>
      <c r="T9" s="159">
        <v>8129311</v>
      </c>
      <c r="U9" s="159">
        <v>7002250</v>
      </c>
      <c r="V9" s="159">
        <v>1127061</v>
      </c>
      <c r="W9" s="159">
        <v>11709</v>
      </c>
      <c r="X9" s="159">
        <v>118476</v>
      </c>
      <c r="Y9" s="159">
        <v>72227</v>
      </c>
      <c r="Z9" s="159">
        <v>403740</v>
      </c>
      <c r="AA9" s="159">
        <v>49210</v>
      </c>
      <c r="AB9" s="159">
        <v>49210</v>
      </c>
      <c r="AC9" s="159">
        <v>0</v>
      </c>
      <c r="AD9" s="159">
        <v>88761</v>
      </c>
      <c r="AE9" s="159">
        <v>194120</v>
      </c>
      <c r="AF9" s="159">
        <v>71649</v>
      </c>
      <c r="AG9" s="159">
        <v>41254</v>
      </c>
      <c r="AH9" s="159">
        <v>12404</v>
      </c>
      <c r="AI9" s="159">
        <v>28850</v>
      </c>
      <c r="AJ9" s="159">
        <v>3939395</v>
      </c>
      <c r="AK9" s="159">
        <v>398042</v>
      </c>
      <c r="AL9" s="159">
        <v>76497</v>
      </c>
      <c r="AM9" s="159">
        <v>311165</v>
      </c>
      <c r="AN9" s="159">
        <v>951047</v>
      </c>
      <c r="AO9" s="159">
        <v>0</v>
      </c>
      <c r="AP9" s="159">
        <v>671088</v>
      </c>
      <c r="AQ9" s="159">
        <v>0</v>
      </c>
      <c r="AR9" s="159">
        <v>16232</v>
      </c>
      <c r="AS9" s="159">
        <v>0</v>
      </c>
      <c r="AT9" s="159">
        <v>683145</v>
      </c>
      <c r="AU9" s="159">
        <v>0</v>
      </c>
      <c r="AV9" s="159">
        <v>0</v>
      </c>
      <c r="AW9" s="159">
        <v>832179</v>
      </c>
      <c r="AX9" s="159">
        <v>0</v>
      </c>
      <c r="AY9" s="159">
        <v>1641385</v>
      </c>
      <c r="AZ9" s="159">
        <v>1223469</v>
      </c>
      <c r="BA9" s="159">
        <v>38248</v>
      </c>
      <c r="BB9" s="159">
        <v>0</v>
      </c>
      <c r="BC9" s="159">
        <v>155417</v>
      </c>
      <c r="BD9" s="159">
        <v>154281</v>
      </c>
      <c r="BE9" s="159">
        <v>257105</v>
      </c>
      <c r="BF9" s="159">
        <v>0</v>
      </c>
      <c r="BG9" s="159">
        <v>56946</v>
      </c>
      <c r="BH9" s="159">
        <v>0</v>
      </c>
      <c r="BI9" s="159">
        <v>0</v>
      </c>
      <c r="BJ9" s="159">
        <v>56946</v>
      </c>
      <c r="BK9" s="159">
        <v>1000</v>
      </c>
      <c r="BL9" s="159">
        <v>0</v>
      </c>
      <c r="BM9" s="159">
        <v>560472</v>
      </c>
      <c r="BN9" s="159">
        <v>417916</v>
      </c>
      <c r="BO9" s="159">
        <v>24692</v>
      </c>
      <c r="BP9" s="159">
        <v>0</v>
      </c>
      <c r="BQ9" s="159">
        <v>393224</v>
      </c>
      <c r="BR9" s="159">
        <v>107174</v>
      </c>
      <c r="BS9" s="159">
        <v>31536</v>
      </c>
      <c r="BT9" s="159">
        <v>75638</v>
      </c>
      <c r="BU9" s="159">
        <v>75227</v>
      </c>
      <c r="BV9" s="159">
        <v>0</v>
      </c>
      <c r="BW9" s="159">
        <v>411</v>
      </c>
      <c r="BX9" s="159">
        <v>16764</v>
      </c>
      <c r="BY9" s="159">
        <v>1071918</v>
      </c>
      <c r="BZ9" s="159">
        <v>1243999</v>
      </c>
      <c r="CA9" s="159">
        <v>1152946</v>
      </c>
      <c r="CB9" s="159">
        <v>91053</v>
      </c>
      <c r="CC9" s="159">
        <v>324043</v>
      </c>
      <c r="CD9" s="159">
        <v>10821</v>
      </c>
      <c r="CE9" s="159">
        <v>1414</v>
      </c>
      <c r="CF9" s="159">
        <v>0</v>
      </c>
      <c r="CG9" s="159">
        <v>224899</v>
      </c>
      <c r="CH9" s="159">
        <v>0</v>
      </c>
      <c r="CI9" s="159">
        <v>0</v>
      </c>
      <c r="CJ9" s="159">
        <v>0</v>
      </c>
      <c r="CK9" s="159">
        <v>0</v>
      </c>
      <c r="CL9" s="159">
        <v>86909</v>
      </c>
      <c r="CM9" s="159">
        <v>0</v>
      </c>
      <c r="CN9" s="159">
        <v>0</v>
      </c>
      <c r="CO9" s="159">
        <v>86909</v>
      </c>
      <c r="CP9" s="159">
        <v>3256900</v>
      </c>
      <c r="CQ9" s="159">
        <v>0</v>
      </c>
      <c r="CR9" s="159">
        <v>0</v>
      </c>
      <c r="CS9" s="159">
        <v>1794500</v>
      </c>
      <c r="CT9" s="159">
        <v>29575516</v>
      </c>
      <c r="CU9" s="159">
        <f t="shared" si="0"/>
        <v>9792351</v>
      </c>
      <c r="CV9" s="160">
        <f t="shared" si="2"/>
        <v>33.1</v>
      </c>
      <c r="CW9" s="159">
        <v>3501383</v>
      </c>
      <c r="CX9" s="160">
        <f t="shared" si="3"/>
        <v>11.8</v>
      </c>
      <c r="CY9" s="159">
        <v>6290968</v>
      </c>
      <c r="CZ9" s="160">
        <f t="shared" si="9"/>
        <v>21.3</v>
      </c>
      <c r="DA9" s="159">
        <f t="shared" si="4"/>
        <v>19783165</v>
      </c>
      <c r="DB9" s="160">
        <f t="shared" si="5"/>
        <v>66.9</v>
      </c>
      <c r="DC9" s="159">
        <v>3406328</v>
      </c>
      <c r="DD9" s="160">
        <f t="shared" si="6"/>
        <v>11.5</v>
      </c>
      <c r="DE9" s="159">
        <v>16376837</v>
      </c>
      <c r="DF9" s="160">
        <f t="shared" si="10"/>
        <v>55.400000000000006</v>
      </c>
      <c r="DG9" s="222">
        <v>29575516</v>
      </c>
      <c r="DH9" s="223">
        <f t="shared" si="7"/>
        <v>0</v>
      </c>
      <c r="DI9" s="224">
        <f t="shared" si="1"/>
        <v>17398759</v>
      </c>
      <c r="DJ9" s="233">
        <f t="shared" si="8"/>
        <v>58.83</v>
      </c>
      <c r="DK9" s="226"/>
      <c r="DL9" s="223"/>
      <c r="DM9" s="226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s="132" customFormat="1" ht="32.25" customHeight="1">
      <c r="A10" s="133" t="s">
        <v>21</v>
      </c>
      <c r="B10" s="156">
        <v>8764194</v>
      </c>
      <c r="C10" s="156">
        <v>512373</v>
      </c>
      <c r="D10" s="156">
        <v>149359</v>
      </c>
      <c r="E10" s="156">
        <v>0</v>
      </c>
      <c r="F10" s="156">
        <v>0</v>
      </c>
      <c r="G10" s="156">
        <v>358128</v>
      </c>
      <c r="H10" s="156">
        <v>4886</v>
      </c>
      <c r="I10" s="156">
        <v>25944</v>
      </c>
      <c r="J10" s="156">
        <v>8817</v>
      </c>
      <c r="K10" s="156">
        <v>2452</v>
      </c>
      <c r="L10" s="156">
        <v>688449</v>
      </c>
      <c r="M10" s="156">
        <v>35025</v>
      </c>
      <c r="N10" s="156">
        <v>0</v>
      </c>
      <c r="O10" s="156">
        <v>95851</v>
      </c>
      <c r="P10" s="156">
        <v>143766</v>
      </c>
      <c r="Q10" s="156">
        <v>77176</v>
      </c>
      <c r="R10" s="156">
        <v>66590</v>
      </c>
      <c r="S10" s="156"/>
      <c r="T10" s="156">
        <v>8236881</v>
      </c>
      <c r="U10" s="156">
        <v>7241363</v>
      </c>
      <c r="V10" s="156">
        <v>995518</v>
      </c>
      <c r="W10" s="156">
        <v>17742</v>
      </c>
      <c r="X10" s="156">
        <v>79342</v>
      </c>
      <c r="Y10" s="156">
        <v>1031</v>
      </c>
      <c r="Z10" s="156">
        <v>459207</v>
      </c>
      <c r="AA10" s="156">
        <v>20431</v>
      </c>
      <c r="AB10" s="156">
        <v>20431</v>
      </c>
      <c r="AC10" s="156">
        <v>0</v>
      </c>
      <c r="AD10" s="156">
        <v>121875</v>
      </c>
      <c r="AE10" s="156">
        <v>206995</v>
      </c>
      <c r="AF10" s="156">
        <v>109906</v>
      </c>
      <c r="AG10" s="156">
        <v>44176</v>
      </c>
      <c r="AH10" s="156">
        <v>18344</v>
      </c>
      <c r="AI10" s="156">
        <v>25832</v>
      </c>
      <c r="AJ10" s="156">
        <v>3337902</v>
      </c>
      <c r="AK10" s="156">
        <v>736891</v>
      </c>
      <c r="AL10" s="156">
        <v>129308</v>
      </c>
      <c r="AM10" s="156">
        <v>336510</v>
      </c>
      <c r="AN10" s="156">
        <v>1185691</v>
      </c>
      <c r="AO10" s="156">
        <v>0</v>
      </c>
      <c r="AP10" s="156">
        <v>215220</v>
      </c>
      <c r="AQ10" s="156">
        <v>875</v>
      </c>
      <c r="AR10" s="156">
        <v>24833</v>
      </c>
      <c r="AS10" s="156">
        <v>0</v>
      </c>
      <c r="AT10" s="156">
        <v>64077</v>
      </c>
      <c r="AU10" s="156">
        <v>0</v>
      </c>
      <c r="AV10" s="156">
        <v>0</v>
      </c>
      <c r="AW10" s="156">
        <v>644497</v>
      </c>
      <c r="AX10" s="156">
        <v>0</v>
      </c>
      <c r="AY10" s="156">
        <v>1511120</v>
      </c>
      <c r="AZ10" s="156">
        <v>1064118</v>
      </c>
      <c r="BA10" s="156">
        <v>64654</v>
      </c>
      <c r="BB10" s="156">
        <v>0</v>
      </c>
      <c r="BC10" s="156">
        <v>199355</v>
      </c>
      <c r="BD10" s="156">
        <v>193222</v>
      </c>
      <c r="BE10" s="156">
        <v>60</v>
      </c>
      <c r="BF10" s="156">
        <v>0</v>
      </c>
      <c r="BG10" s="156">
        <v>57654</v>
      </c>
      <c r="BH10" s="156">
        <v>0</v>
      </c>
      <c r="BI10" s="156">
        <v>0</v>
      </c>
      <c r="BJ10" s="156">
        <v>57654</v>
      </c>
      <c r="BK10" s="156">
        <v>0</v>
      </c>
      <c r="BL10" s="156">
        <v>0</v>
      </c>
      <c r="BM10" s="156">
        <v>549173</v>
      </c>
      <c r="BN10" s="156">
        <v>447002</v>
      </c>
      <c r="BO10" s="156">
        <v>13016</v>
      </c>
      <c r="BP10" s="156">
        <v>0</v>
      </c>
      <c r="BQ10" s="156">
        <v>433986</v>
      </c>
      <c r="BR10" s="156">
        <v>38659</v>
      </c>
      <c r="BS10" s="156">
        <v>32533</v>
      </c>
      <c r="BT10" s="156">
        <v>6126</v>
      </c>
      <c r="BU10" s="156">
        <v>6126</v>
      </c>
      <c r="BV10" s="156">
        <v>0</v>
      </c>
      <c r="BW10" s="156">
        <v>0</v>
      </c>
      <c r="BX10" s="156">
        <v>151571</v>
      </c>
      <c r="BY10" s="156">
        <v>76703</v>
      </c>
      <c r="BZ10" s="156">
        <v>1260130</v>
      </c>
      <c r="CA10" s="156">
        <v>1109993</v>
      </c>
      <c r="CB10" s="156">
        <v>150137</v>
      </c>
      <c r="CC10" s="156">
        <v>593331</v>
      </c>
      <c r="CD10" s="156">
        <v>7091</v>
      </c>
      <c r="CE10" s="156">
        <v>755</v>
      </c>
      <c r="CF10" s="156">
        <v>0</v>
      </c>
      <c r="CG10" s="156">
        <v>390710</v>
      </c>
      <c r="CH10" s="156">
        <v>0</v>
      </c>
      <c r="CI10" s="156">
        <v>0</v>
      </c>
      <c r="CJ10" s="156">
        <v>0</v>
      </c>
      <c r="CK10" s="156">
        <v>0</v>
      </c>
      <c r="CL10" s="156">
        <v>194775</v>
      </c>
      <c r="CM10" s="156">
        <v>0</v>
      </c>
      <c r="CN10" s="156">
        <v>0</v>
      </c>
      <c r="CO10" s="156">
        <v>194775</v>
      </c>
      <c r="CP10" s="156">
        <v>4069000</v>
      </c>
      <c r="CQ10" s="156">
        <v>614900</v>
      </c>
      <c r="CR10" s="156">
        <v>0</v>
      </c>
      <c r="CS10" s="156">
        <v>1880700</v>
      </c>
      <c r="CT10" s="156">
        <v>30152635</v>
      </c>
      <c r="CU10" s="156">
        <f t="shared" si="0"/>
        <v>8674350</v>
      </c>
      <c r="CV10" s="158">
        <f t="shared" si="2"/>
        <v>28.8</v>
      </c>
      <c r="CW10" s="156">
        <v>3443009</v>
      </c>
      <c r="CX10" s="158">
        <f t="shared" si="3"/>
        <v>11.4</v>
      </c>
      <c r="CY10" s="156">
        <v>5231341</v>
      </c>
      <c r="CZ10" s="158">
        <f t="shared" si="9"/>
        <v>17.4</v>
      </c>
      <c r="DA10" s="156">
        <f t="shared" si="4"/>
        <v>21478285</v>
      </c>
      <c r="DB10" s="158">
        <f t="shared" si="5"/>
        <v>71.2</v>
      </c>
      <c r="DC10" s="156">
        <v>4388593</v>
      </c>
      <c r="DD10" s="158">
        <f t="shared" si="6"/>
        <v>14.6</v>
      </c>
      <c r="DE10" s="156">
        <v>17089692</v>
      </c>
      <c r="DF10" s="158">
        <f t="shared" si="10"/>
        <v>56.6</v>
      </c>
      <c r="DG10" s="222">
        <v>30152635</v>
      </c>
      <c r="DH10" s="223">
        <f t="shared" si="7"/>
        <v>0</v>
      </c>
      <c r="DI10" s="224">
        <f t="shared" si="1"/>
        <v>18513752</v>
      </c>
      <c r="DJ10" s="233">
        <f t="shared" si="8"/>
        <v>61.4</v>
      </c>
      <c r="DK10" s="226"/>
      <c r="DL10" s="223"/>
      <c r="DM10" s="226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s="132" customFormat="1" ht="32.25" customHeight="1">
      <c r="A11" s="133" t="s">
        <v>22</v>
      </c>
      <c r="B11" s="156">
        <v>4719999</v>
      </c>
      <c r="C11" s="156">
        <v>375569</v>
      </c>
      <c r="D11" s="156">
        <v>110536</v>
      </c>
      <c r="E11" s="156">
        <v>0</v>
      </c>
      <c r="F11" s="156">
        <v>0</v>
      </c>
      <c r="G11" s="156">
        <v>265033</v>
      </c>
      <c r="H11" s="156">
        <v>0</v>
      </c>
      <c r="I11" s="156">
        <v>14675</v>
      </c>
      <c r="J11" s="156">
        <v>4986</v>
      </c>
      <c r="K11" s="156">
        <v>1386</v>
      </c>
      <c r="L11" s="156">
        <v>477610</v>
      </c>
      <c r="M11" s="156">
        <v>0</v>
      </c>
      <c r="N11" s="156">
        <v>0</v>
      </c>
      <c r="O11" s="156">
        <v>70900</v>
      </c>
      <c r="P11" s="156">
        <v>100840</v>
      </c>
      <c r="Q11" s="156">
        <v>62218</v>
      </c>
      <c r="R11" s="156">
        <v>38622</v>
      </c>
      <c r="S11" s="156"/>
      <c r="T11" s="156">
        <v>11016271</v>
      </c>
      <c r="U11" s="156">
        <v>9753059</v>
      </c>
      <c r="V11" s="156">
        <v>1263212</v>
      </c>
      <c r="W11" s="156">
        <v>9771</v>
      </c>
      <c r="X11" s="156">
        <v>89147</v>
      </c>
      <c r="Y11" s="156">
        <v>2842</v>
      </c>
      <c r="Z11" s="156">
        <v>327159</v>
      </c>
      <c r="AA11" s="156">
        <v>15097</v>
      </c>
      <c r="AB11" s="156">
        <v>15097</v>
      </c>
      <c r="AC11" s="156">
        <v>0</v>
      </c>
      <c r="AD11" s="156">
        <v>113031</v>
      </c>
      <c r="AE11" s="156">
        <v>160909</v>
      </c>
      <c r="AF11" s="156">
        <v>38122</v>
      </c>
      <c r="AG11" s="156">
        <v>71906</v>
      </c>
      <c r="AH11" s="156">
        <v>13014</v>
      </c>
      <c r="AI11" s="156">
        <v>58892</v>
      </c>
      <c r="AJ11" s="156">
        <v>3691736</v>
      </c>
      <c r="AK11" s="156">
        <v>558335</v>
      </c>
      <c r="AL11" s="156">
        <v>96087</v>
      </c>
      <c r="AM11" s="156">
        <v>0</v>
      </c>
      <c r="AN11" s="156">
        <v>0</v>
      </c>
      <c r="AO11" s="156">
        <v>0</v>
      </c>
      <c r="AP11" s="156">
        <v>947366</v>
      </c>
      <c r="AQ11" s="156">
        <v>1867</v>
      </c>
      <c r="AR11" s="156">
        <v>13923</v>
      </c>
      <c r="AS11" s="156">
        <v>0</v>
      </c>
      <c r="AT11" s="156">
        <v>177992</v>
      </c>
      <c r="AU11" s="156">
        <v>0</v>
      </c>
      <c r="AV11" s="156">
        <v>0</v>
      </c>
      <c r="AW11" s="156">
        <v>1896166</v>
      </c>
      <c r="AX11" s="156">
        <v>0</v>
      </c>
      <c r="AY11" s="156">
        <v>1662433</v>
      </c>
      <c r="AZ11" s="156">
        <v>1001042</v>
      </c>
      <c r="BA11" s="156">
        <v>48043</v>
      </c>
      <c r="BB11" s="156">
        <v>0</v>
      </c>
      <c r="BC11" s="156">
        <v>116585</v>
      </c>
      <c r="BD11" s="156">
        <v>0</v>
      </c>
      <c r="BE11" s="156">
        <v>62358</v>
      </c>
      <c r="BF11" s="156">
        <v>5150</v>
      </c>
      <c r="BG11" s="156">
        <v>53471</v>
      </c>
      <c r="BH11" s="156">
        <v>0</v>
      </c>
      <c r="BI11" s="156">
        <v>0</v>
      </c>
      <c r="BJ11" s="156">
        <v>53471</v>
      </c>
      <c r="BK11" s="156">
        <v>64482</v>
      </c>
      <c r="BL11" s="156">
        <v>0</v>
      </c>
      <c r="BM11" s="156">
        <v>650953</v>
      </c>
      <c r="BN11" s="156">
        <v>661391</v>
      </c>
      <c r="BO11" s="156">
        <v>87281</v>
      </c>
      <c r="BP11" s="156">
        <v>4606</v>
      </c>
      <c r="BQ11" s="156">
        <v>569504</v>
      </c>
      <c r="BR11" s="156">
        <v>22472</v>
      </c>
      <c r="BS11" s="156">
        <v>20508</v>
      </c>
      <c r="BT11" s="156">
        <v>1964</v>
      </c>
      <c r="BU11" s="156">
        <v>879</v>
      </c>
      <c r="BV11" s="156">
        <v>320</v>
      </c>
      <c r="BW11" s="156">
        <v>765</v>
      </c>
      <c r="BX11" s="156">
        <v>6455</v>
      </c>
      <c r="BY11" s="156">
        <v>26868</v>
      </c>
      <c r="BZ11" s="156">
        <v>715237</v>
      </c>
      <c r="CA11" s="156">
        <v>600397</v>
      </c>
      <c r="CB11" s="156">
        <v>114840</v>
      </c>
      <c r="CC11" s="156">
        <v>879871</v>
      </c>
      <c r="CD11" s="156">
        <v>10116</v>
      </c>
      <c r="CE11" s="156">
        <v>2693</v>
      </c>
      <c r="CF11" s="156">
        <v>0</v>
      </c>
      <c r="CG11" s="156">
        <v>571673</v>
      </c>
      <c r="CH11" s="156">
        <v>4204</v>
      </c>
      <c r="CI11" s="156">
        <v>2781</v>
      </c>
      <c r="CJ11" s="156">
        <v>1423</v>
      </c>
      <c r="CK11" s="156">
        <v>0</v>
      </c>
      <c r="CL11" s="156">
        <v>291185</v>
      </c>
      <c r="CM11" s="156">
        <v>0</v>
      </c>
      <c r="CN11" s="156">
        <v>0</v>
      </c>
      <c r="CO11" s="156">
        <v>291185</v>
      </c>
      <c r="CP11" s="156">
        <v>2488417</v>
      </c>
      <c r="CQ11" s="156">
        <v>0</v>
      </c>
      <c r="CR11" s="156">
        <v>0</v>
      </c>
      <c r="CS11" s="156">
        <v>1517317</v>
      </c>
      <c r="CT11" s="156">
        <v>26773708</v>
      </c>
      <c r="CU11" s="156">
        <f t="shared" si="0"/>
        <v>8019355</v>
      </c>
      <c r="CV11" s="158">
        <f t="shared" si="2"/>
        <v>30</v>
      </c>
      <c r="CW11" s="156">
        <v>3691218</v>
      </c>
      <c r="CX11" s="158">
        <f t="shared" si="3"/>
        <v>13.8</v>
      </c>
      <c r="CY11" s="156">
        <v>4328137</v>
      </c>
      <c r="CZ11" s="158">
        <f t="shared" si="9"/>
        <v>16.2</v>
      </c>
      <c r="DA11" s="156">
        <f t="shared" si="4"/>
        <v>18754353</v>
      </c>
      <c r="DB11" s="158">
        <f t="shared" si="5"/>
        <v>70</v>
      </c>
      <c r="DC11" s="156">
        <v>3172504</v>
      </c>
      <c r="DD11" s="158">
        <f t="shared" si="6"/>
        <v>11.8</v>
      </c>
      <c r="DE11" s="156">
        <v>15581849</v>
      </c>
      <c r="DF11" s="158">
        <f t="shared" si="10"/>
        <v>58.2</v>
      </c>
      <c r="DG11" s="222">
        <v>26773708</v>
      </c>
      <c r="DH11" s="223">
        <f t="shared" si="7"/>
        <v>0</v>
      </c>
      <c r="DI11" s="224">
        <f t="shared" si="1"/>
        <v>16782236</v>
      </c>
      <c r="DJ11" s="233">
        <f t="shared" si="8"/>
        <v>62.68</v>
      </c>
      <c r="DK11" s="226"/>
      <c r="DL11" s="223"/>
      <c r="DM11" s="226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s="132" customFormat="1" ht="32.25" customHeight="1">
      <c r="A12" s="133" t="s">
        <v>23</v>
      </c>
      <c r="B12" s="156">
        <v>4512368</v>
      </c>
      <c r="C12" s="156">
        <v>236108</v>
      </c>
      <c r="D12" s="156">
        <v>68872</v>
      </c>
      <c r="E12" s="156">
        <v>0</v>
      </c>
      <c r="F12" s="156">
        <v>0</v>
      </c>
      <c r="G12" s="156">
        <v>165133</v>
      </c>
      <c r="H12" s="156">
        <v>0</v>
      </c>
      <c r="I12" s="156">
        <v>11976</v>
      </c>
      <c r="J12" s="156">
        <v>4083</v>
      </c>
      <c r="K12" s="156">
        <v>1143</v>
      </c>
      <c r="L12" s="156">
        <v>349051</v>
      </c>
      <c r="M12" s="156">
        <v>0</v>
      </c>
      <c r="N12" s="156">
        <v>0</v>
      </c>
      <c r="O12" s="156">
        <v>44172</v>
      </c>
      <c r="P12" s="156">
        <v>62778</v>
      </c>
      <c r="Q12" s="156">
        <v>39326</v>
      </c>
      <c r="R12" s="156">
        <v>23452</v>
      </c>
      <c r="S12" s="156"/>
      <c r="T12" s="156">
        <v>3950684</v>
      </c>
      <c r="U12" s="156">
        <v>3422010</v>
      </c>
      <c r="V12" s="156">
        <v>528674</v>
      </c>
      <c r="W12" s="156">
        <v>7123</v>
      </c>
      <c r="X12" s="156">
        <v>147101</v>
      </c>
      <c r="Y12" s="156">
        <v>6380</v>
      </c>
      <c r="Z12" s="156">
        <v>107764</v>
      </c>
      <c r="AA12" s="156">
        <v>10565</v>
      </c>
      <c r="AB12" s="156">
        <v>10565</v>
      </c>
      <c r="AC12" s="156">
        <v>0</v>
      </c>
      <c r="AD12" s="156">
        <v>0</v>
      </c>
      <c r="AE12" s="156">
        <v>73830</v>
      </c>
      <c r="AF12" s="156">
        <v>23369</v>
      </c>
      <c r="AG12" s="156">
        <v>1275899</v>
      </c>
      <c r="AH12" s="156">
        <v>6794</v>
      </c>
      <c r="AI12" s="156">
        <v>1269105</v>
      </c>
      <c r="AJ12" s="156">
        <v>2417371</v>
      </c>
      <c r="AK12" s="156">
        <v>252043</v>
      </c>
      <c r="AL12" s="156">
        <v>192737</v>
      </c>
      <c r="AM12" s="156">
        <v>227743</v>
      </c>
      <c r="AN12" s="156">
        <v>515691</v>
      </c>
      <c r="AO12" s="156">
        <v>0</v>
      </c>
      <c r="AP12" s="156">
        <v>666801</v>
      </c>
      <c r="AQ12" s="156">
        <v>0</v>
      </c>
      <c r="AR12" s="156">
        <v>16798</v>
      </c>
      <c r="AS12" s="156">
        <v>0</v>
      </c>
      <c r="AT12" s="156">
        <v>145617</v>
      </c>
      <c r="AU12" s="156">
        <v>0</v>
      </c>
      <c r="AV12" s="156">
        <v>0</v>
      </c>
      <c r="AW12" s="156">
        <v>399941</v>
      </c>
      <c r="AX12" s="156">
        <v>0</v>
      </c>
      <c r="AY12" s="156">
        <v>1044920</v>
      </c>
      <c r="AZ12" s="156">
        <v>774469</v>
      </c>
      <c r="BA12" s="156">
        <v>214954</v>
      </c>
      <c r="BB12" s="156">
        <v>0</v>
      </c>
      <c r="BC12" s="156">
        <v>113872</v>
      </c>
      <c r="BD12" s="156">
        <v>85104</v>
      </c>
      <c r="BE12" s="156">
        <v>27486</v>
      </c>
      <c r="BF12" s="156">
        <v>0</v>
      </c>
      <c r="BG12" s="156">
        <v>45684</v>
      </c>
      <c r="BH12" s="156">
        <v>0</v>
      </c>
      <c r="BI12" s="156">
        <v>0</v>
      </c>
      <c r="BJ12" s="156">
        <v>45684</v>
      </c>
      <c r="BK12" s="156">
        <v>0</v>
      </c>
      <c r="BL12" s="156">
        <v>0</v>
      </c>
      <c r="BM12" s="156">
        <v>287369</v>
      </c>
      <c r="BN12" s="156">
        <v>270451</v>
      </c>
      <c r="BO12" s="156">
        <v>2374</v>
      </c>
      <c r="BP12" s="156">
        <v>0</v>
      </c>
      <c r="BQ12" s="156">
        <v>268077</v>
      </c>
      <c r="BR12" s="156">
        <v>41066</v>
      </c>
      <c r="BS12" s="156">
        <v>38483</v>
      </c>
      <c r="BT12" s="156">
        <v>2583</v>
      </c>
      <c r="BU12" s="156">
        <v>1584</v>
      </c>
      <c r="BV12" s="156">
        <v>0</v>
      </c>
      <c r="BW12" s="156">
        <v>999</v>
      </c>
      <c r="BX12" s="156">
        <v>6189</v>
      </c>
      <c r="BY12" s="156">
        <v>377189</v>
      </c>
      <c r="BZ12" s="156">
        <v>469430</v>
      </c>
      <c r="CA12" s="156">
        <v>297571</v>
      </c>
      <c r="CB12" s="156">
        <v>171859</v>
      </c>
      <c r="CC12" s="156">
        <v>183087</v>
      </c>
      <c r="CD12" s="156">
        <v>10521</v>
      </c>
      <c r="CE12" s="156">
        <v>714</v>
      </c>
      <c r="CF12" s="156">
        <v>0</v>
      </c>
      <c r="CG12" s="156">
        <v>92300</v>
      </c>
      <c r="CH12" s="156">
        <v>0</v>
      </c>
      <c r="CI12" s="156">
        <v>0</v>
      </c>
      <c r="CJ12" s="156">
        <v>0</v>
      </c>
      <c r="CK12" s="156">
        <v>0</v>
      </c>
      <c r="CL12" s="156">
        <v>79552</v>
      </c>
      <c r="CM12" s="156">
        <v>0</v>
      </c>
      <c r="CN12" s="156">
        <v>0</v>
      </c>
      <c r="CO12" s="156">
        <v>79552</v>
      </c>
      <c r="CP12" s="156">
        <v>1133200</v>
      </c>
      <c r="CQ12" s="156">
        <v>0</v>
      </c>
      <c r="CR12" s="156">
        <v>0</v>
      </c>
      <c r="CS12" s="156">
        <v>790600</v>
      </c>
      <c r="CT12" s="156">
        <v>16382702</v>
      </c>
      <c r="CU12" s="156">
        <f t="shared" si="0"/>
        <v>4053965</v>
      </c>
      <c r="CV12" s="158">
        <f t="shared" si="2"/>
        <v>24.7</v>
      </c>
      <c r="CW12" s="156">
        <v>1563991</v>
      </c>
      <c r="CX12" s="158">
        <f t="shared" si="3"/>
        <v>9.5</v>
      </c>
      <c r="CY12" s="156">
        <v>2489974</v>
      </c>
      <c r="CZ12" s="158">
        <f t="shared" si="9"/>
        <v>15.2</v>
      </c>
      <c r="DA12" s="156">
        <f t="shared" si="4"/>
        <v>12328737</v>
      </c>
      <c r="DB12" s="158">
        <f t="shared" si="5"/>
        <v>75.3</v>
      </c>
      <c r="DC12" s="156">
        <v>2778803</v>
      </c>
      <c r="DD12" s="158">
        <f t="shared" si="6"/>
        <v>17</v>
      </c>
      <c r="DE12" s="156">
        <v>9549934</v>
      </c>
      <c r="DF12" s="158">
        <f t="shared" si="10"/>
        <v>58.3</v>
      </c>
      <c r="DG12" s="222">
        <v>16382702</v>
      </c>
      <c r="DH12" s="223">
        <f t="shared" si="7"/>
        <v>0</v>
      </c>
      <c r="DI12" s="224">
        <f t="shared" si="1"/>
        <v>9172363</v>
      </c>
      <c r="DJ12" s="233">
        <f t="shared" si="8"/>
        <v>55.99</v>
      </c>
      <c r="DK12" s="226"/>
      <c r="DL12" s="223"/>
      <c r="DM12" s="226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s="132" customFormat="1" ht="32.25" customHeight="1">
      <c r="A13" s="133" t="s">
        <v>24</v>
      </c>
      <c r="B13" s="156">
        <v>6121854</v>
      </c>
      <c r="C13" s="156">
        <v>489448</v>
      </c>
      <c r="D13" s="156">
        <v>144117</v>
      </c>
      <c r="E13" s="156">
        <v>0</v>
      </c>
      <c r="F13" s="156">
        <v>0</v>
      </c>
      <c r="G13" s="156">
        <v>345331</v>
      </c>
      <c r="H13" s="156">
        <v>0</v>
      </c>
      <c r="I13" s="156">
        <v>18643</v>
      </c>
      <c r="J13" s="156">
        <v>6332</v>
      </c>
      <c r="K13" s="156">
        <v>1759</v>
      </c>
      <c r="L13" s="156">
        <v>556331</v>
      </c>
      <c r="M13" s="156">
        <v>16199</v>
      </c>
      <c r="N13" s="156">
        <v>0</v>
      </c>
      <c r="O13" s="156">
        <v>92581</v>
      </c>
      <c r="P13" s="156">
        <v>102177</v>
      </c>
      <c r="Q13" s="156">
        <v>54269</v>
      </c>
      <c r="R13" s="156">
        <v>47908</v>
      </c>
      <c r="S13" s="156"/>
      <c r="T13" s="156">
        <v>9873711</v>
      </c>
      <c r="U13" s="156">
        <v>8927584</v>
      </c>
      <c r="V13" s="156">
        <v>946127</v>
      </c>
      <c r="W13" s="156">
        <v>10869</v>
      </c>
      <c r="X13" s="156">
        <v>150700</v>
      </c>
      <c r="Y13" s="156">
        <v>9163</v>
      </c>
      <c r="Z13" s="156">
        <v>354558</v>
      </c>
      <c r="AA13" s="156">
        <v>30186</v>
      </c>
      <c r="AB13" s="156">
        <v>30186</v>
      </c>
      <c r="AC13" s="156">
        <v>0</v>
      </c>
      <c r="AD13" s="156">
        <v>87927</v>
      </c>
      <c r="AE13" s="156">
        <v>121284</v>
      </c>
      <c r="AF13" s="156">
        <v>115161</v>
      </c>
      <c r="AG13" s="156">
        <v>35718</v>
      </c>
      <c r="AH13" s="156">
        <v>14315</v>
      </c>
      <c r="AI13" s="156">
        <v>21403</v>
      </c>
      <c r="AJ13" s="156">
        <v>2837269</v>
      </c>
      <c r="AK13" s="156">
        <v>445221</v>
      </c>
      <c r="AL13" s="156">
        <v>44676</v>
      </c>
      <c r="AM13" s="156">
        <v>278176</v>
      </c>
      <c r="AN13" s="156">
        <v>772445</v>
      </c>
      <c r="AO13" s="156">
        <v>0</v>
      </c>
      <c r="AP13" s="156">
        <v>488280</v>
      </c>
      <c r="AQ13" s="156">
        <v>10451</v>
      </c>
      <c r="AR13" s="156">
        <v>14493</v>
      </c>
      <c r="AS13" s="156">
        <v>0</v>
      </c>
      <c r="AT13" s="156">
        <v>104085</v>
      </c>
      <c r="AU13" s="156">
        <v>0</v>
      </c>
      <c r="AV13" s="156">
        <v>0</v>
      </c>
      <c r="AW13" s="156">
        <v>679442</v>
      </c>
      <c r="AX13" s="156">
        <v>0</v>
      </c>
      <c r="AY13" s="156">
        <v>1298473</v>
      </c>
      <c r="AZ13" s="156">
        <v>758888</v>
      </c>
      <c r="BA13" s="156">
        <v>22338</v>
      </c>
      <c r="BB13" s="156">
        <v>0</v>
      </c>
      <c r="BC13" s="156">
        <v>138610</v>
      </c>
      <c r="BD13" s="156">
        <v>124859</v>
      </c>
      <c r="BE13" s="156">
        <v>111951</v>
      </c>
      <c r="BF13" s="156">
        <v>0</v>
      </c>
      <c r="BG13" s="156">
        <v>50332</v>
      </c>
      <c r="BH13" s="156">
        <v>0</v>
      </c>
      <c r="BI13" s="156">
        <v>0</v>
      </c>
      <c r="BJ13" s="156">
        <v>50332</v>
      </c>
      <c r="BK13" s="156">
        <v>18086</v>
      </c>
      <c r="BL13" s="156">
        <v>0</v>
      </c>
      <c r="BM13" s="156">
        <v>292712</v>
      </c>
      <c r="BN13" s="156">
        <v>539585</v>
      </c>
      <c r="BO13" s="156">
        <v>24845</v>
      </c>
      <c r="BP13" s="156">
        <v>0</v>
      </c>
      <c r="BQ13" s="156">
        <v>514740</v>
      </c>
      <c r="BR13" s="156">
        <v>459898</v>
      </c>
      <c r="BS13" s="156">
        <v>48385</v>
      </c>
      <c r="BT13" s="156">
        <v>411513</v>
      </c>
      <c r="BU13" s="156">
        <v>8795</v>
      </c>
      <c r="BV13" s="156">
        <v>202</v>
      </c>
      <c r="BW13" s="156">
        <v>402516</v>
      </c>
      <c r="BX13" s="156">
        <v>4319</v>
      </c>
      <c r="BY13" s="156">
        <v>220085</v>
      </c>
      <c r="BZ13" s="156">
        <v>1187965</v>
      </c>
      <c r="CA13" s="156">
        <v>1005665</v>
      </c>
      <c r="CB13" s="156">
        <v>182300</v>
      </c>
      <c r="CC13" s="156">
        <v>1325017</v>
      </c>
      <c r="CD13" s="156">
        <v>9266</v>
      </c>
      <c r="CE13" s="156">
        <v>1041</v>
      </c>
      <c r="CF13" s="156">
        <v>262948</v>
      </c>
      <c r="CG13" s="156">
        <v>642438</v>
      </c>
      <c r="CH13" s="156">
        <v>203606</v>
      </c>
      <c r="CI13" s="156">
        <v>201283</v>
      </c>
      <c r="CJ13" s="156">
        <v>2323</v>
      </c>
      <c r="CK13" s="156">
        <v>0</v>
      </c>
      <c r="CL13" s="156">
        <v>205718</v>
      </c>
      <c r="CM13" s="156">
        <v>36572</v>
      </c>
      <c r="CN13" s="156">
        <v>0</v>
      </c>
      <c r="CO13" s="156">
        <v>169146</v>
      </c>
      <c r="CP13" s="156">
        <v>2626860</v>
      </c>
      <c r="CQ13" s="156">
        <v>0</v>
      </c>
      <c r="CR13" s="156">
        <v>0</v>
      </c>
      <c r="CS13" s="156">
        <v>1717360</v>
      </c>
      <c r="CT13" s="156">
        <v>27790766</v>
      </c>
      <c r="CU13" s="156">
        <f t="shared" si="0"/>
        <v>7678746</v>
      </c>
      <c r="CV13" s="158">
        <f t="shared" si="2"/>
        <v>27.6</v>
      </c>
      <c r="CW13" s="156">
        <v>3299469</v>
      </c>
      <c r="CX13" s="158">
        <f t="shared" si="3"/>
        <v>11.9</v>
      </c>
      <c r="CY13" s="156">
        <v>4379277</v>
      </c>
      <c r="CZ13" s="158">
        <f t="shared" si="9"/>
        <v>15.700000000000001</v>
      </c>
      <c r="DA13" s="156">
        <f t="shared" si="4"/>
        <v>20112020</v>
      </c>
      <c r="DB13" s="158">
        <f t="shared" si="5"/>
        <v>72.4</v>
      </c>
      <c r="DC13" s="156">
        <v>3683293</v>
      </c>
      <c r="DD13" s="158">
        <f t="shared" si="6"/>
        <v>13.3</v>
      </c>
      <c r="DE13" s="156">
        <v>16428727</v>
      </c>
      <c r="DF13" s="158">
        <f t="shared" si="10"/>
        <v>59.10000000000001</v>
      </c>
      <c r="DG13" s="222">
        <v>27790766</v>
      </c>
      <c r="DH13" s="223">
        <f t="shared" si="7"/>
        <v>0</v>
      </c>
      <c r="DI13" s="224">
        <f t="shared" si="1"/>
        <v>17279035</v>
      </c>
      <c r="DJ13" s="233">
        <f t="shared" si="8"/>
        <v>62.18</v>
      </c>
      <c r="DK13" s="226"/>
      <c r="DL13" s="223"/>
      <c r="DM13" s="226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pans="1:256" s="132" customFormat="1" ht="32.25" customHeight="1">
      <c r="A14" s="133" t="s">
        <v>111</v>
      </c>
      <c r="B14" s="156">
        <v>3300062</v>
      </c>
      <c r="C14" s="156">
        <v>285992</v>
      </c>
      <c r="D14" s="156">
        <v>84172</v>
      </c>
      <c r="E14" s="156">
        <v>0</v>
      </c>
      <c r="F14" s="156">
        <v>0</v>
      </c>
      <c r="G14" s="156">
        <v>201820</v>
      </c>
      <c r="H14" s="156">
        <v>0</v>
      </c>
      <c r="I14" s="156">
        <v>9853</v>
      </c>
      <c r="J14" s="156">
        <v>3348</v>
      </c>
      <c r="K14" s="156">
        <v>931</v>
      </c>
      <c r="L14" s="156">
        <v>352103</v>
      </c>
      <c r="M14" s="156">
        <v>0</v>
      </c>
      <c r="N14" s="156">
        <v>0</v>
      </c>
      <c r="O14" s="156">
        <v>53965</v>
      </c>
      <c r="P14" s="156">
        <v>62463</v>
      </c>
      <c r="Q14" s="156">
        <v>35658</v>
      </c>
      <c r="R14" s="156">
        <v>26805</v>
      </c>
      <c r="S14" s="156"/>
      <c r="T14" s="156">
        <v>10046710</v>
      </c>
      <c r="U14" s="156">
        <v>9283575</v>
      </c>
      <c r="V14" s="156">
        <v>763135</v>
      </c>
      <c r="W14" s="156">
        <v>4827</v>
      </c>
      <c r="X14" s="156">
        <v>23169</v>
      </c>
      <c r="Y14" s="156">
        <v>994</v>
      </c>
      <c r="Z14" s="156">
        <v>236132</v>
      </c>
      <c r="AA14" s="156">
        <v>214</v>
      </c>
      <c r="AB14" s="156">
        <v>214</v>
      </c>
      <c r="AC14" s="156">
        <v>0</v>
      </c>
      <c r="AD14" s="156">
        <v>26836</v>
      </c>
      <c r="AE14" s="156">
        <v>5855</v>
      </c>
      <c r="AF14" s="156">
        <v>203227</v>
      </c>
      <c r="AG14" s="156">
        <v>219596</v>
      </c>
      <c r="AH14" s="156">
        <v>9452</v>
      </c>
      <c r="AI14" s="156">
        <v>210144</v>
      </c>
      <c r="AJ14" s="156">
        <v>2545129</v>
      </c>
      <c r="AK14" s="156">
        <v>233757</v>
      </c>
      <c r="AL14" s="156">
        <v>27894</v>
      </c>
      <c r="AM14" s="156">
        <v>266460</v>
      </c>
      <c r="AN14" s="156">
        <v>517974</v>
      </c>
      <c r="AO14" s="156">
        <v>0</v>
      </c>
      <c r="AP14" s="156">
        <v>527546</v>
      </c>
      <c r="AQ14" s="156">
        <v>0</v>
      </c>
      <c r="AR14" s="156">
        <v>11820</v>
      </c>
      <c r="AS14" s="156">
        <v>0</v>
      </c>
      <c r="AT14" s="156">
        <v>401193</v>
      </c>
      <c r="AU14" s="156">
        <v>0</v>
      </c>
      <c r="AV14" s="156">
        <v>0</v>
      </c>
      <c r="AW14" s="156">
        <v>558485</v>
      </c>
      <c r="AX14" s="156">
        <v>1780</v>
      </c>
      <c r="AY14" s="156">
        <v>1231981</v>
      </c>
      <c r="AZ14" s="156">
        <v>755516</v>
      </c>
      <c r="BA14" s="156">
        <v>13947</v>
      </c>
      <c r="BB14" s="156">
        <v>0</v>
      </c>
      <c r="BC14" s="156">
        <v>125946</v>
      </c>
      <c r="BD14" s="156">
        <v>84394</v>
      </c>
      <c r="BE14" s="156">
        <v>99274</v>
      </c>
      <c r="BF14" s="156">
        <v>0</v>
      </c>
      <c r="BG14" s="156">
        <v>38305</v>
      </c>
      <c r="BH14" s="156">
        <v>0</v>
      </c>
      <c r="BI14" s="156">
        <v>0</v>
      </c>
      <c r="BJ14" s="156">
        <v>38305</v>
      </c>
      <c r="BK14" s="156">
        <v>41993</v>
      </c>
      <c r="BL14" s="156">
        <v>2897</v>
      </c>
      <c r="BM14" s="156">
        <v>348760</v>
      </c>
      <c r="BN14" s="156">
        <v>476465</v>
      </c>
      <c r="BO14" s="156">
        <v>65020</v>
      </c>
      <c r="BP14" s="156">
        <v>0</v>
      </c>
      <c r="BQ14" s="156">
        <v>411445</v>
      </c>
      <c r="BR14" s="156">
        <v>38322</v>
      </c>
      <c r="BS14" s="156">
        <v>24309</v>
      </c>
      <c r="BT14" s="156">
        <v>14013</v>
      </c>
      <c r="BU14" s="156">
        <v>13323</v>
      </c>
      <c r="BV14" s="156">
        <v>52</v>
      </c>
      <c r="BW14" s="156">
        <v>638</v>
      </c>
      <c r="BX14" s="156">
        <v>33974</v>
      </c>
      <c r="BY14" s="156">
        <v>138727</v>
      </c>
      <c r="BZ14" s="156">
        <v>510028</v>
      </c>
      <c r="CA14" s="156">
        <v>368052</v>
      </c>
      <c r="CB14" s="156">
        <v>141976</v>
      </c>
      <c r="CC14" s="156">
        <v>343298</v>
      </c>
      <c r="CD14" s="156">
        <v>2123</v>
      </c>
      <c r="CE14" s="156">
        <v>622</v>
      </c>
      <c r="CF14" s="156">
        <v>0</v>
      </c>
      <c r="CG14" s="156">
        <v>141699</v>
      </c>
      <c r="CH14" s="156">
        <v>0</v>
      </c>
      <c r="CI14" s="156">
        <v>0</v>
      </c>
      <c r="CJ14" s="156">
        <v>0</v>
      </c>
      <c r="CK14" s="156">
        <v>0</v>
      </c>
      <c r="CL14" s="156">
        <v>198854</v>
      </c>
      <c r="CM14" s="156">
        <v>0</v>
      </c>
      <c r="CN14" s="156">
        <v>0</v>
      </c>
      <c r="CO14" s="156">
        <v>198854</v>
      </c>
      <c r="CP14" s="156">
        <v>2920700</v>
      </c>
      <c r="CQ14" s="156">
        <v>0</v>
      </c>
      <c r="CR14" s="156">
        <v>0</v>
      </c>
      <c r="CS14" s="156">
        <v>1298600</v>
      </c>
      <c r="CT14" s="156">
        <v>22363090</v>
      </c>
      <c r="CU14" s="156">
        <f t="shared" si="0"/>
        <v>6829892</v>
      </c>
      <c r="CV14" s="158">
        <f t="shared" si="2"/>
        <v>30.5</v>
      </c>
      <c r="CW14" s="156">
        <v>3704884</v>
      </c>
      <c r="CX14" s="158">
        <f t="shared" si="3"/>
        <v>16.6</v>
      </c>
      <c r="CY14" s="156">
        <v>3125008</v>
      </c>
      <c r="CZ14" s="158">
        <f t="shared" si="9"/>
        <v>13.899999999999999</v>
      </c>
      <c r="DA14" s="156">
        <f t="shared" si="4"/>
        <v>15533198</v>
      </c>
      <c r="DB14" s="158">
        <f t="shared" si="5"/>
        <v>69.5</v>
      </c>
      <c r="DC14" s="156">
        <v>2101551</v>
      </c>
      <c r="DD14" s="158">
        <f t="shared" si="6"/>
        <v>9.4</v>
      </c>
      <c r="DE14" s="156">
        <v>13431647</v>
      </c>
      <c r="DF14" s="158">
        <f t="shared" si="10"/>
        <v>60.1</v>
      </c>
      <c r="DG14" s="222">
        <v>22363090</v>
      </c>
      <c r="DH14" s="223">
        <f t="shared" si="7"/>
        <v>0</v>
      </c>
      <c r="DI14" s="224">
        <f t="shared" si="1"/>
        <v>14115427</v>
      </c>
      <c r="DJ14" s="233">
        <f t="shared" si="8"/>
        <v>63.12</v>
      </c>
      <c r="DK14" s="226"/>
      <c r="DL14" s="223"/>
      <c r="DM14" s="226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pans="1:256" s="132" customFormat="1" ht="32.25" customHeight="1">
      <c r="A15" s="135" t="s">
        <v>133</v>
      </c>
      <c r="B15" s="161">
        <v>9171112</v>
      </c>
      <c r="C15" s="161">
        <v>484875</v>
      </c>
      <c r="D15" s="161">
        <v>142706</v>
      </c>
      <c r="E15" s="161">
        <v>0</v>
      </c>
      <c r="F15" s="161">
        <v>0</v>
      </c>
      <c r="G15" s="161">
        <v>342169</v>
      </c>
      <c r="H15" s="161">
        <v>0</v>
      </c>
      <c r="I15" s="161">
        <v>22293</v>
      </c>
      <c r="J15" s="161">
        <v>7578</v>
      </c>
      <c r="K15" s="161">
        <v>2108</v>
      </c>
      <c r="L15" s="161">
        <v>637018</v>
      </c>
      <c r="M15" s="161">
        <v>14573</v>
      </c>
      <c r="N15" s="161">
        <v>0</v>
      </c>
      <c r="O15" s="161">
        <v>91579</v>
      </c>
      <c r="P15" s="161">
        <v>128911</v>
      </c>
      <c r="Q15" s="161">
        <v>82293</v>
      </c>
      <c r="R15" s="161">
        <v>46618</v>
      </c>
      <c r="S15" s="161"/>
      <c r="T15" s="161">
        <v>7834155</v>
      </c>
      <c r="U15" s="161">
        <v>6820923</v>
      </c>
      <c r="V15" s="161">
        <v>1013232</v>
      </c>
      <c r="W15" s="161">
        <v>12776</v>
      </c>
      <c r="X15" s="161">
        <v>137254</v>
      </c>
      <c r="Y15" s="161">
        <v>48798</v>
      </c>
      <c r="Z15" s="161">
        <v>423549</v>
      </c>
      <c r="AA15" s="161">
        <v>43164</v>
      </c>
      <c r="AB15" s="161">
        <v>43164</v>
      </c>
      <c r="AC15" s="161">
        <v>0</v>
      </c>
      <c r="AD15" s="161">
        <v>123279</v>
      </c>
      <c r="AE15" s="161">
        <v>146173</v>
      </c>
      <c r="AF15" s="161">
        <v>110933</v>
      </c>
      <c r="AG15" s="161">
        <v>89531</v>
      </c>
      <c r="AH15" s="161">
        <v>14211</v>
      </c>
      <c r="AI15" s="161">
        <v>75320</v>
      </c>
      <c r="AJ15" s="161">
        <v>2929992</v>
      </c>
      <c r="AK15" s="161">
        <v>552762</v>
      </c>
      <c r="AL15" s="161">
        <v>115577</v>
      </c>
      <c r="AM15" s="161">
        <v>318613</v>
      </c>
      <c r="AN15" s="161">
        <v>959705</v>
      </c>
      <c r="AO15" s="161">
        <v>0</v>
      </c>
      <c r="AP15" s="161">
        <v>430100</v>
      </c>
      <c r="AQ15" s="161">
        <v>6616</v>
      </c>
      <c r="AR15" s="161">
        <v>16105</v>
      </c>
      <c r="AS15" s="161">
        <v>0</v>
      </c>
      <c r="AT15" s="161">
        <v>74512</v>
      </c>
      <c r="AU15" s="161">
        <v>0</v>
      </c>
      <c r="AV15" s="161">
        <v>0</v>
      </c>
      <c r="AW15" s="161">
        <v>456002</v>
      </c>
      <c r="AX15" s="161">
        <v>0</v>
      </c>
      <c r="AY15" s="161">
        <v>1776054</v>
      </c>
      <c r="AZ15" s="161">
        <v>1277589</v>
      </c>
      <c r="BA15" s="161">
        <v>57789</v>
      </c>
      <c r="BB15" s="161">
        <v>0</v>
      </c>
      <c r="BC15" s="161">
        <v>161236</v>
      </c>
      <c r="BD15" s="161">
        <v>160148</v>
      </c>
      <c r="BE15" s="161">
        <v>289606</v>
      </c>
      <c r="BF15" s="161">
        <v>14139</v>
      </c>
      <c r="BG15" s="161">
        <v>56719</v>
      </c>
      <c r="BH15" s="161">
        <v>3854</v>
      </c>
      <c r="BI15" s="161">
        <v>0</v>
      </c>
      <c r="BJ15" s="161">
        <v>52865</v>
      </c>
      <c r="BK15" s="161">
        <v>53474</v>
      </c>
      <c r="BL15" s="161">
        <v>0</v>
      </c>
      <c r="BM15" s="161">
        <v>484478</v>
      </c>
      <c r="BN15" s="161">
        <v>498465</v>
      </c>
      <c r="BO15" s="161">
        <v>124353</v>
      </c>
      <c r="BP15" s="161">
        <v>0</v>
      </c>
      <c r="BQ15" s="161">
        <v>374112</v>
      </c>
      <c r="BR15" s="161">
        <v>72254</v>
      </c>
      <c r="BS15" s="161">
        <v>40591</v>
      </c>
      <c r="BT15" s="161">
        <v>31663</v>
      </c>
      <c r="BU15" s="161">
        <v>31062</v>
      </c>
      <c r="BV15" s="161">
        <v>201</v>
      </c>
      <c r="BW15" s="161">
        <v>400</v>
      </c>
      <c r="BX15" s="161">
        <v>1420</v>
      </c>
      <c r="BY15" s="161">
        <v>553141</v>
      </c>
      <c r="BZ15" s="161">
        <v>1140943</v>
      </c>
      <c r="CA15" s="161">
        <v>663839</v>
      </c>
      <c r="CB15" s="161">
        <v>477104</v>
      </c>
      <c r="CC15" s="161">
        <v>1376310</v>
      </c>
      <c r="CD15" s="161">
        <v>12386</v>
      </c>
      <c r="CE15" s="161">
        <v>820</v>
      </c>
      <c r="CF15" s="161">
        <v>10868</v>
      </c>
      <c r="CG15" s="161">
        <v>722584</v>
      </c>
      <c r="CH15" s="161">
        <v>2764</v>
      </c>
      <c r="CI15" s="161">
        <v>0</v>
      </c>
      <c r="CJ15" s="161">
        <v>2764</v>
      </c>
      <c r="CK15" s="161">
        <v>0</v>
      </c>
      <c r="CL15" s="161">
        <v>626888</v>
      </c>
      <c r="CM15" s="161">
        <v>39073</v>
      </c>
      <c r="CN15" s="161">
        <v>0</v>
      </c>
      <c r="CO15" s="161">
        <v>587815</v>
      </c>
      <c r="CP15" s="161">
        <v>2487400</v>
      </c>
      <c r="CQ15" s="161">
        <v>0</v>
      </c>
      <c r="CR15" s="161">
        <v>0</v>
      </c>
      <c r="CS15" s="161">
        <v>1650000</v>
      </c>
      <c r="CT15" s="161">
        <v>29394826</v>
      </c>
      <c r="CU15" s="161">
        <f t="shared" si="0"/>
        <v>7835769</v>
      </c>
      <c r="CV15" s="162">
        <f t="shared" si="2"/>
        <v>26.7</v>
      </c>
      <c r="CW15" s="161">
        <v>3468559</v>
      </c>
      <c r="CX15" s="162">
        <f t="shared" si="3"/>
        <v>11.8</v>
      </c>
      <c r="CY15" s="161">
        <v>4367210</v>
      </c>
      <c r="CZ15" s="162">
        <f t="shared" si="9"/>
        <v>14.899999999999999</v>
      </c>
      <c r="DA15" s="161">
        <f t="shared" si="4"/>
        <v>21559057</v>
      </c>
      <c r="DB15" s="162">
        <f t="shared" si="5"/>
        <v>73.3</v>
      </c>
      <c r="DC15" s="161">
        <v>4123384</v>
      </c>
      <c r="DD15" s="162">
        <f t="shared" si="6"/>
        <v>14</v>
      </c>
      <c r="DE15" s="161">
        <v>17435673</v>
      </c>
      <c r="DF15" s="162">
        <f t="shared" si="10"/>
        <v>59.3</v>
      </c>
      <c r="DG15" s="222">
        <v>29394826</v>
      </c>
      <c r="DH15" s="223">
        <f t="shared" si="7"/>
        <v>0</v>
      </c>
      <c r="DI15" s="224">
        <f t="shared" si="1"/>
        <v>18394202</v>
      </c>
      <c r="DJ15" s="233">
        <f t="shared" si="8"/>
        <v>62.58</v>
      </c>
      <c r="DK15" s="226"/>
      <c r="DL15" s="223"/>
      <c r="DM15" s="226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pans="1:256" s="132" customFormat="1" ht="32.25" customHeight="1">
      <c r="A16" s="133" t="s">
        <v>134</v>
      </c>
      <c r="B16" s="156">
        <v>5509484</v>
      </c>
      <c r="C16" s="156">
        <v>394938</v>
      </c>
      <c r="D16" s="156">
        <v>116236</v>
      </c>
      <c r="E16" s="156">
        <v>0</v>
      </c>
      <c r="F16" s="156">
        <v>0</v>
      </c>
      <c r="G16" s="156">
        <v>278702</v>
      </c>
      <c r="H16" s="156">
        <v>0</v>
      </c>
      <c r="I16" s="156">
        <v>19393</v>
      </c>
      <c r="J16" s="156">
        <v>6593</v>
      </c>
      <c r="K16" s="156">
        <v>1834</v>
      </c>
      <c r="L16" s="156">
        <v>571354</v>
      </c>
      <c r="M16" s="156">
        <v>22606</v>
      </c>
      <c r="N16" s="156">
        <v>0</v>
      </c>
      <c r="O16" s="156">
        <v>74454</v>
      </c>
      <c r="P16" s="156">
        <v>105854</v>
      </c>
      <c r="Q16" s="156">
        <v>58956</v>
      </c>
      <c r="R16" s="156">
        <v>46898</v>
      </c>
      <c r="S16" s="156"/>
      <c r="T16" s="156">
        <v>10860200</v>
      </c>
      <c r="U16" s="156">
        <v>9991988</v>
      </c>
      <c r="V16" s="156">
        <v>868212</v>
      </c>
      <c r="W16" s="156">
        <v>9652</v>
      </c>
      <c r="X16" s="156">
        <v>144768</v>
      </c>
      <c r="Y16" s="156">
        <v>0</v>
      </c>
      <c r="Z16" s="156">
        <v>324089</v>
      </c>
      <c r="AA16" s="156">
        <v>57607</v>
      </c>
      <c r="AB16" s="156">
        <v>57607</v>
      </c>
      <c r="AC16" s="156">
        <v>0</v>
      </c>
      <c r="AD16" s="156">
        <v>50019</v>
      </c>
      <c r="AE16" s="156">
        <v>129010</v>
      </c>
      <c r="AF16" s="156">
        <v>87453</v>
      </c>
      <c r="AG16" s="156">
        <v>36785</v>
      </c>
      <c r="AH16" s="156">
        <v>13426</v>
      </c>
      <c r="AI16" s="156">
        <v>23359</v>
      </c>
      <c r="AJ16" s="156">
        <v>2792127</v>
      </c>
      <c r="AK16" s="156">
        <v>369092</v>
      </c>
      <c r="AL16" s="156">
        <v>167362</v>
      </c>
      <c r="AM16" s="156">
        <v>347586</v>
      </c>
      <c r="AN16" s="156">
        <v>857260</v>
      </c>
      <c r="AO16" s="156">
        <v>0</v>
      </c>
      <c r="AP16" s="156">
        <v>457020</v>
      </c>
      <c r="AQ16" s="156">
        <v>13969</v>
      </c>
      <c r="AR16" s="156">
        <v>23135</v>
      </c>
      <c r="AS16" s="156">
        <v>0</v>
      </c>
      <c r="AT16" s="156">
        <v>37301</v>
      </c>
      <c r="AU16" s="156">
        <v>0</v>
      </c>
      <c r="AV16" s="156">
        <v>0</v>
      </c>
      <c r="AW16" s="156">
        <v>519402</v>
      </c>
      <c r="AX16" s="156">
        <v>0</v>
      </c>
      <c r="AY16" s="156">
        <v>1443755</v>
      </c>
      <c r="AZ16" s="156">
        <v>998620</v>
      </c>
      <c r="BA16" s="156">
        <v>83681</v>
      </c>
      <c r="BB16" s="156">
        <v>0</v>
      </c>
      <c r="BC16" s="156">
        <v>173747</v>
      </c>
      <c r="BD16" s="156">
        <v>139160</v>
      </c>
      <c r="BE16" s="156">
        <v>48607</v>
      </c>
      <c r="BF16" s="156">
        <v>0</v>
      </c>
      <c r="BG16" s="156">
        <v>48173</v>
      </c>
      <c r="BH16" s="156">
        <v>400</v>
      </c>
      <c r="BI16" s="156">
        <v>0</v>
      </c>
      <c r="BJ16" s="156">
        <v>47773</v>
      </c>
      <c r="BK16" s="156">
        <v>0</v>
      </c>
      <c r="BL16" s="156">
        <v>0</v>
      </c>
      <c r="BM16" s="156">
        <v>505252</v>
      </c>
      <c r="BN16" s="156">
        <v>445135</v>
      </c>
      <c r="BO16" s="156">
        <v>10607</v>
      </c>
      <c r="BP16" s="156">
        <v>0</v>
      </c>
      <c r="BQ16" s="156">
        <v>434528</v>
      </c>
      <c r="BR16" s="156">
        <v>96552</v>
      </c>
      <c r="BS16" s="156">
        <v>85046</v>
      </c>
      <c r="BT16" s="156">
        <v>11506</v>
      </c>
      <c r="BU16" s="156">
        <v>11296</v>
      </c>
      <c r="BV16" s="156">
        <v>0</v>
      </c>
      <c r="BW16" s="156">
        <v>210</v>
      </c>
      <c r="BX16" s="156">
        <v>5764</v>
      </c>
      <c r="BY16" s="156">
        <v>299757</v>
      </c>
      <c r="BZ16" s="156">
        <v>1773866</v>
      </c>
      <c r="CA16" s="156">
        <v>988486</v>
      </c>
      <c r="CB16" s="156">
        <v>785380</v>
      </c>
      <c r="CC16" s="156">
        <v>1176582</v>
      </c>
      <c r="CD16" s="156">
        <v>9613</v>
      </c>
      <c r="CE16" s="156">
        <v>1870</v>
      </c>
      <c r="CF16" s="156">
        <v>0</v>
      </c>
      <c r="CG16" s="156">
        <v>255878</v>
      </c>
      <c r="CH16" s="156">
        <v>6107</v>
      </c>
      <c r="CI16" s="156">
        <v>4144</v>
      </c>
      <c r="CJ16" s="156">
        <v>1963</v>
      </c>
      <c r="CK16" s="156">
        <v>0</v>
      </c>
      <c r="CL16" s="156">
        <v>903114</v>
      </c>
      <c r="CM16" s="156">
        <v>0</v>
      </c>
      <c r="CN16" s="156">
        <v>0</v>
      </c>
      <c r="CO16" s="156">
        <v>903114</v>
      </c>
      <c r="CP16" s="156">
        <v>3685700</v>
      </c>
      <c r="CQ16" s="156">
        <v>0</v>
      </c>
      <c r="CR16" s="156">
        <v>0</v>
      </c>
      <c r="CS16" s="156">
        <v>1838300</v>
      </c>
      <c r="CT16" s="156">
        <v>29356107</v>
      </c>
      <c r="CU16" s="156">
        <f t="shared" si="0"/>
        <v>8574573</v>
      </c>
      <c r="CV16" s="158">
        <f>ROUND(CU16/CT16*100,1)</f>
        <v>29.2</v>
      </c>
      <c r="CW16" s="156">
        <v>4104502</v>
      </c>
      <c r="CX16" s="158">
        <f>ROUND(CW16/CT16*100,1)</f>
        <v>14</v>
      </c>
      <c r="CY16" s="156">
        <v>4470071</v>
      </c>
      <c r="CZ16" s="158">
        <f>CV16-CX16</f>
        <v>15.2</v>
      </c>
      <c r="DA16" s="156">
        <f>SUM(DC16,DE16)</f>
        <v>20781534</v>
      </c>
      <c r="DB16" s="158">
        <f>100-CV16</f>
        <v>70.8</v>
      </c>
      <c r="DC16" s="156">
        <v>4041161</v>
      </c>
      <c r="DD16" s="158">
        <f>ROUND(DC16/CT16*100,1)</f>
        <v>13.8</v>
      </c>
      <c r="DE16" s="156">
        <v>16740373</v>
      </c>
      <c r="DF16" s="158">
        <f>DB16-DD16</f>
        <v>57</v>
      </c>
      <c r="DG16" s="222">
        <v>29356107</v>
      </c>
      <c r="DH16" s="223">
        <f>CT16-DG16</f>
        <v>0</v>
      </c>
      <c r="DI16" s="224">
        <f t="shared" si="1"/>
        <v>17566710</v>
      </c>
      <c r="DJ16" s="233">
        <f t="shared" si="8"/>
        <v>59.84</v>
      </c>
      <c r="DK16" s="226"/>
      <c r="DL16" s="223"/>
      <c r="DM16" s="226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pans="1:256" s="132" customFormat="1" ht="32.25" customHeight="1" thickBot="1">
      <c r="A17" s="136" t="s">
        <v>136</v>
      </c>
      <c r="B17" s="163">
        <v>4065984</v>
      </c>
      <c r="C17" s="163">
        <v>211427</v>
      </c>
      <c r="D17" s="163">
        <v>62226</v>
      </c>
      <c r="E17" s="163">
        <v>0</v>
      </c>
      <c r="F17" s="163">
        <v>0</v>
      </c>
      <c r="G17" s="163">
        <v>149201</v>
      </c>
      <c r="H17" s="163">
        <v>0</v>
      </c>
      <c r="I17" s="163">
        <v>9676</v>
      </c>
      <c r="J17" s="163">
        <v>3294</v>
      </c>
      <c r="K17" s="163">
        <v>919</v>
      </c>
      <c r="L17" s="163">
        <v>296868</v>
      </c>
      <c r="M17" s="163">
        <v>1070</v>
      </c>
      <c r="N17" s="163">
        <v>0</v>
      </c>
      <c r="O17" s="163">
        <v>39914</v>
      </c>
      <c r="P17" s="163">
        <v>48998</v>
      </c>
      <c r="Q17" s="163">
        <v>22327</v>
      </c>
      <c r="R17" s="163">
        <v>26671</v>
      </c>
      <c r="S17" s="163"/>
      <c r="T17" s="163">
        <v>3125092</v>
      </c>
      <c r="U17" s="163">
        <v>2715923</v>
      </c>
      <c r="V17" s="163">
        <v>409169</v>
      </c>
      <c r="W17" s="163">
        <v>6314</v>
      </c>
      <c r="X17" s="163">
        <v>47806</v>
      </c>
      <c r="Y17" s="163">
        <v>12201</v>
      </c>
      <c r="Z17" s="163">
        <v>262650</v>
      </c>
      <c r="AA17" s="163">
        <v>15506</v>
      </c>
      <c r="AB17" s="163">
        <v>15506</v>
      </c>
      <c r="AC17" s="163">
        <v>0</v>
      </c>
      <c r="AD17" s="163">
        <v>108608</v>
      </c>
      <c r="AE17" s="163">
        <v>61352</v>
      </c>
      <c r="AF17" s="163">
        <v>77184</v>
      </c>
      <c r="AG17" s="163">
        <v>19853</v>
      </c>
      <c r="AH17" s="163">
        <v>6400</v>
      </c>
      <c r="AI17" s="163">
        <v>13453</v>
      </c>
      <c r="AJ17" s="163">
        <v>1682734</v>
      </c>
      <c r="AK17" s="163">
        <v>171564</v>
      </c>
      <c r="AL17" s="163">
        <v>19295</v>
      </c>
      <c r="AM17" s="163">
        <v>129285</v>
      </c>
      <c r="AN17" s="163">
        <v>480608</v>
      </c>
      <c r="AO17" s="163">
        <v>0</v>
      </c>
      <c r="AP17" s="163">
        <v>248645</v>
      </c>
      <c r="AQ17" s="163">
        <v>0</v>
      </c>
      <c r="AR17" s="163">
        <v>8604</v>
      </c>
      <c r="AS17" s="163">
        <v>0</v>
      </c>
      <c r="AT17" s="163">
        <v>186071</v>
      </c>
      <c r="AU17" s="163">
        <v>0</v>
      </c>
      <c r="AV17" s="163">
        <v>0</v>
      </c>
      <c r="AW17" s="163">
        <v>438662</v>
      </c>
      <c r="AX17" s="163">
        <v>0</v>
      </c>
      <c r="AY17" s="163">
        <v>562790</v>
      </c>
      <c r="AZ17" s="163">
        <v>282057</v>
      </c>
      <c r="BA17" s="163">
        <v>9647</v>
      </c>
      <c r="BB17" s="163">
        <v>0</v>
      </c>
      <c r="BC17" s="163">
        <v>64962</v>
      </c>
      <c r="BD17" s="163">
        <v>77300</v>
      </c>
      <c r="BE17" s="163">
        <v>15180</v>
      </c>
      <c r="BF17" s="163">
        <v>0</v>
      </c>
      <c r="BG17" s="163">
        <v>22735</v>
      </c>
      <c r="BH17" s="163">
        <v>0</v>
      </c>
      <c r="BI17" s="163">
        <v>0</v>
      </c>
      <c r="BJ17" s="163">
        <v>22735</v>
      </c>
      <c r="BK17" s="163">
        <v>0</v>
      </c>
      <c r="BL17" s="163">
        <v>0</v>
      </c>
      <c r="BM17" s="163">
        <v>92233</v>
      </c>
      <c r="BN17" s="163">
        <v>280733</v>
      </c>
      <c r="BO17" s="163">
        <v>3722</v>
      </c>
      <c r="BP17" s="163">
        <v>0</v>
      </c>
      <c r="BQ17" s="163">
        <v>277011</v>
      </c>
      <c r="BR17" s="163">
        <v>62032</v>
      </c>
      <c r="BS17" s="163">
        <v>17822</v>
      </c>
      <c r="BT17" s="163">
        <v>44210</v>
      </c>
      <c r="BU17" s="163">
        <v>1027</v>
      </c>
      <c r="BV17" s="163">
        <v>0</v>
      </c>
      <c r="BW17" s="163">
        <v>43183</v>
      </c>
      <c r="BX17" s="163">
        <v>8539</v>
      </c>
      <c r="BY17" s="163">
        <v>1038824</v>
      </c>
      <c r="BZ17" s="163">
        <v>293086</v>
      </c>
      <c r="CA17" s="163">
        <v>132484</v>
      </c>
      <c r="CB17" s="163">
        <v>160602</v>
      </c>
      <c r="CC17" s="163">
        <v>347814</v>
      </c>
      <c r="CD17" s="163">
        <v>4136</v>
      </c>
      <c r="CE17" s="163">
        <v>557</v>
      </c>
      <c r="CF17" s="163">
        <v>0</v>
      </c>
      <c r="CG17" s="163">
        <v>90504</v>
      </c>
      <c r="CH17" s="163">
        <v>0</v>
      </c>
      <c r="CI17" s="163">
        <v>0</v>
      </c>
      <c r="CJ17" s="163">
        <v>0</v>
      </c>
      <c r="CK17" s="163">
        <v>0</v>
      </c>
      <c r="CL17" s="163">
        <v>252617</v>
      </c>
      <c r="CM17" s="163">
        <v>0</v>
      </c>
      <c r="CN17" s="163">
        <v>0</v>
      </c>
      <c r="CO17" s="163">
        <v>252617</v>
      </c>
      <c r="CP17" s="163">
        <v>1160000</v>
      </c>
      <c r="CQ17" s="163">
        <v>0</v>
      </c>
      <c r="CR17" s="163">
        <v>0</v>
      </c>
      <c r="CS17" s="163">
        <v>899800</v>
      </c>
      <c r="CT17" s="163">
        <v>13295684</v>
      </c>
      <c r="CU17" s="156">
        <f t="shared" si="0"/>
        <v>4185668</v>
      </c>
      <c r="CV17" s="158">
        <f>ROUND(CU17/CT17*100,1)</f>
        <v>31.5</v>
      </c>
      <c r="CW17" s="163">
        <v>985628</v>
      </c>
      <c r="CX17" s="158">
        <f>ROUND(CW17/CT17*100,1)</f>
        <v>7.4</v>
      </c>
      <c r="CY17" s="163">
        <v>3200040</v>
      </c>
      <c r="CZ17" s="158">
        <f>CV17-CX17</f>
        <v>24.1</v>
      </c>
      <c r="DA17" s="156">
        <f>SUM(DC17,DE17)</f>
        <v>9110016</v>
      </c>
      <c r="DB17" s="158">
        <f>100-CV17</f>
        <v>68.5</v>
      </c>
      <c r="DC17" s="163">
        <v>1567476</v>
      </c>
      <c r="DD17" s="158">
        <f>ROUND(DC17/CT17*100,1)</f>
        <v>11.8</v>
      </c>
      <c r="DE17" s="163">
        <v>7542540</v>
      </c>
      <c r="DF17" s="158">
        <f>DB17-DD17</f>
        <v>56.7</v>
      </c>
      <c r="DG17" s="222">
        <v>13295684</v>
      </c>
      <c r="DH17" s="223"/>
      <c r="DI17" s="224">
        <f t="shared" si="1"/>
        <v>7803242</v>
      </c>
      <c r="DJ17" s="233">
        <f t="shared" si="8"/>
        <v>58.69</v>
      </c>
      <c r="DK17" s="226"/>
      <c r="DL17" s="223"/>
      <c r="DM17" s="226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pans="1:256" s="132" customFormat="1" ht="32.25" customHeight="1" thickBot="1" thickTop="1">
      <c r="A18" s="137" t="s">
        <v>112</v>
      </c>
      <c r="B18" s="138">
        <f aca="true" t="shared" si="11" ref="B18:AG18">SUM(B5:B17)</f>
        <v>200949096</v>
      </c>
      <c r="C18" s="138">
        <f t="shared" si="11"/>
        <v>7866003</v>
      </c>
      <c r="D18" s="138">
        <f t="shared" si="11"/>
        <v>2290432</v>
      </c>
      <c r="E18" s="138">
        <f t="shared" si="11"/>
        <v>3</v>
      </c>
      <c r="F18" s="138">
        <f t="shared" si="11"/>
        <v>0</v>
      </c>
      <c r="G18" s="138">
        <f t="shared" si="11"/>
        <v>5491609</v>
      </c>
      <c r="H18" s="138">
        <f t="shared" si="11"/>
        <v>4886</v>
      </c>
      <c r="I18" s="138">
        <f t="shared" si="11"/>
        <v>580999</v>
      </c>
      <c r="J18" s="138">
        <f t="shared" si="11"/>
        <v>197482</v>
      </c>
      <c r="K18" s="138">
        <f t="shared" si="11"/>
        <v>54933</v>
      </c>
      <c r="L18" s="138">
        <f t="shared" si="11"/>
        <v>15182027</v>
      </c>
      <c r="M18" s="138">
        <f t="shared" si="11"/>
        <v>386398</v>
      </c>
      <c r="N18" s="138">
        <f t="shared" si="11"/>
        <v>0</v>
      </c>
      <c r="O18" s="138">
        <f t="shared" si="11"/>
        <v>1469502</v>
      </c>
      <c r="P18" s="138">
        <f t="shared" si="11"/>
        <v>2555597</v>
      </c>
      <c r="Q18" s="138">
        <f t="shared" si="11"/>
        <v>1457146</v>
      </c>
      <c r="R18" s="138">
        <f t="shared" si="11"/>
        <v>1098451</v>
      </c>
      <c r="S18" s="138"/>
      <c r="T18" s="138">
        <f t="shared" si="11"/>
        <v>134759739</v>
      </c>
      <c r="U18" s="138">
        <f t="shared" si="11"/>
        <v>121885161</v>
      </c>
      <c r="V18" s="138">
        <f t="shared" si="11"/>
        <v>12874578</v>
      </c>
      <c r="W18" s="138">
        <f t="shared" si="11"/>
        <v>356098</v>
      </c>
      <c r="X18" s="138">
        <f t="shared" si="11"/>
        <v>3552663</v>
      </c>
      <c r="Y18" s="138">
        <f t="shared" si="11"/>
        <v>199407</v>
      </c>
      <c r="Z18" s="138">
        <f t="shared" si="11"/>
        <v>9679582</v>
      </c>
      <c r="AA18" s="138">
        <f t="shared" si="11"/>
        <v>385053</v>
      </c>
      <c r="AB18" s="138">
        <f t="shared" si="11"/>
        <v>385053</v>
      </c>
      <c r="AC18" s="138">
        <f t="shared" si="11"/>
        <v>0</v>
      </c>
      <c r="AD18" s="138">
        <f t="shared" si="11"/>
        <v>2130790</v>
      </c>
      <c r="AE18" s="138">
        <f t="shared" si="11"/>
        <v>4151579</v>
      </c>
      <c r="AF18" s="138">
        <f t="shared" si="11"/>
        <v>3012160</v>
      </c>
      <c r="AG18" s="138">
        <f t="shared" si="11"/>
        <v>3993806</v>
      </c>
      <c r="AH18" s="138">
        <f aca="true" t="shared" si="12" ref="AH18:BM18">SUM(AH5:AH17)</f>
        <v>328265</v>
      </c>
      <c r="AI18" s="138">
        <f t="shared" si="12"/>
        <v>3665541</v>
      </c>
      <c r="AJ18" s="138">
        <f t="shared" si="12"/>
        <v>75676987</v>
      </c>
      <c r="AK18" s="138">
        <f t="shared" si="12"/>
        <v>17611951</v>
      </c>
      <c r="AL18" s="138">
        <f t="shared" si="12"/>
        <v>3521022</v>
      </c>
      <c r="AM18" s="138">
        <f t="shared" si="12"/>
        <v>6978662</v>
      </c>
      <c r="AN18" s="138">
        <f t="shared" si="12"/>
        <v>21565159</v>
      </c>
      <c r="AO18" s="138">
        <f t="shared" si="12"/>
        <v>66</v>
      </c>
      <c r="AP18" s="138">
        <f t="shared" si="12"/>
        <v>8318260</v>
      </c>
      <c r="AQ18" s="138">
        <f t="shared" si="12"/>
        <v>37968</v>
      </c>
      <c r="AR18" s="138">
        <f t="shared" si="12"/>
        <v>493587</v>
      </c>
      <c r="AS18" s="138">
        <f t="shared" si="12"/>
        <v>44280</v>
      </c>
      <c r="AT18" s="138">
        <f t="shared" si="12"/>
        <v>4679472</v>
      </c>
      <c r="AU18" s="138">
        <f t="shared" si="12"/>
        <v>0</v>
      </c>
      <c r="AV18" s="138">
        <f t="shared" si="12"/>
        <v>0</v>
      </c>
      <c r="AW18" s="138">
        <f t="shared" si="12"/>
        <v>12426560</v>
      </c>
      <c r="AX18" s="138">
        <f t="shared" si="12"/>
        <v>6900</v>
      </c>
      <c r="AY18" s="138">
        <f t="shared" si="12"/>
        <v>33624019</v>
      </c>
      <c r="AZ18" s="138">
        <f t="shared" si="12"/>
        <v>21898071</v>
      </c>
      <c r="BA18" s="138">
        <f t="shared" si="12"/>
        <v>1260297</v>
      </c>
      <c r="BB18" s="138"/>
      <c r="BC18" s="138">
        <f t="shared" si="12"/>
        <v>3608613</v>
      </c>
      <c r="BD18" s="138">
        <f t="shared" si="12"/>
        <v>3449818</v>
      </c>
      <c r="BE18" s="138">
        <f t="shared" si="12"/>
        <v>2775616</v>
      </c>
      <c r="BF18" s="138">
        <f t="shared" si="12"/>
        <v>37663</v>
      </c>
      <c r="BG18" s="138">
        <f t="shared" si="12"/>
        <v>1239920</v>
      </c>
      <c r="BH18" s="138">
        <f t="shared" si="12"/>
        <v>6774</v>
      </c>
      <c r="BI18" s="138">
        <f t="shared" si="12"/>
        <v>0</v>
      </c>
      <c r="BJ18" s="138">
        <f t="shared" si="12"/>
        <v>1233146</v>
      </c>
      <c r="BK18" s="138">
        <f t="shared" si="12"/>
        <v>401651</v>
      </c>
      <c r="BL18" s="138">
        <f t="shared" si="12"/>
        <v>67495</v>
      </c>
      <c r="BM18" s="138">
        <f t="shared" si="12"/>
        <v>9056998</v>
      </c>
      <c r="BN18" s="138">
        <f aca="true" t="shared" si="13" ref="BN18:CS18">SUM(BN5:BN17)</f>
        <v>11725948</v>
      </c>
      <c r="BO18" s="138">
        <f t="shared" si="13"/>
        <v>566969</v>
      </c>
      <c r="BP18" s="138">
        <f t="shared" si="13"/>
        <v>4606</v>
      </c>
      <c r="BQ18" s="138">
        <f t="shared" si="13"/>
        <v>11154373</v>
      </c>
      <c r="BR18" s="138">
        <f t="shared" si="13"/>
        <v>1601863</v>
      </c>
      <c r="BS18" s="138">
        <f t="shared" si="13"/>
        <v>666299</v>
      </c>
      <c r="BT18" s="138">
        <f t="shared" si="13"/>
        <v>935564</v>
      </c>
      <c r="BU18" s="138">
        <f t="shared" si="13"/>
        <v>309764</v>
      </c>
      <c r="BV18" s="138">
        <f t="shared" si="13"/>
        <v>42842</v>
      </c>
      <c r="BW18" s="138">
        <f t="shared" si="13"/>
        <v>582958</v>
      </c>
      <c r="BX18" s="138">
        <f t="shared" si="13"/>
        <v>684465</v>
      </c>
      <c r="BY18" s="138">
        <f t="shared" si="13"/>
        <v>16069944</v>
      </c>
      <c r="BZ18" s="138">
        <f t="shared" si="13"/>
        <v>23486515</v>
      </c>
      <c r="CA18" s="138">
        <f t="shared" si="13"/>
        <v>17889789</v>
      </c>
      <c r="CB18" s="138">
        <f t="shared" si="13"/>
        <v>5596726</v>
      </c>
      <c r="CC18" s="138">
        <f t="shared" si="13"/>
        <v>28501311</v>
      </c>
      <c r="CD18" s="138">
        <f t="shared" si="13"/>
        <v>411192</v>
      </c>
      <c r="CE18" s="138">
        <f t="shared" si="13"/>
        <v>46365</v>
      </c>
      <c r="CF18" s="138">
        <f t="shared" si="13"/>
        <v>374418</v>
      </c>
      <c r="CG18" s="138">
        <f t="shared" si="13"/>
        <v>17955989</v>
      </c>
      <c r="CH18" s="138">
        <f t="shared" si="13"/>
        <v>221203</v>
      </c>
      <c r="CI18" s="138">
        <f t="shared" si="13"/>
        <v>208208</v>
      </c>
      <c r="CJ18" s="138">
        <f t="shared" si="13"/>
        <v>12995</v>
      </c>
      <c r="CK18" s="138">
        <f t="shared" si="13"/>
        <v>300000</v>
      </c>
      <c r="CL18" s="138">
        <f t="shared" si="13"/>
        <v>9192144</v>
      </c>
      <c r="CM18" s="138">
        <f t="shared" si="13"/>
        <v>1669245</v>
      </c>
      <c r="CN18" s="138">
        <f t="shared" si="13"/>
        <v>0</v>
      </c>
      <c r="CO18" s="138">
        <f t="shared" si="13"/>
        <v>7522899</v>
      </c>
      <c r="CP18" s="138">
        <f t="shared" si="13"/>
        <v>52985629</v>
      </c>
      <c r="CQ18" s="138">
        <f t="shared" si="13"/>
        <v>882000</v>
      </c>
      <c r="CR18" s="138">
        <f t="shared" si="13"/>
        <v>0</v>
      </c>
      <c r="CS18" s="138">
        <f t="shared" si="13"/>
        <v>33576397</v>
      </c>
      <c r="CT18" s="138">
        <f>SUM(CT5:CT17)</f>
        <v>614221558</v>
      </c>
      <c r="CU18" s="138">
        <f>SUM(CU5:CU17)</f>
        <v>171704271</v>
      </c>
      <c r="CV18" s="139">
        <f aca="true" t="shared" si="14" ref="CV18:CV64">ROUND(CU18/CT18*100,1)</f>
        <v>28</v>
      </c>
      <c r="CW18" s="138">
        <f>SUM(CW5:CW17)</f>
        <v>74592456</v>
      </c>
      <c r="CX18" s="139">
        <f aca="true" t="shared" si="15" ref="CX18:CX64">ROUND(CW18/CT18*100,1)</f>
        <v>12.1</v>
      </c>
      <c r="CY18" s="138">
        <f>SUM(CY5:CY17)</f>
        <v>97111815</v>
      </c>
      <c r="CZ18" s="139">
        <f aca="true" t="shared" si="16" ref="CZ18:CZ64">CV18-CX18</f>
        <v>15.9</v>
      </c>
      <c r="DA18" s="138">
        <f>SUM(DA5:DA17)</f>
        <v>442517287</v>
      </c>
      <c r="DB18" s="139">
        <f aca="true" t="shared" si="17" ref="DB18:DB64">100-CV18</f>
        <v>72</v>
      </c>
      <c r="DC18" s="138">
        <f>SUM(DC5:DC17)</f>
        <v>98436541</v>
      </c>
      <c r="DD18" s="139">
        <f aca="true" t="shared" si="18" ref="DD18:DD64">ROUND(DC18/CT18*100,1)</f>
        <v>16</v>
      </c>
      <c r="DE18" s="138">
        <f>SUM(DE5:DE17)</f>
        <v>344080746</v>
      </c>
      <c r="DF18" s="139">
        <f aca="true" t="shared" si="19" ref="DF18:DF64">DB18-DD18</f>
        <v>56</v>
      </c>
      <c r="DG18" s="223">
        <f>SUM(DG5:DG17)</f>
        <v>614221558</v>
      </c>
      <c r="DH18" s="223">
        <f>CT18-DG18</f>
        <v>0</v>
      </c>
      <c r="DI18" s="224">
        <f t="shared" si="1"/>
        <v>364001776</v>
      </c>
      <c r="DJ18" s="233">
        <f t="shared" si="8"/>
        <v>59.26</v>
      </c>
      <c r="DK18" s="226"/>
      <c r="DL18" s="223"/>
      <c r="DM18" s="226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spans="1:256" s="132" customFormat="1" ht="32.25" customHeight="1" thickTop="1">
      <c r="A19" s="133" t="s">
        <v>26</v>
      </c>
      <c r="B19" s="156">
        <v>1347890</v>
      </c>
      <c r="C19" s="156">
        <v>93396</v>
      </c>
      <c r="D19" s="156">
        <v>27487</v>
      </c>
      <c r="E19" s="156">
        <v>0</v>
      </c>
      <c r="F19" s="156">
        <v>0</v>
      </c>
      <c r="G19" s="156">
        <v>65909</v>
      </c>
      <c r="H19" s="156">
        <v>0</v>
      </c>
      <c r="I19" s="156">
        <v>4039</v>
      </c>
      <c r="J19" s="156">
        <v>1369</v>
      </c>
      <c r="K19" s="156">
        <v>380</v>
      </c>
      <c r="L19" s="156">
        <v>113171</v>
      </c>
      <c r="M19" s="156">
        <v>0</v>
      </c>
      <c r="N19" s="156">
        <v>0</v>
      </c>
      <c r="O19" s="156">
        <v>17604</v>
      </c>
      <c r="P19" s="156">
        <v>22379</v>
      </c>
      <c r="Q19" s="156">
        <v>12531</v>
      </c>
      <c r="R19" s="156">
        <v>9848</v>
      </c>
      <c r="S19" s="156"/>
      <c r="T19" s="156">
        <v>1733881</v>
      </c>
      <c r="U19" s="156">
        <v>1565834</v>
      </c>
      <c r="V19" s="156">
        <v>168047</v>
      </c>
      <c r="W19" s="156">
        <v>1788</v>
      </c>
      <c r="X19" s="156">
        <v>61920</v>
      </c>
      <c r="Y19" s="156">
        <v>0</v>
      </c>
      <c r="Z19" s="156">
        <v>73848</v>
      </c>
      <c r="AA19" s="156">
        <v>17751</v>
      </c>
      <c r="AB19" s="156">
        <v>17751</v>
      </c>
      <c r="AC19" s="156">
        <v>0</v>
      </c>
      <c r="AD19" s="156">
        <v>17735</v>
      </c>
      <c r="AE19" s="156">
        <v>12507</v>
      </c>
      <c r="AF19" s="156">
        <v>25855</v>
      </c>
      <c r="AG19" s="156">
        <v>7659</v>
      </c>
      <c r="AH19" s="156">
        <v>2995</v>
      </c>
      <c r="AI19" s="156">
        <v>4664</v>
      </c>
      <c r="AJ19" s="156">
        <v>508041</v>
      </c>
      <c r="AK19" s="156">
        <v>0</v>
      </c>
      <c r="AL19" s="156">
        <v>253</v>
      </c>
      <c r="AM19" s="156">
        <v>54544</v>
      </c>
      <c r="AN19" s="156">
        <v>156592</v>
      </c>
      <c r="AO19" s="156">
        <v>0</v>
      </c>
      <c r="AP19" s="156">
        <v>131206</v>
      </c>
      <c r="AQ19" s="156">
        <v>0</v>
      </c>
      <c r="AR19" s="156">
        <v>3286</v>
      </c>
      <c r="AS19" s="156">
        <v>0</v>
      </c>
      <c r="AT19" s="156">
        <v>12429</v>
      </c>
      <c r="AU19" s="156">
        <v>0</v>
      </c>
      <c r="AV19" s="156">
        <v>0</v>
      </c>
      <c r="AW19" s="156">
        <v>149731</v>
      </c>
      <c r="AX19" s="156">
        <v>0</v>
      </c>
      <c r="AY19" s="156">
        <v>240957</v>
      </c>
      <c r="AZ19" s="156">
        <v>119662</v>
      </c>
      <c r="BA19" s="156">
        <v>0</v>
      </c>
      <c r="BB19" s="156">
        <v>0</v>
      </c>
      <c r="BC19" s="156">
        <v>26821</v>
      </c>
      <c r="BD19" s="156">
        <v>24645</v>
      </c>
      <c r="BE19" s="156">
        <v>0</v>
      </c>
      <c r="BF19" s="156">
        <v>0</v>
      </c>
      <c r="BG19" s="156">
        <v>10267</v>
      </c>
      <c r="BH19" s="156">
        <v>0</v>
      </c>
      <c r="BI19" s="156">
        <v>0</v>
      </c>
      <c r="BJ19" s="156">
        <v>10267</v>
      </c>
      <c r="BK19" s="156">
        <v>0</v>
      </c>
      <c r="BL19" s="156">
        <v>0</v>
      </c>
      <c r="BM19" s="156">
        <v>57929</v>
      </c>
      <c r="BN19" s="156">
        <v>121295</v>
      </c>
      <c r="BO19" s="156">
        <v>626</v>
      </c>
      <c r="BP19" s="156">
        <v>0</v>
      </c>
      <c r="BQ19" s="156">
        <v>120669</v>
      </c>
      <c r="BR19" s="156">
        <v>5337</v>
      </c>
      <c r="BS19" s="156">
        <v>5241</v>
      </c>
      <c r="BT19" s="156">
        <v>96</v>
      </c>
      <c r="BU19" s="156">
        <v>96</v>
      </c>
      <c r="BV19" s="156">
        <v>0</v>
      </c>
      <c r="BW19" s="156">
        <v>0</v>
      </c>
      <c r="BX19" s="156">
        <v>4439</v>
      </c>
      <c r="BY19" s="156">
        <v>142609</v>
      </c>
      <c r="BZ19" s="156">
        <v>128778</v>
      </c>
      <c r="CA19" s="156">
        <v>92335</v>
      </c>
      <c r="CB19" s="156">
        <v>36443</v>
      </c>
      <c r="CC19" s="156">
        <v>172584</v>
      </c>
      <c r="CD19" s="156">
        <v>1034</v>
      </c>
      <c r="CE19" s="156">
        <v>1</v>
      </c>
      <c r="CF19" s="156">
        <v>0</v>
      </c>
      <c r="CG19" s="156">
        <v>54005</v>
      </c>
      <c r="CH19" s="156">
        <v>0</v>
      </c>
      <c r="CI19" s="156">
        <v>0</v>
      </c>
      <c r="CJ19" s="156">
        <v>0</v>
      </c>
      <c r="CK19" s="156">
        <v>0</v>
      </c>
      <c r="CL19" s="156">
        <v>117544</v>
      </c>
      <c r="CM19" s="156">
        <v>0</v>
      </c>
      <c r="CN19" s="156">
        <v>0</v>
      </c>
      <c r="CO19" s="156">
        <v>117544</v>
      </c>
      <c r="CP19" s="156">
        <v>394500</v>
      </c>
      <c r="CQ19" s="156">
        <v>0</v>
      </c>
      <c r="CR19" s="156">
        <v>0</v>
      </c>
      <c r="CS19" s="156">
        <v>358100</v>
      </c>
      <c r="CT19" s="156">
        <v>5076569</v>
      </c>
      <c r="CU19" s="156">
        <f aca="true" t="shared" si="20" ref="CU19:CU64">SUM(CW19,CY19)</f>
        <v>1325707</v>
      </c>
      <c r="CV19" s="158">
        <f t="shared" si="14"/>
        <v>26.1</v>
      </c>
      <c r="CW19" s="156">
        <v>364302</v>
      </c>
      <c r="CX19" s="158">
        <f t="shared" si="15"/>
        <v>7.2</v>
      </c>
      <c r="CY19" s="156">
        <v>961405</v>
      </c>
      <c r="CZ19" s="158">
        <f t="shared" si="16"/>
        <v>18.900000000000002</v>
      </c>
      <c r="DA19" s="156">
        <f aca="true" t="shared" si="21" ref="DA19:DA64">SUM(DC19,DE19)</f>
        <v>3750862</v>
      </c>
      <c r="DB19" s="158">
        <f t="shared" si="17"/>
        <v>73.9</v>
      </c>
      <c r="DC19" s="156">
        <v>575365</v>
      </c>
      <c r="DD19" s="158">
        <f t="shared" si="18"/>
        <v>11.3</v>
      </c>
      <c r="DE19" s="156">
        <v>3175497</v>
      </c>
      <c r="DF19" s="158">
        <f t="shared" si="19"/>
        <v>62.60000000000001</v>
      </c>
      <c r="DG19" s="222">
        <v>5076569</v>
      </c>
      <c r="DH19" s="223">
        <f>CT19-DG19</f>
        <v>0</v>
      </c>
      <c r="DI19" s="224">
        <f t="shared" si="1"/>
        <v>3334109</v>
      </c>
      <c r="DJ19" s="233">
        <f t="shared" si="8"/>
        <v>65.68</v>
      </c>
      <c r="DK19" s="226"/>
      <c r="DL19" s="223"/>
      <c r="DM19" s="226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spans="1:256" s="132" customFormat="1" ht="32.25" customHeight="1">
      <c r="A20" s="133" t="s">
        <v>27</v>
      </c>
      <c r="B20" s="156">
        <v>947393</v>
      </c>
      <c r="C20" s="156">
        <v>66843</v>
      </c>
      <c r="D20" s="156">
        <v>19672</v>
      </c>
      <c r="E20" s="156">
        <v>0</v>
      </c>
      <c r="F20" s="156">
        <v>0</v>
      </c>
      <c r="G20" s="156">
        <v>47171</v>
      </c>
      <c r="H20" s="156">
        <v>0</v>
      </c>
      <c r="I20" s="156">
        <v>2996</v>
      </c>
      <c r="J20" s="156">
        <v>1018</v>
      </c>
      <c r="K20" s="156">
        <v>283</v>
      </c>
      <c r="L20" s="156">
        <v>82234</v>
      </c>
      <c r="M20" s="156">
        <v>3817</v>
      </c>
      <c r="N20" s="156">
        <v>0</v>
      </c>
      <c r="O20" s="156">
        <v>12621</v>
      </c>
      <c r="P20" s="156">
        <v>15865</v>
      </c>
      <c r="Q20" s="156">
        <v>8720</v>
      </c>
      <c r="R20" s="156">
        <v>7145</v>
      </c>
      <c r="S20" s="156"/>
      <c r="T20" s="156">
        <v>2185378</v>
      </c>
      <c r="U20" s="156">
        <v>2012277</v>
      </c>
      <c r="V20" s="156">
        <v>173101</v>
      </c>
      <c r="W20" s="156">
        <v>1558</v>
      </c>
      <c r="X20" s="156">
        <v>53116</v>
      </c>
      <c r="Y20" s="156">
        <v>1683</v>
      </c>
      <c r="Z20" s="156">
        <v>99406</v>
      </c>
      <c r="AA20" s="156">
        <v>8353</v>
      </c>
      <c r="AB20" s="156">
        <v>8353</v>
      </c>
      <c r="AC20" s="156">
        <v>0</v>
      </c>
      <c r="AD20" s="156">
        <v>21224</v>
      </c>
      <c r="AE20" s="156">
        <v>52196</v>
      </c>
      <c r="AF20" s="156">
        <v>17633</v>
      </c>
      <c r="AG20" s="156">
        <v>5783</v>
      </c>
      <c r="AH20" s="156">
        <v>2228</v>
      </c>
      <c r="AI20" s="156">
        <v>3555</v>
      </c>
      <c r="AJ20" s="156">
        <v>339859</v>
      </c>
      <c r="AK20" s="156">
        <v>0</v>
      </c>
      <c r="AL20" s="156">
        <v>0</v>
      </c>
      <c r="AM20" s="156">
        <v>39990</v>
      </c>
      <c r="AN20" s="156">
        <v>118544</v>
      </c>
      <c r="AO20" s="156">
        <v>0</v>
      </c>
      <c r="AP20" s="156">
        <v>98600</v>
      </c>
      <c r="AQ20" s="156">
        <v>0</v>
      </c>
      <c r="AR20" s="156">
        <v>5426</v>
      </c>
      <c r="AS20" s="156">
        <v>0</v>
      </c>
      <c r="AT20" s="156">
        <v>3202</v>
      </c>
      <c r="AU20" s="156">
        <v>0</v>
      </c>
      <c r="AV20" s="156">
        <v>0</v>
      </c>
      <c r="AW20" s="156">
        <v>74097</v>
      </c>
      <c r="AX20" s="156">
        <v>0</v>
      </c>
      <c r="AY20" s="156">
        <v>175382</v>
      </c>
      <c r="AZ20" s="156">
        <v>103264</v>
      </c>
      <c r="BA20" s="156">
        <v>0</v>
      </c>
      <c r="BB20" s="156">
        <v>0</v>
      </c>
      <c r="BC20" s="156">
        <v>19968</v>
      </c>
      <c r="BD20" s="156">
        <v>19372</v>
      </c>
      <c r="BE20" s="156">
        <v>260</v>
      </c>
      <c r="BF20" s="156">
        <v>0</v>
      </c>
      <c r="BG20" s="156">
        <v>8886</v>
      </c>
      <c r="BH20" s="156">
        <v>0</v>
      </c>
      <c r="BI20" s="156">
        <v>0</v>
      </c>
      <c r="BJ20" s="156">
        <v>8886</v>
      </c>
      <c r="BK20" s="156">
        <v>0</v>
      </c>
      <c r="BL20" s="156">
        <v>0</v>
      </c>
      <c r="BM20" s="156">
        <v>54778</v>
      </c>
      <c r="BN20" s="156">
        <v>72118</v>
      </c>
      <c r="BO20" s="156">
        <v>2853</v>
      </c>
      <c r="BP20" s="156">
        <v>0</v>
      </c>
      <c r="BQ20" s="156">
        <v>69265</v>
      </c>
      <c r="BR20" s="156">
        <v>15961</v>
      </c>
      <c r="BS20" s="156">
        <v>6272</v>
      </c>
      <c r="BT20" s="156">
        <v>9689</v>
      </c>
      <c r="BU20" s="156">
        <v>8578</v>
      </c>
      <c r="BV20" s="156">
        <v>0</v>
      </c>
      <c r="BW20" s="156">
        <v>1111</v>
      </c>
      <c r="BX20" s="156">
        <v>8126</v>
      </c>
      <c r="BY20" s="156">
        <v>5871</v>
      </c>
      <c r="BZ20" s="156">
        <v>215206</v>
      </c>
      <c r="CA20" s="156">
        <v>180353</v>
      </c>
      <c r="CB20" s="156">
        <v>34853</v>
      </c>
      <c r="CC20" s="156">
        <v>113994</v>
      </c>
      <c r="CD20" s="156">
        <v>2349</v>
      </c>
      <c r="CE20" s="156">
        <v>369</v>
      </c>
      <c r="CF20" s="156">
        <v>0</v>
      </c>
      <c r="CG20" s="156">
        <v>14045</v>
      </c>
      <c r="CH20" s="156">
        <v>0</v>
      </c>
      <c r="CI20" s="156">
        <v>0</v>
      </c>
      <c r="CJ20" s="156">
        <v>0</v>
      </c>
      <c r="CK20" s="156">
        <v>0</v>
      </c>
      <c r="CL20" s="156">
        <v>97231</v>
      </c>
      <c r="CM20" s="156">
        <v>0</v>
      </c>
      <c r="CN20" s="156">
        <v>0</v>
      </c>
      <c r="CO20" s="156">
        <v>97231</v>
      </c>
      <c r="CP20" s="156">
        <v>468770</v>
      </c>
      <c r="CQ20" s="156">
        <v>0</v>
      </c>
      <c r="CR20" s="156">
        <v>0</v>
      </c>
      <c r="CS20" s="156">
        <v>298470</v>
      </c>
      <c r="CT20" s="156">
        <v>4821480</v>
      </c>
      <c r="CU20" s="156">
        <f t="shared" si="20"/>
        <v>1191516</v>
      </c>
      <c r="CV20" s="158">
        <f t="shared" si="14"/>
        <v>24.7</v>
      </c>
      <c r="CW20" s="156">
        <v>353272</v>
      </c>
      <c r="CX20" s="158">
        <f t="shared" si="15"/>
        <v>7.3</v>
      </c>
      <c r="CY20" s="156">
        <v>838244</v>
      </c>
      <c r="CZ20" s="158">
        <f t="shared" si="16"/>
        <v>17.4</v>
      </c>
      <c r="DA20" s="156">
        <f t="shared" si="21"/>
        <v>3629964</v>
      </c>
      <c r="DB20" s="158">
        <f t="shared" si="17"/>
        <v>75.3</v>
      </c>
      <c r="DC20" s="156">
        <v>452362</v>
      </c>
      <c r="DD20" s="158">
        <f t="shared" si="18"/>
        <v>9.4</v>
      </c>
      <c r="DE20" s="156">
        <v>3177602</v>
      </c>
      <c r="DF20" s="158">
        <f t="shared" si="19"/>
        <v>65.89999999999999</v>
      </c>
      <c r="DG20" s="222">
        <v>4821480</v>
      </c>
      <c r="DH20" s="223">
        <f aca="true" t="shared" si="22" ref="DH20:DH64">CT20-DG20</f>
        <v>0</v>
      </c>
      <c r="DI20" s="224">
        <f t="shared" si="1"/>
        <v>3318448</v>
      </c>
      <c r="DJ20" s="233">
        <f t="shared" si="8"/>
        <v>68.83</v>
      </c>
      <c r="DK20" s="226"/>
      <c r="DL20" s="223"/>
      <c r="DM20" s="226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spans="1:256" s="132" customFormat="1" ht="32.25" customHeight="1">
      <c r="A21" s="133" t="s">
        <v>28</v>
      </c>
      <c r="B21" s="156">
        <v>1179743</v>
      </c>
      <c r="C21" s="156">
        <v>108532</v>
      </c>
      <c r="D21" s="156">
        <v>31942</v>
      </c>
      <c r="E21" s="156">
        <v>0</v>
      </c>
      <c r="F21" s="156">
        <v>0</v>
      </c>
      <c r="G21" s="156">
        <v>76590</v>
      </c>
      <c r="H21" s="156">
        <v>0</v>
      </c>
      <c r="I21" s="156">
        <v>4072</v>
      </c>
      <c r="J21" s="156">
        <v>1384</v>
      </c>
      <c r="K21" s="156">
        <v>385</v>
      </c>
      <c r="L21" s="156">
        <v>144318</v>
      </c>
      <c r="M21" s="156">
        <v>0</v>
      </c>
      <c r="N21" s="156">
        <v>0</v>
      </c>
      <c r="O21" s="156">
        <v>20485</v>
      </c>
      <c r="P21" s="156">
        <v>20338</v>
      </c>
      <c r="Q21" s="156">
        <v>10490</v>
      </c>
      <c r="R21" s="156">
        <v>9848</v>
      </c>
      <c r="S21" s="156"/>
      <c r="T21" s="156">
        <v>2650050</v>
      </c>
      <c r="U21" s="156">
        <v>2423383</v>
      </c>
      <c r="V21" s="156">
        <v>226667</v>
      </c>
      <c r="W21" s="156">
        <v>1604</v>
      </c>
      <c r="X21" s="156">
        <v>39325</v>
      </c>
      <c r="Y21" s="156">
        <v>26592</v>
      </c>
      <c r="Z21" s="156">
        <v>101473</v>
      </c>
      <c r="AA21" s="156">
        <v>14944</v>
      </c>
      <c r="AB21" s="156">
        <v>14944</v>
      </c>
      <c r="AC21" s="156">
        <v>0</v>
      </c>
      <c r="AD21" s="156">
        <v>35971</v>
      </c>
      <c r="AE21" s="156">
        <v>36583</v>
      </c>
      <c r="AF21" s="156">
        <v>13975</v>
      </c>
      <c r="AG21" s="156">
        <v>12197</v>
      </c>
      <c r="AH21" s="156">
        <v>4251</v>
      </c>
      <c r="AI21" s="156">
        <v>7946</v>
      </c>
      <c r="AJ21" s="156">
        <v>1021088</v>
      </c>
      <c r="AK21" s="156">
        <v>0</v>
      </c>
      <c r="AL21" s="156">
        <v>0</v>
      </c>
      <c r="AM21" s="156">
        <v>54375</v>
      </c>
      <c r="AN21" s="156">
        <v>187697</v>
      </c>
      <c r="AO21" s="156">
        <v>0</v>
      </c>
      <c r="AP21" s="156">
        <v>691770</v>
      </c>
      <c r="AQ21" s="156">
        <v>9685</v>
      </c>
      <c r="AR21" s="156">
        <v>3911</v>
      </c>
      <c r="AS21" s="156">
        <v>0</v>
      </c>
      <c r="AT21" s="156">
        <v>63</v>
      </c>
      <c r="AU21" s="156">
        <v>0</v>
      </c>
      <c r="AV21" s="156">
        <v>0</v>
      </c>
      <c r="AW21" s="156">
        <v>73587</v>
      </c>
      <c r="AX21" s="156">
        <v>0</v>
      </c>
      <c r="AY21" s="156">
        <v>700717</v>
      </c>
      <c r="AZ21" s="156">
        <v>489027</v>
      </c>
      <c r="BA21" s="156">
        <v>0</v>
      </c>
      <c r="BB21" s="156">
        <v>0</v>
      </c>
      <c r="BC21" s="156">
        <v>27504</v>
      </c>
      <c r="BD21" s="156">
        <v>30811</v>
      </c>
      <c r="BE21" s="156">
        <v>261776</v>
      </c>
      <c r="BF21" s="156">
        <v>0</v>
      </c>
      <c r="BG21" s="156">
        <v>16663</v>
      </c>
      <c r="BH21" s="156">
        <v>0</v>
      </c>
      <c r="BI21" s="156">
        <v>0</v>
      </c>
      <c r="BJ21" s="156">
        <v>16663</v>
      </c>
      <c r="BK21" s="156">
        <v>256</v>
      </c>
      <c r="BL21" s="156">
        <v>0</v>
      </c>
      <c r="BM21" s="156">
        <v>152017</v>
      </c>
      <c r="BN21" s="156">
        <v>211690</v>
      </c>
      <c r="BO21" s="156">
        <v>6015</v>
      </c>
      <c r="BP21" s="156">
        <v>0</v>
      </c>
      <c r="BQ21" s="156">
        <v>205675</v>
      </c>
      <c r="BR21" s="156">
        <v>14930</v>
      </c>
      <c r="BS21" s="156">
        <v>10232</v>
      </c>
      <c r="BT21" s="156">
        <v>4698</v>
      </c>
      <c r="BU21" s="156">
        <v>4698</v>
      </c>
      <c r="BV21" s="156">
        <v>0</v>
      </c>
      <c r="BW21" s="156">
        <v>0</v>
      </c>
      <c r="BX21" s="156">
        <v>25325</v>
      </c>
      <c r="BY21" s="156">
        <v>3988</v>
      </c>
      <c r="BZ21" s="156">
        <v>313591</v>
      </c>
      <c r="CA21" s="156">
        <v>58796</v>
      </c>
      <c r="CB21" s="156">
        <v>254795</v>
      </c>
      <c r="CC21" s="156">
        <v>307908</v>
      </c>
      <c r="CD21" s="156">
        <v>2221</v>
      </c>
      <c r="CE21" s="156">
        <v>57</v>
      </c>
      <c r="CF21" s="156">
        <v>0</v>
      </c>
      <c r="CG21" s="156">
        <v>96461</v>
      </c>
      <c r="CH21" s="156">
        <v>0</v>
      </c>
      <c r="CI21" s="156">
        <v>0</v>
      </c>
      <c r="CJ21" s="156">
        <v>0</v>
      </c>
      <c r="CK21" s="156">
        <v>0</v>
      </c>
      <c r="CL21" s="156">
        <v>209169</v>
      </c>
      <c r="CM21" s="156">
        <v>111381</v>
      </c>
      <c r="CN21" s="156">
        <v>0</v>
      </c>
      <c r="CO21" s="156">
        <v>97788</v>
      </c>
      <c r="CP21" s="156">
        <v>743800</v>
      </c>
      <c r="CQ21" s="156">
        <v>0</v>
      </c>
      <c r="CR21" s="156">
        <v>0</v>
      </c>
      <c r="CS21" s="156">
        <v>384400</v>
      </c>
      <c r="CT21" s="156">
        <v>7415253</v>
      </c>
      <c r="CU21" s="156">
        <f t="shared" si="20"/>
        <v>2729069</v>
      </c>
      <c r="CV21" s="158">
        <f t="shared" si="14"/>
        <v>36.8</v>
      </c>
      <c r="CW21" s="156">
        <v>1605948</v>
      </c>
      <c r="CX21" s="158">
        <f t="shared" si="15"/>
        <v>21.7</v>
      </c>
      <c r="CY21" s="156">
        <v>1123121</v>
      </c>
      <c r="CZ21" s="158">
        <f t="shared" si="16"/>
        <v>15.099999999999998</v>
      </c>
      <c r="DA21" s="156">
        <f t="shared" si="21"/>
        <v>4686184</v>
      </c>
      <c r="DB21" s="158">
        <f t="shared" si="17"/>
        <v>63.2</v>
      </c>
      <c r="DC21" s="156">
        <v>770501</v>
      </c>
      <c r="DD21" s="158">
        <f t="shared" si="18"/>
        <v>10.4</v>
      </c>
      <c r="DE21" s="156">
        <v>3915683</v>
      </c>
      <c r="DF21" s="158">
        <f t="shared" si="19"/>
        <v>52.800000000000004</v>
      </c>
      <c r="DG21" s="222">
        <v>7415253</v>
      </c>
      <c r="DH21" s="223">
        <f t="shared" si="22"/>
        <v>0</v>
      </c>
      <c r="DI21" s="224">
        <f t="shared" si="1"/>
        <v>4129307</v>
      </c>
      <c r="DJ21" s="233">
        <f t="shared" si="8"/>
        <v>55.69</v>
      </c>
      <c r="DK21" s="226"/>
      <c r="DL21" s="223"/>
      <c r="DM21" s="226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</row>
    <row r="22" spans="1:256" s="132" customFormat="1" ht="32.25" customHeight="1">
      <c r="A22" s="133" t="s">
        <v>29</v>
      </c>
      <c r="B22" s="156">
        <v>828380</v>
      </c>
      <c r="C22" s="156">
        <v>80545</v>
      </c>
      <c r="D22" s="156">
        <v>23706</v>
      </c>
      <c r="E22" s="156">
        <v>0</v>
      </c>
      <c r="F22" s="156">
        <v>0</v>
      </c>
      <c r="G22" s="156">
        <v>56839</v>
      </c>
      <c r="H22" s="156">
        <v>0</v>
      </c>
      <c r="I22" s="156">
        <v>2249</v>
      </c>
      <c r="J22" s="156">
        <v>766</v>
      </c>
      <c r="K22" s="156">
        <v>215</v>
      </c>
      <c r="L22" s="156">
        <v>65187</v>
      </c>
      <c r="M22" s="156">
        <v>16313</v>
      </c>
      <c r="N22" s="156">
        <v>0</v>
      </c>
      <c r="O22" s="156">
        <v>15192</v>
      </c>
      <c r="P22" s="156">
        <v>14988</v>
      </c>
      <c r="Q22" s="156">
        <v>7067</v>
      </c>
      <c r="R22" s="156">
        <v>7921</v>
      </c>
      <c r="S22" s="156"/>
      <c r="T22" s="156">
        <v>1533686</v>
      </c>
      <c r="U22" s="156">
        <v>1409944</v>
      </c>
      <c r="V22" s="156">
        <v>123742</v>
      </c>
      <c r="W22" s="156">
        <v>1921</v>
      </c>
      <c r="X22" s="156">
        <v>1186</v>
      </c>
      <c r="Y22" s="156">
        <v>792</v>
      </c>
      <c r="Z22" s="156">
        <v>111760</v>
      </c>
      <c r="AA22" s="156">
        <v>9371</v>
      </c>
      <c r="AB22" s="156">
        <v>9371</v>
      </c>
      <c r="AC22" s="156">
        <v>0</v>
      </c>
      <c r="AD22" s="156">
        <v>11392</v>
      </c>
      <c r="AE22" s="156">
        <v>5472</v>
      </c>
      <c r="AF22" s="156">
        <v>85525</v>
      </c>
      <c r="AG22" s="156">
        <v>5360</v>
      </c>
      <c r="AH22" s="156">
        <v>1795</v>
      </c>
      <c r="AI22" s="156">
        <v>3565</v>
      </c>
      <c r="AJ22" s="156">
        <v>692560</v>
      </c>
      <c r="AK22" s="156">
        <v>0</v>
      </c>
      <c r="AL22" s="156">
        <v>0</v>
      </c>
      <c r="AM22" s="156">
        <v>41581</v>
      </c>
      <c r="AN22" s="156">
        <v>119269</v>
      </c>
      <c r="AO22" s="156">
        <v>0</v>
      </c>
      <c r="AP22" s="156">
        <v>366725</v>
      </c>
      <c r="AQ22" s="156">
        <v>0</v>
      </c>
      <c r="AR22" s="156">
        <v>5672</v>
      </c>
      <c r="AS22" s="156">
        <v>0</v>
      </c>
      <c r="AT22" s="156">
        <v>51999</v>
      </c>
      <c r="AU22" s="156">
        <v>0</v>
      </c>
      <c r="AV22" s="156">
        <v>0</v>
      </c>
      <c r="AW22" s="156">
        <v>107314</v>
      </c>
      <c r="AX22" s="156">
        <v>0</v>
      </c>
      <c r="AY22" s="156">
        <v>182807</v>
      </c>
      <c r="AZ22" s="156">
        <v>100105</v>
      </c>
      <c r="BA22" s="156">
        <v>0</v>
      </c>
      <c r="BB22" s="156">
        <v>0</v>
      </c>
      <c r="BC22" s="156">
        <v>20590</v>
      </c>
      <c r="BD22" s="156">
        <v>19175</v>
      </c>
      <c r="BE22" s="156">
        <v>269</v>
      </c>
      <c r="BF22" s="156">
        <v>0</v>
      </c>
      <c r="BG22" s="156">
        <v>7872</v>
      </c>
      <c r="BH22" s="156">
        <v>0</v>
      </c>
      <c r="BI22" s="156">
        <v>0</v>
      </c>
      <c r="BJ22" s="156">
        <v>7872</v>
      </c>
      <c r="BK22" s="156">
        <v>0</v>
      </c>
      <c r="BL22" s="156">
        <v>0</v>
      </c>
      <c r="BM22" s="156">
        <v>52199</v>
      </c>
      <c r="BN22" s="156">
        <v>82702</v>
      </c>
      <c r="BO22" s="156">
        <v>1662</v>
      </c>
      <c r="BP22" s="156">
        <v>0</v>
      </c>
      <c r="BQ22" s="156">
        <v>81040</v>
      </c>
      <c r="BR22" s="156">
        <v>69377</v>
      </c>
      <c r="BS22" s="156">
        <v>23186</v>
      </c>
      <c r="BT22" s="156">
        <v>46191</v>
      </c>
      <c r="BU22" s="156">
        <v>0</v>
      </c>
      <c r="BV22" s="156">
        <v>145</v>
      </c>
      <c r="BW22" s="156">
        <v>46046</v>
      </c>
      <c r="BX22" s="156">
        <v>12793</v>
      </c>
      <c r="BY22" s="156">
        <v>293229</v>
      </c>
      <c r="BZ22" s="156">
        <v>230288</v>
      </c>
      <c r="CA22" s="156">
        <v>191056</v>
      </c>
      <c r="CB22" s="156">
        <v>39232</v>
      </c>
      <c r="CC22" s="156">
        <v>103955</v>
      </c>
      <c r="CD22" s="156">
        <v>416</v>
      </c>
      <c r="CE22" s="156">
        <v>310</v>
      </c>
      <c r="CF22" s="156">
        <v>0</v>
      </c>
      <c r="CG22" s="156">
        <v>23961</v>
      </c>
      <c r="CH22" s="156">
        <v>0</v>
      </c>
      <c r="CI22" s="156">
        <v>0</v>
      </c>
      <c r="CJ22" s="156">
        <v>0</v>
      </c>
      <c r="CK22" s="156">
        <v>0</v>
      </c>
      <c r="CL22" s="156">
        <v>79268</v>
      </c>
      <c r="CM22" s="156">
        <v>5475</v>
      </c>
      <c r="CN22" s="156">
        <v>0</v>
      </c>
      <c r="CO22" s="156">
        <v>73793</v>
      </c>
      <c r="CP22" s="156">
        <v>458800</v>
      </c>
      <c r="CQ22" s="156">
        <v>0</v>
      </c>
      <c r="CR22" s="156">
        <v>0</v>
      </c>
      <c r="CS22" s="156">
        <v>277500</v>
      </c>
      <c r="CT22" s="156">
        <v>4721557</v>
      </c>
      <c r="CU22" s="156">
        <f t="shared" si="20"/>
        <v>1760400</v>
      </c>
      <c r="CV22" s="158">
        <f t="shared" si="14"/>
        <v>37.3</v>
      </c>
      <c r="CW22" s="156">
        <v>759725</v>
      </c>
      <c r="CX22" s="158">
        <f t="shared" si="15"/>
        <v>16.1</v>
      </c>
      <c r="CY22" s="156">
        <v>1000675</v>
      </c>
      <c r="CZ22" s="158">
        <f t="shared" si="16"/>
        <v>21.199999999999996</v>
      </c>
      <c r="DA22" s="156">
        <f t="shared" si="21"/>
        <v>2961157</v>
      </c>
      <c r="DB22" s="158">
        <f t="shared" si="17"/>
        <v>62.7</v>
      </c>
      <c r="DC22" s="156">
        <v>506734</v>
      </c>
      <c r="DD22" s="158">
        <f t="shared" si="18"/>
        <v>10.7</v>
      </c>
      <c r="DE22" s="156">
        <v>2454423</v>
      </c>
      <c r="DF22" s="158">
        <f t="shared" si="19"/>
        <v>52</v>
      </c>
      <c r="DG22" s="222">
        <v>4721557</v>
      </c>
      <c r="DH22" s="223">
        <f t="shared" si="22"/>
        <v>0</v>
      </c>
      <c r="DI22" s="224">
        <f t="shared" si="1"/>
        <v>2557521</v>
      </c>
      <c r="DJ22" s="233">
        <f t="shared" si="8"/>
        <v>54.17</v>
      </c>
      <c r="DK22" s="226"/>
      <c r="DL22" s="223"/>
      <c r="DM22" s="226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</row>
    <row r="23" spans="1:256" s="144" customFormat="1" ht="32.25" customHeight="1">
      <c r="A23" s="140" t="s">
        <v>30</v>
      </c>
      <c r="B23" s="180">
        <v>1539645</v>
      </c>
      <c r="C23" s="180">
        <v>89611</v>
      </c>
      <c r="D23" s="180">
        <v>26373</v>
      </c>
      <c r="E23" s="180">
        <v>0</v>
      </c>
      <c r="F23" s="180">
        <v>0</v>
      </c>
      <c r="G23" s="180">
        <v>63238</v>
      </c>
      <c r="H23" s="180">
        <v>0</v>
      </c>
      <c r="I23" s="180">
        <v>3923</v>
      </c>
      <c r="J23" s="180">
        <v>1334</v>
      </c>
      <c r="K23" s="180">
        <v>372</v>
      </c>
      <c r="L23" s="180">
        <v>113267</v>
      </c>
      <c r="M23" s="180">
        <v>0</v>
      </c>
      <c r="N23" s="180">
        <v>0</v>
      </c>
      <c r="O23" s="180">
        <v>16930</v>
      </c>
      <c r="P23" s="180">
        <v>22508</v>
      </c>
      <c r="Q23" s="180">
        <v>11277</v>
      </c>
      <c r="R23" s="180">
        <v>11231</v>
      </c>
      <c r="S23" s="180"/>
      <c r="T23" s="180">
        <v>1343340</v>
      </c>
      <c r="U23" s="180">
        <v>1198620</v>
      </c>
      <c r="V23" s="180">
        <v>144720</v>
      </c>
      <c r="W23" s="180">
        <v>2451</v>
      </c>
      <c r="X23" s="180">
        <v>58255</v>
      </c>
      <c r="Y23" s="180">
        <v>16952</v>
      </c>
      <c r="Z23" s="180">
        <v>83917</v>
      </c>
      <c r="AA23" s="180">
        <v>5319</v>
      </c>
      <c r="AB23" s="180">
        <v>5319</v>
      </c>
      <c r="AC23" s="180">
        <v>0</v>
      </c>
      <c r="AD23" s="180">
        <v>25377</v>
      </c>
      <c r="AE23" s="180">
        <v>40288</v>
      </c>
      <c r="AF23" s="180">
        <v>12933</v>
      </c>
      <c r="AG23" s="180">
        <v>6349</v>
      </c>
      <c r="AH23" s="180">
        <v>0</v>
      </c>
      <c r="AI23" s="180">
        <v>6349</v>
      </c>
      <c r="AJ23" s="180">
        <v>370321</v>
      </c>
      <c r="AK23" s="180">
        <v>0</v>
      </c>
      <c r="AL23" s="180">
        <v>32151</v>
      </c>
      <c r="AM23" s="180">
        <v>0</v>
      </c>
      <c r="AN23" s="180">
        <v>53448</v>
      </c>
      <c r="AO23" s="180">
        <v>200483</v>
      </c>
      <c r="AP23" s="180">
        <v>1082</v>
      </c>
      <c r="AQ23" s="180">
        <v>0</v>
      </c>
      <c r="AR23" s="180">
        <v>4207</v>
      </c>
      <c r="AS23" s="180">
        <v>0</v>
      </c>
      <c r="AT23" s="180">
        <v>40859</v>
      </c>
      <c r="AU23" s="180">
        <v>0</v>
      </c>
      <c r="AV23" s="180">
        <v>0</v>
      </c>
      <c r="AW23" s="180">
        <v>38091</v>
      </c>
      <c r="AX23" s="180">
        <v>0</v>
      </c>
      <c r="AY23" s="180">
        <v>256754</v>
      </c>
      <c r="AZ23" s="180">
        <v>194967</v>
      </c>
      <c r="BA23" s="180">
        <v>16076</v>
      </c>
      <c r="BB23" s="180">
        <v>0</v>
      </c>
      <c r="BC23" s="180">
        <v>0</v>
      </c>
      <c r="BD23" s="180">
        <v>59663</v>
      </c>
      <c r="BE23" s="180">
        <v>24092</v>
      </c>
      <c r="BF23" s="180">
        <v>0</v>
      </c>
      <c r="BG23" s="180">
        <v>13431</v>
      </c>
      <c r="BH23" s="180">
        <v>0</v>
      </c>
      <c r="BI23" s="180">
        <v>0</v>
      </c>
      <c r="BJ23" s="180">
        <v>13431</v>
      </c>
      <c r="BK23" s="180">
        <v>0</v>
      </c>
      <c r="BL23" s="180">
        <v>0</v>
      </c>
      <c r="BM23" s="180">
        <v>81705</v>
      </c>
      <c r="BN23" s="180">
        <v>61787</v>
      </c>
      <c r="BO23" s="180">
        <v>7920</v>
      </c>
      <c r="BP23" s="180">
        <v>0</v>
      </c>
      <c r="BQ23" s="180">
        <v>53867</v>
      </c>
      <c r="BR23" s="180">
        <v>3120</v>
      </c>
      <c r="BS23" s="180">
        <v>2776</v>
      </c>
      <c r="BT23" s="180">
        <v>344</v>
      </c>
      <c r="BU23" s="180">
        <v>8</v>
      </c>
      <c r="BV23" s="180">
        <v>0</v>
      </c>
      <c r="BW23" s="180">
        <v>336</v>
      </c>
      <c r="BX23" s="180">
        <v>664</v>
      </c>
      <c r="BY23" s="180">
        <v>14892</v>
      </c>
      <c r="BZ23" s="180">
        <v>205080</v>
      </c>
      <c r="CA23" s="180">
        <v>112132</v>
      </c>
      <c r="CB23" s="180">
        <v>92948</v>
      </c>
      <c r="CC23" s="180">
        <v>119739</v>
      </c>
      <c r="CD23" s="180">
        <v>2570</v>
      </c>
      <c r="CE23" s="180">
        <v>5</v>
      </c>
      <c r="CF23" s="180">
        <v>0</v>
      </c>
      <c r="CG23" s="180">
        <v>50544</v>
      </c>
      <c r="CH23" s="180">
        <v>906</v>
      </c>
      <c r="CI23" s="180">
        <v>906</v>
      </c>
      <c r="CJ23" s="180">
        <v>0</v>
      </c>
      <c r="CK23" s="180">
        <v>0</v>
      </c>
      <c r="CL23" s="180">
        <v>65714</v>
      </c>
      <c r="CM23" s="180">
        <v>0</v>
      </c>
      <c r="CN23" s="180">
        <v>0</v>
      </c>
      <c r="CO23" s="180">
        <v>65714</v>
      </c>
      <c r="CP23" s="180">
        <v>458900</v>
      </c>
      <c r="CQ23" s="180">
        <v>0</v>
      </c>
      <c r="CR23" s="180">
        <v>0</v>
      </c>
      <c r="CS23" s="180">
        <v>366900</v>
      </c>
      <c r="CT23" s="180">
        <v>4711372</v>
      </c>
      <c r="CU23" s="180">
        <f t="shared" si="20"/>
        <v>1000114</v>
      </c>
      <c r="CV23" s="181">
        <f t="shared" si="14"/>
        <v>21.2</v>
      </c>
      <c r="CW23" s="180">
        <v>291851</v>
      </c>
      <c r="CX23" s="181">
        <f t="shared" si="15"/>
        <v>6.2</v>
      </c>
      <c r="CY23" s="180">
        <v>708263</v>
      </c>
      <c r="CZ23" s="181">
        <f t="shared" si="16"/>
        <v>15</v>
      </c>
      <c r="DA23" s="180">
        <f t="shared" si="21"/>
        <v>3711258</v>
      </c>
      <c r="DB23" s="181">
        <f t="shared" si="17"/>
        <v>78.8</v>
      </c>
      <c r="DC23" s="180">
        <v>655306</v>
      </c>
      <c r="DD23" s="181">
        <f t="shared" si="18"/>
        <v>13.9</v>
      </c>
      <c r="DE23" s="180">
        <v>3055952</v>
      </c>
      <c r="DF23" s="181">
        <f t="shared" si="19"/>
        <v>64.89999999999999</v>
      </c>
      <c r="DG23" s="227">
        <v>4711372</v>
      </c>
      <c r="DH23" s="228">
        <f t="shared" si="22"/>
        <v>0</v>
      </c>
      <c r="DI23" s="229">
        <f t="shared" si="1"/>
        <v>3130930</v>
      </c>
      <c r="DJ23" s="234">
        <f t="shared" si="8"/>
        <v>66.45</v>
      </c>
      <c r="DK23" s="230"/>
      <c r="DL23" s="228"/>
      <c r="DM23" s="230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32" customFormat="1" ht="32.25" customHeight="1">
      <c r="A24" s="133" t="s">
        <v>31</v>
      </c>
      <c r="B24" s="156">
        <v>655565</v>
      </c>
      <c r="C24" s="156">
        <v>96081</v>
      </c>
      <c r="D24" s="156">
        <v>28278</v>
      </c>
      <c r="E24" s="156">
        <v>0</v>
      </c>
      <c r="F24" s="156">
        <v>0</v>
      </c>
      <c r="G24" s="156">
        <v>67803</v>
      </c>
      <c r="H24" s="156">
        <v>0</v>
      </c>
      <c r="I24" s="156">
        <v>1539</v>
      </c>
      <c r="J24" s="156">
        <v>522</v>
      </c>
      <c r="K24" s="156">
        <v>145</v>
      </c>
      <c r="L24" s="156">
        <v>50199</v>
      </c>
      <c r="M24" s="156">
        <v>12106</v>
      </c>
      <c r="N24" s="156">
        <v>0</v>
      </c>
      <c r="O24" s="156">
        <v>18140</v>
      </c>
      <c r="P24" s="156">
        <v>12185</v>
      </c>
      <c r="Q24" s="156">
        <v>4722</v>
      </c>
      <c r="R24" s="156">
        <v>7463</v>
      </c>
      <c r="S24" s="156"/>
      <c r="T24" s="156">
        <v>1959693</v>
      </c>
      <c r="U24" s="156">
        <v>1681028</v>
      </c>
      <c r="V24" s="156">
        <v>278665</v>
      </c>
      <c r="W24" s="156">
        <v>1307</v>
      </c>
      <c r="X24" s="156">
        <v>14716</v>
      </c>
      <c r="Y24" s="156">
        <v>8218</v>
      </c>
      <c r="Z24" s="156">
        <v>22538</v>
      </c>
      <c r="AA24" s="156">
        <v>100</v>
      </c>
      <c r="AB24" s="156">
        <v>100</v>
      </c>
      <c r="AC24" s="156">
        <v>0</v>
      </c>
      <c r="AD24" s="156">
        <v>6660</v>
      </c>
      <c r="AE24" s="156">
        <v>9665</v>
      </c>
      <c r="AF24" s="156">
        <v>6113</v>
      </c>
      <c r="AG24" s="156">
        <v>4183</v>
      </c>
      <c r="AH24" s="156">
        <v>1486</v>
      </c>
      <c r="AI24" s="156">
        <v>2697</v>
      </c>
      <c r="AJ24" s="156">
        <v>1817305</v>
      </c>
      <c r="AK24" s="156">
        <v>0</v>
      </c>
      <c r="AL24" s="156">
        <v>0</v>
      </c>
      <c r="AM24" s="156">
        <v>27175</v>
      </c>
      <c r="AN24" s="156">
        <v>81352</v>
      </c>
      <c r="AO24" s="156">
        <v>0</v>
      </c>
      <c r="AP24" s="156">
        <v>1548916</v>
      </c>
      <c r="AQ24" s="156">
        <v>0</v>
      </c>
      <c r="AR24" s="156">
        <v>5722</v>
      </c>
      <c r="AS24" s="156">
        <v>0</v>
      </c>
      <c r="AT24" s="156">
        <v>24615</v>
      </c>
      <c r="AU24" s="156">
        <v>7200</v>
      </c>
      <c r="AV24" s="156">
        <v>0</v>
      </c>
      <c r="AW24" s="156">
        <v>122325</v>
      </c>
      <c r="AX24" s="156">
        <v>11489</v>
      </c>
      <c r="AY24" s="156">
        <v>296456</v>
      </c>
      <c r="AZ24" s="156">
        <v>210898</v>
      </c>
      <c r="BA24" s="156">
        <v>0</v>
      </c>
      <c r="BB24" s="156">
        <v>0</v>
      </c>
      <c r="BC24" s="156">
        <v>13571</v>
      </c>
      <c r="BD24" s="156">
        <v>13561</v>
      </c>
      <c r="BE24" s="156">
        <v>3918</v>
      </c>
      <c r="BF24" s="156">
        <v>0</v>
      </c>
      <c r="BG24" s="156">
        <v>11086</v>
      </c>
      <c r="BH24" s="156">
        <v>0</v>
      </c>
      <c r="BI24" s="156">
        <v>0</v>
      </c>
      <c r="BJ24" s="156">
        <v>11086</v>
      </c>
      <c r="BK24" s="156">
        <v>5377</v>
      </c>
      <c r="BL24" s="156">
        <v>0</v>
      </c>
      <c r="BM24" s="156">
        <v>163385</v>
      </c>
      <c r="BN24" s="156">
        <v>85558</v>
      </c>
      <c r="BO24" s="156">
        <v>10612</v>
      </c>
      <c r="BP24" s="156">
        <v>0</v>
      </c>
      <c r="BQ24" s="156">
        <v>74946</v>
      </c>
      <c r="BR24" s="156">
        <v>5690</v>
      </c>
      <c r="BS24" s="156">
        <v>5607</v>
      </c>
      <c r="BT24" s="156">
        <v>83</v>
      </c>
      <c r="BU24" s="156">
        <v>83</v>
      </c>
      <c r="BV24" s="156">
        <v>0</v>
      </c>
      <c r="BW24" s="156">
        <v>0</v>
      </c>
      <c r="BX24" s="156">
        <v>7572</v>
      </c>
      <c r="BY24" s="156">
        <v>20472</v>
      </c>
      <c r="BZ24" s="156">
        <v>223374</v>
      </c>
      <c r="CA24" s="156">
        <v>103031</v>
      </c>
      <c r="CB24" s="156">
        <v>120343</v>
      </c>
      <c r="CC24" s="156">
        <v>21036</v>
      </c>
      <c r="CD24" s="156">
        <v>340</v>
      </c>
      <c r="CE24" s="156">
        <v>290</v>
      </c>
      <c r="CF24" s="156">
        <v>0</v>
      </c>
      <c r="CG24" s="156">
        <v>740</v>
      </c>
      <c r="CH24" s="156">
        <v>0</v>
      </c>
      <c r="CI24" s="156">
        <v>0</v>
      </c>
      <c r="CJ24" s="156">
        <v>0</v>
      </c>
      <c r="CK24" s="156">
        <v>0</v>
      </c>
      <c r="CL24" s="156">
        <v>19666</v>
      </c>
      <c r="CM24" s="156">
        <v>0</v>
      </c>
      <c r="CN24" s="156">
        <v>0</v>
      </c>
      <c r="CO24" s="156">
        <v>19666</v>
      </c>
      <c r="CP24" s="156">
        <v>539381</v>
      </c>
      <c r="CQ24" s="156">
        <v>0</v>
      </c>
      <c r="CR24" s="156">
        <v>0</v>
      </c>
      <c r="CS24" s="156">
        <v>256081</v>
      </c>
      <c r="CT24" s="156">
        <v>5791694</v>
      </c>
      <c r="CU24" s="156">
        <f t="shared" si="20"/>
        <v>3092420</v>
      </c>
      <c r="CV24" s="158">
        <f t="shared" si="14"/>
        <v>53.4</v>
      </c>
      <c r="CW24" s="156">
        <v>2107462</v>
      </c>
      <c r="CX24" s="158">
        <f t="shared" si="15"/>
        <v>36.4</v>
      </c>
      <c r="CY24" s="156">
        <v>984958</v>
      </c>
      <c r="CZ24" s="158">
        <f t="shared" si="16"/>
        <v>17</v>
      </c>
      <c r="DA24" s="156">
        <f t="shared" si="21"/>
        <v>2699274</v>
      </c>
      <c r="DB24" s="158">
        <f t="shared" si="17"/>
        <v>46.6</v>
      </c>
      <c r="DC24" s="156">
        <v>133004</v>
      </c>
      <c r="DD24" s="158">
        <f t="shared" si="18"/>
        <v>2.3</v>
      </c>
      <c r="DE24" s="156">
        <v>2566270</v>
      </c>
      <c r="DF24" s="158">
        <f t="shared" si="19"/>
        <v>44.300000000000004</v>
      </c>
      <c r="DG24" s="222">
        <v>5791694</v>
      </c>
      <c r="DH24" s="223">
        <f t="shared" si="22"/>
        <v>0</v>
      </c>
      <c r="DI24" s="224">
        <f t="shared" si="1"/>
        <v>2806175</v>
      </c>
      <c r="DJ24" s="233">
        <f t="shared" si="8"/>
        <v>48.45</v>
      </c>
      <c r="DK24" s="226"/>
      <c r="DL24" s="223"/>
      <c r="DM24" s="226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32" customFormat="1" ht="32.25" customHeight="1">
      <c r="A25" s="133" t="s">
        <v>32</v>
      </c>
      <c r="B25" s="156">
        <v>1211709</v>
      </c>
      <c r="C25" s="156">
        <v>92767</v>
      </c>
      <c r="D25" s="156">
        <v>27302</v>
      </c>
      <c r="E25" s="156">
        <v>0</v>
      </c>
      <c r="F25" s="156">
        <v>0</v>
      </c>
      <c r="G25" s="156">
        <v>65465</v>
      </c>
      <c r="H25" s="156">
        <v>0</v>
      </c>
      <c r="I25" s="156">
        <v>1488</v>
      </c>
      <c r="J25" s="156">
        <v>503</v>
      </c>
      <c r="K25" s="156">
        <v>139</v>
      </c>
      <c r="L25" s="156">
        <v>59591</v>
      </c>
      <c r="M25" s="156">
        <v>0</v>
      </c>
      <c r="N25" s="156">
        <v>0</v>
      </c>
      <c r="O25" s="156">
        <v>17482</v>
      </c>
      <c r="P25" s="156">
        <v>15110</v>
      </c>
      <c r="Q25" s="156">
        <v>8018</v>
      </c>
      <c r="R25" s="156">
        <v>7092</v>
      </c>
      <c r="S25" s="156"/>
      <c r="T25" s="156">
        <v>1756335</v>
      </c>
      <c r="U25" s="156">
        <v>1592620</v>
      </c>
      <c r="V25" s="156">
        <v>163715</v>
      </c>
      <c r="W25" s="156">
        <v>1179</v>
      </c>
      <c r="X25" s="156">
        <v>6147</v>
      </c>
      <c r="Y25" s="156">
        <v>2615</v>
      </c>
      <c r="Z25" s="156">
        <v>64450</v>
      </c>
      <c r="AA25" s="156">
        <v>0</v>
      </c>
      <c r="AB25" s="156">
        <v>0</v>
      </c>
      <c r="AC25" s="156">
        <v>0</v>
      </c>
      <c r="AD25" s="156">
        <v>27700</v>
      </c>
      <c r="AE25" s="156">
        <v>26694</v>
      </c>
      <c r="AF25" s="156">
        <v>10056</v>
      </c>
      <c r="AG25" s="156">
        <v>4576</v>
      </c>
      <c r="AH25" s="156">
        <v>2260</v>
      </c>
      <c r="AI25" s="156">
        <v>2316</v>
      </c>
      <c r="AJ25" s="156">
        <v>297102</v>
      </c>
      <c r="AK25" s="156">
        <v>0</v>
      </c>
      <c r="AL25" s="156">
        <v>2248</v>
      </c>
      <c r="AM25" s="156">
        <v>48838</v>
      </c>
      <c r="AN25" s="156">
        <v>71675</v>
      </c>
      <c r="AO25" s="156">
        <v>0</v>
      </c>
      <c r="AP25" s="156">
        <v>10770</v>
      </c>
      <c r="AQ25" s="156">
        <v>0</v>
      </c>
      <c r="AR25" s="156">
        <v>2111</v>
      </c>
      <c r="AS25" s="156">
        <v>0</v>
      </c>
      <c r="AT25" s="156">
        <v>54917</v>
      </c>
      <c r="AU25" s="156">
        <v>0</v>
      </c>
      <c r="AV25" s="156">
        <v>0</v>
      </c>
      <c r="AW25" s="156">
        <v>106543</v>
      </c>
      <c r="AX25" s="156">
        <v>0</v>
      </c>
      <c r="AY25" s="156">
        <v>266184</v>
      </c>
      <c r="AZ25" s="156">
        <v>180779</v>
      </c>
      <c r="BA25" s="156">
        <v>2004</v>
      </c>
      <c r="BB25" s="156">
        <v>0</v>
      </c>
      <c r="BC25" s="156">
        <v>24402</v>
      </c>
      <c r="BD25" s="156">
        <v>11299</v>
      </c>
      <c r="BE25" s="156">
        <v>17423</v>
      </c>
      <c r="BF25" s="156">
        <v>0</v>
      </c>
      <c r="BG25" s="156">
        <v>44196</v>
      </c>
      <c r="BH25" s="156">
        <v>0</v>
      </c>
      <c r="BI25" s="156">
        <v>0</v>
      </c>
      <c r="BJ25" s="156">
        <v>44196</v>
      </c>
      <c r="BK25" s="156">
        <v>30826</v>
      </c>
      <c r="BL25" s="156">
        <v>0</v>
      </c>
      <c r="BM25" s="156">
        <v>50629</v>
      </c>
      <c r="BN25" s="156">
        <v>85405</v>
      </c>
      <c r="BO25" s="156">
        <v>19178</v>
      </c>
      <c r="BP25" s="156">
        <v>0</v>
      </c>
      <c r="BQ25" s="156">
        <v>66227</v>
      </c>
      <c r="BR25" s="156">
        <v>8386</v>
      </c>
      <c r="BS25" s="156">
        <v>7337</v>
      </c>
      <c r="BT25" s="156">
        <v>1049</v>
      </c>
      <c r="BU25" s="156">
        <v>277</v>
      </c>
      <c r="BV25" s="156">
        <v>741</v>
      </c>
      <c r="BW25" s="156">
        <v>31</v>
      </c>
      <c r="BX25" s="156">
        <v>6857</v>
      </c>
      <c r="BY25" s="156">
        <v>16997</v>
      </c>
      <c r="BZ25" s="156">
        <v>98861</v>
      </c>
      <c r="CA25" s="156">
        <v>76633</v>
      </c>
      <c r="CB25" s="156">
        <v>22228</v>
      </c>
      <c r="CC25" s="156">
        <v>50931</v>
      </c>
      <c r="CD25" s="156">
        <v>262</v>
      </c>
      <c r="CE25" s="156">
        <v>146</v>
      </c>
      <c r="CF25" s="156">
        <v>0</v>
      </c>
      <c r="CG25" s="156">
        <v>24006</v>
      </c>
      <c r="CH25" s="156">
        <v>0</v>
      </c>
      <c r="CI25" s="156">
        <v>0</v>
      </c>
      <c r="CJ25" s="156">
        <v>0</v>
      </c>
      <c r="CK25" s="156">
        <v>0</v>
      </c>
      <c r="CL25" s="156">
        <v>26517</v>
      </c>
      <c r="CM25" s="156">
        <v>0</v>
      </c>
      <c r="CN25" s="156">
        <v>0</v>
      </c>
      <c r="CO25" s="156">
        <v>26517</v>
      </c>
      <c r="CP25" s="156">
        <v>488401</v>
      </c>
      <c r="CQ25" s="156">
        <v>0</v>
      </c>
      <c r="CR25" s="156">
        <v>0</v>
      </c>
      <c r="CS25" s="156">
        <v>312201</v>
      </c>
      <c r="CT25" s="156">
        <v>4465195</v>
      </c>
      <c r="CU25" s="156">
        <f t="shared" si="20"/>
        <v>1133197</v>
      </c>
      <c r="CV25" s="158">
        <f t="shared" si="14"/>
        <v>25.4</v>
      </c>
      <c r="CW25" s="156">
        <v>359637</v>
      </c>
      <c r="CX25" s="158">
        <f t="shared" si="15"/>
        <v>8.1</v>
      </c>
      <c r="CY25" s="156">
        <v>773560</v>
      </c>
      <c r="CZ25" s="158">
        <f t="shared" si="16"/>
        <v>17.299999999999997</v>
      </c>
      <c r="DA25" s="156">
        <f t="shared" si="21"/>
        <v>3331998</v>
      </c>
      <c r="DB25" s="158">
        <f t="shared" si="17"/>
        <v>74.6</v>
      </c>
      <c r="DC25" s="156">
        <v>333432</v>
      </c>
      <c r="DD25" s="158">
        <f t="shared" si="18"/>
        <v>7.5</v>
      </c>
      <c r="DE25" s="156">
        <v>2998566</v>
      </c>
      <c r="DF25" s="158">
        <f t="shared" si="19"/>
        <v>67.1</v>
      </c>
      <c r="DG25" s="222">
        <v>4465195</v>
      </c>
      <c r="DH25" s="223">
        <f t="shared" si="22"/>
        <v>0</v>
      </c>
      <c r="DI25" s="224">
        <f t="shared" si="1"/>
        <v>3155124</v>
      </c>
      <c r="DJ25" s="233">
        <f t="shared" si="8"/>
        <v>70.66</v>
      </c>
      <c r="DK25" s="226"/>
      <c r="DL25" s="223"/>
      <c r="DM25" s="226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32" customFormat="1" ht="32.25" customHeight="1">
      <c r="A26" s="133" t="s">
        <v>33</v>
      </c>
      <c r="B26" s="156">
        <v>573129</v>
      </c>
      <c r="C26" s="156">
        <v>10261</v>
      </c>
      <c r="D26" s="156">
        <v>3020</v>
      </c>
      <c r="E26" s="156">
        <v>0</v>
      </c>
      <c r="F26" s="156">
        <v>0</v>
      </c>
      <c r="G26" s="156">
        <v>7241</v>
      </c>
      <c r="H26" s="156">
        <v>0</v>
      </c>
      <c r="I26" s="156">
        <v>151</v>
      </c>
      <c r="J26" s="156">
        <v>50</v>
      </c>
      <c r="K26" s="156">
        <v>14</v>
      </c>
      <c r="L26" s="156">
        <v>7996</v>
      </c>
      <c r="M26" s="156">
        <v>0</v>
      </c>
      <c r="N26" s="156">
        <v>0</v>
      </c>
      <c r="O26" s="156">
        <v>1929</v>
      </c>
      <c r="P26" s="156">
        <v>4017</v>
      </c>
      <c r="Q26" s="156">
        <v>3342</v>
      </c>
      <c r="R26" s="156">
        <v>675</v>
      </c>
      <c r="S26" s="156"/>
      <c r="T26" s="156">
        <v>408729</v>
      </c>
      <c r="U26" s="156">
        <v>335159</v>
      </c>
      <c r="V26" s="156">
        <v>73570</v>
      </c>
      <c r="W26" s="156">
        <v>0</v>
      </c>
      <c r="X26" s="156">
        <v>729</v>
      </c>
      <c r="Y26" s="156">
        <v>285</v>
      </c>
      <c r="Z26" s="156">
        <v>12235</v>
      </c>
      <c r="AA26" s="156">
        <v>0</v>
      </c>
      <c r="AB26" s="156">
        <v>0</v>
      </c>
      <c r="AC26" s="156">
        <v>0</v>
      </c>
      <c r="AD26" s="156">
        <v>0</v>
      </c>
      <c r="AE26" s="156">
        <v>3831</v>
      </c>
      <c r="AF26" s="156">
        <v>8404</v>
      </c>
      <c r="AG26" s="156">
        <v>458</v>
      </c>
      <c r="AH26" s="156">
        <v>115</v>
      </c>
      <c r="AI26" s="156">
        <v>343</v>
      </c>
      <c r="AJ26" s="156">
        <v>67345</v>
      </c>
      <c r="AK26" s="156">
        <v>0</v>
      </c>
      <c r="AL26" s="156">
        <v>0</v>
      </c>
      <c r="AM26" s="156">
        <v>0</v>
      </c>
      <c r="AN26" s="156">
        <v>3868</v>
      </c>
      <c r="AO26" s="156">
        <v>0</v>
      </c>
      <c r="AP26" s="156">
        <v>6000</v>
      </c>
      <c r="AQ26" s="156">
        <v>0</v>
      </c>
      <c r="AR26" s="156">
        <v>1122</v>
      </c>
      <c r="AS26" s="156">
        <v>0</v>
      </c>
      <c r="AT26" s="156">
        <v>2646</v>
      </c>
      <c r="AU26" s="156">
        <v>0</v>
      </c>
      <c r="AV26" s="156">
        <v>0</v>
      </c>
      <c r="AW26" s="156">
        <v>53709</v>
      </c>
      <c r="AX26" s="156">
        <v>0</v>
      </c>
      <c r="AY26" s="156">
        <v>135494</v>
      </c>
      <c r="AZ26" s="156">
        <v>113141</v>
      </c>
      <c r="BA26" s="156">
        <v>0</v>
      </c>
      <c r="BB26" s="156">
        <v>0</v>
      </c>
      <c r="BC26" s="156">
        <v>0</v>
      </c>
      <c r="BD26" s="156">
        <v>726</v>
      </c>
      <c r="BE26" s="156">
        <v>39969</v>
      </c>
      <c r="BF26" s="156">
        <v>0</v>
      </c>
      <c r="BG26" s="156">
        <v>2527</v>
      </c>
      <c r="BH26" s="156">
        <v>0</v>
      </c>
      <c r="BI26" s="156">
        <v>0</v>
      </c>
      <c r="BJ26" s="156">
        <v>2527</v>
      </c>
      <c r="BK26" s="156">
        <v>45403</v>
      </c>
      <c r="BL26" s="156">
        <v>0</v>
      </c>
      <c r="BM26" s="156">
        <v>24516</v>
      </c>
      <c r="BN26" s="156">
        <v>22353</v>
      </c>
      <c r="BO26" s="156">
        <v>3268</v>
      </c>
      <c r="BP26" s="156">
        <v>0</v>
      </c>
      <c r="BQ26" s="156">
        <v>19085</v>
      </c>
      <c r="BR26" s="156">
        <v>21768</v>
      </c>
      <c r="BS26" s="156">
        <v>21768</v>
      </c>
      <c r="BT26" s="156">
        <v>0</v>
      </c>
      <c r="BU26" s="156">
        <v>0</v>
      </c>
      <c r="BV26" s="156">
        <v>0</v>
      </c>
      <c r="BW26" s="156">
        <v>0</v>
      </c>
      <c r="BX26" s="156">
        <v>100</v>
      </c>
      <c r="BY26" s="156">
        <v>143180</v>
      </c>
      <c r="BZ26" s="156">
        <v>48814</v>
      </c>
      <c r="CA26" s="156">
        <v>43113</v>
      </c>
      <c r="CB26" s="156">
        <v>5701</v>
      </c>
      <c r="CC26" s="156">
        <v>52410</v>
      </c>
      <c r="CD26" s="156">
        <v>0</v>
      </c>
      <c r="CE26" s="156">
        <v>1</v>
      </c>
      <c r="CF26" s="156">
        <v>0</v>
      </c>
      <c r="CG26" s="156">
        <v>0</v>
      </c>
      <c r="CH26" s="156">
        <v>0</v>
      </c>
      <c r="CI26" s="156">
        <v>0</v>
      </c>
      <c r="CJ26" s="156">
        <v>0</v>
      </c>
      <c r="CK26" s="156">
        <v>0</v>
      </c>
      <c r="CL26" s="156">
        <v>52409</v>
      </c>
      <c r="CM26" s="156">
        <v>0</v>
      </c>
      <c r="CN26" s="156">
        <v>0</v>
      </c>
      <c r="CO26" s="156">
        <v>52409</v>
      </c>
      <c r="CP26" s="156">
        <v>184760</v>
      </c>
      <c r="CQ26" s="156">
        <v>0</v>
      </c>
      <c r="CR26" s="156">
        <v>0</v>
      </c>
      <c r="CS26" s="156">
        <v>125860</v>
      </c>
      <c r="CT26" s="156">
        <v>1673569</v>
      </c>
      <c r="CU26" s="156">
        <f t="shared" si="20"/>
        <v>643721</v>
      </c>
      <c r="CV26" s="158">
        <f t="shared" si="14"/>
        <v>38.5</v>
      </c>
      <c r="CW26" s="156">
        <v>162525</v>
      </c>
      <c r="CX26" s="158">
        <f t="shared" si="15"/>
        <v>9.7</v>
      </c>
      <c r="CY26" s="156">
        <v>481196</v>
      </c>
      <c r="CZ26" s="158">
        <f t="shared" si="16"/>
        <v>28.8</v>
      </c>
      <c r="DA26" s="156">
        <f t="shared" si="21"/>
        <v>1029848</v>
      </c>
      <c r="DB26" s="158">
        <f t="shared" si="17"/>
        <v>61.5</v>
      </c>
      <c r="DC26" s="156">
        <v>97141</v>
      </c>
      <c r="DD26" s="158">
        <f t="shared" si="18"/>
        <v>5.8</v>
      </c>
      <c r="DE26" s="156">
        <v>932707</v>
      </c>
      <c r="DF26" s="158">
        <f t="shared" si="19"/>
        <v>55.7</v>
      </c>
      <c r="DG26" s="222">
        <v>1673569</v>
      </c>
      <c r="DH26" s="223">
        <f t="shared" si="22"/>
        <v>0</v>
      </c>
      <c r="DI26" s="224">
        <f t="shared" si="1"/>
        <v>1006276</v>
      </c>
      <c r="DJ26" s="233">
        <f t="shared" si="8"/>
        <v>60.13</v>
      </c>
      <c r="DK26" s="226"/>
      <c r="DL26" s="223"/>
      <c r="DM26" s="226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s="132" customFormat="1" ht="32.25" customHeight="1">
      <c r="A27" s="133" t="s">
        <v>34</v>
      </c>
      <c r="B27" s="156">
        <v>952710</v>
      </c>
      <c r="C27" s="156">
        <v>72822</v>
      </c>
      <c r="D27" s="156">
        <v>21433</v>
      </c>
      <c r="E27" s="156">
        <v>0</v>
      </c>
      <c r="F27" s="156">
        <v>0</v>
      </c>
      <c r="G27" s="156">
        <v>51389</v>
      </c>
      <c r="H27" s="156">
        <v>0</v>
      </c>
      <c r="I27" s="156">
        <v>1150</v>
      </c>
      <c r="J27" s="156">
        <v>388</v>
      </c>
      <c r="K27" s="156">
        <v>107</v>
      </c>
      <c r="L27" s="156">
        <v>47533</v>
      </c>
      <c r="M27" s="156">
        <v>0</v>
      </c>
      <c r="N27" s="156">
        <v>0</v>
      </c>
      <c r="O27" s="156">
        <v>13739</v>
      </c>
      <c r="P27" s="156">
        <v>12599</v>
      </c>
      <c r="Q27" s="156">
        <v>7080</v>
      </c>
      <c r="R27" s="156">
        <v>5519</v>
      </c>
      <c r="S27" s="156"/>
      <c r="T27" s="156">
        <v>2448339</v>
      </c>
      <c r="U27" s="156">
        <v>2236139</v>
      </c>
      <c r="V27" s="156">
        <v>212200</v>
      </c>
      <c r="W27" s="156">
        <v>1132</v>
      </c>
      <c r="X27" s="156">
        <v>5061</v>
      </c>
      <c r="Y27" s="156">
        <v>122</v>
      </c>
      <c r="Z27" s="156">
        <v>45827</v>
      </c>
      <c r="AA27" s="156">
        <v>0</v>
      </c>
      <c r="AB27" s="156">
        <v>0</v>
      </c>
      <c r="AC27" s="156">
        <v>0</v>
      </c>
      <c r="AD27" s="156">
        <v>18493</v>
      </c>
      <c r="AE27" s="156">
        <v>24398</v>
      </c>
      <c r="AF27" s="156">
        <v>2936</v>
      </c>
      <c r="AG27" s="156">
        <v>3765</v>
      </c>
      <c r="AH27" s="156">
        <v>1753</v>
      </c>
      <c r="AI27" s="156">
        <v>2012</v>
      </c>
      <c r="AJ27" s="156">
        <v>545120</v>
      </c>
      <c r="AK27" s="156">
        <v>0</v>
      </c>
      <c r="AL27" s="156">
        <v>0</v>
      </c>
      <c r="AM27" s="156">
        <v>13031</v>
      </c>
      <c r="AN27" s="156">
        <v>47747</v>
      </c>
      <c r="AO27" s="156">
        <v>0</v>
      </c>
      <c r="AP27" s="156">
        <v>240020</v>
      </c>
      <c r="AQ27" s="156">
        <v>0</v>
      </c>
      <c r="AR27" s="156">
        <v>1843</v>
      </c>
      <c r="AS27" s="156">
        <v>0</v>
      </c>
      <c r="AT27" s="156">
        <v>21109</v>
      </c>
      <c r="AU27" s="156">
        <v>0</v>
      </c>
      <c r="AV27" s="156">
        <v>0</v>
      </c>
      <c r="AW27" s="156">
        <v>221370</v>
      </c>
      <c r="AX27" s="156">
        <v>0</v>
      </c>
      <c r="AY27" s="156">
        <v>360748</v>
      </c>
      <c r="AZ27" s="156">
        <v>252089</v>
      </c>
      <c r="BA27" s="156">
        <v>0</v>
      </c>
      <c r="BB27" s="156">
        <v>0</v>
      </c>
      <c r="BC27" s="156">
        <v>6516</v>
      </c>
      <c r="BD27" s="156">
        <v>7726</v>
      </c>
      <c r="BE27" s="156">
        <v>111734</v>
      </c>
      <c r="BF27" s="156">
        <v>3492</v>
      </c>
      <c r="BG27" s="156">
        <v>14211</v>
      </c>
      <c r="BH27" s="156">
        <v>0</v>
      </c>
      <c r="BI27" s="156">
        <v>0</v>
      </c>
      <c r="BJ27" s="156">
        <v>14211</v>
      </c>
      <c r="BK27" s="156">
        <v>59740</v>
      </c>
      <c r="BL27" s="156">
        <v>0</v>
      </c>
      <c r="BM27" s="156">
        <v>48670</v>
      </c>
      <c r="BN27" s="156">
        <v>108659</v>
      </c>
      <c r="BO27" s="156">
        <v>31275</v>
      </c>
      <c r="BP27" s="156">
        <v>0</v>
      </c>
      <c r="BQ27" s="156">
        <v>77384</v>
      </c>
      <c r="BR27" s="156">
        <v>37078</v>
      </c>
      <c r="BS27" s="156">
        <v>35024</v>
      </c>
      <c r="BT27" s="156">
        <v>2054</v>
      </c>
      <c r="BU27" s="156">
        <v>1742</v>
      </c>
      <c r="BV27" s="156">
        <v>0</v>
      </c>
      <c r="BW27" s="156">
        <v>312</v>
      </c>
      <c r="BX27" s="156">
        <v>6820</v>
      </c>
      <c r="BY27" s="156">
        <v>32078</v>
      </c>
      <c r="BZ27" s="156">
        <v>135962</v>
      </c>
      <c r="CA27" s="156">
        <v>51162</v>
      </c>
      <c r="CB27" s="156">
        <v>84800</v>
      </c>
      <c r="CC27" s="156">
        <v>44608</v>
      </c>
      <c r="CD27" s="156">
        <v>0</v>
      </c>
      <c r="CE27" s="156">
        <v>304</v>
      </c>
      <c r="CF27" s="156">
        <v>0</v>
      </c>
      <c r="CG27" s="156">
        <v>23002</v>
      </c>
      <c r="CH27" s="156">
        <v>0</v>
      </c>
      <c r="CI27" s="156">
        <v>0</v>
      </c>
      <c r="CJ27" s="156">
        <v>0</v>
      </c>
      <c r="CK27" s="156">
        <v>0</v>
      </c>
      <c r="CL27" s="156">
        <v>21302</v>
      </c>
      <c r="CM27" s="156">
        <v>0</v>
      </c>
      <c r="CN27" s="156">
        <v>0</v>
      </c>
      <c r="CO27" s="156">
        <v>21302</v>
      </c>
      <c r="CP27" s="156">
        <v>476000</v>
      </c>
      <c r="CQ27" s="156">
        <v>0</v>
      </c>
      <c r="CR27" s="156">
        <v>0</v>
      </c>
      <c r="CS27" s="156">
        <v>300000</v>
      </c>
      <c r="CT27" s="156">
        <v>5243586</v>
      </c>
      <c r="CU27" s="156">
        <f t="shared" si="20"/>
        <v>1667104</v>
      </c>
      <c r="CV27" s="158">
        <f t="shared" si="14"/>
        <v>31.8</v>
      </c>
      <c r="CW27" s="156">
        <v>771046</v>
      </c>
      <c r="CX27" s="158">
        <f t="shared" si="15"/>
        <v>14.7</v>
      </c>
      <c r="CY27" s="156">
        <v>896058</v>
      </c>
      <c r="CZ27" s="158">
        <f t="shared" si="16"/>
        <v>17.1</v>
      </c>
      <c r="DA27" s="156">
        <f t="shared" si="21"/>
        <v>3576482</v>
      </c>
      <c r="DB27" s="158">
        <f t="shared" si="17"/>
        <v>68.2</v>
      </c>
      <c r="DC27" s="156">
        <v>213296</v>
      </c>
      <c r="DD27" s="158">
        <f t="shared" si="18"/>
        <v>4.1</v>
      </c>
      <c r="DE27" s="156">
        <v>3363186</v>
      </c>
      <c r="DF27" s="158">
        <f t="shared" si="19"/>
        <v>64.10000000000001</v>
      </c>
      <c r="DG27" s="222">
        <v>5243586</v>
      </c>
      <c r="DH27" s="223">
        <f t="shared" si="22"/>
        <v>0</v>
      </c>
      <c r="DI27" s="224">
        <f t="shared" si="1"/>
        <v>3549387</v>
      </c>
      <c r="DJ27" s="233">
        <f t="shared" si="8"/>
        <v>67.69</v>
      </c>
      <c r="DK27" s="226"/>
      <c r="DL27" s="223"/>
      <c r="DM27" s="226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s="144" customFormat="1" ht="32.25" customHeight="1">
      <c r="A28" s="140" t="s">
        <v>129</v>
      </c>
      <c r="B28" s="180">
        <v>1498527</v>
      </c>
      <c r="C28" s="180">
        <v>197568</v>
      </c>
      <c r="D28" s="180">
        <v>58147</v>
      </c>
      <c r="E28" s="180">
        <v>0</v>
      </c>
      <c r="F28" s="180">
        <v>0</v>
      </c>
      <c r="G28" s="180">
        <v>139421</v>
      </c>
      <c r="H28" s="180">
        <v>0</v>
      </c>
      <c r="I28" s="180">
        <v>4733</v>
      </c>
      <c r="J28" s="180">
        <v>1597</v>
      </c>
      <c r="K28" s="180">
        <v>438</v>
      </c>
      <c r="L28" s="180">
        <v>183705</v>
      </c>
      <c r="M28" s="180">
        <v>3193</v>
      </c>
      <c r="N28" s="180">
        <v>0</v>
      </c>
      <c r="O28" s="180">
        <v>37288</v>
      </c>
      <c r="P28" s="180">
        <v>40053</v>
      </c>
      <c r="Q28" s="180">
        <v>23938</v>
      </c>
      <c r="R28" s="180">
        <v>16115</v>
      </c>
      <c r="S28" s="180"/>
      <c r="T28" s="180">
        <v>6980125</v>
      </c>
      <c r="U28" s="180">
        <v>6593059</v>
      </c>
      <c r="V28" s="180">
        <v>387066</v>
      </c>
      <c r="W28" s="180">
        <v>2837</v>
      </c>
      <c r="X28" s="180">
        <v>46856</v>
      </c>
      <c r="Y28" s="180">
        <v>18180</v>
      </c>
      <c r="Z28" s="180">
        <v>135100</v>
      </c>
      <c r="AA28" s="180">
        <v>2117</v>
      </c>
      <c r="AB28" s="180">
        <v>2117</v>
      </c>
      <c r="AC28" s="180">
        <v>0</v>
      </c>
      <c r="AD28" s="180">
        <v>57062</v>
      </c>
      <c r="AE28" s="180">
        <v>53137</v>
      </c>
      <c r="AF28" s="180">
        <v>22784</v>
      </c>
      <c r="AG28" s="180">
        <v>11551</v>
      </c>
      <c r="AH28" s="180">
        <v>4446</v>
      </c>
      <c r="AI28" s="180">
        <v>7105</v>
      </c>
      <c r="AJ28" s="180">
        <v>1420424</v>
      </c>
      <c r="AK28" s="180">
        <v>0</v>
      </c>
      <c r="AL28" s="180">
        <v>37440</v>
      </c>
      <c r="AM28" s="180">
        <v>81115</v>
      </c>
      <c r="AN28" s="180">
        <v>191415</v>
      </c>
      <c r="AO28" s="180">
        <v>0</v>
      </c>
      <c r="AP28" s="180">
        <v>234140</v>
      </c>
      <c r="AQ28" s="180">
        <v>0</v>
      </c>
      <c r="AR28" s="180">
        <v>4883</v>
      </c>
      <c r="AS28" s="180">
        <v>0</v>
      </c>
      <c r="AT28" s="180">
        <v>148898</v>
      </c>
      <c r="AU28" s="180">
        <v>0</v>
      </c>
      <c r="AV28" s="180">
        <v>0</v>
      </c>
      <c r="AW28" s="180">
        <v>722533</v>
      </c>
      <c r="AX28" s="180">
        <v>0</v>
      </c>
      <c r="AY28" s="180">
        <v>781592</v>
      </c>
      <c r="AZ28" s="180">
        <v>497756</v>
      </c>
      <c r="BA28" s="180">
        <v>18720</v>
      </c>
      <c r="BB28" s="180">
        <v>0</v>
      </c>
      <c r="BC28" s="180">
        <v>39378</v>
      </c>
      <c r="BD28" s="180">
        <v>29849</v>
      </c>
      <c r="BE28" s="180">
        <v>149046</v>
      </c>
      <c r="BF28" s="180">
        <v>25290</v>
      </c>
      <c r="BG28" s="180">
        <v>30136</v>
      </c>
      <c r="BH28" s="180">
        <v>0</v>
      </c>
      <c r="BI28" s="180">
        <v>0</v>
      </c>
      <c r="BJ28" s="180">
        <v>30136</v>
      </c>
      <c r="BK28" s="180">
        <v>0</v>
      </c>
      <c r="BL28" s="180">
        <v>0</v>
      </c>
      <c r="BM28" s="180">
        <v>205337</v>
      </c>
      <c r="BN28" s="180">
        <v>283836</v>
      </c>
      <c r="BO28" s="180">
        <v>66990</v>
      </c>
      <c r="BP28" s="180">
        <v>542</v>
      </c>
      <c r="BQ28" s="180">
        <v>216304</v>
      </c>
      <c r="BR28" s="180">
        <v>35911</v>
      </c>
      <c r="BS28" s="180">
        <v>28910</v>
      </c>
      <c r="BT28" s="180">
        <v>7001</v>
      </c>
      <c r="BU28" s="180">
        <v>4292</v>
      </c>
      <c r="BV28" s="180">
        <v>0</v>
      </c>
      <c r="BW28" s="180">
        <v>2709</v>
      </c>
      <c r="BX28" s="180">
        <v>53807</v>
      </c>
      <c r="BY28" s="180">
        <v>49982</v>
      </c>
      <c r="BZ28" s="180">
        <v>405868</v>
      </c>
      <c r="CA28" s="180">
        <v>234168</v>
      </c>
      <c r="CB28" s="180">
        <v>171700</v>
      </c>
      <c r="CC28" s="180">
        <v>182383</v>
      </c>
      <c r="CD28" s="180">
        <v>1307</v>
      </c>
      <c r="CE28" s="180">
        <v>547</v>
      </c>
      <c r="CF28" s="180">
        <v>0</v>
      </c>
      <c r="CG28" s="180">
        <v>52333</v>
      </c>
      <c r="CH28" s="180">
        <v>5367</v>
      </c>
      <c r="CI28" s="180">
        <v>0</v>
      </c>
      <c r="CJ28" s="180">
        <v>5367</v>
      </c>
      <c r="CK28" s="180">
        <v>0</v>
      </c>
      <c r="CL28" s="180">
        <v>122829</v>
      </c>
      <c r="CM28" s="180">
        <v>0</v>
      </c>
      <c r="CN28" s="180">
        <v>0</v>
      </c>
      <c r="CO28" s="180">
        <v>122829</v>
      </c>
      <c r="CP28" s="180">
        <v>1346687</v>
      </c>
      <c r="CQ28" s="180">
        <v>0</v>
      </c>
      <c r="CR28" s="180">
        <v>0</v>
      </c>
      <c r="CS28" s="180">
        <v>334187</v>
      </c>
      <c r="CT28" s="180">
        <v>13420225</v>
      </c>
      <c r="CU28" s="180">
        <f t="shared" si="20"/>
        <v>4001917</v>
      </c>
      <c r="CV28" s="181">
        <f t="shared" si="14"/>
        <v>29.8</v>
      </c>
      <c r="CW28" s="180">
        <v>2125832</v>
      </c>
      <c r="CX28" s="181">
        <f t="shared" si="15"/>
        <v>15.8</v>
      </c>
      <c r="CY28" s="180">
        <v>1876085</v>
      </c>
      <c r="CZ28" s="181">
        <f t="shared" si="16"/>
        <v>14</v>
      </c>
      <c r="DA28" s="180">
        <f t="shared" si="21"/>
        <v>9418308</v>
      </c>
      <c r="DB28" s="181">
        <f t="shared" si="17"/>
        <v>70.2</v>
      </c>
      <c r="DC28" s="180">
        <v>814906</v>
      </c>
      <c r="DD28" s="181">
        <f t="shared" si="18"/>
        <v>6.1</v>
      </c>
      <c r="DE28" s="180">
        <v>8603402</v>
      </c>
      <c r="DF28" s="181">
        <f t="shared" si="19"/>
        <v>64.10000000000001</v>
      </c>
      <c r="DG28" s="227">
        <v>13420225</v>
      </c>
      <c r="DH28" s="228">
        <f t="shared" si="22"/>
        <v>0</v>
      </c>
      <c r="DI28" s="229">
        <f t="shared" si="1"/>
        <v>8947227</v>
      </c>
      <c r="DJ28" s="234">
        <f t="shared" si="8"/>
        <v>66.67</v>
      </c>
      <c r="DK28" s="230"/>
      <c r="DL28" s="228"/>
      <c r="DM28" s="230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32" customFormat="1" ht="32.25" customHeight="1">
      <c r="A29" s="133" t="s">
        <v>35</v>
      </c>
      <c r="B29" s="156">
        <v>541458</v>
      </c>
      <c r="C29" s="156">
        <v>30863</v>
      </c>
      <c r="D29" s="156">
        <v>9083</v>
      </c>
      <c r="E29" s="156">
        <v>0</v>
      </c>
      <c r="F29" s="156">
        <v>0</v>
      </c>
      <c r="G29" s="156">
        <v>21780</v>
      </c>
      <c r="H29" s="156">
        <v>0</v>
      </c>
      <c r="I29" s="156">
        <v>717</v>
      </c>
      <c r="J29" s="156">
        <v>243</v>
      </c>
      <c r="K29" s="156">
        <v>68</v>
      </c>
      <c r="L29" s="156">
        <v>35155</v>
      </c>
      <c r="M29" s="156">
        <v>0</v>
      </c>
      <c r="N29" s="156">
        <v>0</v>
      </c>
      <c r="O29" s="156">
        <v>5835</v>
      </c>
      <c r="P29" s="156">
        <v>6756</v>
      </c>
      <c r="Q29" s="156">
        <v>3961</v>
      </c>
      <c r="R29" s="156">
        <v>2795</v>
      </c>
      <c r="S29" s="156"/>
      <c r="T29" s="156">
        <v>1445580</v>
      </c>
      <c r="U29" s="156">
        <v>1322161</v>
      </c>
      <c r="V29" s="156">
        <v>123419</v>
      </c>
      <c r="W29" s="156">
        <v>705</v>
      </c>
      <c r="X29" s="156">
        <v>4696</v>
      </c>
      <c r="Y29" s="156">
        <v>91</v>
      </c>
      <c r="Z29" s="156">
        <v>22546</v>
      </c>
      <c r="AA29" s="156">
        <v>1050</v>
      </c>
      <c r="AB29" s="156">
        <v>1050</v>
      </c>
      <c r="AC29" s="156">
        <v>0</v>
      </c>
      <c r="AD29" s="156">
        <v>0</v>
      </c>
      <c r="AE29" s="156">
        <v>15967</v>
      </c>
      <c r="AF29" s="156">
        <v>5529</v>
      </c>
      <c r="AG29" s="156">
        <v>9713</v>
      </c>
      <c r="AH29" s="156">
        <v>543</v>
      </c>
      <c r="AI29" s="156">
        <v>9170</v>
      </c>
      <c r="AJ29" s="156">
        <v>330132</v>
      </c>
      <c r="AK29" s="156">
        <v>0</v>
      </c>
      <c r="AL29" s="156">
        <v>19117</v>
      </c>
      <c r="AM29" s="156">
        <v>10635</v>
      </c>
      <c r="AN29" s="156">
        <v>42832</v>
      </c>
      <c r="AO29" s="156">
        <v>0</v>
      </c>
      <c r="AP29" s="156">
        <v>113107</v>
      </c>
      <c r="AQ29" s="156">
        <v>0</v>
      </c>
      <c r="AR29" s="156">
        <v>1597</v>
      </c>
      <c r="AS29" s="156">
        <v>0</v>
      </c>
      <c r="AT29" s="156">
        <v>14535</v>
      </c>
      <c r="AU29" s="156">
        <v>0</v>
      </c>
      <c r="AV29" s="156">
        <v>0</v>
      </c>
      <c r="AW29" s="156">
        <v>128309</v>
      </c>
      <c r="AX29" s="156">
        <v>0</v>
      </c>
      <c r="AY29" s="156">
        <v>120758</v>
      </c>
      <c r="AZ29" s="156">
        <v>70772</v>
      </c>
      <c r="BA29" s="156">
        <v>9558</v>
      </c>
      <c r="BB29" s="156">
        <v>0</v>
      </c>
      <c r="BC29" s="156">
        <v>5318</v>
      </c>
      <c r="BD29" s="156">
        <v>7460</v>
      </c>
      <c r="BE29" s="156">
        <v>184</v>
      </c>
      <c r="BF29" s="156">
        <v>0</v>
      </c>
      <c r="BG29" s="156">
        <v>5069</v>
      </c>
      <c r="BH29" s="156">
        <v>0</v>
      </c>
      <c r="BI29" s="156">
        <v>0</v>
      </c>
      <c r="BJ29" s="156">
        <v>5069</v>
      </c>
      <c r="BK29" s="156">
        <v>5854</v>
      </c>
      <c r="BL29" s="156">
        <v>0</v>
      </c>
      <c r="BM29" s="156">
        <v>37329</v>
      </c>
      <c r="BN29" s="156">
        <v>49986</v>
      </c>
      <c r="BO29" s="156">
        <v>4104</v>
      </c>
      <c r="BP29" s="156">
        <v>0</v>
      </c>
      <c r="BQ29" s="156">
        <v>45882</v>
      </c>
      <c r="BR29" s="156">
        <v>6503</v>
      </c>
      <c r="BS29" s="156">
        <v>5425</v>
      </c>
      <c r="BT29" s="156">
        <v>1078</v>
      </c>
      <c r="BU29" s="156">
        <v>0</v>
      </c>
      <c r="BV29" s="156">
        <v>0</v>
      </c>
      <c r="BW29" s="156">
        <v>1078</v>
      </c>
      <c r="BX29" s="156">
        <v>102</v>
      </c>
      <c r="BY29" s="156">
        <v>19513</v>
      </c>
      <c r="BZ29" s="156">
        <v>212770</v>
      </c>
      <c r="CA29" s="156">
        <v>178632</v>
      </c>
      <c r="CB29" s="156">
        <v>34138</v>
      </c>
      <c r="CC29" s="156">
        <v>25257</v>
      </c>
      <c r="CD29" s="156">
        <v>1067</v>
      </c>
      <c r="CE29" s="156">
        <v>164</v>
      </c>
      <c r="CF29" s="156">
        <v>0</v>
      </c>
      <c r="CG29" s="156">
        <v>10000</v>
      </c>
      <c r="CH29" s="156">
        <v>0</v>
      </c>
      <c r="CI29" s="156">
        <v>0</v>
      </c>
      <c r="CJ29" s="156">
        <v>0</v>
      </c>
      <c r="CK29" s="156">
        <v>0</v>
      </c>
      <c r="CL29" s="156">
        <v>14026</v>
      </c>
      <c r="CM29" s="156">
        <v>0</v>
      </c>
      <c r="CN29" s="156">
        <v>0</v>
      </c>
      <c r="CO29" s="156">
        <v>14026</v>
      </c>
      <c r="CP29" s="156">
        <v>366200</v>
      </c>
      <c r="CQ29" s="156">
        <v>0</v>
      </c>
      <c r="CR29" s="156">
        <v>0</v>
      </c>
      <c r="CS29" s="156">
        <v>188400</v>
      </c>
      <c r="CT29" s="156">
        <v>3185570</v>
      </c>
      <c r="CU29" s="156">
        <f t="shared" si="20"/>
        <v>1046341</v>
      </c>
      <c r="CV29" s="158">
        <f t="shared" si="14"/>
        <v>32.8</v>
      </c>
      <c r="CW29" s="156">
        <v>395245</v>
      </c>
      <c r="CX29" s="158">
        <f t="shared" si="15"/>
        <v>12.4</v>
      </c>
      <c r="CY29" s="156">
        <v>651096</v>
      </c>
      <c r="CZ29" s="158">
        <f t="shared" si="16"/>
        <v>20.4</v>
      </c>
      <c r="DA29" s="156">
        <f t="shared" si="21"/>
        <v>2139229</v>
      </c>
      <c r="DB29" s="158">
        <f t="shared" si="17"/>
        <v>67.2</v>
      </c>
      <c r="DC29" s="156">
        <v>189234</v>
      </c>
      <c r="DD29" s="158">
        <f t="shared" si="18"/>
        <v>5.9</v>
      </c>
      <c r="DE29" s="156">
        <v>1949995</v>
      </c>
      <c r="DF29" s="158">
        <f t="shared" si="19"/>
        <v>61.300000000000004</v>
      </c>
      <c r="DG29" s="222">
        <v>3185570</v>
      </c>
      <c r="DH29" s="223">
        <f t="shared" si="22"/>
        <v>0</v>
      </c>
      <c r="DI29" s="224">
        <f t="shared" si="1"/>
        <v>2066675</v>
      </c>
      <c r="DJ29" s="233">
        <f t="shared" si="8"/>
        <v>64.88</v>
      </c>
      <c r="DK29" s="226"/>
      <c r="DL29" s="223"/>
      <c r="DM29" s="226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</row>
    <row r="30" spans="1:256" s="132" customFormat="1" ht="32.25" customHeight="1">
      <c r="A30" s="133" t="s">
        <v>36</v>
      </c>
      <c r="B30" s="156">
        <v>604319</v>
      </c>
      <c r="C30" s="156">
        <v>101457</v>
      </c>
      <c r="D30" s="156">
        <v>29860</v>
      </c>
      <c r="E30" s="156">
        <v>0</v>
      </c>
      <c r="F30" s="156">
        <v>0</v>
      </c>
      <c r="G30" s="156">
        <v>71597</v>
      </c>
      <c r="H30" s="156">
        <v>0</v>
      </c>
      <c r="I30" s="156">
        <v>1570</v>
      </c>
      <c r="J30" s="156">
        <v>531</v>
      </c>
      <c r="K30" s="156">
        <v>147</v>
      </c>
      <c r="L30" s="156">
        <v>67676</v>
      </c>
      <c r="M30" s="156">
        <v>0</v>
      </c>
      <c r="N30" s="156">
        <v>0</v>
      </c>
      <c r="O30" s="156">
        <v>19129</v>
      </c>
      <c r="P30" s="156">
        <v>17199</v>
      </c>
      <c r="Q30" s="156">
        <v>9689</v>
      </c>
      <c r="R30" s="156">
        <v>7510</v>
      </c>
      <c r="S30" s="156"/>
      <c r="T30" s="156">
        <v>3011604</v>
      </c>
      <c r="U30" s="156">
        <v>2612352</v>
      </c>
      <c r="V30" s="156">
        <v>399252</v>
      </c>
      <c r="W30" s="156">
        <v>1006</v>
      </c>
      <c r="X30" s="156">
        <v>8863</v>
      </c>
      <c r="Y30" s="156">
        <v>459</v>
      </c>
      <c r="Z30" s="156">
        <v>136890</v>
      </c>
      <c r="AA30" s="156">
        <v>0</v>
      </c>
      <c r="AB30" s="156">
        <v>0</v>
      </c>
      <c r="AC30" s="156">
        <v>0</v>
      </c>
      <c r="AD30" s="156">
        <v>23245</v>
      </c>
      <c r="AE30" s="156">
        <v>30624</v>
      </c>
      <c r="AF30" s="156">
        <v>83021</v>
      </c>
      <c r="AG30" s="156">
        <v>9023</v>
      </c>
      <c r="AH30" s="156">
        <v>2565</v>
      </c>
      <c r="AI30" s="156">
        <v>6458</v>
      </c>
      <c r="AJ30" s="156">
        <v>701762</v>
      </c>
      <c r="AK30" s="156">
        <v>0</v>
      </c>
      <c r="AL30" s="156">
        <v>0</v>
      </c>
      <c r="AM30" s="156">
        <v>39398</v>
      </c>
      <c r="AN30" s="156">
        <v>73658</v>
      </c>
      <c r="AO30" s="156">
        <v>0</v>
      </c>
      <c r="AP30" s="156">
        <v>145443</v>
      </c>
      <c r="AQ30" s="156">
        <v>0</v>
      </c>
      <c r="AR30" s="156">
        <v>2773</v>
      </c>
      <c r="AS30" s="156">
        <v>0</v>
      </c>
      <c r="AT30" s="156">
        <v>109518</v>
      </c>
      <c r="AU30" s="156">
        <v>0</v>
      </c>
      <c r="AV30" s="156">
        <v>0</v>
      </c>
      <c r="AW30" s="156">
        <v>330972</v>
      </c>
      <c r="AX30" s="156">
        <v>0</v>
      </c>
      <c r="AY30" s="156">
        <v>385139</v>
      </c>
      <c r="AZ30" s="156">
        <v>258522</v>
      </c>
      <c r="BA30" s="156">
        <v>0</v>
      </c>
      <c r="BB30" s="156">
        <v>0</v>
      </c>
      <c r="BC30" s="156">
        <v>19777</v>
      </c>
      <c r="BD30" s="156">
        <v>11530</v>
      </c>
      <c r="BE30" s="156">
        <v>47498</v>
      </c>
      <c r="BF30" s="156">
        <v>0</v>
      </c>
      <c r="BG30" s="156">
        <v>16056</v>
      </c>
      <c r="BH30" s="156">
        <v>0</v>
      </c>
      <c r="BI30" s="156">
        <v>0</v>
      </c>
      <c r="BJ30" s="156">
        <v>16056</v>
      </c>
      <c r="BK30" s="156">
        <v>37995</v>
      </c>
      <c r="BL30" s="156">
        <v>0</v>
      </c>
      <c r="BM30" s="156">
        <v>125666</v>
      </c>
      <c r="BN30" s="156">
        <v>126617</v>
      </c>
      <c r="BO30" s="156">
        <v>7017</v>
      </c>
      <c r="BP30" s="156">
        <v>0</v>
      </c>
      <c r="BQ30" s="156">
        <v>119600</v>
      </c>
      <c r="BR30" s="156">
        <v>10961</v>
      </c>
      <c r="BS30" s="156">
        <v>7413</v>
      </c>
      <c r="BT30" s="156">
        <v>3548</v>
      </c>
      <c r="BU30" s="156">
        <v>2034</v>
      </c>
      <c r="BV30" s="156">
        <v>0</v>
      </c>
      <c r="BW30" s="156">
        <v>1514</v>
      </c>
      <c r="BX30" s="156">
        <v>2590</v>
      </c>
      <c r="BY30" s="156">
        <v>168134</v>
      </c>
      <c r="BZ30" s="156">
        <v>150498</v>
      </c>
      <c r="CA30" s="156">
        <v>126547</v>
      </c>
      <c r="CB30" s="156">
        <v>23951</v>
      </c>
      <c r="CC30" s="156">
        <v>44179</v>
      </c>
      <c r="CD30" s="156">
        <v>107</v>
      </c>
      <c r="CE30" s="156">
        <v>665</v>
      </c>
      <c r="CF30" s="156">
        <v>0</v>
      </c>
      <c r="CG30" s="156">
        <v>28018</v>
      </c>
      <c r="CH30" s="156">
        <v>0</v>
      </c>
      <c r="CI30" s="156">
        <v>0</v>
      </c>
      <c r="CJ30" s="156">
        <v>0</v>
      </c>
      <c r="CK30" s="156">
        <v>0</v>
      </c>
      <c r="CL30" s="156">
        <v>15389</v>
      </c>
      <c r="CM30" s="156">
        <v>0</v>
      </c>
      <c r="CN30" s="156">
        <v>0</v>
      </c>
      <c r="CO30" s="156">
        <v>15389</v>
      </c>
      <c r="CP30" s="156">
        <v>639100</v>
      </c>
      <c r="CQ30" s="156">
        <v>0</v>
      </c>
      <c r="CR30" s="156">
        <v>0</v>
      </c>
      <c r="CS30" s="156">
        <v>285300</v>
      </c>
      <c r="CT30" s="156">
        <v>6081777</v>
      </c>
      <c r="CU30" s="156">
        <f t="shared" si="20"/>
        <v>2214453</v>
      </c>
      <c r="CV30" s="158">
        <f t="shared" si="14"/>
        <v>36.4</v>
      </c>
      <c r="CW30" s="156">
        <v>777985</v>
      </c>
      <c r="CX30" s="158">
        <f t="shared" si="15"/>
        <v>12.8</v>
      </c>
      <c r="CY30" s="156">
        <v>1436468</v>
      </c>
      <c r="CZ30" s="158">
        <f t="shared" si="16"/>
        <v>23.599999999999998</v>
      </c>
      <c r="DA30" s="156">
        <f t="shared" si="21"/>
        <v>3867324</v>
      </c>
      <c r="DB30" s="158">
        <f t="shared" si="17"/>
        <v>63.6</v>
      </c>
      <c r="DC30" s="156">
        <v>424982</v>
      </c>
      <c r="DD30" s="158">
        <f t="shared" si="18"/>
        <v>7</v>
      </c>
      <c r="DE30" s="156">
        <v>3442342</v>
      </c>
      <c r="DF30" s="158">
        <f t="shared" si="19"/>
        <v>56.6</v>
      </c>
      <c r="DG30" s="222">
        <v>6081777</v>
      </c>
      <c r="DH30" s="223">
        <f t="shared" si="22"/>
        <v>0</v>
      </c>
      <c r="DI30" s="224">
        <f t="shared" si="1"/>
        <v>3823632</v>
      </c>
      <c r="DJ30" s="233">
        <f t="shared" si="8"/>
        <v>62.87</v>
      </c>
      <c r="DK30" s="226"/>
      <c r="DL30" s="223"/>
      <c r="DM30" s="226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</row>
    <row r="31" spans="1:256" s="132" customFormat="1" ht="32.25" customHeight="1">
      <c r="A31" s="133" t="s">
        <v>37</v>
      </c>
      <c r="B31" s="156">
        <v>709618</v>
      </c>
      <c r="C31" s="156">
        <v>28319</v>
      </c>
      <c r="D31" s="156">
        <v>8334</v>
      </c>
      <c r="E31" s="156">
        <v>0</v>
      </c>
      <c r="F31" s="156">
        <v>0</v>
      </c>
      <c r="G31" s="156">
        <v>19985</v>
      </c>
      <c r="H31" s="156">
        <v>0</v>
      </c>
      <c r="I31" s="156">
        <v>1302</v>
      </c>
      <c r="J31" s="156">
        <v>444</v>
      </c>
      <c r="K31" s="156">
        <v>124</v>
      </c>
      <c r="L31" s="156">
        <v>40484</v>
      </c>
      <c r="M31" s="156">
        <v>5848</v>
      </c>
      <c r="N31" s="156">
        <v>0</v>
      </c>
      <c r="O31" s="156">
        <v>5359</v>
      </c>
      <c r="P31" s="156">
        <v>7578</v>
      </c>
      <c r="Q31" s="156">
        <v>4835</v>
      </c>
      <c r="R31" s="156">
        <v>2743</v>
      </c>
      <c r="S31" s="156"/>
      <c r="T31" s="156">
        <v>1388024</v>
      </c>
      <c r="U31" s="156">
        <v>1239968</v>
      </c>
      <c r="V31" s="156">
        <v>148056</v>
      </c>
      <c r="W31" s="156">
        <v>749</v>
      </c>
      <c r="X31" s="156">
        <v>690</v>
      </c>
      <c r="Y31" s="156">
        <v>0</v>
      </c>
      <c r="Z31" s="156">
        <v>50687</v>
      </c>
      <c r="AA31" s="156">
        <v>0</v>
      </c>
      <c r="AB31" s="156">
        <v>0</v>
      </c>
      <c r="AC31" s="156">
        <v>0</v>
      </c>
      <c r="AD31" s="156">
        <v>10849</v>
      </c>
      <c r="AE31" s="156">
        <v>20015</v>
      </c>
      <c r="AF31" s="156">
        <v>19823</v>
      </c>
      <c r="AG31" s="156">
        <v>1739</v>
      </c>
      <c r="AH31" s="156">
        <v>739</v>
      </c>
      <c r="AI31" s="156">
        <v>1000</v>
      </c>
      <c r="AJ31" s="156">
        <v>221685</v>
      </c>
      <c r="AK31" s="156">
        <v>0</v>
      </c>
      <c r="AL31" s="156">
        <v>0</v>
      </c>
      <c r="AM31" s="156">
        <v>12400</v>
      </c>
      <c r="AN31" s="156">
        <v>47311</v>
      </c>
      <c r="AO31" s="156">
        <v>0</v>
      </c>
      <c r="AP31" s="156">
        <v>9900</v>
      </c>
      <c r="AQ31" s="156">
        <v>0</v>
      </c>
      <c r="AR31" s="156">
        <v>1778</v>
      </c>
      <c r="AS31" s="156">
        <v>0</v>
      </c>
      <c r="AT31" s="156">
        <v>46521</v>
      </c>
      <c r="AU31" s="156">
        <v>0</v>
      </c>
      <c r="AV31" s="156">
        <v>0</v>
      </c>
      <c r="AW31" s="156">
        <v>103775</v>
      </c>
      <c r="AX31" s="156">
        <v>0</v>
      </c>
      <c r="AY31" s="156">
        <v>252731</v>
      </c>
      <c r="AZ31" s="156">
        <v>185417</v>
      </c>
      <c r="BA31" s="156">
        <v>0</v>
      </c>
      <c r="BB31" s="156">
        <v>0</v>
      </c>
      <c r="BC31" s="156">
        <v>6215</v>
      </c>
      <c r="BD31" s="156">
        <v>7550</v>
      </c>
      <c r="BE31" s="156">
        <v>72105</v>
      </c>
      <c r="BF31" s="156">
        <v>0</v>
      </c>
      <c r="BG31" s="156">
        <v>6381</v>
      </c>
      <c r="BH31" s="156">
        <v>0</v>
      </c>
      <c r="BI31" s="156">
        <v>0</v>
      </c>
      <c r="BJ31" s="156">
        <v>6381</v>
      </c>
      <c r="BK31" s="156">
        <v>15771</v>
      </c>
      <c r="BL31" s="156">
        <v>0</v>
      </c>
      <c r="BM31" s="156">
        <v>77395</v>
      </c>
      <c r="BN31" s="156">
        <v>67314</v>
      </c>
      <c r="BO31" s="156">
        <v>2849</v>
      </c>
      <c r="BP31" s="156">
        <v>0</v>
      </c>
      <c r="BQ31" s="156">
        <v>64465</v>
      </c>
      <c r="BR31" s="156">
        <v>9090</v>
      </c>
      <c r="BS31" s="156">
        <v>5794</v>
      </c>
      <c r="BT31" s="156">
        <v>3296</v>
      </c>
      <c r="BU31" s="156">
        <v>2710</v>
      </c>
      <c r="BV31" s="156">
        <v>0</v>
      </c>
      <c r="BW31" s="156">
        <v>586</v>
      </c>
      <c r="BX31" s="156">
        <v>3322</v>
      </c>
      <c r="BY31" s="156">
        <v>194803</v>
      </c>
      <c r="BZ31" s="156">
        <v>148037</v>
      </c>
      <c r="CA31" s="156">
        <v>137748</v>
      </c>
      <c r="CB31" s="156">
        <v>10289</v>
      </c>
      <c r="CC31" s="156">
        <v>27854</v>
      </c>
      <c r="CD31" s="156">
        <v>193</v>
      </c>
      <c r="CE31" s="156">
        <v>70</v>
      </c>
      <c r="CF31" s="156">
        <v>0</v>
      </c>
      <c r="CG31" s="156">
        <v>2600</v>
      </c>
      <c r="CH31" s="156">
        <v>0</v>
      </c>
      <c r="CI31" s="156">
        <v>0</v>
      </c>
      <c r="CJ31" s="156">
        <v>0</v>
      </c>
      <c r="CK31" s="156">
        <v>0</v>
      </c>
      <c r="CL31" s="156">
        <v>24991</v>
      </c>
      <c r="CM31" s="156">
        <v>0</v>
      </c>
      <c r="CN31" s="156">
        <v>0</v>
      </c>
      <c r="CO31" s="156">
        <v>24991</v>
      </c>
      <c r="CP31" s="156">
        <v>698697</v>
      </c>
      <c r="CQ31" s="156">
        <v>0</v>
      </c>
      <c r="CR31" s="156">
        <v>0</v>
      </c>
      <c r="CS31" s="156">
        <v>226597</v>
      </c>
      <c r="CT31" s="156">
        <v>3797184</v>
      </c>
      <c r="CU31" s="156">
        <f t="shared" si="20"/>
        <v>1508941</v>
      </c>
      <c r="CV31" s="158">
        <f t="shared" si="14"/>
        <v>39.7</v>
      </c>
      <c r="CW31" s="156">
        <v>685397</v>
      </c>
      <c r="CX31" s="158">
        <f t="shared" si="15"/>
        <v>18.1</v>
      </c>
      <c r="CY31" s="156">
        <v>823544</v>
      </c>
      <c r="CZ31" s="158">
        <f t="shared" si="16"/>
        <v>21.6</v>
      </c>
      <c r="DA31" s="156">
        <f t="shared" si="21"/>
        <v>2288243</v>
      </c>
      <c r="DB31" s="158">
        <f t="shared" si="17"/>
        <v>60.3</v>
      </c>
      <c r="DC31" s="156">
        <v>240525</v>
      </c>
      <c r="DD31" s="158">
        <f t="shared" si="18"/>
        <v>6.3</v>
      </c>
      <c r="DE31" s="156">
        <v>2047718</v>
      </c>
      <c r="DF31" s="158">
        <f t="shared" si="19"/>
        <v>54</v>
      </c>
      <c r="DG31" s="222">
        <v>3797184</v>
      </c>
      <c r="DH31" s="223">
        <f t="shared" si="22"/>
        <v>0</v>
      </c>
      <c r="DI31" s="224">
        <f t="shared" si="1"/>
        <v>2187100</v>
      </c>
      <c r="DJ31" s="233">
        <f t="shared" si="8"/>
        <v>57.6</v>
      </c>
      <c r="DK31" s="226"/>
      <c r="DL31" s="223"/>
      <c r="DM31" s="226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spans="1:256" s="132" customFormat="1" ht="32.25" customHeight="1">
      <c r="A32" s="133" t="s">
        <v>38</v>
      </c>
      <c r="B32" s="156">
        <v>1869823</v>
      </c>
      <c r="C32" s="156">
        <v>95114</v>
      </c>
      <c r="D32" s="156">
        <v>27993</v>
      </c>
      <c r="E32" s="156">
        <v>0</v>
      </c>
      <c r="F32" s="156">
        <v>0</v>
      </c>
      <c r="G32" s="156">
        <v>67121</v>
      </c>
      <c r="H32" s="156">
        <v>0</v>
      </c>
      <c r="I32" s="156">
        <v>4331</v>
      </c>
      <c r="J32" s="156">
        <v>1469</v>
      </c>
      <c r="K32" s="156">
        <v>407</v>
      </c>
      <c r="L32" s="156">
        <v>146296</v>
      </c>
      <c r="M32" s="156">
        <v>18908</v>
      </c>
      <c r="N32" s="156">
        <v>0</v>
      </c>
      <c r="O32" s="156">
        <v>17987</v>
      </c>
      <c r="P32" s="156">
        <v>26943</v>
      </c>
      <c r="Q32" s="156">
        <v>18254</v>
      </c>
      <c r="R32" s="156">
        <v>8689</v>
      </c>
      <c r="S32" s="156"/>
      <c r="T32" s="156">
        <v>3067392</v>
      </c>
      <c r="U32" s="156">
        <v>2708808</v>
      </c>
      <c r="V32" s="156">
        <v>358584</v>
      </c>
      <c r="W32" s="156">
        <v>2994</v>
      </c>
      <c r="X32" s="156">
        <v>11372</v>
      </c>
      <c r="Y32" s="156">
        <v>300</v>
      </c>
      <c r="Z32" s="156">
        <v>126354</v>
      </c>
      <c r="AA32" s="156">
        <v>14342</v>
      </c>
      <c r="AB32" s="156">
        <v>14342</v>
      </c>
      <c r="AC32" s="156">
        <v>0</v>
      </c>
      <c r="AD32" s="156">
        <v>35934</v>
      </c>
      <c r="AE32" s="156">
        <v>61033</v>
      </c>
      <c r="AF32" s="156">
        <v>15045</v>
      </c>
      <c r="AG32" s="156">
        <v>17313</v>
      </c>
      <c r="AH32" s="156">
        <v>3893</v>
      </c>
      <c r="AI32" s="156">
        <v>13420</v>
      </c>
      <c r="AJ32" s="156">
        <v>549649</v>
      </c>
      <c r="AK32" s="156">
        <v>0</v>
      </c>
      <c r="AL32" s="156">
        <v>0</v>
      </c>
      <c r="AM32" s="156">
        <v>62593</v>
      </c>
      <c r="AN32" s="156">
        <v>194327</v>
      </c>
      <c r="AO32" s="156">
        <v>0</v>
      </c>
      <c r="AP32" s="156">
        <v>43260</v>
      </c>
      <c r="AQ32" s="156">
        <v>0</v>
      </c>
      <c r="AR32" s="156">
        <v>3551</v>
      </c>
      <c r="AS32" s="156">
        <v>0</v>
      </c>
      <c r="AT32" s="156">
        <v>51892</v>
      </c>
      <c r="AU32" s="156">
        <v>0</v>
      </c>
      <c r="AV32" s="156">
        <v>0</v>
      </c>
      <c r="AW32" s="156">
        <v>194026</v>
      </c>
      <c r="AX32" s="156">
        <v>0</v>
      </c>
      <c r="AY32" s="156">
        <v>459595</v>
      </c>
      <c r="AZ32" s="156">
        <v>319597</v>
      </c>
      <c r="BA32" s="156">
        <v>0</v>
      </c>
      <c r="BB32" s="156">
        <v>0</v>
      </c>
      <c r="BC32" s="156">
        <v>31961</v>
      </c>
      <c r="BD32" s="156">
        <v>32145</v>
      </c>
      <c r="BE32" s="156">
        <v>72090</v>
      </c>
      <c r="BF32" s="156">
        <v>0</v>
      </c>
      <c r="BG32" s="156">
        <v>17635</v>
      </c>
      <c r="BH32" s="156">
        <v>0</v>
      </c>
      <c r="BI32" s="156">
        <v>0</v>
      </c>
      <c r="BJ32" s="156">
        <v>17635</v>
      </c>
      <c r="BK32" s="156">
        <v>16608</v>
      </c>
      <c r="BL32" s="156">
        <v>0</v>
      </c>
      <c r="BM32" s="156">
        <v>149158</v>
      </c>
      <c r="BN32" s="156">
        <v>139998</v>
      </c>
      <c r="BO32" s="156">
        <v>10503</v>
      </c>
      <c r="BP32" s="156">
        <v>0</v>
      </c>
      <c r="BQ32" s="156">
        <v>129495</v>
      </c>
      <c r="BR32" s="156">
        <v>14046</v>
      </c>
      <c r="BS32" s="156">
        <v>7982</v>
      </c>
      <c r="BT32" s="156">
        <v>6064</v>
      </c>
      <c r="BU32" s="156">
        <v>327</v>
      </c>
      <c r="BV32" s="156">
        <v>0</v>
      </c>
      <c r="BW32" s="156">
        <v>5737</v>
      </c>
      <c r="BX32" s="156">
        <v>11512</v>
      </c>
      <c r="BY32" s="156">
        <v>10013</v>
      </c>
      <c r="BZ32" s="156">
        <v>255993</v>
      </c>
      <c r="CA32" s="156">
        <v>223419</v>
      </c>
      <c r="CB32" s="156">
        <v>32574</v>
      </c>
      <c r="CC32" s="156">
        <v>192313</v>
      </c>
      <c r="CD32" s="156">
        <v>8302</v>
      </c>
      <c r="CE32" s="156">
        <v>239</v>
      </c>
      <c r="CF32" s="156">
        <v>0</v>
      </c>
      <c r="CG32" s="156">
        <v>136283</v>
      </c>
      <c r="CH32" s="156">
        <v>0</v>
      </c>
      <c r="CI32" s="156">
        <v>0</v>
      </c>
      <c r="CJ32" s="156">
        <v>0</v>
      </c>
      <c r="CK32" s="156">
        <v>0</v>
      </c>
      <c r="CL32" s="156">
        <v>47489</v>
      </c>
      <c r="CM32" s="156">
        <v>0</v>
      </c>
      <c r="CN32" s="156">
        <v>0</v>
      </c>
      <c r="CO32" s="156">
        <v>47489</v>
      </c>
      <c r="CP32" s="156">
        <v>579500</v>
      </c>
      <c r="CQ32" s="156">
        <v>2600</v>
      </c>
      <c r="CR32" s="156">
        <v>0</v>
      </c>
      <c r="CS32" s="156">
        <v>462000</v>
      </c>
      <c r="CT32" s="156">
        <v>7479324</v>
      </c>
      <c r="CU32" s="156">
        <f t="shared" si="20"/>
        <v>1872214</v>
      </c>
      <c r="CV32" s="158">
        <f t="shared" si="14"/>
        <v>25</v>
      </c>
      <c r="CW32" s="156">
        <v>594720</v>
      </c>
      <c r="CX32" s="158">
        <f t="shared" si="15"/>
        <v>8</v>
      </c>
      <c r="CY32" s="156">
        <v>1277494</v>
      </c>
      <c r="CZ32" s="158">
        <f t="shared" si="16"/>
        <v>17</v>
      </c>
      <c r="DA32" s="156">
        <f t="shared" si="21"/>
        <v>5607110</v>
      </c>
      <c r="DB32" s="158">
        <f t="shared" si="17"/>
        <v>75</v>
      </c>
      <c r="DC32" s="156">
        <v>661342</v>
      </c>
      <c r="DD32" s="158">
        <f t="shared" si="18"/>
        <v>8.8</v>
      </c>
      <c r="DE32" s="156">
        <v>4945768</v>
      </c>
      <c r="DF32" s="158">
        <f t="shared" si="19"/>
        <v>66.2</v>
      </c>
      <c r="DG32" s="222">
        <v>7479324</v>
      </c>
      <c r="DH32" s="223">
        <f t="shared" si="22"/>
        <v>0</v>
      </c>
      <c r="DI32" s="224">
        <f t="shared" si="1"/>
        <v>5248670</v>
      </c>
      <c r="DJ32" s="233">
        <f t="shared" si="8"/>
        <v>70.18</v>
      </c>
      <c r="DK32" s="226"/>
      <c r="DL32" s="223"/>
      <c r="DM32" s="226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</row>
    <row r="33" spans="1:256" s="144" customFormat="1" ht="32.25" customHeight="1">
      <c r="A33" s="140" t="s">
        <v>39</v>
      </c>
      <c r="B33" s="180">
        <v>1481370</v>
      </c>
      <c r="C33" s="180">
        <v>124025</v>
      </c>
      <c r="D33" s="180">
        <v>36502</v>
      </c>
      <c r="E33" s="180">
        <v>0</v>
      </c>
      <c r="F33" s="180">
        <v>0</v>
      </c>
      <c r="G33" s="180">
        <v>87523</v>
      </c>
      <c r="H33" s="180">
        <v>0</v>
      </c>
      <c r="I33" s="180">
        <v>4719</v>
      </c>
      <c r="J33" s="180">
        <v>1602</v>
      </c>
      <c r="K33" s="180">
        <v>445</v>
      </c>
      <c r="L33" s="180">
        <v>155953</v>
      </c>
      <c r="M33" s="180">
        <v>0</v>
      </c>
      <c r="N33" s="180">
        <v>0</v>
      </c>
      <c r="O33" s="180">
        <v>23395</v>
      </c>
      <c r="P33" s="180">
        <v>30206</v>
      </c>
      <c r="Q33" s="180">
        <v>17937</v>
      </c>
      <c r="R33" s="180">
        <v>12269</v>
      </c>
      <c r="S33" s="180"/>
      <c r="T33" s="180">
        <v>2963473</v>
      </c>
      <c r="U33" s="180">
        <v>2672405</v>
      </c>
      <c r="V33" s="180">
        <v>291068</v>
      </c>
      <c r="W33" s="180">
        <v>2423</v>
      </c>
      <c r="X33" s="180">
        <v>12474</v>
      </c>
      <c r="Y33" s="180">
        <v>853</v>
      </c>
      <c r="Z33" s="180">
        <v>144023</v>
      </c>
      <c r="AA33" s="180">
        <v>13322</v>
      </c>
      <c r="AB33" s="180">
        <v>13322</v>
      </c>
      <c r="AC33" s="180">
        <v>0</v>
      </c>
      <c r="AD33" s="180">
        <v>45181</v>
      </c>
      <c r="AE33" s="180">
        <v>60443</v>
      </c>
      <c r="AF33" s="180">
        <v>25077</v>
      </c>
      <c r="AG33" s="180">
        <v>19980</v>
      </c>
      <c r="AH33" s="180">
        <v>4334</v>
      </c>
      <c r="AI33" s="180">
        <v>15646</v>
      </c>
      <c r="AJ33" s="180">
        <v>630100</v>
      </c>
      <c r="AK33" s="180">
        <v>0</v>
      </c>
      <c r="AL33" s="180">
        <v>72</v>
      </c>
      <c r="AM33" s="180">
        <v>61678</v>
      </c>
      <c r="AN33" s="180">
        <v>225100</v>
      </c>
      <c r="AO33" s="180">
        <v>0</v>
      </c>
      <c r="AP33" s="180">
        <v>157642</v>
      </c>
      <c r="AQ33" s="180">
        <v>0</v>
      </c>
      <c r="AR33" s="180">
        <v>6324</v>
      </c>
      <c r="AS33" s="180">
        <v>0</v>
      </c>
      <c r="AT33" s="180">
        <v>74033</v>
      </c>
      <c r="AU33" s="180">
        <v>0</v>
      </c>
      <c r="AV33" s="180">
        <v>0</v>
      </c>
      <c r="AW33" s="180">
        <v>105251</v>
      </c>
      <c r="AX33" s="180">
        <v>0</v>
      </c>
      <c r="AY33" s="180">
        <v>508955</v>
      </c>
      <c r="AZ33" s="180">
        <v>325013</v>
      </c>
      <c r="BA33" s="180">
        <v>0</v>
      </c>
      <c r="BB33" s="180">
        <v>0</v>
      </c>
      <c r="BC33" s="180">
        <v>34083</v>
      </c>
      <c r="BD33" s="180">
        <v>35846</v>
      </c>
      <c r="BE33" s="180">
        <v>111308</v>
      </c>
      <c r="BF33" s="180">
        <v>1096</v>
      </c>
      <c r="BG33" s="180">
        <v>14642</v>
      </c>
      <c r="BH33" s="180">
        <v>0</v>
      </c>
      <c r="BI33" s="180">
        <v>0</v>
      </c>
      <c r="BJ33" s="180">
        <v>14642</v>
      </c>
      <c r="BK33" s="180">
        <v>22104</v>
      </c>
      <c r="BL33" s="180">
        <v>0</v>
      </c>
      <c r="BM33" s="180">
        <v>105934</v>
      </c>
      <c r="BN33" s="180">
        <v>183942</v>
      </c>
      <c r="BO33" s="180">
        <v>33252</v>
      </c>
      <c r="BP33" s="180">
        <v>0</v>
      </c>
      <c r="BQ33" s="180">
        <v>150690</v>
      </c>
      <c r="BR33" s="180">
        <v>22623</v>
      </c>
      <c r="BS33" s="180">
        <v>6401</v>
      </c>
      <c r="BT33" s="180">
        <v>16222</v>
      </c>
      <c r="BU33" s="180">
        <v>16104</v>
      </c>
      <c r="BV33" s="180">
        <v>56</v>
      </c>
      <c r="BW33" s="180">
        <v>62</v>
      </c>
      <c r="BX33" s="180">
        <v>6325</v>
      </c>
      <c r="BY33" s="180">
        <v>5419</v>
      </c>
      <c r="BZ33" s="180">
        <v>459473</v>
      </c>
      <c r="CA33" s="180">
        <v>280552</v>
      </c>
      <c r="CB33" s="180">
        <v>178921</v>
      </c>
      <c r="CC33" s="180">
        <v>153493</v>
      </c>
      <c r="CD33" s="180">
        <v>579</v>
      </c>
      <c r="CE33" s="180">
        <v>239</v>
      </c>
      <c r="CF33" s="180">
        <v>0</v>
      </c>
      <c r="CG33" s="180">
        <v>46038</v>
      </c>
      <c r="CH33" s="180">
        <v>0</v>
      </c>
      <c r="CI33" s="180">
        <v>0</v>
      </c>
      <c r="CJ33" s="180">
        <v>0</v>
      </c>
      <c r="CK33" s="180">
        <v>0</v>
      </c>
      <c r="CL33" s="180">
        <v>106637</v>
      </c>
      <c r="CM33" s="180">
        <v>0</v>
      </c>
      <c r="CN33" s="180">
        <v>0</v>
      </c>
      <c r="CO33" s="180">
        <v>106637</v>
      </c>
      <c r="CP33" s="180">
        <v>1198792</v>
      </c>
      <c r="CQ33" s="180">
        <v>0</v>
      </c>
      <c r="CR33" s="180">
        <v>0</v>
      </c>
      <c r="CS33" s="180">
        <v>408300</v>
      </c>
      <c r="CT33" s="180">
        <v>7949268</v>
      </c>
      <c r="CU33" s="180">
        <f t="shared" si="20"/>
        <v>2686797</v>
      </c>
      <c r="CV33" s="181">
        <f t="shared" si="14"/>
        <v>33.8</v>
      </c>
      <c r="CW33" s="180">
        <v>1540706</v>
      </c>
      <c r="CX33" s="181">
        <f t="shared" si="15"/>
        <v>19.4</v>
      </c>
      <c r="CY33" s="180">
        <v>1146091</v>
      </c>
      <c r="CZ33" s="181">
        <f t="shared" si="16"/>
        <v>14.399999999999999</v>
      </c>
      <c r="DA33" s="180">
        <f t="shared" si="21"/>
        <v>5262471</v>
      </c>
      <c r="DB33" s="181">
        <f t="shared" si="17"/>
        <v>66.2</v>
      </c>
      <c r="DC33" s="180">
        <v>745631</v>
      </c>
      <c r="DD33" s="181">
        <f t="shared" si="18"/>
        <v>9.4</v>
      </c>
      <c r="DE33" s="180">
        <v>4516840</v>
      </c>
      <c r="DF33" s="181">
        <f t="shared" si="19"/>
        <v>56.800000000000004</v>
      </c>
      <c r="DG33" s="227">
        <v>7949268</v>
      </c>
      <c r="DH33" s="228">
        <f t="shared" si="22"/>
        <v>0</v>
      </c>
      <c r="DI33" s="229">
        <f t="shared" si="1"/>
        <v>4785188</v>
      </c>
      <c r="DJ33" s="234">
        <f t="shared" si="8"/>
        <v>60.2</v>
      </c>
      <c r="DK33" s="230"/>
      <c r="DL33" s="228"/>
      <c r="DM33" s="230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132" customFormat="1" ht="32.25" customHeight="1">
      <c r="A34" s="133" t="s">
        <v>40</v>
      </c>
      <c r="B34" s="156">
        <v>329894</v>
      </c>
      <c r="C34" s="156">
        <v>28957</v>
      </c>
      <c r="D34" s="156">
        <v>8522</v>
      </c>
      <c r="E34" s="156">
        <v>0</v>
      </c>
      <c r="F34" s="156">
        <v>0</v>
      </c>
      <c r="G34" s="156">
        <v>20435</v>
      </c>
      <c r="H34" s="156">
        <v>0</v>
      </c>
      <c r="I34" s="156">
        <v>963</v>
      </c>
      <c r="J34" s="156">
        <v>328</v>
      </c>
      <c r="K34" s="156">
        <v>92</v>
      </c>
      <c r="L34" s="156">
        <v>26709</v>
      </c>
      <c r="M34" s="156">
        <v>0</v>
      </c>
      <c r="N34" s="156">
        <v>0</v>
      </c>
      <c r="O34" s="156">
        <v>5473</v>
      </c>
      <c r="P34" s="156">
        <v>7353</v>
      </c>
      <c r="Q34" s="156">
        <v>3918</v>
      </c>
      <c r="R34" s="156">
        <v>3435</v>
      </c>
      <c r="S34" s="156"/>
      <c r="T34" s="156">
        <v>1300835</v>
      </c>
      <c r="U34" s="156">
        <v>1179868</v>
      </c>
      <c r="V34" s="156">
        <v>120967</v>
      </c>
      <c r="W34" s="156">
        <v>616</v>
      </c>
      <c r="X34" s="156">
        <v>2783</v>
      </c>
      <c r="Y34" s="156">
        <v>0</v>
      </c>
      <c r="Z34" s="156">
        <v>20569</v>
      </c>
      <c r="AA34" s="156">
        <v>4580</v>
      </c>
      <c r="AB34" s="156">
        <v>4580</v>
      </c>
      <c r="AC34" s="156">
        <v>0</v>
      </c>
      <c r="AD34" s="156">
        <v>7343</v>
      </c>
      <c r="AE34" s="156">
        <v>6311</v>
      </c>
      <c r="AF34" s="156">
        <v>2335</v>
      </c>
      <c r="AG34" s="156">
        <v>1874</v>
      </c>
      <c r="AH34" s="156">
        <v>813</v>
      </c>
      <c r="AI34" s="156">
        <v>1061</v>
      </c>
      <c r="AJ34" s="156">
        <v>299394</v>
      </c>
      <c r="AK34" s="156">
        <v>0</v>
      </c>
      <c r="AL34" s="156">
        <v>0</v>
      </c>
      <c r="AM34" s="156">
        <v>16625</v>
      </c>
      <c r="AN34" s="156">
        <v>49368</v>
      </c>
      <c r="AO34" s="156">
        <v>0</v>
      </c>
      <c r="AP34" s="156">
        <v>107467</v>
      </c>
      <c r="AQ34" s="156">
        <v>0</v>
      </c>
      <c r="AR34" s="156">
        <v>1147</v>
      </c>
      <c r="AS34" s="156">
        <v>0</v>
      </c>
      <c r="AT34" s="156">
        <v>551</v>
      </c>
      <c r="AU34" s="156">
        <v>0</v>
      </c>
      <c r="AV34" s="156">
        <v>0</v>
      </c>
      <c r="AW34" s="156">
        <v>124236</v>
      </c>
      <c r="AX34" s="156">
        <v>0</v>
      </c>
      <c r="AY34" s="156">
        <v>109004</v>
      </c>
      <c r="AZ34" s="156">
        <v>81676</v>
      </c>
      <c r="BA34" s="156">
        <v>0</v>
      </c>
      <c r="BB34" s="156">
        <v>0</v>
      </c>
      <c r="BC34" s="156">
        <v>8805</v>
      </c>
      <c r="BD34" s="156">
        <v>7700</v>
      </c>
      <c r="BE34" s="156">
        <v>34800</v>
      </c>
      <c r="BF34" s="156">
        <v>0</v>
      </c>
      <c r="BG34" s="156">
        <v>4480</v>
      </c>
      <c r="BH34" s="156">
        <v>0</v>
      </c>
      <c r="BI34" s="156">
        <v>0</v>
      </c>
      <c r="BJ34" s="156">
        <v>4480</v>
      </c>
      <c r="BK34" s="156">
        <v>0</v>
      </c>
      <c r="BL34" s="156">
        <v>0</v>
      </c>
      <c r="BM34" s="156">
        <v>25891</v>
      </c>
      <c r="BN34" s="156">
        <v>27328</v>
      </c>
      <c r="BO34" s="156">
        <v>4314</v>
      </c>
      <c r="BP34" s="156">
        <v>0</v>
      </c>
      <c r="BQ34" s="156">
        <v>23014</v>
      </c>
      <c r="BR34" s="156">
        <v>6153</v>
      </c>
      <c r="BS34" s="156">
        <v>6153</v>
      </c>
      <c r="BT34" s="156">
        <v>0</v>
      </c>
      <c r="BU34" s="156">
        <v>0</v>
      </c>
      <c r="BV34" s="156">
        <v>0</v>
      </c>
      <c r="BW34" s="156">
        <v>0</v>
      </c>
      <c r="BX34" s="156">
        <v>1120</v>
      </c>
      <c r="BY34" s="156">
        <v>94698</v>
      </c>
      <c r="BZ34" s="156">
        <v>113164</v>
      </c>
      <c r="CA34" s="156">
        <v>78768</v>
      </c>
      <c r="CB34" s="156">
        <v>34396</v>
      </c>
      <c r="CC34" s="156">
        <v>23031</v>
      </c>
      <c r="CD34" s="156">
        <v>384</v>
      </c>
      <c r="CE34" s="156">
        <v>121</v>
      </c>
      <c r="CF34" s="156">
        <v>0</v>
      </c>
      <c r="CG34" s="156">
        <v>5856</v>
      </c>
      <c r="CH34" s="156">
        <v>5857</v>
      </c>
      <c r="CI34" s="156">
        <v>5857</v>
      </c>
      <c r="CJ34" s="156">
        <v>0</v>
      </c>
      <c r="CK34" s="156">
        <v>0</v>
      </c>
      <c r="CL34" s="156">
        <v>10813</v>
      </c>
      <c r="CM34" s="156">
        <v>0</v>
      </c>
      <c r="CN34" s="156">
        <v>0</v>
      </c>
      <c r="CO34" s="156">
        <v>10813</v>
      </c>
      <c r="CP34" s="156">
        <v>194300</v>
      </c>
      <c r="CQ34" s="156">
        <v>0</v>
      </c>
      <c r="CR34" s="156">
        <v>0</v>
      </c>
      <c r="CS34" s="156">
        <v>141500</v>
      </c>
      <c r="CT34" s="156">
        <v>2567310</v>
      </c>
      <c r="CU34" s="156">
        <f t="shared" si="20"/>
        <v>835198</v>
      </c>
      <c r="CV34" s="158">
        <f t="shared" si="14"/>
        <v>32.5</v>
      </c>
      <c r="CW34" s="156">
        <v>333094</v>
      </c>
      <c r="CX34" s="158">
        <f t="shared" si="15"/>
        <v>13</v>
      </c>
      <c r="CY34" s="156">
        <v>502104</v>
      </c>
      <c r="CZ34" s="158">
        <f t="shared" si="16"/>
        <v>19.5</v>
      </c>
      <c r="DA34" s="156">
        <f t="shared" si="21"/>
        <v>1732112</v>
      </c>
      <c r="DB34" s="158">
        <f t="shared" si="17"/>
        <v>67.5</v>
      </c>
      <c r="DC34" s="156">
        <v>150045</v>
      </c>
      <c r="DD34" s="158">
        <f t="shared" si="18"/>
        <v>5.8</v>
      </c>
      <c r="DE34" s="156">
        <v>1582067</v>
      </c>
      <c r="DF34" s="158">
        <f t="shared" si="19"/>
        <v>61.7</v>
      </c>
      <c r="DG34" s="222">
        <v>2567310</v>
      </c>
      <c r="DH34" s="223">
        <f t="shared" si="22"/>
        <v>0</v>
      </c>
      <c r="DI34" s="224">
        <f t="shared" si="1"/>
        <v>1700604</v>
      </c>
      <c r="DJ34" s="233">
        <f t="shared" si="8"/>
        <v>66.24</v>
      </c>
      <c r="DK34" s="226"/>
      <c r="DL34" s="223"/>
      <c r="DM34" s="226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</row>
    <row r="35" spans="1:256" s="132" customFormat="1" ht="32.25" customHeight="1">
      <c r="A35" s="133" t="s">
        <v>41</v>
      </c>
      <c r="B35" s="156">
        <v>388515</v>
      </c>
      <c r="C35" s="156">
        <v>65893</v>
      </c>
      <c r="D35" s="156">
        <v>19393</v>
      </c>
      <c r="E35" s="156">
        <v>0</v>
      </c>
      <c r="F35" s="156">
        <v>0</v>
      </c>
      <c r="G35" s="156">
        <v>46500</v>
      </c>
      <c r="H35" s="156">
        <v>0</v>
      </c>
      <c r="I35" s="156">
        <v>798</v>
      </c>
      <c r="J35" s="156">
        <v>270</v>
      </c>
      <c r="K35" s="156">
        <v>75</v>
      </c>
      <c r="L35" s="156">
        <v>34644</v>
      </c>
      <c r="M35" s="156">
        <v>0</v>
      </c>
      <c r="N35" s="156">
        <v>0</v>
      </c>
      <c r="O35" s="156">
        <v>12428</v>
      </c>
      <c r="P35" s="156">
        <v>8910</v>
      </c>
      <c r="Q35" s="156">
        <v>4093</v>
      </c>
      <c r="R35" s="156">
        <v>4817</v>
      </c>
      <c r="S35" s="156"/>
      <c r="T35" s="156">
        <v>2132875</v>
      </c>
      <c r="U35" s="156">
        <v>1961032</v>
      </c>
      <c r="V35" s="156">
        <v>171843</v>
      </c>
      <c r="W35" s="156">
        <v>851</v>
      </c>
      <c r="X35" s="156">
        <v>9651</v>
      </c>
      <c r="Y35" s="156">
        <v>0</v>
      </c>
      <c r="Z35" s="156">
        <v>52135</v>
      </c>
      <c r="AA35" s="156">
        <v>0</v>
      </c>
      <c r="AB35" s="156">
        <v>0</v>
      </c>
      <c r="AC35" s="156">
        <v>0</v>
      </c>
      <c r="AD35" s="156">
        <v>17534</v>
      </c>
      <c r="AE35" s="156">
        <v>18601</v>
      </c>
      <c r="AF35" s="156">
        <v>16000</v>
      </c>
      <c r="AG35" s="156">
        <v>2373</v>
      </c>
      <c r="AH35" s="156">
        <v>1303</v>
      </c>
      <c r="AI35" s="156">
        <v>1070</v>
      </c>
      <c r="AJ35" s="156">
        <v>528728</v>
      </c>
      <c r="AK35" s="156">
        <v>0</v>
      </c>
      <c r="AL35" s="156">
        <v>0</v>
      </c>
      <c r="AM35" s="156">
        <v>28089</v>
      </c>
      <c r="AN35" s="156">
        <v>43161</v>
      </c>
      <c r="AO35" s="156">
        <v>0</v>
      </c>
      <c r="AP35" s="156">
        <v>215730</v>
      </c>
      <c r="AQ35" s="156">
        <v>20995</v>
      </c>
      <c r="AR35" s="156">
        <v>1602</v>
      </c>
      <c r="AS35" s="156">
        <v>0</v>
      </c>
      <c r="AT35" s="156">
        <v>31066</v>
      </c>
      <c r="AU35" s="156">
        <v>0</v>
      </c>
      <c r="AV35" s="156">
        <v>0</v>
      </c>
      <c r="AW35" s="156">
        <v>188085</v>
      </c>
      <c r="AX35" s="156">
        <v>0</v>
      </c>
      <c r="AY35" s="156">
        <v>219045</v>
      </c>
      <c r="AZ35" s="156">
        <v>144515</v>
      </c>
      <c r="BA35" s="156">
        <v>0</v>
      </c>
      <c r="BB35" s="156">
        <v>0</v>
      </c>
      <c r="BC35" s="156">
        <v>13512</v>
      </c>
      <c r="BD35" s="156">
        <v>6848</v>
      </c>
      <c r="BE35" s="156">
        <v>17775</v>
      </c>
      <c r="BF35" s="156">
        <v>360</v>
      </c>
      <c r="BG35" s="156">
        <v>10760</v>
      </c>
      <c r="BH35" s="156">
        <v>0</v>
      </c>
      <c r="BI35" s="156">
        <v>0</v>
      </c>
      <c r="BJ35" s="156">
        <v>10760</v>
      </c>
      <c r="BK35" s="156">
        <v>33907</v>
      </c>
      <c r="BL35" s="156">
        <v>0</v>
      </c>
      <c r="BM35" s="156">
        <v>61353</v>
      </c>
      <c r="BN35" s="156">
        <v>74530</v>
      </c>
      <c r="BO35" s="156">
        <v>7335</v>
      </c>
      <c r="BP35" s="156">
        <v>0</v>
      </c>
      <c r="BQ35" s="156">
        <v>67195</v>
      </c>
      <c r="BR35" s="156">
        <v>7752</v>
      </c>
      <c r="BS35" s="156">
        <v>7208</v>
      </c>
      <c r="BT35" s="156">
        <v>544</v>
      </c>
      <c r="BU35" s="156">
        <v>0</v>
      </c>
      <c r="BV35" s="156">
        <v>0</v>
      </c>
      <c r="BW35" s="156">
        <v>544</v>
      </c>
      <c r="BX35" s="156">
        <v>891</v>
      </c>
      <c r="BY35" s="156">
        <v>14959</v>
      </c>
      <c r="BZ35" s="156">
        <v>87678</v>
      </c>
      <c r="CA35" s="156">
        <v>40384</v>
      </c>
      <c r="CB35" s="156">
        <v>47294</v>
      </c>
      <c r="CC35" s="156">
        <v>53749</v>
      </c>
      <c r="CD35" s="156">
        <v>146</v>
      </c>
      <c r="CE35" s="156">
        <v>180</v>
      </c>
      <c r="CF35" s="156">
        <v>0</v>
      </c>
      <c r="CG35" s="156">
        <v>14681</v>
      </c>
      <c r="CH35" s="156">
        <v>0</v>
      </c>
      <c r="CI35" s="156">
        <v>0</v>
      </c>
      <c r="CJ35" s="156">
        <v>0</v>
      </c>
      <c r="CK35" s="156">
        <v>0</v>
      </c>
      <c r="CL35" s="156">
        <v>38742</v>
      </c>
      <c r="CM35" s="156">
        <v>0</v>
      </c>
      <c r="CN35" s="156">
        <v>0</v>
      </c>
      <c r="CO35" s="156">
        <v>38742</v>
      </c>
      <c r="CP35" s="156">
        <v>485247</v>
      </c>
      <c r="CQ35" s="156">
        <v>0</v>
      </c>
      <c r="CR35" s="156">
        <v>0</v>
      </c>
      <c r="CS35" s="156">
        <v>192847</v>
      </c>
      <c r="CT35" s="156">
        <v>4107467</v>
      </c>
      <c r="CU35" s="156">
        <f t="shared" si="20"/>
        <v>1353092</v>
      </c>
      <c r="CV35" s="158">
        <f t="shared" si="14"/>
        <v>32.9</v>
      </c>
      <c r="CW35" s="156">
        <v>679337</v>
      </c>
      <c r="CX35" s="158">
        <f t="shared" si="15"/>
        <v>16.5</v>
      </c>
      <c r="CY35" s="156">
        <v>673755</v>
      </c>
      <c r="CZ35" s="158">
        <f t="shared" si="16"/>
        <v>16.4</v>
      </c>
      <c r="DA35" s="156">
        <f t="shared" si="21"/>
        <v>2754375</v>
      </c>
      <c r="DB35" s="158">
        <f t="shared" si="17"/>
        <v>67.1</v>
      </c>
      <c r="DC35" s="156">
        <v>257412</v>
      </c>
      <c r="DD35" s="158">
        <f t="shared" si="18"/>
        <v>6.3</v>
      </c>
      <c r="DE35" s="156">
        <v>2496963</v>
      </c>
      <c r="DF35" s="158">
        <f t="shared" si="19"/>
        <v>60.8</v>
      </c>
      <c r="DG35" s="222">
        <v>4107467</v>
      </c>
      <c r="DH35" s="223">
        <f t="shared" si="22"/>
        <v>0</v>
      </c>
      <c r="DI35" s="224">
        <f t="shared" si="1"/>
        <v>2644408</v>
      </c>
      <c r="DJ35" s="233">
        <f t="shared" si="8"/>
        <v>64.38</v>
      </c>
      <c r="DK35" s="226"/>
      <c r="DL35" s="223"/>
      <c r="DM35" s="226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</row>
    <row r="36" spans="1:256" s="132" customFormat="1" ht="32.25" customHeight="1">
      <c r="A36" s="133" t="s">
        <v>42</v>
      </c>
      <c r="B36" s="156">
        <v>145609</v>
      </c>
      <c r="C36" s="156">
        <v>14206</v>
      </c>
      <c r="D36" s="156">
        <v>4180</v>
      </c>
      <c r="E36" s="156">
        <v>0</v>
      </c>
      <c r="F36" s="156">
        <v>0</v>
      </c>
      <c r="G36" s="156">
        <v>10026</v>
      </c>
      <c r="H36" s="156">
        <v>0</v>
      </c>
      <c r="I36" s="156">
        <v>430</v>
      </c>
      <c r="J36" s="156">
        <v>144</v>
      </c>
      <c r="K36" s="156">
        <v>39</v>
      </c>
      <c r="L36" s="156">
        <v>20033</v>
      </c>
      <c r="M36" s="156">
        <v>0</v>
      </c>
      <c r="N36" s="156">
        <v>0</v>
      </c>
      <c r="O36" s="156">
        <v>2680</v>
      </c>
      <c r="P36" s="156">
        <v>3350</v>
      </c>
      <c r="Q36" s="156">
        <v>2208</v>
      </c>
      <c r="R36" s="156">
        <v>1142</v>
      </c>
      <c r="S36" s="156"/>
      <c r="T36" s="156">
        <v>1246846</v>
      </c>
      <c r="U36" s="156">
        <v>1123060</v>
      </c>
      <c r="V36" s="156">
        <v>123786</v>
      </c>
      <c r="W36" s="156">
        <v>0</v>
      </c>
      <c r="X36" s="156">
        <v>353</v>
      </c>
      <c r="Y36" s="156">
        <v>301</v>
      </c>
      <c r="Z36" s="156">
        <v>30732</v>
      </c>
      <c r="AA36" s="156">
        <v>0</v>
      </c>
      <c r="AB36" s="156">
        <v>0</v>
      </c>
      <c r="AC36" s="156">
        <v>0</v>
      </c>
      <c r="AD36" s="156">
        <v>4343</v>
      </c>
      <c r="AE36" s="156">
        <v>10855</v>
      </c>
      <c r="AF36" s="156">
        <v>15534</v>
      </c>
      <c r="AG36" s="156">
        <v>2436</v>
      </c>
      <c r="AH36" s="156">
        <v>738</v>
      </c>
      <c r="AI36" s="156">
        <v>1698</v>
      </c>
      <c r="AJ36" s="156">
        <v>193050</v>
      </c>
      <c r="AK36" s="156">
        <v>0</v>
      </c>
      <c r="AL36" s="156">
        <v>0</v>
      </c>
      <c r="AM36" s="156">
        <v>13643</v>
      </c>
      <c r="AN36" s="156">
        <v>11108</v>
      </c>
      <c r="AO36" s="156">
        <v>0</v>
      </c>
      <c r="AP36" s="156">
        <v>999</v>
      </c>
      <c r="AQ36" s="156">
        <v>1354</v>
      </c>
      <c r="AR36" s="156">
        <v>14054</v>
      </c>
      <c r="AS36" s="156">
        <v>0</v>
      </c>
      <c r="AT36" s="156">
        <v>4557</v>
      </c>
      <c r="AU36" s="156">
        <v>0</v>
      </c>
      <c r="AV36" s="156">
        <v>0</v>
      </c>
      <c r="AW36" s="156">
        <v>147335</v>
      </c>
      <c r="AX36" s="156">
        <v>0</v>
      </c>
      <c r="AY36" s="156">
        <v>178260</v>
      </c>
      <c r="AZ36" s="156">
        <v>143274</v>
      </c>
      <c r="BA36" s="156">
        <v>0</v>
      </c>
      <c r="BB36" s="156">
        <v>0</v>
      </c>
      <c r="BC36" s="156">
        <v>6872</v>
      </c>
      <c r="BD36" s="156">
        <v>1945</v>
      </c>
      <c r="BE36" s="156">
        <v>27528</v>
      </c>
      <c r="BF36" s="156">
        <v>4095</v>
      </c>
      <c r="BG36" s="156">
        <v>5928</v>
      </c>
      <c r="BH36" s="156">
        <v>0</v>
      </c>
      <c r="BI36" s="156">
        <v>0</v>
      </c>
      <c r="BJ36" s="156">
        <v>5928</v>
      </c>
      <c r="BK36" s="156">
        <v>41938</v>
      </c>
      <c r="BL36" s="156">
        <v>0</v>
      </c>
      <c r="BM36" s="156">
        <v>54968</v>
      </c>
      <c r="BN36" s="156">
        <v>34986</v>
      </c>
      <c r="BO36" s="156">
        <v>669</v>
      </c>
      <c r="BP36" s="156">
        <v>0</v>
      </c>
      <c r="BQ36" s="156">
        <v>34317</v>
      </c>
      <c r="BR36" s="156">
        <v>5782</v>
      </c>
      <c r="BS36" s="156">
        <v>5233</v>
      </c>
      <c r="BT36" s="156">
        <v>549</v>
      </c>
      <c r="BU36" s="156">
        <v>0</v>
      </c>
      <c r="BV36" s="156">
        <v>0</v>
      </c>
      <c r="BW36" s="156">
        <v>549</v>
      </c>
      <c r="BX36" s="156">
        <v>2709</v>
      </c>
      <c r="BY36" s="156">
        <v>5034</v>
      </c>
      <c r="BZ36" s="156">
        <v>170958</v>
      </c>
      <c r="CA36" s="156">
        <v>138159</v>
      </c>
      <c r="CB36" s="156">
        <v>32799</v>
      </c>
      <c r="CC36" s="156">
        <v>133935</v>
      </c>
      <c r="CD36" s="156">
        <v>6</v>
      </c>
      <c r="CE36" s="156">
        <v>74</v>
      </c>
      <c r="CF36" s="156">
        <v>0</v>
      </c>
      <c r="CG36" s="156">
        <v>117075</v>
      </c>
      <c r="CH36" s="156">
        <v>0</v>
      </c>
      <c r="CI36" s="156">
        <v>0</v>
      </c>
      <c r="CJ36" s="156">
        <v>0</v>
      </c>
      <c r="CK36" s="156">
        <v>0</v>
      </c>
      <c r="CL36" s="156">
        <v>16780</v>
      </c>
      <c r="CM36" s="156">
        <v>0</v>
      </c>
      <c r="CN36" s="156">
        <v>0</v>
      </c>
      <c r="CO36" s="156">
        <v>16780</v>
      </c>
      <c r="CP36" s="156">
        <v>199432</v>
      </c>
      <c r="CQ36" s="156">
        <v>0</v>
      </c>
      <c r="CR36" s="156">
        <v>0</v>
      </c>
      <c r="CS36" s="156">
        <v>110732</v>
      </c>
      <c r="CT36" s="156">
        <v>2356018</v>
      </c>
      <c r="CU36" s="156">
        <f t="shared" si="20"/>
        <v>933910</v>
      </c>
      <c r="CV36" s="158">
        <f t="shared" si="14"/>
        <v>39.6</v>
      </c>
      <c r="CW36" s="156">
        <v>348978</v>
      </c>
      <c r="CX36" s="158">
        <f t="shared" si="15"/>
        <v>14.8</v>
      </c>
      <c r="CY36" s="156">
        <v>584932</v>
      </c>
      <c r="CZ36" s="158">
        <f t="shared" si="16"/>
        <v>24.8</v>
      </c>
      <c r="DA36" s="156">
        <f t="shared" si="21"/>
        <v>1422108</v>
      </c>
      <c r="DB36" s="158">
        <f t="shared" si="17"/>
        <v>60.4</v>
      </c>
      <c r="DC36" s="156">
        <v>110467</v>
      </c>
      <c r="DD36" s="158">
        <f t="shared" si="18"/>
        <v>4.7</v>
      </c>
      <c r="DE36" s="156">
        <v>1311641</v>
      </c>
      <c r="DF36" s="158">
        <f t="shared" si="19"/>
        <v>55.699999999999996</v>
      </c>
      <c r="DG36" s="222">
        <v>2356018</v>
      </c>
      <c r="DH36" s="223">
        <f t="shared" si="22"/>
        <v>0</v>
      </c>
      <c r="DI36" s="224">
        <f t="shared" si="1"/>
        <v>1433337</v>
      </c>
      <c r="DJ36" s="233">
        <f t="shared" si="8"/>
        <v>60.84</v>
      </c>
      <c r="DK36" s="226"/>
      <c r="DL36" s="223"/>
      <c r="DM36" s="226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</row>
    <row r="37" spans="1:256" s="132" customFormat="1" ht="32.25" customHeight="1">
      <c r="A37" s="133" t="s">
        <v>43</v>
      </c>
      <c r="B37" s="156">
        <v>450447</v>
      </c>
      <c r="C37" s="156">
        <v>33510</v>
      </c>
      <c r="D37" s="156">
        <v>9862</v>
      </c>
      <c r="E37" s="156">
        <v>0</v>
      </c>
      <c r="F37" s="156">
        <v>0</v>
      </c>
      <c r="G37" s="156">
        <v>23648</v>
      </c>
      <c r="H37" s="156">
        <v>0</v>
      </c>
      <c r="I37" s="156">
        <v>489</v>
      </c>
      <c r="J37" s="156">
        <v>163</v>
      </c>
      <c r="K37" s="156">
        <v>44</v>
      </c>
      <c r="L37" s="156">
        <v>23333</v>
      </c>
      <c r="M37" s="156">
        <v>0</v>
      </c>
      <c r="N37" s="156">
        <v>0</v>
      </c>
      <c r="O37" s="156">
        <v>6325</v>
      </c>
      <c r="P37" s="156">
        <v>5959</v>
      </c>
      <c r="Q37" s="156">
        <v>3724</v>
      </c>
      <c r="R37" s="156">
        <v>2235</v>
      </c>
      <c r="S37" s="156"/>
      <c r="T37" s="156">
        <v>1502590</v>
      </c>
      <c r="U37" s="156">
        <v>1334698</v>
      </c>
      <c r="V37" s="156">
        <v>167892</v>
      </c>
      <c r="W37" s="156">
        <v>0</v>
      </c>
      <c r="X37" s="156">
        <v>2273</v>
      </c>
      <c r="Y37" s="156">
        <v>481</v>
      </c>
      <c r="Z37" s="156">
        <v>15185</v>
      </c>
      <c r="AA37" s="156">
        <v>0</v>
      </c>
      <c r="AB37" s="156">
        <v>0</v>
      </c>
      <c r="AC37" s="156">
        <v>0</v>
      </c>
      <c r="AD37" s="156">
        <v>8008</v>
      </c>
      <c r="AE37" s="156">
        <v>3862</v>
      </c>
      <c r="AF37" s="156">
        <v>3315</v>
      </c>
      <c r="AG37" s="156">
        <v>1693</v>
      </c>
      <c r="AH37" s="156">
        <v>1106</v>
      </c>
      <c r="AI37" s="156">
        <v>587</v>
      </c>
      <c r="AJ37" s="156">
        <v>470111</v>
      </c>
      <c r="AK37" s="156">
        <v>0</v>
      </c>
      <c r="AL37" s="156">
        <v>0</v>
      </c>
      <c r="AM37" s="156">
        <v>12183</v>
      </c>
      <c r="AN37" s="156">
        <v>13044</v>
      </c>
      <c r="AO37" s="156">
        <v>0</v>
      </c>
      <c r="AP37" s="156">
        <v>189422</v>
      </c>
      <c r="AQ37" s="156">
        <v>0</v>
      </c>
      <c r="AR37" s="156">
        <v>1425</v>
      </c>
      <c r="AS37" s="156">
        <v>0</v>
      </c>
      <c r="AT37" s="156">
        <v>146771</v>
      </c>
      <c r="AU37" s="156">
        <v>0</v>
      </c>
      <c r="AV37" s="156">
        <v>0</v>
      </c>
      <c r="AW37" s="156">
        <v>107266</v>
      </c>
      <c r="AX37" s="156">
        <v>0</v>
      </c>
      <c r="AY37" s="156">
        <v>280602</v>
      </c>
      <c r="AZ37" s="156">
        <v>199670</v>
      </c>
      <c r="BA37" s="156">
        <v>0</v>
      </c>
      <c r="BB37" s="156">
        <v>0</v>
      </c>
      <c r="BC37" s="156">
        <v>6034</v>
      </c>
      <c r="BD37" s="156">
        <v>1748</v>
      </c>
      <c r="BE37" s="156">
        <v>84696</v>
      </c>
      <c r="BF37" s="156">
        <v>3976</v>
      </c>
      <c r="BG37" s="156">
        <v>10268</v>
      </c>
      <c r="BH37" s="156">
        <v>0</v>
      </c>
      <c r="BI37" s="156">
        <v>0</v>
      </c>
      <c r="BJ37" s="156">
        <v>10268</v>
      </c>
      <c r="BK37" s="156">
        <v>59740</v>
      </c>
      <c r="BL37" s="156">
        <v>0</v>
      </c>
      <c r="BM37" s="156">
        <v>33208</v>
      </c>
      <c r="BN37" s="156">
        <v>80932</v>
      </c>
      <c r="BO37" s="156">
        <v>8869</v>
      </c>
      <c r="BP37" s="156">
        <v>0</v>
      </c>
      <c r="BQ37" s="156">
        <v>72063</v>
      </c>
      <c r="BR37" s="156">
        <v>5306</v>
      </c>
      <c r="BS37" s="156">
        <v>4940</v>
      </c>
      <c r="BT37" s="156">
        <v>366</v>
      </c>
      <c r="BU37" s="156">
        <v>92</v>
      </c>
      <c r="BV37" s="156">
        <v>50</v>
      </c>
      <c r="BW37" s="156">
        <v>224</v>
      </c>
      <c r="BX37" s="156">
        <v>2355</v>
      </c>
      <c r="BY37" s="156">
        <v>5850</v>
      </c>
      <c r="BZ37" s="156">
        <v>513264</v>
      </c>
      <c r="CA37" s="156">
        <v>33324</v>
      </c>
      <c r="CB37" s="156">
        <v>479940</v>
      </c>
      <c r="CC37" s="156">
        <v>41974</v>
      </c>
      <c r="CD37" s="156">
        <v>28</v>
      </c>
      <c r="CE37" s="156">
        <v>103</v>
      </c>
      <c r="CF37" s="156">
        <v>0</v>
      </c>
      <c r="CG37" s="156">
        <v>19005</v>
      </c>
      <c r="CH37" s="156">
        <v>0</v>
      </c>
      <c r="CI37" s="156">
        <v>0</v>
      </c>
      <c r="CJ37" s="156">
        <v>0</v>
      </c>
      <c r="CK37" s="156">
        <v>0</v>
      </c>
      <c r="CL37" s="156">
        <v>22838</v>
      </c>
      <c r="CM37" s="156">
        <v>0</v>
      </c>
      <c r="CN37" s="156">
        <v>0</v>
      </c>
      <c r="CO37" s="156">
        <v>22838</v>
      </c>
      <c r="CP37" s="156">
        <v>567491</v>
      </c>
      <c r="CQ37" s="156">
        <v>0</v>
      </c>
      <c r="CR37" s="156">
        <v>0</v>
      </c>
      <c r="CS37" s="156">
        <v>170391</v>
      </c>
      <c r="CT37" s="156">
        <v>3928964</v>
      </c>
      <c r="CU37" s="156">
        <f t="shared" si="20"/>
        <v>1940083</v>
      </c>
      <c r="CV37" s="158">
        <f t="shared" si="14"/>
        <v>49.4</v>
      </c>
      <c r="CW37" s="156">
        <v>1260214</v>
      </c>
      <c r="CX37" s="158">
        <f t="shared" si="15"/>
        <v>32.1</v>
      </c>
      <c r="CY37" s="156">
        <v>679869</v>
      </c>
      <c r="CZ37" s="158">
        <f t="shared" si="16"/>
        <v>17.299999999999997</v>
      </c>
      <c r="DA37" s="156">
        <f t="shared" si="21"/>
        <v>1988881</v>
      </c>
      <c r="DB37" s="158">
        <f t="shared" si="17"/>
        <v>50.6</v>
      </c>
      <c r="DC37" s="156">
        <v>127718</v>
      </c>
      <c r="DD37" s="158">
        <f t="shared" si="18"/>
        <v>3.3</v>
      </c>
      <c r="DE37" s="156">
        <v>1861163</v>
      </c>
      <c r="DF37" s="158">
        <f t="shared" si="19"/>
        <v>47.300000000000004</v>
      </c>
      <c r="DG37" s="222">
        <v>3928964</v>
      </c>
      <c r="DH37" s="223">
        <f t="shared" si="22"/>
        <v>0</v>
      </c>
      <c r="DI37" s="224">
        <f t="shared" si="1"/>
        <v>2022860</v>
      </c>
      <c r="DJ37" s="233">
        <f t="shared" si="8"/>
        <v>51.49</v>
      </c>
      <c r="DK37" s="226"/>
      <c r="DL37" s="223"/>
      <c r="DM37" s="226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</row>
    <row r="38" spans="1:256" s="144" customFormat="1" ht="32.25" customHeight="1">
      <c r="A38" s="140" t="s">
        <v>44</v>
      </c>
      <c r="B38" s="180">
        <v>79502</v>
      </c>
      <c r="C38" s="180">
        <v>36411</v>
      </c>
      <c r="D38" s="180">
        <v>10716</v>
      </c>
      <c r="E38" s="180">
        <v>0</v>
      </c>
      <c r="F38" s="180">
        <v>0</v>
      </c>
      <c r="G38" s="180">
        <v>25695</v>
      </c>
      <c r="H38" s="180">
        <v>0</v>
      </c>
      <c r="I38" s="180">
        <v>229</v>
      </c>
      <c r="J38" s="180">
        <v>77</v>
      </c>
      <c r="K38" s="180">
        <v>21</v>
      </c>
      <c r="L38" s="180">
        <v>13159</v>
      </c>
      <c r="M38" s="180">
        <v>0</v>
      </c>
      <c r="N38" s="180">
        <v>0</v>
      </c>
      <c r="O38" s="180">
        <v>6870</v>
      </c>
      <c r="P38" s="180">
        <v>4225</v>
      </c>
      <c r="Q38" s="180">
        <v>1785</v>
      </c>
      <c r="R38" s="180">
        <v>2440</v>
      </c>
      <c r="S38" s="180"/>
      <c r="T38" s="180">
        <v>1365271</v>
      </c>
      <c r="U38" s="180">
        <v>1219310</v>
      </c>
      <c r="V38" s="180">
        <v>145961</v>
      </c>
      <c r="W38" s="180">
        <v>0</v>
      </c>
      <c r="X38" s="180">
        <v>1470</v>
      </c>
      <c r="Y38" s="180">
        <v>1312</v>
      </c>
      <c r="Z38" s="180">
        <v>16916</v>
      </c>
      <c r="AA38" s="180">
        <v>0</v>
      </c>
      <c r="AB38" s="180">
        <v>0</v>
      </c>
      <c r="AC38" s="180">
        <v>0</v>
      </c>
      <c r="AD38" s="180">
        <v>4334</v>
      </c>
      <c r="AE38" s="180">
        <v>7647</v>
      </c>
      <c r="AF38" s="180">
        <v>4935</v>
      </c>
      <c r="AG38" s="180">
        <v>810</v>
      </c>
      <c r="AH38" s="180">
        <v>490</v>
      </c>
      <c r="AI38" s="180">
        <v>320</v>
      </c>
      <c r="AJ38" s="180">
        <v>315080</v>
      </c>
      <c r="AK38" s="180">
        <v>0</v>
      </c>
      <c r="AL38" s="180">
        <v>0</v>
      </c>
      <c r="AM38" s="180">
        <v>4331</v>
      </c>
      <c r="AN38" s="180">
        <v>8718</v>
      </c>
      <c r="AO38" s="180">
        <v>0</v>
      </c>
      <c r="AP38" s="180">
        <v>11934</v>
      </c>
      <c r="AQ38" s="180">
        <v>0</v>
      </c>
      <c r="AR38" s="180">
        <v>1300</v>
      </c>
      <c r="AS38" s="180">
        <v>0</v>
      </c>
      <c r="AT38" s="180">
        <v>3013</v>
      </c>
      <c r="AU38" s="180">
        <v>0</v>
      </c>
      <c r="AV38" s="180">
        <v>0</v>
      </c>
      <c r="AW38" s="180">
        <v>285784</v>
      </c>
      <c r="AX38" s="180">
        <v>0</v>
      </c>
      <c r="AY38" s="180">
        <v>114482</v>
      </c>
      <c r="AZ38" s="180">
        <v>92853</v>
      </c>
      <c r="BA38" s="180">
        <v>0</v>
      </c>
      <c r="BB38" s="180">
        <v>0</v>
      </c>
      <c r="BC38" s="180">
        <v>2133</v>
      </c>
      <c r="BD38" s="180">
        <v>1659</v>
      </c>
      <c r="BE38" s="180">
        <v>34755</v>
      </c>
      <c r="BF38" s="180">
        <v>0</v>
      </c>
      <c r="BG38" s="180">
        <v>5942</v>
      </c>
      <c r="BH38" s="180">
        <v>0</v>
      </c>
      <c r="BI38" s="180">
        <v>0</v>
      </c>
      <c r="BJ38" s="180">
        <v>5942</v>
      </c>
      <c r="BK38" s="180">
        <v>0</v>
      </c>
      <c r="BL38" s="180">
        <v>0</v>
      </c>
      <c r="BM38" s="180">
        <v>48364</v>
      </c>
      <c r="BN38" s="180">
        <v>21629</v>
      </c>
      <c r="BO38" s="180">
        <v>630</v>
      </c>
      <c r="BP38" s="180">
        <v>0</v>
      </c>
      <c r="BQ38" s="180">
        <v>20999</v>
      </c>
      <c r="BR38" s="180">
        <v>4951</v>
      </c>
      <c r="BS38" s="180">
        <v>4951</v>
      </c>
      <c r="BT38" s="180">
        <v>0</v>
      </c>
      <c r="BU38" s="180">
        <v>0</v>
      </c>
      <c r="BV38" s="180">
        <v>0</v>
      </c>
      <c r="BW38" s="180">
        <v>0</v>
      </c>
      <c r="BX38" s="180">
        <v>2440</v>
      </c>
      <c r="BY38" s="180">
        <v>168</v>
      </c>
      <c r="BZ38" s="180">
        <v>105092</v>
      </c>
      <c r="CA38" s="180">
        <v>19033</v>
      </c>
      <c r="CB38" s="180">
        <v>86059</v>
      </c>
      <c r="CC38" s="180">
        <v>20199</v>
      </c>
      <c r="CD38" s="180">
        <v>26</v>
      </c>
      <c r="CE38" s="180">
        <v>46</v>
      </c>
      <c r="CF38" s="180">
        <v>0</v>
      </c>
      <c r="CG38" s="180">
        <v>1941</v>
      </c>
      <c r="CH38" s="180">
        <v>0</v>
      </c>
      <c r="CI38" s="180">
        <v>0</v>
      </c>
      <c r="CJ38" s="180">
        <v>0</v>
      </c>
      <c r="CK38" s="180">
        <v>0</v>
      </c>
      <c r="CL38" s="180">
        <v>18186</v>
      </c>
      <c r="CM38" s="180">
        <v>0</v>
      </c>
      <c r="CN38" s="180">
        <v>0</v>
      </c>
      <c r="CO38" s="180">
        <v>18186</v>
      </c>
      <c r="CP38" s="180">
        <v>228148</v>
      </c>
      <c r="CQ38" s="180">
        <v>0</v>
      </c>
      <c r="CR38" s="180">
        <v>0</v>
      </c>
      <c r="CS38" s="180">
        <v>113148</v>
      </c>
      <c r="CT38" s="180">
        <v>2315521</v>
      </c>
      <c r="CU38" s="180">
        <f t="shared" si="20"/>
        <v>855034</v>
      </c>
      <c r="CV38" s="181">
        <f t="shared" si="14"/>
        <v>36.9</v>
      </c>
      <c r="CW38" s="180">
        <v>200090</v>
      </c>
      <c r="CX38" s="181">
        <f t="shared" si="15"/>
        <v>8.6</v>
      </c>
      <c r="CY38" s="180">
        <v>654944</v>
      </c>
      <c r="CZ38" s="181">
        <f t="shared" si="16"/>
        <v>28.299999999999997</v>
      </c>
      <c r="DA38" s="180">
        <f t="shared" si="21"/>
        <v>1460487</v>
      </c>
      <c r="DB38" s="181">
        <f t="shared" si="17"/>
        <v>63.1</v>
      </c>
      <c r="DC38" s="180">
        <v>98298</v>
      </c>
      <c r="DD38" s="181">
        <f t="shared" si="18"/>
        <v>4.2</v>
      </c>
      <c r="DE38" s="180">
        <v>1362189</v>
      </c>
      <c r="DF38" s="181">
        <f t="shared" si="19"/>
        <v>58.9</v>
      </c>
      <c r="DG38" s="227">
        <v>2315521</v>
      </c>
      <c r="DH38" s="228">
        <f t="shared" si="22"/>
        <v>0</v>
      </c>
      <c r="DI38" s="229">
        <f t="shared" si="1"/>
        <v>1505765</v>
      </c>
      <c r="DJ38" s="234">
        <f t="shared" si="8"/>
        <v>65.03</v>
      </c>
      <c r="DK38" s="230"/>
      <c r="DL38" s="228"/>
      <c r="DM38" s="230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</row>
    <row r="39" spans="1:256" s="132" customFormat="1" ht="32.25" customHeight="1">
      <c r="A39" s="133" t="s">
        <v>131</v>
      </c>
      <c r="B39" s="156">
        <v>1545453</v>
      </c>
      <c r="C39" s="156">
        <v>137458</v>
      </c>
      <c r="D39" s="156">
        <v>40505</v>
      </c>
      <c r="E39" s="156">
        <v>0</v>
      </c>
      <c r="F39" s="156">
        <v>0</v>
      </c>
      <c r="G39" s="156">
        <v>96953</v>
      </c>
      <c r="H39" s="156">
        <v>0</v>
      </c>
      <c r="I39" s="156">
        <v>6009</v>
      </c>
      <c r="J39" s="156">
        <v>2041</v>
      </c>
      <c r="K39" s="156">
        <v>567</v>
      </c>
      <c r="L39" s="156">
        <v>176614</v>
      </c>
      <c r="M39" s="156">
        <v>0</v>
      </c>
      <c r="N39" s="156">
        <v>0</v>
      </c>
      <c r="O39" s="156">
        <v>26168</v>
      </c>
      <c r="P39" s="156">
        <v>36938</v>
      </c>
      <c r="Q39" s="156">
        <v>22332</v>
      </c>
      <c r="R39" s="156">
        <v>14606</v>
      </c>
      <c r="S39" s="156"/>
      <c r="T39" s="156">
        <v>6102352</v>
      </c>
      <c r="U39" s="156">
        <v>5706547</v>
      </c>
      <c r="V39" s="156">
        <v>395805</v>
      </c>
      <c r="W39" s="156">
        <v>2554</v>
      </c>
      <c r="X39" s="156">
        <v>34833</v>
      </c>
      <c r="Y39" s="156">
        <v>4435</v>
      </c>
      <c r="Z39" s="156">
        <v>176075</v>
      </c>
      <c r="AA39" s="156">
        <v>9122</v>
      </c>
      <c r="AB39" s="156">
        <v>9122</v>
      </c>
      <c r="AC39" s="156">
        <v>0</v>
      </c>
      <c r="AD39" s="156">
        <v>60583</v>
      </c>
      <c r="AE39" s="156">
        <v>85356</v>
      </c>
      <c r="AF39" s="156">
        <v>21014</v>
      </c>
      <c r="AG39" s="156">
        <v>12384</v>
      </c>
      <c r="AH39" s="156">
        <v>10055</v>
      </c>
      <c r="AI39" s="156">
        <v>2329</v>
      </c>
      <c r="AJ39" s="156">
        <v>1141605</v>
      </c>
      <c r="AK39" s="156">
        <v>0</v>
      </c>
      <c r="AL39" s="156">
        <v>34292</v>
      </c>
      <c r="AM39" s="156">
        <v>91812</v>
      </c>
      <c r="AN39" s="156">
        <v>269011</v>
      </c>
      <c r="AO39" s="156">
        <v>0</v>
      </c>
      <c r="AP39" s="156">
        <v>309744</v>
      </c>
      <c r="AQ39" s="156">
        <v>0</v>
      </c>
      <c r="AR39" s="156">
        <v>6067</v>
      </c>
      <c r="AS39" s="156">
        <v>0</v>
      </c>
      <c r="AT39" s="156">
        <v>11767</v>
      </c>
      <c r="AU39" s="156">
        <v>0</v>
      </c>
      <c r="AV39" s="156">
        <v>0</v>
      </c>
      <c r="AW39" s="156">
        <v>418912</v>
      </c>
      <c r="AX39" s="156">
        <v>0</v>
      </c>
      <c r="AY39" s="156">
        <v>792826</v>
      </c>
      <c r="AZ39" s="156">
        <v>596734</v>
      </c>
      <c r="BA39" s="156">
        <v>17198</v>
      </c>
      <c r="BB39" s="156">
        <v>0</v>
      </c>
      <c r="BC39" s="156">
        <v>47699</v>
      </c>
      <c r="BD39" s="156">
        <v>42683</v>
      </c>
      <c r="BE39" s="156">
        <v>230049</v>
      </c>
      <c r="BF39" s="156">
        <v>5995</v>
      </c>
      <c r="BG39" s="156">
        <v>23932</v>
      </c>
      <c r="BH39" s="156">
        <v>0</v>
      </c>
      <c r="BI39" s="156">
        <v>0</v>
      </c>
      <c r="BJ39" s="156">
        <v>23932</v>
      </c>
      <c r="BK39" s="156">
        <v>5377</v>
      </c>
      <c r="BL39" s="156">
        <v>0</v>
      </c>
      <c r="BM39" s="156">
        <v>223801</v>
      </c>
      <c r="BN39" s="156">
        <v>196092</v>
      </c>
      <c r="BO39" s="156">
        <v>3856</v>
      </c>
      <c r="BP39" s="156">
        <v>0</v>
      </c>
      <c r="BQ39" s="156">
        <v>192236</v>
      </c>
      <c r="BR39" s="156">
        <v>31411</v>
      </c>
      <c r="BS39" s="156">
        <v>29305</v>
      </c>
      <c r="BT39" s="156">
        <v>2106</v>
      </c>
      <c r="BU39" s="156">
        <v>0</v>
      </c>
      <c r="BV39" s="156">
        <v>0</v>
      </c>
      <c r="BW39" s="156">
        <v>2106</v>
      </c>
      <c r="BX39" s="156">
        <v>14167</v>
      </c>
      <c r="BY39" s="156">
        <v>97472</v>
      </c>
      <c r="BZ39" s="156">
        <v>310727</v>
      </c>
      <c r="CA39" s="156">
        <v>264055</v>
      </c>
      <c r="CB39" s="156">
        <v>46672</v>
      </c>
      <c r="CC39" s="156">
        <v>249049</v>
      </c>
      <c r="CD39" s="156">
        <v>1417</v>
      </c>
      <c r="CE39" s="156">
        <v>530</v>
      </c>
      <c r="CF39" s="156">
        <v>0</v>
      </c>
      <c r="CG39" s="156">
        <v>62222</v>
      </c>
      <c r="CH39" s="156">
        <v>0</v>
      </c>
      <c r="CI39" s="156">
        <v>0</v>
      </c>
      <c r="CJ39" s="156">
        <v>0</v>
      </c>
      <c r="CK39" s="156">
        <v>0</v>
      </c>
      <c r="CL39" s="156">
        <v>184880</v>
      </c>
      <c r="CM39" s="156">
        <v>0</v>
      </c>
      <c r="CN39" s="156">
        <v>0</v>
      </c>
      <c r="CO39" s="156">
        <v>184880</v>
      </c>
      <c r="CP39" s="156">
        <v>890100</v>
      </c>
      <c r="CQ39" s="156">
        <v>0</v>
      </c>
      <c r="CR39" s="156">
        <v>0</v>
      </c>
      <c r="CS39" s="156">
        <v>529600</v>
      </c>
      <c r="CT39" s="156">
        <v>11786803</v>
      </c>
      <c r="CU39" s="156">
        <f t="shared" si="20"/>
        <v>2983046</v>
      </c>
      <c r="CV39" s="158">
        <f t="shared" si="14"/>
        <v>25.3</v>
      </c>
      <c r="CW39" s="156">
        <v>1192131</v>
      </c>
      <c r="CX39" s="158">
        <f t="shared" si="15"/>
        <v>10.1</v>
      </c>
      <c r="CY39" s="156">
        <v>1790915</v>
      </c>
      <c r="CZ39" s="158">
        <f t="shared" si="16"/>
        <v>15.200000000000001</v>
      </c>
      <c r="DA39" s="156">
        <f t="shared" si="21"/>
        <v>8803757</v>
      </c>
      <c r="DB39" s="158">
        <f t="shared" si="17"/>
        <v>74.7</v>
      </c>
      <c r="DC39" s="156">
        <v>1156051</v>
      </c>
      <c r="DD39" s="158">
        <f t="shared" si="18"/>
        <v>9.8</v>
      </c>
      <c r="DE39" s="156">
        <v>7647706</v>
      </c>
      <c r="DF39" s="158">
        <f t="shared" si="19"/>
        <v>64.9</v>
      </c>
      <c r="DG39" s="222">
        <v>11786803</v>
      </c>
      <c r="DH39" s="223">
        <f t="shared" si="22"/>
        <v>0</v>
      </c>
      <c r="DI39" s="224">
        <f t="shared" si="1"/>
        <v>8033600</v>
      </c>
      <c r="DJ39" s="233">
        <f t="shared" si="8"/>
        <v>68.16</v>
      </c>
      <c r="DK39" s="226"/>
      <c r="DL39" s="223"/>
      <c r="DM39" s="226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</row>
    <row r="40" spans="1:256" s="132" customFormat="1" ht="32.25" customHeight="1">
      <c r="A40" s="133" t="s">
        <v>45</v>
      </c>
      <c r="B40" s="156">
        <v>3817176</v>
      </c>
      <c r="C40" s="156">
        <v>126965</v>
      </c>
      <c r="D40" s="156">
        <v>37427</v>
      </c>
      <c r="E40" s="156">
        <v>0</v>
      </c>
      <c r="F40" s="156">
        <v>0</v>
      </c>
      <c r="G40" s="156">
        <v>89538</v>
      </c>
      <c r="H40" s="156">
        <v>0</v>
      </c>
      <c r="I40" s="156">
        <v>6349</v>
      </c>
      <c r="J40" s="156">
        <v>2164</v>
      </c>
      <c r="K40" s="156">
        <v>606</v>
      </c>
      <c r="L40" s="156">
        <v>190453</v>
      </c>
      <c r="M40" s="156">
        <v>36178</v>
      </c>
      <c r="N40" s="156">
        <v>0</v>
      </c>
      <c r="O40" s="156">
        <v>24235</v>
      </c>
      <c r="P40" s="156">
        <v>33136</v>
      </c>
      <c r="Q40" s="156">
        <v>15754</v>
      </c>
      <c r="R40" s="156">
        <v>17382</v>
      </c>
      <c r="S40" s="156"/>
      <c r="T40" s="156">
        <v>693994</v>
      </c>
      <c r="U40" s="156">
        <v>553398</v>
      </c>
      <c r="V40" s="156">
        <v>140596</v>
      </c>
      <c r="W40" s="156">
        <v>2571</v>
      </c>
      <c r="X40" s="156">
        <v>24632</v>
      </c>
      <c r="Y40" s="156">
        <v>0</v>
      </c>
      <c r="Z40" s="156">
        <v>136275</v>
      </c>
      <c r="AA40" s="156">
        <v>3466</v>
      </c>
      <c r="AB40" s="156">
        <v>3466</v>
      </c>
      <c r="AC40" s="156">
        <v>0</v>
      </c>
      <c r="AD40" s="156">
        <v>60801</v>
      </c>
      <c r="AE40" s="156">
        <v>49130</v>
      </c>
      <c r="AF40" s="156">
        <v>22878</v>
      </c>
      <c r="AG40" s="156">
        <v>8920</v>
      </c>
      <c r="AH40" s="156">
        <v>2200</v>
      </c>
      <c r="AI40" s="156">
        <v>6720</v>
      </c>
      <c r="AJ40" s="156">
        <v>803383</v>
      </c>
      <c r="AK40" s="156">
        <v>0</v>
      </c>
      <c r="AL40" s="156">
        <v>29679</v>
      </c>
      <c r="AM40" s="156">
        <v>87490</v>
      </c>
      <c r="AN40" s="156">
        <v>317089</v>
      </c>
      <c r="AO40" s="156">
        <v>0</v>
      </c>
      <c r="AP40" s="156">
        <v>255912</v>
      </c>
      <c r="AQ40" s="156">
        <v>0</v>
      </c>
      <c r="AR40" s="156">
        <v>3823</v>
      </c>
      <c r="AS40" s="156">
        <v>0</v>
      </c>
      <c r="AT40" s="156">
        <v>83174</v>
      </c>
      <c r="AU40" s="156">
        <v>0</v>
      </c>
      <c r="AV40" s="156">
        <v>0</v>
      </c>
      <c r="AW40" s="156">
        <v>26216</v>
      </c>
      <c r="AX40" s="156">
        <v>4393</v>
      </c>
      <c r="AY40" s="156">
        <v>495022</v>
      </c>
      <c r="AZ40" s="156">
        <v>333597</v>
      </c>
      <c r="BA40" s="156">
        <v>14840</v>
      </c>
      <c r="BB40" s="156">
        <v>0</v>
      </c>
      <c r="BC40" s="156">
        <v>43745</v>
      </c>
      <c r="BD40" s="156">
        <v>51040</v>
      </c>
      <c r="BE40" s="156">
        <v>40883</v>
      </c>
      <c r="BF40" s="156">
        <v>0</v>
      </c>
      <c r="BG40" s="156">
        <v>17966</v>
      </c>
      <c r="BH40" s="156">
        <v>0</v>
      </c>
      <c r="BI40" s="156">
        <v>0</v>
      </c>
      <c r="BJ40" s="156">
        <v>17966</v>
      </c>
      <c r="BK40" s="156">
        <v>5377</v>
      </c>
      <c r="BL40" s="156">
        <v>0</v>
      </c>
      <c r="BM40" s="156">
        <v>159746</v>
      </c>
      <c r="BN40" s="156">
        <v>161425</v>
      </c>
      <c r="BO40" s="156">
        <v>54040</v>
      </c>
      <c r="BP40" s="156">
        <v>0</v>
      </c>
      <c r="BQ40" s="156">
        <v>107385</v>
      </c>
      <c r="BR40" s="156">
        <v>48751</v>
      </c>
      <c r="BS40" s="156">
        <v>36140</v>
      </c>
      <c r="BT40" s="156">
        <v>12611</v>
      </c>
      <c r="BU40" s="156">
        <v>12479</v>
      </c>
      <c r="BV40" s="156">
        <v>0</v>
      </c>
      <c r="BW40" s="156">
        <v>132</v>
      </c>
      <c r="BX40" s="156">
        <v>28362</v>
      </c>
      <c r="BY40" s="156">
        <v>416524</v>
      </c>
      <c r="BZ40" s="156">
        <v>150529</v>
      </c>
      <c r="CA40" s="156">
        <v>86157</v>
      </c>
      <c r="CB40" s="156">
        <v>64372</v>
      </c>
      <c r="CC40" s="156">
        <v>160465</v>
      </c>
      <c r="CD40" s="156">
        <v>7695</v>
      </c>
      <c r="CE40" s="156">
        <v>242</v>
      </c>
      <c r="CF40" s="156">
        <v>0</v>
      </c>
      <c r="CG40" s="156">
        <v>90714</v>
      </c>
      <c r="CH40" s="156">
        <v>8726</v>
      </c>
      <c r="CI40" s="156">
        <v>2458</v>
      </c>
      <c r="CJ40" s="156">
        <v>6268</v>
      </c>
      <c r="CK40" s="156">
        <v>0</v>
      </c>
      <c r="CL40" s="156">
        <v>53088</v>
      </c>
      <c r="CM40" s="156">
        <v>0</v>
      </c>
      <c r="CN40" s="156">
        <v>4500</v>
      </c>
      <c r="CO40" s="156">
        <v>48588</v>
      </c>
      <c r="CP40" s="156">
        <v>755200</v>
      </c>
      <c r="CQ40" s="156">
        <v>0</v>
      </c>
      <c r="CR40" s="156">
        <v>0</v>
      </c>
      <c r="CS40" s="156">
        <v>632400</v>
      </c>
      <c r="CT40" s="156">
        <v>7966283</v>
      </c>
      <c r="CU40" s="156">
        <f t="shared" si="20"/>
        <v>2248904</v>
      </c>
      <c r="CV40" s="158">
        <f t="shared" si="14"/>
        <v>28.2</v>
      </c>
      <c r="CW40" s="156">
        <v>1171336</v>
      </c>
      <c r="CX40" s="158">
        <f t="shared" si="15"/>
        <v>14.7</v>
      </c>
      <c r="CY40" s="156">
        <v>1077568</v>
      </c>
      <c r="CZ40" s="158">
        <f t="shared" si="16"/>
        <v>13.5</v>
      </c>
      <c r="DA40" s="156">
        <f t="shared" si="21"/>
        <v>5717379</v>
      </c>
      <c r="DB40" s="158">
        <f t="shared" si="17"/>
        <v>71.8</v>
      </c>
      <c r="DC40" s="156">
        <v>876863</v>
      </c>
      <c r="DD40" s="158">
        <f t="shared" si="18"/>
        <v>11</v>
      </c>
      <c r="DE40" s="156">
        <v>4840516</v>
      </c>
      <c r="DF40" s="158">
        <f t="shared" si="19"/>
        <v>60.8</v>
      </c>
      <c r="DG40" s="222">
        <v>7966283</v>
      </c>
      <c r="DH40" s="223">
        <f t="shared" si="22"/>
        <v>0</v>
      </c>
      <c r="DI40" s="224">
        <f t="shared" si="1"/>
        <v>4931256</v>
      </c>
      <c r="DJ40" s="233">
        <f t="shared" si="8"/>
        <v>61.9</v>
      </c>
      <c r="DK40" s="226"/>
      <c r="DL40" s="223"/>
      <c r="DM40" s="226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</row>
    <row r="41" spans="1:256" s="132" customFormat="1" ht="32.25" customHeight="1">
      <c r="A41" s="133" t="s">
        <v>46</v>
      </c>
      <c r="B41" s="156">
        <v>1329453</v>
      </c>
      <c r="C41" s="156">
        <v>45157</v>
      </c>
      <c r="D41" s="156">
        <v>13290</v>
      </c>
      <c r="E41" s="156">
        <v>0</v>
      </c>
      <c r="F41" s="156">
        <v>0</v>
      </c>
      <c r="G41" s="156">
        <v>31867</v>
      </c>
      <c r="H41" s="156">
        <v>0</v>
      </c>
      <c r="I41" s="156">
        <v>1982</v>
      </c>
      <c r="J41" s="156">
        <v>674</v>
      </c>
      <c r="K41" s="156">
        <v>189</v>
      </c>
      <c r="L41" s="156">
        <v>73018</v>
      </c>
      <c r="M41" s="156">
        <v>4891</v>
      </c>
      <c r="N41" s="156">
        <v>0</v>
      </c>
      <c r="O41" s="156">
        <v>8527</v>
      </c>
      <c r="P41" s="156">
        <v>15484</v>
      </c>
      <c r="Q41" s="156">
        <v>9792</v>
      </c>
      <c r="R41" s="156">
        <v>5692</v>
      </c>
      <c r="S41" s="156"/>
      <c r="T41" s="156">
        <v>952367</v>
      </c>
      <c r="U41" s="156">
        <v>816472</v>
      </c>
      <c r="V41" s="156">
        <v>135895</v>
      </c>
      <c r="W41" s="156">
        <v>1293</v>
      </c>
      <c r="X41" s="156">
        <v>8810</v>
      </c>
      <c r="Y41" s="156">
        <v>8379</v>
      </c>
      <c r="Z41" s="156">
        <v>56607</v>
      </c>
      <c r="AA41" s="156">
        <v>8511</v>
      </c>
      <c r="AB41" s="156">
        <v>8511</v>
      </c>
      <c r="AC41" s="156">
        <v>0</v>
      </c>
      <c r="AD41" s="156">
        <v>8962</v>
      </c>
      <c r="AE41" s="156">
        <v>23780</v>
      </c>
      <c r="AF41" s="156">
        <v>15354</v>
      </c>
      <c r="AG41" s="156">
        <v>3260</v>
      </c>
      <c r="AH41" s="156">
        <v>932</v>
      </c>
      <c r="AI41" s="156">
        <v>2328</v>
      </c>
      <c r="AJ41" s="156">
        <v>367705</v>
      </c>
      <c r="AK41" s="156">
        <v>0</v>
      </c>
      <c r="AL41" s="156">
        <v>0</v>
      </c>
      <c r="AM41" s="156">
        <v>35914</v>
      </c>
      <c r="AN41" s="156">
        <v>101559</v>
      </c>
      <c r="AO41" s="156">
        <v>0</v>
      </c>
      <c r="AP41" s="156">
        <v>180785</v>
      </c>
      <c r="AQ41" s="156">
        <v>0</v>
      </c>
      <c r="AR41" s="156">
        <v>2128</v>
      </c>
      <c r="AS41" s="156">
        <v>0</v>
      </c>
      <c r="AT41" s="156">
        <v>4785</v>
      </c>
      <c r="AU41" s="156">
        <v>0</v>
      </c>
      <c r="AV41" s="156">
        <v>0</v>
      </c>
      <c r="AW41" s="156">
        <v>42534</v>
      </c>
      <c r="AX41" s="156">
        <v>0</v>
      </c>
      <c r="AY41" s="156">
        <v>167012</v>
      </c>
      <c r="AZ41" s="156">
        <v>121138</v>
      </c>
      <c r="BA41" s="156">
        <v>0</v>
      </c>
      <c r="BB41" s="156">
        <v>0</v>
      </c>
      <c r="BC41" s="156">
        <v>23946</v>
      </c>
      <c r="BD41" s="156">
        <v>16016</v>
      </c>
      <c r="BE41" s="156">
        <v>0</v>
      </c>
      <c r="BF41" s="156">
        <v>0</v>
      </c>
      <c r="BG41" s="156">
        <v>7941</v>
      </c>
      <c r="BH41" s="156">
        <v>0</v>
      </c>
      <c r="BI41" s="156">
        <v>0</v>
      </c>
      <c r="BJ41" s="156">
        <v>7941</v>
      </c>
      <c r="BK41" s="156">
        <v>0</v>
      </c>
      <c r="BL41" s="156">
        <v>0</v>
      </c>
      <c r="BM41" s="156">
        <v>73235</v>
      </c>
      <c r="BN41" s="156">
        <v>45874</v>
      </c>
      <c r="BO41" s="156">
        <v>950</v>
      </c>
      <c r="BP41" s="156">
        <v>0</v>
      </c>
      <c r="BQ41" s="156">
        <v>44924</v>
      </c>
      <c r="BR41" s="156">
        <v>18106</v>
      </c>
      <c r="BS41" s="156">
        <v>3554</v>
      </c>
      <c r="BT41" s="156">
        <v>14552</v>
      </c>
      <c r="BU41" s="156">
        <v>14548</v>
      </c>
      <c r="BV41" s="156">
        <v>0</v>
      </c>
      <c r="BW41" s="156">
        <v>4</v>
      </c>
      <c r="BX41" s="156">
        <v>4550</v>
      </c>
      <c r="BY41" s="156">
        <v>219590</v>
      </c>
      <c r="BZ41" s="156">
        <v>129835</v>
      </c>
      <c r="CA41" s="156">
        <v>109967</v>
      </c>
      <c r="CB41" s="156">
        <v>19868</v>
      </c>
      <c r="CC41" s="156">
        <v>31977</v>
      </c>
      <c r="CD41" s="156">
        <v>344</v>
      </c>
      <c r="CE41" s="156">
        <v>6</v>
      </c>
      <c r="CF41" s="156">
        <v>0</v>
      </c>
      <c r="CG41" s="156">
        <v>3000</v>
      </c>
      <c r="CH41" s="156">
        <v>5950</v>
      </c>
      <c r="CI41" s="156">
        <v>0</v>
      </c>
      <c r="CJ41" s="156">
        <v>5950</v>
      </c>
      <c r="CK41" s="156">
        <v>0</v>
      </c>
      <c r="CL41" s="156">
        <v>22677</v>
      </c>
      <c r="CM41" s="156">
        <v>0</v>
      </c>
      <c r="CN41" s="156">
        <v>0</v>
      </c>
      <c r="CO41" s="156">
        <v>22677</v>
      </c>
      <c r="CP41" s="156">
        <v>446253</v>
      </c>
      <c r="CQ41" s="156">
        <v>0</v>
      </c>
      <c r="CR41" s="156">
        <v>0</v>
      </c>
      <c r="CS41" s="156">
        <v>265453</v>
      </c>
      <c r="CT41" s="156">
        <v>3886740</v>
      </c>
      <c r="CU41" s="156">
        <f t="shared" si="20"/>
        <v>1258015</v>
      </c>
      <c r="CV41" s="158">
        <f t="shared" si="14"/>
        <v>32.4</v>
      </c>
      <c r="CW41" s="156">
        <v>626134</v>
      </c>
      <c r="CX41" s="158">
        <f t="shared" si="15"/>
        <v>16.1</v>
      </c>
      <c r="CY41" s="156">
        <v>631881</v>
      </c>
      <c r="CZ41" s="158">
        <f t="shared" si="16"/>
        <v>16.299999999999997</v>
      </c>
      <c r="DA41" s="156">
        <f t="shared" si="21"/>
        <v>2628725</v>
      </c>
      <c r="DB41" s="158">
        <f t="shared" si="17"/>
        <v>67.6</v>
      </c>
      <c r="DC41" s="156">
        <v>322269</v>
      </c>
      <c r="DD41" s="158">
        <f t="shared" si="18"/>
        <v>8.3</v>
      </c>
      <c r="DE41" s="156">
        <v>2306456</v>
      </c>
      <c r="DF41" s="158">
        <f t="shared" si="19"/>
        <v>59.3</v>
      </c>
      <c r="DG41" s="222">
        <v>3886740</v>
      </c>
      <c r="DH41" s="223">
        <f t="shared" si="22"/>
        <v>0</v>
      </c>
      <c r="DI41" s="224">
        <f t="shared" si="1"/>
        <v>2431742</v>
      </c>
      <c r="DJ41" s="233">
        <f t="shared" si="8"/>
        <v>62.57</v>
      </c>
      <c r="DK41" s="226"/>
      <c r="DL41" s="223"/>
      <c r="DM41" s="226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</row>
    <row r="42" spans="1:256" s="132" customFormat="1" ht="32.25" customHeight="1">
      <c r="A42" s="133" t="s">
        <v>47</v>
      </c>
      <c r="B42" s="156">
        <v>446696</v>
      </c>
      <c r="C42" s="156">
        <v>30793</v>
      </c>
      <c r="D42" s="156">
        <v>9068</v>
      </c>
      <c r="E42" s="156">
        <v>0</v>
      </c>
      <c r="F42" s="156">
        <v>0</v>
      </c>
      <c r="G42" s="156">
        <v>21725</v>
      </c>
      <c r="H42" s="156">
        <v>0</v>
      </c>
      <c r="I42" s="156">
        <v>1394</v>
      </c>
      <c r="J42" s="156">
        <v>474</v>
      </c>
      <c r="K42" s="156">
        <v>132</v>
      </c>
      <c r="L42" s="156">
        <v>42064</v>
      </c>
      <c r="M42" s="156">
        <v>0</v>
      </c>
      <c r="N42" s="156">
        <v>0</v>
      </c>
      <c r="O42" s="156">
        <v>5842</v>
      </c>
      <c r="P42" s="156">
        <v>8739</v>
      </c>
      <c r="Q42" s="156">
        <v>4793</v>
      </c>
      <c r="R42" s="156">
        <v>3946</v>
      </c>
      <c r="S42" s="156"/>
      <c r="T42" s="156">
        <v>1258788</v>
      </c>
      <c r="U42" s="156">
        <v>1158097</v>
      </c>
      <c r="V42" s="156">
        <v>100691</v>
      </c>
      <c r="W42" s="156">
        <v>624</v>
      </c>
      <c r="X42" s="156">
        <v>2541</v>
      </c>
      <c r="Y42" s="156">
        <v>603</v>
      </c>
      <c r="Z42" s="156">
        <v>51737</v>
      </c>
      <c r="AA42" s="156">
        <v>12154</v>
      </c>
      <c r="AB42" s="156">
        <v>12154</v>
      </c>
      <c r="AC42" s="156">
        <v>0</v>
      </c>
      <c r="AD42" s="156">
        <v>8375</v>
      </c>
      <c r="AE42" s="156">
        <v>14940</v>
      </c>
      <c r="AF42" s="156">
        <v>16268</v>
      </c>
      <c r="AG42" s="156">
        <v>2269</v>
      </c>
      <c r="AH42" s="156">
        <v>675</v>
      </c>
      <c r="AI42" s="156">
        <v>1594</v>
      </c>
      <c r="AJ42" s="156">
        <v>292062</v>
      </c>
      <c r="AK42" s="156">
        <v>0</v>
      </c>
      <c r="AL42" s="156">
        <v>0</v>
      </c>
      <c r="AM42" s="156">
        <v>19247</v>
      </c>
      <c r="AN42" s="156">
        <v>83187</v>
      </c>
      <c r="AO42" s="156">
        <v>0</v>
      </c>
      <c r="AP42" s="156">
        <v>107695</v>
      </c>
      <c r="AQ42" s="156">
        <v>0</v>
      </c>
      <c r="AR42" s="156">
        <v>1913</v>
      </c>
      <c r="AS42" s="156">
        <v>0</v>
      </c>
      <c r="AT42" s="156">
        <v>173</v>
      </c>
      <c r="AU42" s="156">
        <v>0</v>
      </c>
      <c r="AV42" s="156">
        <v>0</v>
      </c>
      <c r="AW42" s="156">
        <v>79847</v>
      </c>
      <c r="AX42" s="156">
        <v>0</v>
      </c>
      <c r="AY42" s="156">
        <v>97884</v>
      </c>
      <c r="AZ42" s="156">
        <v>61463</v>
      </c>
      <c r="BA42" s="156">
        <v>0</v>
      </c>
      <c r="BB42" s="156">
        <v>0</v>
      </c>
      <c r="BC42" s="156">
        <v>9253</v>
      </c>
      <c r="BD42" s="156">
        <v>13652</v>
      </c>
      <c r="BE42" s="156">
        <v>6653</v>
      </c>
      <c r="BF42" s="156">
        <v>0</v>
      </c>
      <c r="BG42" s="156">
        <v>5931</v>
      </c>
      <c r="BH42" s="156">
        <v>0</v>
      </c>
      <c r="BI42" s="156">
        <v>0</v>
      </c>
      <c r="BJ42" s="156">
        <v>5931</v>
      </c>
      <c r="BK42" s="156">
        <v>0</v>
      </c>
      <c r="BL42" s="156">
        <v>0</v>
      </c>
      <c r="BM42" s="156">
        <v>25974</v>
      </c>
      <c r="BN42" s="156">
        <v>36421</v>
      </c>
      <c r="BO42" s="156">
        <v>0</v>
      </c>
      <c r="BP42" s="156">
        <v>0</v>
      </c>
      <c r="BQ42" s="156">
        <v>36421</v>
      </c>
      <c r="BR42" s="156">
        <v>5853</v>
      </c>
      <c r="BS42" s="156">
        <v>5061</v>
      </c>
      <c r="BT42" s="156">
        <v>792</v>
      </c>
      <c r="BU42" s="156">
        <v>327</v>
      </c>
      <c r="BV42" s="156">
        <v>0</v>
      </c>
      <c r="BW42" s="156">
        <v>465</v>
      </c>
      <c r="BX42" s="156">
        <v>1440</v>
      </c>
      <c r="BY42" s="156">
        <v>25729</v>
      </c>
      <c r="BZ42" s="156">
        <v>86854</v>
      </c>
      <c r="CA42" s="156">
        <v>65193</v>
      </c>
      <c r="CB42" s="156">
        <v>21661</v>
      </c>
      <c r="CC42" s="156">
        <v>19962</v>
      </c>
      <c r="CD42" s="156">
        <v>727</v>
      </c>
      <c r="CE42" s="156">
        <v>29</v>
      </c>
      <c r="CF42" s="156">
        <v>0</v>
      </c>
      <c r="CG42" s="156">
        <v>3400</v>
      </c>
      <c r="CH42" s="156">
        <v>0</v>
      </c>
      <c r="CI42" s="156">
        <v>0</v>
      </c>
      <c r="CJ42" s="156">
        <v>0</v>
      </c>
      <c r="CK42" s="156">
        <v>0</v>
      </c>
      <c r="CL42" s="156">
        <v>15806</v>
      </c>
      <c r="CM42" s="156">
        <v>0</v>
      </c>
      <c r="CN42" s="156">
        <v>0</v>
      </c>
      <c r="CO42" s="156">
        <v>15806</v>
      </c>
      <c r="CP42" s="156">
        <v>89000</v>
      </c>
      <c r="CQ42" s="156">
        <v>0</v>
      </c>
      <c r="CR42" s="156">
        <v>0</v>
      </c>
      <c r="CS42" s="156">
        <v>89000</v>
      </c>
      <c r="CT42" s="156">
        <v>2470877</v>
      </c>
      <c r="CU42" s="156">
        <f t="shared" si="20"/>
        <v>529071</v>
      </c>
      <c r="CV42" s="158">
        <f t="shared" si="14"/>
        <v>21.4</v>
      </c>
      <c r="CW42" s="156">
        <v>154085</v>
      </c>
      <c r="CX42" s="158">
        <f t="shared" si="15"/>
        <v>6.2</v>
      </c>
      <c r="CY42" s="156">
        <v>374986</v>
      </c>
      <c r="CZ42" s="158">
        <f t="shared" si="16"/>
        <v>15.2</v>
      </c>
      <c r="DA42" s="156">
        <f t="shared" si="21"/>
        <v>1941806</v>
      </c>
      <c r="DB42" s="158">
        <f t="shared" si="17"/>
        <v>78.6</v>
      </c>
      <c r="DC42" s="156">
        <v>236075</v>
      </c>
      <c r="DD42" s="158">
        <f t="shared" si="18"/>
        <v>9.6</v>
      </c>
      <c r="DE42" s="156">
        <v>1705731</v>
      </c>
      <c r="DF42" s="158">
        <f t="shared" si="19"/>
        <v>69</v>
      </c>
      <c r="DG42" s="222">
        <v>2470877</v>
      </c>
      <c r="DH42" s="223">
        <f t="shared" si="22"/>
        <v>0</v>
      </c>
      <c r="DI42" s="224">
        <f t="shared" si="1"/>
        <v>1794922</v>
      </c>
      <c r="DJ42" s="233">
        <f t="shared" si="8"/>
        <v>72.64</v>
      </c>
      <c r="DK42" s="226"/>
      <c r="DL42" s="223"/>
      <c r="DM42" s="226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</row>
    <row r="43" spans="1:256" s="144" customFormat="1" ht="32.25" customHeight="1">
      <c r="A43" s="140" t="s">
        <v>48</v>
      </c>
      <c r="B43" s="180">
        <v>2003134</v>
      </c>
      <c r="C43" s="180">
        <v>119250</v>
      </c>
      <c r="D43" s="180">
        <v>35097</v>
      </c>
      <c r="E43" s="180">
        <v>0</v>
      </c>
      <c r="F43" s="180">
        <v>0</v>
      </c>
      <c r="G43" s="180">
        <v>84153</v>
      </c>
      <c r="H43" s="180">
        <v>0</v>
      </c>
      <c r="I43" s="180">
        <v>5224</v>
      </c>
      <c r="J43" s="180">
        <v>1778</v>
      </c>
      <c r="K43" s="180">
        <v>497</v>
      </c>
      <c r="L43" s="180">
        <v>166380</v>
      </c>
      <c r="M43" s="180">
        <v>29076</v>
      </c>
      <c r="N43" s="180">
        <v>0</v>
      </c>
      <c r="O43" s="180">
        <v>22494</v>
      </c>
      <c r="P43" s="180">
        <v>26980</v>
      </c>
      <c r="Q43" s="180">
        <v>14444</v>
      </c>
      <c r="R43" s="180">
        <v>12536</v>
      </c>
      <c r="S43" s="180"/>
      <c r="T43" s="180">
        <v>1990622</v>
      </c>
      <c r="U43" s="180">
        <v>1838026</v>
      </c>
      <c r="V43" s="180">
        <v>152596</v>
      </c>
      <c r="W43" s="180">
        <v>2791</v>
      </c>
      <c r="X43" s="180">
        <v>11393</v>
      </c>
      <c r="Y43" s="180">
        <v>2891</v>
      </c>
      <c r="Z43" s="180">
        <v>106484</v>
      </c>
      <c r="AA43" s="180">
        <v>17238</v>
      </c>
      <c r="AB43" s="180">
        <v>17172</v>
      </c>
      <c r="AC43" s="180">
        <v>66</v>
      </c>
      <c r="AD43" s="180">
        <v>31360</v>
      </c>
      <c r="AE43" s="180">
        <v>31538</v>
      </c>
      <c r="AF43" s="180">
        <v>26348</v>
      </c>
      <c r="AG43" s="180">
        <v>8857</v>
      </c>
      <c r="AH43" s="180">
        <v>2830</v>
      </c>
      <c r="AI43" s="180">
        <v>6027</v>
      </c>
      <c r="AJ43" s="180">
        <v>1680665</v>
      </c>
      <c r="AK43" s="180">
        <v>0</v>
      </c>
      <c r="AL43" s="180">
        <v>67934</v>
      </c>
      <c r="AM43" s="180">
        <v>72245</v>
      </c>
      <c r="AN43" s="180">
        <v>254866</v>
      </c>
      <c r="AO43" s="180">
        <v>0</v>
      </c>
      <c r="AP43" s="180">
        <v>1094359</v>
      </c>
      <c r="AQ43" s="180">
        <v>0</v>
      </c>
      <c r="AR43" s="180">
        <v>5595</v>
      </c>
      <c r="AS43" s="180">
        <v>0</v>
      </c>
      <c r="AT43" s="180">
        <v>26397</v>
      </c>
      <c r="AU43" s="180">
        <v>0</v>
      </c>
      <c r="AV43" s="180">
        <v>0</v>
      </c>
      <c r="AW43" s="180">
        <v>159269</v>
      </c>
      <c r="AX43" s="180">
        <v>0</v>
      </c>
      <c r="AY43" s="180">
        <v>390824</v>
      </c>
      <c r="AZ43" s="180">
        <v>276051</v>
      </c>
      <c r="BA43" s="180">
        <v>33967</v>
      </c>
      <c r="BB43" s="180">
        <v>0</v>
      </c>
      <c r="BC43" s="180">
        <v>39148</v>
      </c>
      <c r="BD43" s="180">
        <v>41751</v>
      </c>
      <c r="BE43" s="180">
        <v>6651</v>
      </c>
      <c r="BF43" s="180">
        <v>0</v>
      </c>
      <c r="BG43" s="180">
        <v>16961</v>
      </c>
      <c r="BH43" s="180">
        <v>0</v>
      </c>
      <c r="BI43" s="180">
        <v>0</v>
      </c>
      <c r="BJ43" s="180">
        <v>16961</v>
      </c>
      <c r="BK43" s="180">
        <v>0</v>
      </c>
      <c r="BL43" s="180">
        <v>0</v>
      </c>
      <c r="BM43" s="180">
        <v>137573</v>
      </c>
      <c r="BN43" s="180">
        <v>114773</v>
      </c>
      <c r="BO43" s="180">
        <v>1231</v>
      </c>
      <c r="BP43" s="180">
        <v>0</v>
      </c>
      <c r="BQ43" s="180">
        <v>113542</v>
      </c>
      <c r="BR43" s="180">
        <v>32258</v>
      </c>
      <c r="BS43" s="180">
        <v>6300</v>
      </c>
      <c r="BT43" s="180">
        <v>25958</v>
      </c>
      <c r="BU43" s="180">
        <v>25517</v>
      </c>
      <c r="BV43" s="180">
        <v>0</v>
      </c>
      <c r="BW43" s="180">
        <v>441</v>
      </c>
      <c r="BX43" s="180">
        <v>1045</v>
      </c>
      <c r="BY43" s="180">
        <v>80124</v>
      </c>
      <c r="BZ43" s="180">
        <v>198830</v>
      </c>
      <c r="CA43" s="180">
        <v>60000</v>
      </c>
      <c r="CB43" s="180">
        <v>138830</v>
      </c>
      <c r="CC43" s="180">
        <v>89400</v>
      </c>
      <c r="CD43" s="180">
        <v>950</v>
      </c>
      <c r="CE43" s="180">
        <v>296</v>
      </c>
      <c r="CF43" s="180">
        <v>0</v>
      </c>
      <c r="CG43" s="180">
        <v>28706</v>
      </c>
      <c r="CH43" s="180">
        <v>0</v>
      </c>
      <c r="CI43" s="180">
        <v>0</v>
      </c>
      <c r="CJ43" s="180">
        <v>0</v>
      </c>
      <c r="CK43" s="180">
        <v>0</v>
      </c>
      <c r="CL43" s="180">
        <v>59448</v>
      </c>
      <c r="CM43" s="180">
        <v>0</v>
      </c>
      <c r="CN43" s="180">
        <v>0</v>
      </c>
      <c r="CO43" s="180">
        <v>59448</v>
      </c>
      <c r="CP43" s="180">
        <v>725700</v>
      </c>
      <c r="CQ43" s="180">
        <v>0</v>
      </c>
      <c r="CR43" s="180">
        <v>0</v>
      </c>
      <c r="CS43" s="180">
        <v>443000</v>
      </c>
      <c r="CT43" s="180">
        <v>7693806</v>
      </c>
      <c r="CU43" s="180">
        <f t="shared" si="20"/>
        <v>2642177</v>
      </c>
      <c r="CV43" s="181">
        <f t="shared" si="14"/>
        <v>34.3</v>
      </c>
      <c r="CW43" s="180">
        <v>1589747</v>
      </c>
      <c r="CX43" s="181">
        <f t="shared" si="15"/>
        <v>20.7</v>
      </c>
      <c r="CY43" s="180">
        <v>1052430</v>
      </c>
      <c r="CZ43" s="181">
        <f t="shared" si="16"/>
        <v>13.599999999999998</v>
      </c>
      <c r="DA43" s="180">
        <f t="shared" si="21"/>
        <v>5051629</v>
      </c>
      <c r="DB43" s="181">
        <f t="shared" si="17"/>
        <v>65.7</v>
      </c>
      <c r="DC43" s="180">
        <v>827865</v>
      </c>
      <c r="DD43" s="181">
        <f t="shared" si="18"/>
        <v>10.8</v>
      </c>
      <c r="DE43" s="180">
        <v>4223764</v>
      </c>
      <c r="DF43" s="181">
        <f t="shared" si="19"/>
        <v>54.900000000000006</v>
      </c>
      <c r="DG43" s="227">
        <v>7693806</v>
      </c>
      <c r="DH43" s="228">
        <f t="shared" si="22"/>
        <v>0</v>
      </c>
      <c r="DI43" s="229">
        <f t="shared" si="1"/>
        <v>4365435</v>
      </c>
      <c r="DJ43" s="234">
        <f t="shared" si="8"/>
        <v>56.74</v>
      </c>
      <c r="DK43" s="230"/>
      <c r="DL43" s="228"/>
      <c r="DM43" s="230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132" customFormat="1" ht="32.25" customHeight="1">
      <c r="A44" s="133" t="s">
        <v>49</v>
      </c>
      <c r="B44" s="156">
        <v>1911571</v>
      </c>
      <c r="C44" s="156">
        <v>71009</v>
      </c>
      <c r="D44" s="156">
        <v>20899</v>
      </c>
      <c r="E44" s="156">
        <v>0</v>
      </c>
      <c r="F44" s="156">
        <v>0</v>
      </c>
      <c r="G44" s="156">
        <v>50110</v>
      </c>
      <c r="H44" s="156">
        <v>0</v>
      </c>
      <c r="I44" s="156">
        <v>4539</v>
      </c>
      <c r="J44" s="156">
        <v>1544</v>
      </c>
      <c r="K44" s="156">
        <v>431</v>
      </c>
      <c r="L44" s="156">
        <v>147666</v>
      </c>
      <c r="M44" s="156">
        <v>23918</v>
      </c>
      <c r="N44" s="156">
        <v>0</v>
      </c>
      <c r="O44" s="156">
        <v>13415</v>
      </c>
      <c r="P44" s="156">
        <v>23133</v>
      </c>
      <c r="Q44" s="156">
        <v>14739</v>
      </c>
      <c r="R44" s="156">
        <v>8394</v>
      </c>
      <c r="S44" s="156"/>
      <c r="T44" s="156">
        <v>1582739</v>
      </c>
      <c r="U44" s="156">
        <v>1447113</v>
      </c>
      <c r="V44" s="156">
        <v>135626</v>
      </c>
      <c r="W44" s="156">
        <v>2138</v>
      </c>
      <c r="X44" s="156">
        <v>40721</v>
      </c>
      <c r="Y44" s="156">
        <v>4992</v>
      </c>
      <c r="Z44" s="156">
        <v>73962</v>
      </c>
      <c r="AA44" s="156">
        <v>23612</v>
      </c>
      <c r="AB44" s="156">
        <v>20978</v>
      </c>
      <c r="AC44" s="156">
        <v>2634</v>
      </c>
      <c r="AD44" s="156">
        <v>0</v>
      </c>
      <c r="AE44" s="156">
        <v>25637</v>
      </c>
      <c r="AF44" s="156">
        <v>24713</v>
      </c>
      <c r="AG44" s="156">
        <v>7066</v>
      </c>
      <c r="AH44" s="156">
        <v>2931</v>
      </c>
      <c r="AI44" s="156">
        <v>4135</v>
      </c>
      <c r="AJ44" s="156">
        <v>750491</v>
      </c>
      <c r="AK44" s="156">
        <v>0</v>
      </c>
      <c r="AL44" s="156">
        <v>74190</v>
      </c>
      <c r="AM44" s="156">
        <v>85740</v>
      </c>
      <c r="AN44" s="156">
        <v>229797</v>
      </c>
      <c r="AO44" s="156">
        <v>0</v>
      </c>
      <c r="AP44" s="156">
        <v>256798</v>
      </c>
      <c r="AQ44" s="156">
        <v>0</v>
      </c>
      <c r="AR44" s="156">
        <v>4490</v>
      </c>
      <c r="AS44" s="156">
        <v>0</v>
      </c>
      <c r="AT44" s="156">
        <v>6999</v>
      </c>
      <c r="AU44" s="156">
        <v>0</v>
      </c>
      <c r="AV44" s="156">
        <v>0</v>
      </c>
      <c r="AW44" s="156">
        <v>92477</v>
      </c>
      <c r="AX44" s="156">
        <v>0</v>
      </c>
      <c r="AY44" s="156">
        <v>352543</v>
      </c>
      <c r="AZ44" s="156">
        <v>253850</v>
      </c>
      <c r="BA44" s="156">
        <v>37095</v>
      </c>
      <c r="BB44" s="156">
        <v>0</v>
      </c>
      <c r="BC44" s="156">
        <v>42844</v>
      </c>
      <c r="BD44" s="156">
        <v>37884</v>
      </c>
      <c r="BE44" s="156">
        <v>21347</v>
      </c>
      <c r="BF44" s="156">
        <v>0</v>
      </c>
      <c r="BG44" s="156">
        <v>12931</v>
      </c>
      <c r="BH44" s="156">
        <v>0</v>
      </c>
      <c r="BI44" s="156">
        <v>0</v>
      </c>
      <c r="BJ44" s="156">
        <v>12931</v>
      </c>
      <c r="BK44" s="156">
        <v>0</v>
      </c>
      <c r="BL44" s="156">
        <v>0</v>
      </c>
      <c r="BM44" s="156">
        <v>101749</v>
      </c>
      <c r="BN44" s="156">
        <v>98693</v>
      </c>
      <c r="BO44" s="156">
        <v>2953</v>
      </c>
      <c r="BP44" s="156">
        <v>0</v>
      </c>
      <c r="BQ44" s="156">
        <v>95740</v>
      </c>
      <c r="BR44" s="156">
        <v>7198</v>
      </c>
      <c r="BS44" s="156">
        <v>6204</v>
      </c>
      <c r="BT44" s="156">
        <v>994</v>
      </c>
      <c r="BU44" s="156">
        <v>847</v>
      </c>
      <c r="BV44" s="156">
        <v>0</v>
      </c>
      <c r="BW44" s="156">
        <v>147</v>
      </c>
      <c r="BX44" s="156">
        <v>4705</v>
      </c>
      <c r="BY44" s="156">
        <v>55537</v>
      </c>
      <c r="BZ44" s="156">
        <v>112247</v>
      </c>
      <c r="CA44" s="156">
        <v>63186</v>
      </c>
      <c r="CB44" s="156">
        <v>49061</v>
      </c>
      <c r="CC44" s="156">
        <v>178506</v>
      </c>
      <c r="CD44" s="156">
        <v>1512</v>
      </c>
      <c r="CE44" s="156">
        <v>52</v>
      </c>
      <c r="CF44" s="156">
        <v>0</v>
      </c>
      <c r="CG44" s="156">
        <v>60000</v>
      </c>
      <c r="CH44" s="156">
        <v>0</v>
      </c>
      <c r="CI44" s="156">
        <v>0</v>
      </c>
      <c r="CJ44" s="156">
        <v>0</v>
      </c>
      <c r="CK44" s="156">
        <v>0</v>
      </c>
      <c r="CL44" s="156">
        <v>116942</v>
      </c>
      <c r="CM44" s="156">
        <v>0</v>
      </c>
      <c r="CN44" s="156">
        <v>0</v>
      </c>
      <c r="CO44" s="156">
        <v>116942</v>
      </c>
      <c r="CP44" s="156">
        <v>512120</v>
      </c>
      <c r="CQ44" s="156">
        <v>0</v>
      </c>
      <c r="CR44" s="156">
        <v>0</v>
      </c>
      <c r="CS44" s="156">
        <v>432220</v>
      </c>
      <c r="CT44" s="156">
        <v>5877199</v>
      </c>
      <c r="CU44" s="156">
        <f t="shared" si="20"/>
        <v>1541793</v>
      </c>
      <c r="CV44" s="158">
        <f t="shared" si="14"/>
        <v>26.2</v>
      </c>
      <c r="CW44" s="156">
        <v>750633</v>
      </c>
      <c r="CX44" s="158">
        <f t="shared" si="15"/>
        <v>12.8</v>
      </c>
      <c r="CY44" s="156">
        <v>791160</v>
      </c>
      <c r="CZ44" s="158">
        <f t="shared" si="16"/>
        <v>13.399999999999999</v>
      </c>
      <c r="DA44" s="156">
        <f t="shared" si="21"/>
        <v>4335406</v>
      </c>
      <c r="DB44" s="158">
        <f t="shared" si="17"/>
        <v>73.8</v>
      </c>
      <c r="DC44" s="156">
        <v>681116</v>
      </c>
      <c r="DD44" s="158">
        <f t="shared" si="18"/>
        <v>11.6</v>
      </c>
      <c r="DE44" s="156">
        <v>3654290</v>
      </c>
      <c r="DF44" s="158">
        <f t="shared" si="19"/>
        <v>62.199999999999996</v>
      </c>
      <c r="DG44" s="222">
        <v>5877199</v>
      </c>
      <c r="DH44" s="223">
        <f t="shared" si="22"/>
        <v>0</v>
      </c>
      <c r="DI44" s="224">
        <f t="shared" si="1"/>
        <v>3779965</v>
      </c>
      <c r="DJ44" s="233">
        <f t="shared" si="8"/>
        <v>64.32</v>
      </c>
      <c r="DK44" s="226"/>
      <c r="DL44" s="223"/>
      <c r="DM44" s="226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</row>
    <row r="45" spans="1:256" s="132" customFormat="1" ht="32.25" customHeight="1">
      <c r="A45" s="133" t="s">
        <v>50</v>
      </c>
      <c r="B45" s="156">
        <v>607708</v>
      </c>
      <c r="C45" s="156">
        <v>36186</v>
      </c>
      <c r="D45" s="156">
        <v>10650</v>
      </c>
      <c r="E45" s="156">
        <v>0</v>
      </c>
      <c r="F45" s="156">
        <v>0</v>
      </c>
      <c r="G45" s="156">
        <v>25536</v>
      </c>
      <c r="H45" s="156">
        <v>0</v>
      </c>
      <c r="I45" s="156">
        <v>1711</v>
      </c>
      <c r="J45" s="156">
        <v>581</v>
      </c>
      <c r="K45" s="156">
        <v>162</v>
      </c>
      <c r="L45" s="156">
        <v>59690</v>
      </c>
      <c r="M45" s="156">
        <v>0</v>
      </c>
      <c r="N45" s="156">
        <v>0</v>
      </c>
      <c r="O45" s="156">
        <v>6838</v>
      </c>
      <c r="P45" s="156">
        <v>7771</v>
      </c>
      <c r="Q45" s="156">
        <v>4098</v>
      </c>
      <c r="R45" s="156">
        <v>3673</v>
      </c>
      <c r="S45" s="156"/>
      <c r="T45" s="156">
        <v>1756742</v>
      </c>
      <c r="U45" s="156">
        <v>1581253</v>
      </c>
      <c r="V45" s="156">
        <v>175489</v>
      </c>
      <c r="W45" s="156">
        <v>773</v>
      </c>
      <c r="X45" s="156">
        <v>7996</v>
      </c>
      <c r="Y45" s="156">
        <v>0</v>
      </c>
      <c r="Z45" s="156">
        <v>40861</v>
      </c>
      <c r="AA45" s="156">
        <v>4124</v>
      </c>
      <c r="AB45" s="156">
        <v>4124</v>
      </c>
      <c r="AC45" s="156">
        <v>0</v>
      </c>
      <c r="AD45" s="156">
        <v>3036</v>
      </c>
      <c r="AE45" s="156">
        <v>19085</v>
      </c>
      <c r="AF45" s="156">
        <v>14616</v>
      </c>
      <c r="AG45" s="156">
        <v>3717</v>
      </c>
      <c r="AH45" s="156">
        <v>1665</v>
      </c>
      <c r="AI45" s="156">
        <v>2052</v>
      </c>
      <c r="AJ45" s="156">
        <v>1022316</v>
      </c>
      <c r="AK45" s="156">
        <v>0</v>
      </c>
      <c r="AL45" s="156">
        <v>0</v>
      </c>
      <c r="AM45" s="156">
        <v>46271</v>
      </c>
      <c r="AN45" s="156">
        <v>81332</v>
      </c>
      <c r="AO45" s="156">
        <v>0</v>
      </c>
      <c r="AP45" s="156">
        <v>753431</v>
      </c>
      <c r="AQ45" s="156">
        <v>0</v>
      </c>
      <c r="AR45" s="156">
        <v>3002</v>
      </c>
      <c r="AS45" s="156">
        <v>0</v>
      </c>
      <c r="AT45" s="156">
        <v>120</v>
      </c>
      <c r="AU45" s="156">
        <v>0</v>
      </c>
      <c r="AV45" s="156">
        <v>0</v>
      </c>
      <c r="AW45" s="156">
        <v>138160</v>
      </c>
      <c r="AX45" s="156">
        <v>0</v>
      </c>
      <c r="AY45" s="156">
        <v>289671</v>
      </c>
      <c r="AZ45" s="156">
        <v>215346</v>
      </c>
      <c r="BA45" s="156">
        <v>0</v>
      </c>
      <c r="BB45" s="156">
        <v>0</v>
      </c>
      <c r="BC45" s="156">
        <v>23135</v>
      </c>
      <c r="BD45" s="156">
        <v>13557</v>
      </c>
      <c r="BE45" s="156">
        <v>124582</v>
      </c>
      <c r="BF45" s="156">
        <v>2985</v>
      </c>
      <c r="BG45" s="156">
        <v>10471</v>
      </c>
      <c r="BH45" s="156">
        <v>0</v>
      </c>
      <c r="BI45" s="156">
        <v>0</v>
      </c>
      <c r="BJ45" s="156">
        <v>10471</v>
      </c>
      <c r="BK45" s="156">
        <v>0</v>
      </c>
      <c r="BL45" s="156">
        <v>0</v>
      </c>
      <c r="BM45" s="156">
        <v>40616</v>
      </c>
      <c r="BN45" s="156">
        <v>74325</v>
      </c>
      <c r="BO45" s="156">
        <v>2698</v>
      </c>
      <c r="BP45" s="156">
        <v>0</v>
      </c>
      <c r="BQ45" s="156">
        <v>71627</v>
      </c>
      <c r="BR45" s="156">
        <v>3745</v>
      </c>
      <c r="BS45" s="156">
        <v>3299</v>
      </c>
      <c r="BT45" s="156">
        <v>446</v>
      </c>
      <c r="BU45" s="156">
        <v>194</v>
      </c>
      <c r="BV45" s="156">
        <v>252</v>
      </c>
      <c r="BW45" s="156">
        <v>0</v>
      </c>
      <c r="BX45" s="156">
        <v>7015</v>
      </c>
      <c r="BY45" s="156">
        <v>32779</v>
      </c>
      <c r="BZ45" s="156">
        <v>184343</v>
      </c>
      <c r="CA45" s="156">
        <v>139637</v>
      </c>
      <c r="CB45" s="156">
        <v>44706</v>
      </c>
      <c r="CC45" s="156">
        <v>65590</v>
      </c>
      <c r="CD45" s="156">
        <v>613</v>
      </c>
      <c r="CE45" s="156">
        <v>1</v>
      </c>
      <c r="CF45" s="156">
        <v>0</v>
      </c>
      <c r="CG45" s="156">
        <v>20100</v>
      </c>
      <c r="CH45" s="156">
        <v>0</v>
      </c>
      <c r="CI45" s="156">
        <v>0</v>
      </c>
      <c r="CJ45" s="156">
        <v>0</v>
      </c>
      <c r="CK45" s="156">
        <v>0</v>
      </c>
      <c r="CL45" s="156">
        <v>44876</v>
      </c>
      <c r="CM45" s="156">
        <v>0</v>
      </c>
      <c r="CN45" s="156">
        <v>0</v>
      </c>
      <c r="CO45" s="156">
        <v>44876</v>
      </c>
      <c r="CP45" s="156">
        <v>645767</v>
      </c>
      <c r="CQ45" s="156">
        <v>0</v>
      </c>
      <c r="CR45" s="156">
        <v>0</v>
      </c>
      <c r="CS45" s="156">
        <v>253467</v>
      </c>
      <c r="CT45" s="156">
        <v>4781962</v>
      </c>
      <c r="CU45" s="156">
        <f t="shared" si="20"/>
        <v>2159036</v>
      </c>
      <c r="CV45" s="158">
        <f t="shared" si="14"/>
        <v>45.1</v>
      </c>
      <c r="CW45" s="156">
        <v>1467243</v>
      </c>
      <c r="CX45" s="158">
        <f t="shared" si="15"/>
        <v>30.7</v>
      </c>
      <c r="CY45" s="156">
        <v>691793</v>
      </c>
      <c r="CZ45" s="158">
        <f t="shared" si="16"/>
        <v>14.400000000000002</v>
      </c>
      <c r="DA45" s="156">
        <f t="shared" si="21"/>
        <v>2622926</v>
      </c>
      <c r="DB45" s="158">
        <f t="shared" si="17"/>
        <v>54.9</v>
      </c>
      <c r="DC45" s="156">
        <v>302239</v>
      </c>
      <c r="DD45" s="158">
        <f t="shared" si="18"/>
        <v>6.3</v>
      </c>
      <c r="DE45" s="156">
        <v>2320687</v>
      </c>
      <c r="DF45" s="158">
        <f t="shared" si="19"/>
        <v>48.6</v>
      </c>
      <c r="DG45" s="222">
        <v>4781962</v>
      </c>
      <c r="DH45" s="223">
        <f t="shared" si="22"/>
        <v>0</v>
      </c>
      <c r="DI45" s="224">
        <f t="shared" si="1"/>
        <v>2477389</v>
      </c>
      <c r="DJ45" s="233">
        <f t="shared" si="8"/>
        <v>51.81</v>
      </c>
      <c r="DK45" s="226"/>
      <c r="DL45" s="223"/>
      <c r="DM45" s="226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</row>
    <row r="46" spans="1:256" s="132" customFormat="1" ht="32.25" customHeight="1">
      <c r="A46" s="133" t="s">
        <v>51</v>
      </c>
      <c r="B46" s="156">
        <v>815085</v>
      </c>
      <c r="C46" s="156">
        <v>74575</v>
      </c>
      <c r="D46" s="156">
        <v>21948</v>
      </c>
      <c r="E46" s="156">
        <v>0</v>
      </c>
      <c r="F46" s="156">
        <v>0</v>
      </c>
      <c r="G46" s="156">
        <v>52627</v>
      </c>
      <c r="H46" s="156">
        <v>0</v>
      </c>
      <c r="I46" s="156">
        <v>2618</v>
      </c>
      <c r="J46" s="156">
        <v>888</v>
      </c>
      <c r="K46" s="156">
        <v>246</v>
      </c>
      <c r="L46" s="156">
        <v>90310</v>
      </c>
      <c r="M46" s="156">
        <v>0</v>
      </c>
      <c r="N46" s="156">
        <v>0</v>
      </c>
      <c r="O46" s="156">
        <v>14074</v>
      </c>
      <c r="P46" s="156">
        <v>15827</v>
      </c>
      <c r="Q46" s="156">
        <v>9197</v>
      </c>
      <c r="R46" s="156">
        <v>6630</v>
      </c>
      <c r="S46" s="156"/>
      <c r="T46" s="156">
        <v>2477741</v>
      </c>
      <c r="U46" s="156">
        <v>2284591</v>
      </c>
      <c r="V46" s="156">
        <v>193150</v>
      </c>
      <c r="W46" s="156">
        <v>1194</v>
      </c>
      <c r="X46" s="156">
        <v>88963</v>
      </c>
      <c r="Y46" s="156">
        <v>81874</v>
      </c>
      <c r="Z46" s="156">
        <v>82080</v>
      </c>
      <c r="AA46" s="156">
        <v>8716</v>
      </c>
      <c r="AB46" s="156">
        <v>8716</v>
      </c>
      <c r="AC46" s="156">
        <v>0</v>
      </c>
      <c r="AD46" s="156">
        <v>14972</v>
      </c>
      <c r="AE46" s="156">
        <v>39200</v>
      </c>
      <c r="AF46" s="156">
        <v>19192</v>
      </c>
      <c r="AG46" s="156">
        <v>5135</v>
      </c>
      <c r="AH46" s="156">
        <v>2358</v>
      </c>
      <c r="AI46" s="156">
        <v>2777</v>
      </c>
      <c r="AJ46" s="156">
        <v>683758</v>
      </c>
      <c r="AK46" s="156">
        <v>0</v>
      </c>
      <c r="AL46" s="156">
        <v>0</v>
      </c>
      <c r="AM46" s="156">
        <v>66930</v>
      </c>
      <c r="AN46" s="156">
        <v>127558</v>
      </c>
      <c r="AO46" s="156">
        <v>0</v>
      </c>
      <c r="AP46" s="156">
        <v>380546</v>
      </c>
      <c r="AQ46" s="156">
        <v>0</v>
      </c>
      <c r="AR46" s="156">
        <v>2918</v>
      </c>
      <c r="AS46" s="156">
        <v>0</v>
      </c>
      <c r="AT46" s="156">
        <v>14053</v>
      </c>
      <c r="AU46" s="156">
        <v>0</v>
      </c>
      <c r="AV46" s="156">
        <v>0</v>
      </c>
      <c r="AW46" s="156">
        <v>91753</v>
      </c>
      <c r="AX46" s="156">
        <v>0</v>
      </c>
      <c r="AY46" s="156">
        <v>325048</v>
      </c>
      <c r="AZ46" s="156">
        <v>201063</v>
      </c>
      <c r="BA46" s="156">
        <v>0</v>
      </c>
      <c r="BB46" s="156">
        <v>0</v>
      </c>
      <c r="BC46" s="156">
        <v>33465</v>
      </c>
      <c r="BD46" s="156">
        <v>19957</v>
      </c>
      <c r="BE46" s="156">
        <v>9161</v>
      </c>
      <c r="BF46" s="156">
        <v>0</v>
      </c>
      <c r="BG46" s="156">
        <v>9504</v>
      </c>
      <c r="BH46" s="156">
        <v>0</v>
      </c>
      <c r="BI46" s="156">
        <v>0</v>
      </c>
      <c r="BJ46" s="156">
        <v>9504</v>
      </c>
      <c r="BK46" s="156">
        <v>5377</v>
      </c>
      <c r="BL46" s="156">
        <v>0</v>
      </c>
      <c r="BM46" s="156">
        <v>123599</v>
      </c>
      <c r="BN46" s="156">
        <v>123985</v>
      </c>
      <c r="BO46" s="156">
        <v>9079</v>
      </c>
      <c r="BP46" s="156">
        <v>0</v>
      </c>
      <c r="BQ46" s="156">
        <v>114906</v>
      </c>
      <c r="BR46" s="156">
        <v>2788</v>
      </c>
      <c r="BS46" s="156">
        <v>2666</v>
      </c>
      <c r="BT46" s="156">
        <v>122</v>
      </c>
      <c r="BU46" s="156">
        <v>120</v>
      </c>
      <c r="BV46" s="156">
        <v>0</v>
      </c>
      <c r="BW46" s="156">
        <v>2</v>
      </c>
      <c r="BX46" s="156">
        <v>8336</v>
      </c>
      <c r="BY46" s="156">
        <v>2960</v>
      </c>
      <c r="BZ46" s="156">
        <v>1336734</v>
      </c>
      <c r="CA46" s="156">
        <v>278461</v>
      </c>
      <c r="CB46" s="156">
        <v>1058273</v>
      </c>
      <c r="CC46" s="156">
        <v>1145364</v>
      </c>
      <c r="CD46" s="156">
        <v>1076</v>
      </c>
      <c r="CE46" s="156">
        <v>755</v>
      </c>
      <c r="CF46" s="156">
        <v>0</v>
      </c>
      <c r="CG46" s="156">
        <v>10000</v>
      </c>
      <c r="CH46" s="156">
        <v>1038394</v>
      </c>
      <c r="CI46" s="156">
        <v>1038394</v>
      </c>
      <c r="CJ46" s="156">
        <v>0</v>
      </c>
      <c r="CK46" s="156">
        <v>0</v>
      </c>
      <c r="CL46" s="156">
        <v>95139</v>
      </c>
      <c r="CM46" s="156">
        <v>0</v>
      </c>
      <c r="CN46" s="156">
        <v>0</v>
      </c>
      <c r="CO46" s="156">
        <v>95139</v>
      </c>
      <c r="CP46" s="156">
        <v>1208400</v>
      </c>
      <c r="CQ46" s="156">
        <v>0</v>
      </c>
      <c r="CR46" s="156">
        <v>0</v>
      </c>
      <c r="CS46" s="156">
        <v>306600</v>
      </c>
      <c r="CT46" s="156">
        <v>8382124</v>
      </c>
      <c r="CU46" s="156">
        <f t="shared" si="20"/>
        <v>4462939</v>
      </c>
      <c r="CV46" s="158">
        <f t="shared" si="14"/>
        <v>53.2</v>
      </c>
      <c r="CW46" s="156">
        <v>3613015</v>
      </c>
      <c r="CX46" s="158">
        <f t="shared" si="15"/>
        <v>43.1</v>
      </c>
      <c r="CY46" s="156">
        <v>849924</v>
      </c>
      <c r="CZ46" s="158">
        <f t="shared" si="16"/>
        <v>10.100000000000001</v>
      </c>
      <c r="DA46" s="156">
        <f t="shared" si="21"/>
        <v>3919185</v>
      </c>
      <c r="DB46" s="158">
        <f t="shared" si="17"/>
        <v>46.8</v>
      </c>
      <c r="DC46" s="156">
        <v>615401</v>
      </c>
      <c r="DD46" s="158">
        <f t="shared" si="18"/>
        <v>7.3</v>
      </c>
      <c r="DE46" s="156">
        <v>3303784</v>
      </c>
      <c r="DF46" s="158">
        <f t="shared" si="19"/>
        <v>39.5</v>
      </c>
      <c r="DG46" s="222">
        <v>8382124</v>
      </c>
      <c r="DH46" s="223">
        <f t="shared" si="22"/>
        <v>0</v>
      </c>
      <c r="DI46" s="224">
        <f t="shared" si="1"/>
        <v>3491364</v>
      </c>
      <c r="DJ46" s="233">
        <f t="shared" si="8"/>
        <v>41.65</v>
      </c>
      <c r="DK46" s="226"/>
      <c r="DL46" s="223"/>
      <c r="DM46" s="226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spans="1:256" s="132" customFormat="1" ht="32.25" customHeight="1">
      <c r="A47" s="133" t="s">
        <v>52</v>
      </c>
      <c r="B47" s="156">
        <v>261583</v>
      </c>
      <c r="C47" s="156">
        <v>45781</v>
      </c>
      <c r="D47" s="156">
        <v>13474</v>
      </c>
      <c r="E47" s="156">
        <v>0</v>
      </c>
      <c r="F47" s="156">
        <v>0</v>
      </c>
      <c r="G47" s="156">
        <v>32307</v>
      </c>
      <c r="H47" s="156">
        <v>0</v>
      </c>
      <c r="I47" s="156">
        <v>860</v>
      </c>
      <c r="J47" s="156">
        <v>291</v>
      </c>
      <c r="K47" s="156">
        <v>80</v>
      </c>
      <c r="L47" s="156">
        <v>32595</v>
      </c>
      <c r="M47" s="156">
        <v>0</v>
      </c>
      <c r="N47" s="156">
        <v>0</v>
      </c>
      <c r="O47" s="156">
        <v>8646</v>
      </c>
      <c r="P47" s="156">
        <v>9034</v>
      </c>
      <c r="Q47" s="156">
        <v>5611</v>
      </c>
      <c r="R47" s="156">
        <v>3423</v>
      </c>
      <c r="S47" s="156"/>
      <c r="T47" s="156">
        <v>1692341</v>
      </c>
      <c r="U47" s="156">
        <v>1541301</v>
      </c>
      <c r="V47" s="156">
        <v>151040</v>
      </c>
      <c r="W47" s="156">
        <v>794</v>
      </c>
      <c r="X47" s="156">
        <v>90731</v>
      </c>
      <c r="Y47" s="156">
        <v>83708</v>
      </c>
      <c r="Z47" s="156">
        <v>45804</v>
      </c>
      <c r="AA47" s="156">
        <v>2106</v>
      </c>
      <c r="AB47" s="156">
        <v>2106</v>
      </c>
      <c r="AC47" s="156">
        <v>0</v>
      </c>
      <c r="AD47" s="156">
        <v>11032</v>
      </c>
      <c r="AE47" s="156">
        <v>17180</v>
      </c>
      <c r="AF47" s="156">
        <v>15486</v>
      </c>
      <c r="AG47" s="156">
        <v>2325</v>
      </c>
      <c r="AH47" s="156">
        <v>1782</v>
      </c>
      <c r="AI47" s="156">
        <v>543</v>
      </c>
      <c r="AJ47" s="156">
        <v>529776</v>
      </c>
      <c r="AK47" s="156">
        <v>0</v>
      </c>
      <c r="AL47" s="156">
        <v>0</v>
      </c>
      <c r="AM47" s="156">
        <v>34246</v>
      </c>
      <c r="AN47" s="156">
        <v>49140</v>
      </c>
      <c r="AO47" s="156">
        <v>0</v>
      </c>
      <c r="AP47" s="156">
        <v>424976</v>
      </c>
      <c r="AQ47" s="156">
        <v>0</v>
      </c>
      <c r="AR47" s="156">
        <v>2201</v>
      </c>
      <c r="AS47" s="156">
        <v>0</v>
      </c>
      <c r="AT47" s="156">
        <v>5089</v>
      </c>
      <c r="AU47" s="156">
        <v>0</v>
      </c>
      <c r="AV47" s="156">
        <v>0</v>
      </c>
      <c r="AW47" s="156">
        <v>14124</v>
      </c>
      <c r="AX47" s="156">
        <v>0</v>
      </c>
      <c r="AY47" s="156">
        <v>392728</v>
      </c>
      <c r="AZ47" s="156">
        <v>335219</v>
      </c>
      <c r="BA47" s="156">
        <v>0</v>
      </c>
      <c r="BB47" s="156">
        <v>0</v>
      </c>
      <c r="BC47" s="156">
        <v>17523</v>
      </c>
      <c r="BD47" s="156">
        <v>8695</v>
      </c>
      <c r="BE47" s="156">
        <v>150805</v>
      </c>
      <c r="BF47" s="156">
        <v>0</v>
      </c>
      <c r="BG47" s="156">
        <v>6772</v>
      </c>
      <c r="BH47" s="156">
        <v>0</v>
      </c>
      <c r="BI47" s="156">
        <v>0</v>
      </c>
      <c r="BJ47" s="156">
        <v>6772</v>
      </c>
      <c r="BK47" s="156">
        <v>0</v>
      </c>
      <c r="BL47" s="156">
        <v>2897</v>
      </c>
      <c r="BM47" s="156">
        <v>148527</v>
      </c>
      <c r="BN47" s="156">
        <v>57509</v>
      </c>
      <c r="BO47" s="156">
        <v>8013</v>
      </c>
      <c r="BP47" s="156">
        <v>0</v>
      </c>
      <c r="BQ47" s="156">
        <v>49496</v>
      </c>
      <c r="BR47" s="156">
        <v>6415</v>
      </c>
      <c r="BS47" s="156">
        <v>2208</v>
      </c>
      <c r="BT47" s="156">
        <v>4207</v>
      </c>
      <c r="BU47" s="156">
        <v>2887</v>
      </c>
      <c r="BV47" s="156">
        <v>1082</v>
      </c>
      <c r="BW47" s="156">
        <v>238</v>
      </c>
      <c r="BX47" s="156">
        <v>3538</v>
      </c>
      <c r="BY47" s="156">
        <v>73252</v>
      </c>
      <c r="BZ47" s="156">
        <v>409058</v>
      </c>
      <c r="CA47" s="156">
        <v>132264</v>
      </c>
      <c r="CB47" s="156">
        <v>276794</v>
      </c>
      <c r="CC47" s="156">
        <v>46298</v>
      </c>
      <c r="CD47" s="156">
        <v>0</v>
      </c>
      <c r="CE47" s="156">
        <v>222</v>
      </c>
      <c r="CF47" s="156">
        <v>0</v>
      </c>
      <c r="CG47" s="156">
        <v>7500</v>
      </c>
      <c r="CH47" s="156">
        <v>0</v>
      </c>
      <c r="CI47" s="156">
        <v>0</v>
      </c>
      <c r="CJ47" s="156">
        <v>0</v>
      </c>
      <c r="CK47" s="156">
        <v>0</v>
      </c>
      <c r="CL47" s="156">
        <v>38576</v>
      </c>
      <c r="CM47" s="156">
        <v>0</v>
      </c>
      <c r="CN47" s="156">
        <v>0</v>
      </c>
      <c r="CO47" s="156">
        <v>38576</v>
      </c>
      <c r="CP47" s="156">
        <v>444700</v>
      </c>
      <c r="CQ47" s="156">
        <v>0</v>
      </c>
      <c r="CR47" s="156">
        <v>0</v>
      </c>
      <c r="CS47" s="156">
        <v>178700</v>
      </c>
      <c r="CT47" s="156">
        <v>4096630</v>
      </c>
      <c r="CU47" s="156">
        <f t="shared" si="20"/>
        <v>1828581</v>
      </c>
      <c r="CV47" s="158">
        <f t="shared" si="14"/>
        <v>44.6</v>
      </c>
      <c r="CW47" s="156">
        <v>836906</v>
      </c>
      <c r="CX47" s="158">
        <f t="shared" si="15"/>
        <v>20.4</v>
      </c>
      <c r="CY47" s="156">
        <v>991675</v>
      </c>
      <c r="CZ47" s="158">
        <f t="shared" si="16"/>
        <v>24.200000000000003</v>
      </c>
      <c r="DA47" s="156">
        <f t="shared" si="21"/>
        <v>2268049</v>
      </c>
      <c r="DB47" s="158">
        <f t="shared" si="17"/>
        <v>55.4</v>
      </c>
      <c r="DC47" s="156">
        <v>365219</v>
      </c>
      <c r="DD47" s="158">
        <f t="shared" si="18"/>
        <v>8.9</v>
      </c>
      <c r="DE47" s="156">
        <v>1902830</v>
      </c>
      <c r="DF47" s="158">
        <f t="shared" si="19"/>
        <v>46.5</v>
      </c>
      <c r="DG47" s="222">
        <v>4096630</v>
      </c>
      <c r="DH47" s="223">
        <f t="shared" si="22"/>
        <v>0</v>
      </c>
      <c r="DI47" s="224">
        <f t="shared" si="1"/>
        <v>2051211</v>
      </c>
      <c r="DJ47" s="233">
        <f t="shared" si="8"/>
        <v>50.07</v>
      </c>
      <c r="DK47" s="226"/>
      <c r="DL47" s="223"/>
      <c r="DM47" s="226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</row>
    <row r="48" spans="1:256" s="144" customFormat="1" ht="32.25" customHeight="1">
      <c r="A48" s="140" t="s">
        <v>53</v>
      </c>
      <c r="B48" s="180">
        <v>1630101</v>
      </c>
      <c r="C48" s="180">
        <v>120564</v>
      </c>
      <c r="D48" s="180">
        <v>35484</v>
      </c>
      <c r="E48" s="180">
        <v>0</v>
      </c>
      <c r="F48" s="180">
        <v>0</v>
      </c>
      <c r="G48" s="180">
        <v>85080</v>
      </c>
      <c r="H48" s="180">
        <v>0</v>
      </c>
      <c r="I48" s="180">
        <v>4800</v>
      </c>
      <c r="J48" s="180">
        <v>1628</v>
      </c>
      <c r="K48" s="180">
        <v>452</v>
      </c>
      <c r="L48" s="180">
        <v>164560</v>
      </c>
      <c r="M48" s="180">
        <v>20405</v>
      </c>
      <c r="N48" s="180">
        <v>0</v>
      </c>
      <c r="O48" s="180">
        <v>22771</v>
      </c>
      <c r="P48" s="180">
        <v>26285</v>
      </c>
      <c r="Q48" s="180">
        <v>15373</v>
      </c>
      <c r="R48" s="180">
        <v>10912</v>
      </c>
      <c r="S48" s="180"/>
      <c r="T48" s="180">
        <v>2589708</v>
      </c>
      <c r="U48" s="180">
        <v>2370254</v>
      </c>
      <c r="V48" s="180">
        <v>219454</v>
      </c>
      <c r="W48" s="180">
        <v>2523</v>
      </c>
      <c r="X48" s="180">
        <v>140191</v>
      </c>
      <c r="Y48" s="180">
        <v>129135</v>
      </c>
      <c r="Z48" s="180">
        <v>127529</v>
      </c>
      <c r="AA48" s="180">
        <v>0</v>
      </c>
      <c r="AB48" s="180">
        <v>0</v>
      </c>
      <c r="AC48" s="180">
        <v>0</v>
      </c>
      <c r="AD48" s="180">
        <v>76020</v>
      </c>
      <c r="AE48" s="180">
        <v>34006</v>
      </c>
      <c r="AF48" s="180">
        <v>17503</v>
      </c>
      <c r="AG48" s="180">
        <v>9635</v>
      </c>
      <c r="AH48" s="180">
        <v>4301</v>
      </c>
      <c r="AI48" s="180">
        <v>5334</v>
      </c>
      <c r="AJ48" s="180">
        <v>696510</v>
      </c>
      <c r="AK48" s="180">
        <v>0</v>
      </c>
      <c r="AL48" s="180">
        <v>0</v>
      </c>
      <c r="AM48" s="180">
        <v>64612</v>
      </c>
      <c r="AN48" s="180">
        <v>209163</v>
      </c>
      <c r="AO48" s="180">
        <v>0</v>
      </c>
      <c r="AP48" s="180">
        <v>341829</v>
      </c>
      <c r="AQ48" s="180">
        <v>0</v>
      </c>
      <c r="AR48" s="180">
        <v>6900</v>
      </c>
      <c r="AS48" s="180">
        <v>0</v>
      </c>
      <c r="AT48" s="180">
        <v>0</v>
      </c>
      <c r="AU48" s="180">
        <v>0</v>
      </c>
      <c r="AV48" s="180">
        <v>0</v>
      </c>
      <c r="AW48" s="180">
        <v>74006</v>
      </c>
      <c r="AX48" s="180">
        <v>0</v>
      </c>
      <c r="AY48" s="180">
        <v>442373</v>
      </c>
      <c r="AZ48" s="180">
        <v>318595</v>
      </c>
      <c r="BA48" s="180">
        <v>0</v>
      </c>
      <c r="BB48" s="180">
        <v>0</v>
      </c>
      <c r="BC48" s="180">
        <v>32575</v>
      </c>
      <c r="BD48" s="180">
        <v>34610</v>
      </c>
      <c r="BE48" s="180">
        <v>99461</v>
      </c>
      <c r="BF48" s="180">
        <v>0</v>
      </c>
      <c r="BG48" s="180">
        <v>16028</v>
      </c>
      <c r="BH48" s="180">
        <v>0</v>
      </c>
      <c r="BI48" s="180">
        <v>0</v>
      </c>
      <c r="BJ48" s="180">
        <v>16028</v>
      </c>
      <c r="BK48" s="180">
        <v>0</v>
      </c>
      <c r="BL48" s="180">
        <v>0</v>
      </c>
      <c r="BM48" s="180">
        <v>135921</v>
      </c>
      <c r="BN48" s="180">
        <v>123778</v>
      </c>
      <c r="BO48" s="180">
        <v>2551</v>
      </c>
      <c r="BP48" s="180">
        <v>0</v>
      </c>
      <c r="BQ48" s="180">
        <v>121227</v>
      </c>
      <c r="BR48" s="180">
        <v>25401</v>
      </c>
      <c r="BS48" s="180">
        <v>10591</v>
      </c>
      <c r="BT48" s="180">
        <v>14810</v>
      </c>
      <c r="BU48" s="180">
        <v>14510</v>
      </c>
      <c r="BV48" s="180">
        <v>0</v>
      </c>
      <c r="BW48" s="180">
        <v>300</v>
      </c>
      <c r="BX48" s="180">
        <v>4865</v>
      </c>
      <c r="BY48" s="180">
        <v>86125</v>
      </c>
      <c r="BZ48" s="180">
        <v>441366</v>
      </c>
      <c r="CA48" s="180">
        <v>111533</v>
      </c>
      <c r="CB48" s="180">
        <v>329833</v>
      </c>
      <c r="CC48" s="180">
        <v>107634</v>
      </c>
      <c r="CD48" s="180">
        <v>339</v>
      </c>
      <c r="CE48" s="180">
        <v>0</v>
      </c>
      <c r="CF48" s="180">
        <v>0</v>
      </c>
      <c r="CG48" s="180">
        <v>52001</v>
      </c>
      <c r="CH48" s="180">
        <v>18552</v>
      </c>
      <c r="CI48" s="180">
        <v>18552</v>
      </c>
      <c r="CJ48" s="180">
        <v>0</v>
      </c>
      <c r="CK48" s="180">
        <v>0</v>
      </c>
      <c r="CL48" s="180">
        <v>36742</v>
      </c>
      <c r="CM48" s="180">
        <v>0</v>
      </c>
      <c r="CN48" s="180">
        <v>0</v>
      </c>
      <c r="CO48" s="180">
        <v>36742</v>
      </c>
      <c r="CP48" s="180">
        <v>477232</v>
      </c>
      <c r="CQ48" s="180">
        <v>0</v>
      </c>
      <c r="CR48" s="180">
        <v>0</v>
      </c>
      <c r="CS48" s="180">
        <v>426532</v>
      </c>
      <c r="CT48" s="180">
        <v>7142658</v>
      </c>
      <c r="CU48" s="180">
        <f t="shared" si="20"/>
        <v>1920796</v>
      </c>
      <c r="CV48" s="181">
        <f t="shared" si="14"/>
        <v>26.9</v>
      </c>
      <c r="CW48" s="180">
        <v>987493</v>
      </c>
      <c r="CX48" s="181">
        <f t="shared" si="15"/>
        <v>13.8</v>
      </c>
      <c r="CY48" s="180">
        <v>933303</v>
      </c>
      <c r="CZ48" s="181">
        <f t="shared" si="16"/>
        <v>13.099999999999998</v>
      </c>
      <c r="DA48" s="180">
        <f t="shared" si="21"/>
        <v>5221862</v>
      </c>
      <c r="DB48" s="181">
        <f t="shared" si="17"/>
        <v>73.1</v>
      </c>
      <c r="DC48" s="180">
        <v>853259</v>
      </c>
      <c r="DD48" s="181">
        <f t="shared" si="18"/>
        <v>11.9</v>
      </c>
      <c r="DE48" s="180">
        <v>4368603</v>
      </c>
      <c r="DF48" s="181">
        <f t="shared" si="19"/>
        <v>61.199999999999996</v>
      </c>
      <c r="DG48" s="227">
        <v>7142658</v>
      </c>
      <c r="DH48" s="228">
        <f t="shared" si="22"/>
        <v>0</v>
      </c>
      <c r="DI48" s="229">
        <f t="shared" si="1"/>
        <v>4581274</v>
      </c>
      <c r="DJ48" s="234">
        <f t="shared" si="8"/>
        <v>64.14</v>
      </c>
      <c r="DK48" s="230"/>
      <c r="DL48" s="228"/>
      <c r="DM48" s="230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s="132" customFormat="1" ht="32.25" customHeight="1">
      <c r="A49" s="133" t="s">
        <v>54</v>
      </c>
      <c r="B49" s="156">
        <v>695010</v>
      </c>
      <c r="C49" s="156">
        <v>57426</v>
      </c>
      <c r="D49" s="156">
        <v>15345</v>
      </c>
      <c r="E49" s="156">
        <v>0</v>
      </c>
      <c r="F49" s="156">
        <v>0</v>
      </c>
      <c r="G49" s="156">
        <v>36797</v>
      </c>
      <c r="H49" s="156">
        <v>5284</v>
      </c>
      <c r="I49" s="156">
        <v>1860</v>
      </c>
      <c r="J49" s="156">
        <v>630</v>
      </c>
      <c r="K49" s="156">
        <v>175</v>
      </c>
      <c r="L49" s="156">
        <v>69593</v>
      </c>
      <c r="M49" s="156">
        <v>0</v>
      </c>
      <c r="N49" s="156">
        <v>0</v>
      </c>
      <c r="O49" s="156">
        <v>9843</v>
      </c>
      <c r="P49" s="156">
        <v>11768</v>
      </c>
      <c r="Q49" s="156">
        <v>6556</v>
      </c>
      <c r="R49" s="156">
        <v>5212</v>
      </c>
      <c r="S49" s="156"/>
      <c r="T49" s="156">
        <v>1565093</v>
      </c>
      <c r="U49" s="156">
        <v>1426318</v>
      </c>
      <c r="V49" s="156">
        <v>138775</v>
      </c>
      <c r="W49" s="156">
        <v>1488</v>
      </c>
      <c r="X49" s="156">
        <v>34510</v>
      </c>
      <c r="Y49" s="156">
        <v>32631</v>
      </c>
      <c r="Z49" s="156">
        <v>63829</v>
      </c>
      <c r="AA49" s="156">
        <v>10311</v>
      </c>
      <c r="AB49" s="156">
        <v>10311</v>
      </c>
      <c r="AC49" s="156">
        <v>0</v>
      </c>
      <c r="AD49" s="156">
        <v>12281</v>
      </c>
      <c r="AE49" s="156">
        <v>36026</v>
      </c>
      <c r="AF49" s="156">
        <v>5211</v>
      </c>
      <c r="AG49" s="156">
        <v>3789</v>
      </c>
      <c r="AH49" s="156">
        <v>1509</v>
      </c>
      <c r="AI49" s="156">
        <v>2280</v>
      </c>
      <c r="AJ49" s="156">
        <v>284876</v>
      </c>
      <c r="AK49" s="156">
        <v>0</v>
      </c>
      <c r="AL49" s="156">
        <v>0</v>
      </c>
      <c r="AM49" s="156">
        <v>34597</v>
      </c>
      <c r="AN49" s="156">
        <v>105224</v>
      </c>
      <c r="AO49" s="156">
        <v>0</v>
      </c>
      <c r="AP49" s="156">
        <v>84375</v>
      </c>
      <c r="AQ49" s="156">
        <v>14840</v>
      </c>
      <c r="AR49" s="156">
        <v>3177</v>
      </c>
      <c r="AS49" s="156">
        <v>0</v>
      </c>
      <c r="AT49" s="156">
        <v>13796</v>
      </c>
      <c r="AU49" s="156">
        <v>0</v>
      </c>
      <c r="AV49" s="156">
        <v>0</v>
      </c>
      <c r="AW49" s="156">
        <v>28867</v>
      </c>
      <c r="AX49" s="156">
        <v>0</v>
      </c>
      <c r="AY49" s="156">
        <v>179317</v>
      </c>
      <c r="AZ49" s="156">
        <v>104259</v>
      </c>
      <c r="BA49" s="156">
        <v>0</v>
      </c>
      <c r="BB49" s="156">
        <v>0</v>
      </c>
      <c r="BC49" s="156">
        <v>17206</v>
      </c>
      <c r="BD49" s="156">
        <v>17027</v>
      </c>
      <c r="BE49" s="156">
        <v>7953</v>
      </c>
      <c r="BF49" s="156">
        <v>3850</v>
      </c>
      <c r="BG49" s="156">
        <v>8235</v>
      </c>
      <c r="BH49" s="156">
        <v>0</v>
      </c>
      <c r="BI49" s="156">
        <v>0</v>
      </c>
      <c r="BJ49" s="156">
        <v>8235</v>
      </c>
      <c r="BK49" s="156">
        <v>0</v>
      </c>
      <c r="BL49" s="156">
        <v>0</v>
      </c>
      <c r="BM49" s="156">
        <v>49988</v>
      </c>
      <c r="BN49" s="156">
        <v>75058</v>
      </c>
      <c r="BO49" s="156">
        <v>1028</v>
      </c>
      <c r="BP49" s="156">
        <v>0</v>
      </c>
      <c r="BQ49" s="156">
        <v>74030</v>
      </c>
      <c r="BR49" s="156">
        <v>7192</v>
      </c>
      <c r="BS49" s="156">
        <v>6121</v>
      </c>
      <c r="BT49" s="156">
        <v>1071</v>
      </c>
      <c r="BU49" s="156">
        <v>342</v>
      </c>
      <c r="BV49" s="156">
        <v>0</v>
      </c>
      <c r="BW49" s="156">
        <v>729</v>
      </c>
      <c r="BX49" s="156">
        <v>33060</v>
      </c>
      <c r="BY49" s="156">
        <v>2576</v>
      </c>
      <c r="BZ49" s="156">
        <v>319610</v>
      </c>
      <c r="CA49" s="156">
        <v>106783</v>
      </c>
      <c r="CB49" s="156">
        <v>212827</v>
      </c>
      <c r="CC49" s="156">
        <v>45451</v>
      </c>
      <c r="CD49" s="156">
        <v>586</v>
      </c>
      <c r="CE49" s="156">
        <v>80</v>
      </c>
      <c r="CF49" s="156">
        <v>0</v>
      </c>
      <c r="CG49" s="156">
        <v>6000</v>
      </c>
      <c r="CH49" s="156">
        <v>0</v>
      </c>
      <c r="CI49" s="156">
        <v>0</v>
      </c>
      <c r="CJ49" s="156">
        <v>0</v>
      </c>
      <c r="CK49" s="156">
        <v>0</v>
      </c>
      <c r="CL49" s="156">
        <v>38785</v>
      </c>
      <c r="CM49" s="156">
        <v>0</v>
      </c>
      <c r="CN49" s="156">
        <v>0</v>
      </c>
      <c r="CO49" s="156">
        <v>38785</v>
      </c>
      <c r="CP49" s="156">
        <v>352700</v>
      </c>
      <c r="CQ49" s="156">
        <v>0</v>
      </c>
      <c r="CR49" s="156">
        <v>0</v>
      </c>
      <c r="CS49" s="156">
        <v>253700</v>
      </c>
      <c r="CT49" s="156">
        <v>3739796</v>
      </c>
      <c r="CU49" s="156">
        <f t="shared" si="20"/>
        <v>1091644</v>
      </c>
      <c r="CV49" s="158">
        <f t="shared" si="14"/>
        <v>29.2</v>
      </c>
      <c r="CW49" s="156">
        <v>510019</v>
      </c>
      <c r="CX49" s="158">
        <f t="shared" si="15"/>
        <v>13.6</v>
      </c>
      <c r="CY49" s="156">
        <v>581625</v>
      </c>
      <c r="CZ49" s="158">
        <f t="shared" si="16"/>
        <v>15.6</v>
      </c>
      <c r="DA49" s="156">
        <f t="shared" si="21"/>
        <v>2648152</v>
      </c>
      <c r="DB49" s="158">
        <f t="shared" si="17"/>
        <v>70.8</v>
      </c>
      <c r="DC49" s="156">
        <v>341694</v>
      </c>
      <c r="DD49" s="158">
        <f t="shared" si="18"/>
        <v>9.1</v>
      </c>
      <c r="DE49" s="156">
        <v>2306458</v>
      </c>
      <c r="DF49" s="158">
        <f t="shared" si="19"/>
        <v>61.699999999999996</v>
      </c>
      <c r="DG49" s="222">
        <v>3739796</v>
      </c>
      <c r="DH49" s="223">
        <f t="shared" si="22"/>
        <v>0</v>
      </c>
      <c r="DI49" s="224">
        <f t="shared" si="1"/>
        <v>2411398</v>
      </c>
      <c r="DJ49" s="233">
        <f t="shared" si="8"/>
        <v>64.48</v>
      </c>
      <c r="DK49" s="226"/>
      <c r="DL49" s="223"/>
      <c r="DM49" s="226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</row>
    <row r="50" spans="1:256" s="132" customFormat="1" ht="32.25" customHeight="1">
      <c r="A50" s="133" t="s">
        <v>55</v>
      </c>
      <c r="B50" s="156">
        <v>592185</v>
      </c>
      <c r="C50" s="156">
        <v>72558</v>
      </c>
      <c r="D50" s="156">
        <v>21355</v>
      </c>
      <c r="E50" s="156">
        <v>0</v>
      </c>
      <c r="F50" s="156">
        <v>0</v>
      </c>
      <c r="G50" s="156">
        <v>51203</v>
      </c>
      <c r="H50" s="156">
        <v>0</v>
      </c>
      <c r="I50" s="156">
        <v>1585</v>
      </c>
      <c r="J50" s="156">
        <v>540</v>
      </c>
      <c r="K50" s="156">
        <v>151</v>
      </c>
      <c r="L50" s="156">
        <v>58916</v>
      </c>
      <c r="M50" s="156">
        <v>0</v>
      </c>
      <c r="N50" s="156">
        <v>0</v>
      </c>
      <c r="O50" s="156">
        <v>13696</v>
      </c>
      <c r="P50" s="156">
        <v>11599</v>
      </c>
      <c r="Q50" s="156">
        <v>5617</v>
      </c>
      <c r="R50" s="156">
        <v>5982</v>
      </c>
      <c r="S50" s="156"/>
      <c r="T50" s="156">
        <v>1884134</v>
      </c>
      <c r="U50" s="156">
        <v>1741077</v>
      </c>
      <c r="V50" s="156">
        <v>143057</v>
      </c>
      <c r="W50" s="156">
        <v>1153</v>
      </c>
      <c r="X50" s="156">
        <v>45908</v>
      </c>
      <c r="Y50" s="156">
        <v>40145</v>
      </c>
      <c r="Z50" s="156">
        <v>57798</v>
      </c>
      <c r="AA50" s="156">
        <v>1628</v>
      </c>
      <c r="AB50" s="156">
        <v>1628</v>
      </c>
      <c r="AC50" s="156">
        <v>0</v>
      </c>
      <c r="AD50" s="156">
        <v>29723</v>
      </c>
      <c r="AE50" s="156">
        <v>22385</v>
      </c>
      <c r="AF50" s="156">
        <v>4062</v>
      </c>
      <c r="AG50" s="156">
        <v>4078</v>
      </c>
      <c r="AH50" s="156">
        <v>2295</v>
      </c>
      <c r="AI50" s="156">
        <v>1783</v>
      </c>
      <c r="AJ50" s="156">
        <v>446267</v>
      </c>
      <c r="AK50" s="156">
        <v>0</v>
      </c>
      <c r="AL50" s="156">
        <v>257</v>
      </c>
      <c r="AM50" s="156">
        <v>39834</v>
      </c>
      <c r="AN50" s="156">
        <v>92179</v>
      </c>
      <c r="AO50" s="156">
        <v>0</v>
      </c>
      <c r="AP50" s="156">
        <v>165056</v>
      </c>
      <c r="AQ50" s="156">
        <v>0</v>
      </c>
      <c r="AR50" s="156">
        <v>3069</v>
      </c>
      <c r="AS50" s="156">
        <v>0</v>
      </c>
      <c r="AT50" s="156">
        <v>20584</v>
      </c>
      <c r="AU50" s="156">
        <v>0</v>
      </c>
      <c r="AV50" s="156">
        <v>0</v>
      </c>
      <c r="AW50" s="156">
        <v>125288</v>
      </c>
      <c r="AX50" s="156">
        <v>0</v>
      </c>
      <c r="AY50" s="156">
        <v>228833</v>
      </c>
      <c r="AZ50" s="156">
        <v>139845</v>
      </c>
      <c r="BA50" s="156">
        <v>129</v>
      </c>
      <c r="BB50" s="156">
        <v>0</v>
      </c>
      <c r="BC50" s="156">
        <v>26704</v>
      </c>
      <c r="BD50" s="156">
        <v>16214</v>
      </c>
      <c r="BE50" s="156">
        <v>8120</v>
      </c>
      <c r="BF50" s="156">
        <v>0</v>
      </c>
      <c r="BG50" s="156">
        <v>11092</v>
      </c>
      <c r="BH50" s="156">
        <v>0</v>
      </c>
      <c r="BI50" s="156">
        <v>0</v>
      </c>
      <c r="BJ50" s="156">
        <v>11092</v>
      </c>
      <c r="BK50" s="156">
        <v>0</v>
      </c>
      <c r="BL50" s="156">
        <v>2897</v>
      </c>
      <c r="BM50" s="156">
        <v>74689</v>
      </c>
      <c r="BN50" s="156">
        <v>88988</v>
      </c>
      <c r="BO50" s="156">
        <v>2161</v>
      </c>
      <c r="BP50" s="156">
        <v>0</v>
      </c>
      <c r="BQ50" s="156">
        <v>86827</v>
      </c>
      <c r="BR50" s="156">
        <v>20115</v>
      </c>
      <c r="BS50" s="156">
        <v>17888</v>
      </c>
      <c r="BT50" s="156">
        <v>2227</v>
      </c>
      <c r="BU50" s="156">
        <v>2180</v>
      </c>
      <c r="BV50" s="156">
        <v>0</v>
      </c>
      <c r="BW50" s="156">
        <v>47</v>
      </c>
      <c r="BX50" s="156">
        <v>1860</v>
      </c>
      <c r="BY50" s="156">
        <v>64025</v>
      </c>
      <c r="BZ50" s="156">
        <v>207881</v>
      </c>
      <c r="CA50" s="156">
        <v>170870</v>
      </c>
      <c r="CB50" s="156">
        <v>37011</v>
      </c>
      <c r="CC50" s="156">
        <v>60433</v>
      </c>
      <c r="CD50" s="156">
        <v>437</v>
      </c>
      <c r="CE50" s="156">
        <v>156</v>
      </c>
      <c r="CF50" s="156">
        <v>0</v>
      </c>
      <c r="CG50" s="156">
        <v>38300</v>
      </c>
      <c r="CH50" s="156">
        <v>4704</v>
      </c>
      <c r="CI50" s="156">
        <v>0</v>
      </c>
      <c r="CJ50" s="156">
        <v>4704</v>
      </c>
      <c r="CK50" s="156">
        <v>0</v>
      </c>
      <c r="CL50" s="156">
        <v>16836</v>
      </c>
      <c r="CM50" s="156">
        <v>0</v>
      </c>
      <c r="CN50" s="156">
        <v>0</v>
      </c>
      <c r="CO50" s="156">
        <v>16836</v>
      </c>
      <c r="CP50" s="156">
        <v>391778</v>
      </c>
      <c r="CQ50" s="156">
        <v>0</v>
      </c>
      <c r="CR50" s="156">
        <v>0</v>
      </c>
      <c r="CS50" s="156">
        <v>248978</v>
      </c>
      <c r="CT50" s="156">
        <v>4165493</v>
      </c>
      <c r="CU50" s="156">
        <f t="shared" si="20"/>
        <v>1277482</v>
      </c>
      <c r="CV50" s="158">
        <f t="shared" si="14"/>
        <v>30.7</v>
      </c>
      <c r="CW50" s="156">
        <v>486339</v>
      </c>
      <c r="CX50" s="158">
        <f t="shared" si="15"/>
        <v>11.7</v>
      </c>
      <c r="CY50" s="156">
        <v>791143</v>
      </c>
      <c r="CZ50" s="158">
        <f t="shared" si="16"/>
        <v>19</v>
      </c>
      <c r="DA50" s="156">
        <f t="shared" si="21"/>
        <v>2888011</v>
      </c>
      <c r="DB50" s="158">
        <f t="shared" si="17"/>
        <v>69.3</v>
      </c>
      <c r="DC50" s="156">
        <v>339469</v>
      </c>
      <c r="DD50" s="158">
        <f t="shared" si="18"/>
        <v>8.1</v>
      </c>
      <c r="DE50" s="156">
        <v>2548542</v>
      </c>
      <c r="DF50" s="158">
        <f t="shared" si="19"/>
        <v>61.199999999999996</v>
      </c>
      <c r="DG50" s="222">
        <v>4165493</v>
      </c>
      <c r="DH50" s="223">
        <f t="shared" si="22"/>
        <v>0</v>
      </c>
      <c r="DI50" s="224">
        <f t="shared" si="1"/>
        <v>2635364</v>
      </c>
      <c r="DJ50" s="233">
        <f t="shared" si="8"/>
        <v>63.27</v>
      </c>
      <c r="DK50" s="226"/>
      <c r="DL50" s="223"/>
      <c r="DM50" s="226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</row>
    <row r="51" spans="1:256" s="132" customFormat="1" ht="32.25" customHeight="1">
      <c r="A51" s="133" t="s">
        <v>56</v>
      </c>
      <c r="B51" s="156">
        <v>677363</v>
      </c>
      <c r="C51" s="156">
        <v>47319</v>
      </c>
      <c r="D51" s="156">
        <v>13926</v>
      </c>
      <c r="E51" s="156">
        <v>0</v>
      </c>
      <c r="F51" s="156">
        <v>0</v>
      </c>
      <c r="G51" s="156">
        <v>33393</v>
      </c>
      <c r="H51" s="156">
        <v>0</v>
      </c>
      <c r="I51" s="156">
        <v>1940</v>
      </c>
      <c r="J51" s="156">
        <v>661</v>
      </c>
      <c r="K51" s="156">
        <v>185</v>
      </c>
      <c r="L51" s="156">
        <v>57850</v>
      </c>
      <c r="M51" s="156">
        <v>7102</v>
      </c>
      <c r="N51" s="156">
        <v>0</v>
      </c>
      <c r="O51" s="156">
        <v>8945</v>
      </c>
      <c r="P51" s="156">
        <v>10689</v>
      </c>
      <c r="Q51" s="156">
        <v>5632</v>
      </c>
      <c r="R51" s="156">
        <v>5057</v>
      </c>
      <c r="S51" s="156"/>
      <c r="T51" s="156">
        <v>1292702</v>
      </c>
      <c r="U51" s="156">
        <v>1193749</v>
      </c>
      <c r="V51" s="156">
        <v>98953</v>
      </c>
      <c r="W51" s="156">
        <v>819</v>
      </c>
      <c r="X51" s="156">
        <v>29319</v>
      </c>
      <c r="Y51" s="156">
        <v>26129</v>
      </c>
      <c r="Z51" s="156">
        <v>47578</v>
      </c>
      <c r="AA51" s="156">
        <v>7246</v>
      </c>
      <c r="AB51" s="156">
        <v>7246</v>
      </c>
      <c r="AC51" s="156">
        <v>0</v>
      </c>
      <c r="AD51" s="156">
        <v>20194</v>
      </c>
      <c r="AE51" s="156">
        <v>17536</v>
      </c>
      <c r="AF51" s="156">
        <v>2602</v>
      </c>
      <c r="AG51" s="156">
        <v>4772</v>
      </c>
      <c r="AH51" s="156">
        <v>1450</v>
      </c>
      <c r="AI51" s="156">
        <v>3322</v>
      </c>
      <c r="AJ51" s="156">
        <v>347887</v>
      </c>
      <c r="AK51" s="156">
        <v>0</v>
      </c>
      <c r="AL51" s="156">
        <v>0</v>
      </c>
      <c r="AM51" s="156">
        <v>28544</v>
      </c>
      <c r="AN51" s="156">
        <v>103982</v>
      </c>
      <c r="AO51" s="156">
        <v>0</v>
      </c>
      <c r="AP51" s="156">
        <v>98123</v>
      </c>
      <c r="AQ51" s="156">
        <v>0</v>
      </c>
      <c r="AR51" s="156">
        <v>2897</v>
      </c>
      <c r="AS51" s="156">
        <v>0</v>
      </c>
      <c r="AT51" s="156">
        <v>0</v>
      </c>
      <c r="AU51" s="156">
        <v>0</v>
      </c>
      <c r="AV51" s="156">
        <v>0</v>
      </c>
      <c r="AW51" s="156">
        <v>114341</v>
      </c>
      <c r="AX51" s="156">
        <v>0</v>
      </c>
      <c r="AY51" s="156">
        <v>187060</v>
      </c>
      <c r="AZ51" s="156">
        <v>138237</v>
      </c>
      <c r="BA51" s="156">
        <v>0</v>
      </c>
      <c r="BB51" s="156">
        <v>0</v>
      </c>
      <c r="BC51" s="156">
        <v>14289</v>
      </c>
      <c r="BD51" s="156">
        <v>16740</v>
      </c>
      <c r="BE51" s="156">
        <v>37538</v>
      </c>
      <c r="BF51" s="156">
        <v>0</v>
      </c>
      <c r="BG51" s="156">
        <v>7229</v>
      </c>
      <c r="BH51" s="156">
        <v>0</v>
      </c>
      <c r="BI51" s="156">
        <v>0</v>
      </c>
      <c r="BJ51" s="156">
        <v>7229</v>
      </c>
      <c r="BK51" s="156">
        <v>0</v>
      </c>
      <c r="BL51" s="156">
        <v>0</v>
      </c>
      <c r="BM51" s="156">
        <v>62441</v>
      </c>
      <c r="BN51" s="156">
        <v>48823</v>
      </c>
      <c r="BO51" s="156">
        <v>1256</v>
      </c>
      <c r="BP51" s="156">
        <v>0</v>
      </c>
      <c r="BQ51" s="156">
        <v>47567</v>
      </c>
      <c r="BR51" s="156">
        <v>5628</v>
      </c>
      <c r="BS51" s="156">
        <v>4922</v>
      </c>
      <c r="BT51" s="156">
        <v>706</v>
      </c>
      <c r="BU51" s="156">
        <v>278</v>
      </c>
      <c r="BV51" s="156">
        <v>0</v>
      </c>
      <c r="BW51" s="156">
        <v>428</v>
      </c>
      <c r="BX51" s="156">
        <v>3814</v>
      </c>
      <c r="BY51" s="156">
        <v>55808</v>
      </c>
      <c r="BZ51" s="156">
        <v>205978</v>
      </c>
      <c r="CA51" s="156">
        <v>144103</v>
      </c>
      <c r="CB51" s="156">
        <v>61875</v>
      </c>
      <c r="CC51" s="156">
        <v>33681</v>
      </c>
      <c r="CD51" s="156">
        <v>347</v>
      </c>
      <c r="CE51" s="156">
        <v>0</v>
      </c>
      <c r="CF51" s="156">
        <v>0</v>
      </c>
      <c r="CG51" s="156">
        <v>20000</v>
      </c>
      <c r="CH51" s="156">
        <v>0</v>
      </c>
      <c r="CI51" s="156">
        <v>0</v>
      </c>
      <c r="CJ51" s="156">
        <v>0</v>
      </c>
      <c r="CK51" s="156">
        <v>0</v>
      </c>
      <c r="CL51" s="156">
        <v>13334</v>
      </c>
      <c r="CM51" s="156">
        <v>0</v>
      </c>
      <c r="CN51" s="156">
        <v>0</v>
      </c>
      <c r="CO51" s="156">
        <v>13334</v>
      </c>
      <c r="CP51" s="156">
        <v>234000</v>
      </c>
      <c r="CQ51" s="156">
        <v>0</v>
      </c>
      <c r="CR51" s="156">
        <v>0</v>
      </c>
      <c r="CS51" s="156">
        <v>234000</v>
      </c>
      <c r="CT51" s="156">
        <v>3261100</v>
      </c>
      <c r="CU51" s="156">
        <f t="shared" si="20"/>
        <v>936954</v>
      </c>
      <c r="CV51" s="158">
        <f t="shared" si="14"/>
        <v>28.7</v>
      </c>
      <c r="CW51" s="156">
        <v>165959</v>
      </c>
      <c r="CX51" s="158">
        <f t="shared" si="15"/>
        <v>5.1</v>
      </c>
      <c r="CY51" s="156">
        <v>770995</v>
      </c>
      <c r="CZ51" s="158">
        <f t="shared" si="16"/>
        <v>23.6</v>
      </c>
      <c r="DA51" s="156">
        <f t="shared" si="21"/>
        <v>2324146</v>
      </c>
      <c r="DB51" s="158">
        <f t="shared" si="17"/>
        <v>71.3</v>
      </c>
      <c r="DC51" s="156">
        <v>289975</v>
      </c>
      <c r="DD51" s="158">
        <f t="shared" si="18"/>
        <v>8.9</v>
      </c>
      <c r="DE51" s="156">
        <v>2034171</v>
      </c>
      <c r="DF51" s="158">
        <f t="shared" si="19"/>
        <v>62.4</v>
      </c>
      <c r="DG51" s="222">
        <v>3261100</v>
      </c>
      <c r="DH51" s="223">
        <f t="shared" si="22"/>
        <v>0</v>
      </c>
      <c r="DI51" s="224">
        <f t="shared" si="1"/>
        <v>2104756</v>
      </c>
      <c r="DJ51" s="233">
        <f t="shared" si="8"/>
        <v>64.54</v>
      </c>
      <c r="DK51" s="226"/>
      <c r="DL51" s="223"/>
      <c r="DM51" s="226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</row>
    <row r="52" spans="1:256" s="132" customFormat="1" ht="32.25" customHeight="1">
      <c r="A52" s="133" t="s">
        <v>57</v>
      </c>
      <c r="B52" s="156">
        <v>500107</v>
      </c>
      <c r="C52" s="156">
        <v>66182</v>
      </c>
      <c r="D52" s="156">
        <v>19478</v>
      </c>
      <c r="E52" s="156">
        <v>0</v>
      </c>
      <c r="F52" s="156">
        <v>0</v>
      </c>
      <c r="G52" s="156">
        <v>46704</v>
      </c>
      <c r="H52" s="156">
        <v>0</v>
      </c>
      <c r="I52" s="156">
        <v>1376</v>
      </c>
      <c r="J52" s="156">
        <v>464</v>
      </c>
      <c r="K52" s="156">
        <v>128</v>
      </c>
      <c r="L52" s="156">
        <v>55112</v>
      </c>
      <c r="M52" s="156">
        <v>0</v>
      </c>
      <c r="N52" s="156">
        <v>0</v>
      </c>
      <c r="O52" s="156">
        <v>12502</v>
      </c>
      <c r="P52" s="156">
        <v>9798</v>
      </c>
      <c r="Q52" s="156">
        <v>4637</v>
      </c>
      <c r="R52" s="156">
        <v>5161</v>
      </c>
      <c r="S52" s="156"/>
      <c r="T52" s="156">
        <v>2047002</v>
      </c>
      <c r="U52" s="156">
        <v>1881315</v>
      </c>
      <c r="V52" s="156">
        <v>165687</v>
      </c>
      <c r="W52" s="156">
        <v>1175</v>
      </c>
      <c r="X52" s="156">
        <v>59564</v>
      </c>
      <c r="Y52" s="156">
        <v>25432</v>
      </c>
      <c r="Z52" s="156">
        <v>39423</v>
      </c>
      <c r="AA52" s="156">
        <v>1784</v>
      </c>
      <c r="AB52" s="156">
        <v>1784</v>
      </c>
      <c r="AC52" s="156">
        <v>0</v>
      </c>
      <c r="AD52" s="156">
        <v>10575</v>
      </c>
      <c r="AE52" s="156">
        <v>22633</v>
      </c>
      <c r="AF52" s="156">
        <v>4431</v>
      </c>
      <c r="AG52" s="156">
        <v>3578</v>
      </c>
      <c r="AH52" s="156">
        <v>1778</v>
      </c>
      <c r="AI52" s="156">
        <v>1800</v>
      </c>
      <c r="AJ52" s="156">
        <v>894018</v>
      </c>
      <c r="AK52" s="156">
        <v>0</v>
      </c>
      <c r="AL52" s="156">
        <v>906</v>
      </c>
      <c r="AM52" s="156">
        <v>39557</v>
      </c>
      <c r="AN52" s="156">
        <v>79566</v>
      </c>
      <c r="AO52" s="156">
        <v>0</v>
      </c>
      <c r="AP52" s="156">
        <v>482326</v>
      </c>
      <c r="AQ52" s="156">
        <v>0</v>
      </c>
      <c r="AR52" s="156">
        <v>3014</v>
      </c>
      <c r="AS52" s="156">
        <v>0</v>
      </c>
      <c r="AT52" s="156">
        <v>47210</v>
      </c>
      <c r="AU52" s="156">
        <v>0</v>
      </c>
      <c r="AV52" s="156">
        <v>0</v>
      </c>
      <c r="AW52" s="156">
        <v>241439</v>
      </c>
      <c r="AX52" s="156">
        <v>0</v>
      </c>
      <c r="AY52" s="156">
        <v>273319</v>
      </c>
      <c r="AZ52" s="156">
        <v>195779</v>
      </c>
      <c r="BA52" s="156">
        <v>453</v>
      </c>
      <c r="BB52" s="156">
        <v>0</v>
      </c>
      <c r="BC52" s="156">
        <v>19531</v>
      </c>
      <c r="BD52" s="156">
        <v>13031</v>
      </c>
      <c r="BE52" s="156">
        <v>53386</v>
      </c>
      <c r="BF52" s="156">
        <v>0</v>
      </c>
      <c r="BG52" s="156">
        <v>8184</v>
      </c>
      <c r="BH52" s="156">
        <v>0</v>
      </c>
      <c r="BI52" s="156">
        <v>0</v>
      </c>
      <c r="BJ52" s="156">
        <v>8184</v>
      </c>
      <c r="BK52" s="156">
        <v>5377</v>
      </c>
      <c r="BL52" s="156">
        <v>2897</v>
      </c>
      <c r="BM52" s="156">
        <v>92920</v>
      </c>
      <c r="BN52" s="156">
        <v>77540</v>
      </c>
      <c r="BO52" s="156">
        <v>4648</v>
      </c>
      <c r="BP52" s="156">
        <v>0</v>
      </c>
      <c r="BQ52" s="156">
        <v>72892</v>
      </c>
      <c r="BR52" s="156">
        <v>23563</v>
      </c>
      <c r="BS52" s="156">
        <v>14876</v>
      </c>
      <c r="BT52" s="156">
        <v>8687</v>
      </c>
      <c r="BU52" s="156">
        <v>0</v>
      </c>
      <c r="BV52" s="156">
        <v>5501</v>
      </c>
      <c r="BW52" s="156">
        <v>3186</v>
      </c>
      <c r="BX52" s="156">
        <v>1316</v>
      </c>
      <c r="BY52" s="156">
        <v>208769</v>
      </c>
      <c r="BZ52" s="156">
        <v>162911</v>
      </c>
      <c r="CA52" s="156">
        <v>68900</v>
      </c>
      <c r="CB52" s="156">
        <v>94011</v>
      </c>
      <c r="CC52" s="156">
        <v>31953</v>
      </c>
      <c r="CD52" s="156">
        <v>927</v>
      </c>
      <c r="CE52" s="156">
        <v>61</v>
      </c>
      <c r="CF52" s="156">
        <v>0</v>
      </c>
      <c r="CG52" s="156">
        <v>2000</v>
      </c>
      <c r="CH52" s="156">
        <v>0</v>
      </c>
      <c r="CI52" s="156">
        <v>0</v>
      </c>
      <c r="CJ52" s="156">
        <v>0</v>
      </c>
      <c r="CK52" s="156">
        <v>0</v>
      </c>
      <c r="CL52" s="156">
        <v>28965</v>
      </c>
      <c r="CM52" s="156">
        <v>0</v>
      </c>
      <c r="CN52" s="156">
        <v>0</v>
      </c>
      <c r="CO52" s="156">
        <v>28965</v>
      </c>
      <c r="CP52" s="156">
        <v>446423</v>
      </c>
      <c r="CQ52" s="156">
        <v>0</v>
      </c>
      <c r="CR52" s="156">
        <v>0</v>
      </c>
      <c r="CS52" s="156">
        <v>234923</v>
      </c>
      <c r="CT52" s="156">
        <v>4838683</v>
      </c>
      <c r="CU52" s="156">
        <f t="shared" si="20"/>
        <v>1924421</v>
      </c>
      <c r="CV52" s="158">
        <f t="shared" si="14"/>
        <v>39.8</v>
      </c>
      <c r="CW52" s="156">
        <v>924789</v>
      </c>
      <c r="CX52" s="158">
        <f t="shared" si="15"/>
        <v>19.1</v>
      </c>
      <c r="CY52" s="156">
        <v>999632</v>
      </c>
      <c r="CZ52" s="158">
        <f t="shared" si="16"/>
        <v>20.699999999999996</v>
      </c>
      <c r="DA52" s="156">
        <f t="shared" si="21"/>
        <v>2914262</v>
      </c>
      <c r="DB52" s="158">
        <f t="shared" si="17"/>
        <v>60.2</v>
      </c>
      <c r="DC52" s="156">
        <v>353947</v>
      </c>
      <c r="DD52" s="158">
        <f t="shared" si="18"/>
        <v>7.3</v>
      </c>
      <c r="DE52" s="156">
        <v>2560315</v>
      </c>
      <c r="DF52" s="158">
        <f t="shared" si="19"/>
        <v>52.900000000000006</v>
      </c>
      <c r="DG52" s="222">
        <v>4838683</v>
      </c>
      <c r="DH52" s="223">
        <f t="shared" si="22"/>
        <v>0</v>
      </c>
      <c r="DI52" s="224">
        <f t="shared" si="1"/>
        <v>2692671</v>
      </c>
      <c r="DJ52" s="233">
        <f t="shared" si="8"/>
        <v>55.65</v>
      </c>
      <c r="DK52" s="226"/>
      <c r="DL52" s="223"/>
      <c r="DM52" s="226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spans="1:256" s="144" customFormat="1" ht="32.25" customHeight="1">
      <c r="A53" s="140" t="s">
        <v>58</v>
      </c>
      <c r="B53" s="180">
        <v>1699851</v>
      </c>
      <c r="C53" s="180">
        <v>132282</v>
      </c>
      <c r="D53" s="180">
        <v>38972</v>
      </c>
      <c r="E53" s="180">
        <v>0</v>
      </c>
      <c r="F53" s="180">
        <v>0</v>
      </c>
      <c r="G53" s="180">
        <v>93310</v>
      </c>
      <c r="H53" s="180">
        <v>0</v>
      </c>
      <c r="I53" s="180">
        <v>5743</v>
      </c>
      <c r="J53" s="180">
        <v>1949</v>
      </c>
      <c r="K53" s="180">
        <v>541</v>
      </c>
      <c r="L53" s="180">
        <v>151214</v>
      </c>
      <c r="M53" s="180">
        <v>0</v>
      </c>
      <c r="N53" s="180">
        <v>0</v>
      </c>
      <c r="O53" s="180">
        <v>25151</v>
      </c>
      <c r="P53" s="180">
        <v>25861</v>
      </c>
      <c r="Q53" s="180">
        <v>12332</v>
      </c>
      <c r="R53" s="180">
        <v>13529</v>
      </c>
      <c r="S53" s="180"/>
      <c r="T53" s="180">
        <v>2615291</v>
      </c>
      <c r="U53" s="180">
        <v>2343452</v>
      </c>
      <c r="V53" s="180">
        <v>271839</v>
      </c>
      <c r="W53" s="180">
        <v>2503</v>
      </c>
      <c r="X53" s="180">
        <v>64922</v>
      </c>
      <c r="Y53" s="180">
        <v>35670</v>
      </c>
      <c r="Z53" s="180">
        <v>141064</v>
      </c>
      <c r="AA53" s="180">
        <v>9823</v>
      </c>
      <c r="AB53" s="180">
        <v>9823</v>
      </c>
      <c r="AC53" s="180">
        <v>0</v>
      </c>
      <c r="AD53" s="180">
        <v>34081</v>
      </c>
      <c r="AE53" s="180">
        <v>71774</v>
      </c>
      <c r="AF53" s="180">
        <v>25386</v>
      </c>
      <c r="AG53" s="180">
        <v>19726</v>
      </c>
      <c r="AH53" s="180">
        <v>4450</v>
      </c>
      <c r="AI53" s="180">
        <v>15276</v>
      </c>
      <c r="AJ53" s="180">
        <v>465894</v>
      </c>
      <c r="AK53" s="180">
        <v>0</v>
      </c>
      <c r="AL53" s="180">
        <v>0</v>
      </c>
      <c r="AM53" s="180">
        <v>95382</v>
      </c>
      <c r="AN53" s="180">
        <v>230793</v>
      </c>
      <c r="AO53" s="180">
        <v>0</v>
      </c>
      <c r="AP53" s="180">
        <v>13982</v>
      </c>
      <c r="AQ53" s="180">
        <v>0</v>
      </c>
      <c r="AR53" s="180">
        <v>5856</v>
      </c>
      <c r="AS53" s="180">
        <v>0</v>
      </c>
      <c r="AT53" s="180">
        <v>26128</v>
      </c>
      <c r="AU53" s="180">
        <v>0</v>
      </c>
      <c r="AV53" s="180">
        <v>0</v>
      </c>
      <c r="AW53" s="180">
        <v>93753</v>
      </c>
      <c r="AX53" s="180">
        <v>0</v>
      </c>
      <c r="AY53" s="180">
        <v>442283</v>
      </c>
      <c r="AZ53" s="180">
        <v>335416</v>
      </c>
      <c r="BA53" s="180">
        <v>0</v>
      </c>
      <c r="BB53" s="180">
        <v>0</v>
      </c>
      <c r="BC53" s="180">
        <v>47663</v>
      </c>
      <c r="BD53" s="180">
        <v>36189</v>
      </c>
      <c r="BE53" s="180">
        <v>39597</v>
      </c>
      <c r="BF53" s="180">
        <v>0</v>
      </c>
      <c r="BG53" s="180">
        <v>15436</v>
      </c>
      <c r="BH53" s="180">
        <v>0</v>
      </c>
      <c r="BI53" s="180">
        <v>0</v>
      </c>
      <c r="BJ53" s="180">
        <v>15436</v>
      </c>
      <c r="BK53" s="180">
        <v>0</v>
      </c>
      <c r="BL53" s="180">
        <v>0</v>
      </c>
      <c r="BM53" s="180">
        <v>196531</v>
      </c>
      <c r="BN53" s="180">
        <v>106867</v>
      </c>
      <c r="BO53" s="180">
        <v>1531</v>
      </c>
      <c r="BP53" s="180">
        <v>0</v>
      </c>
      <c r="BQ53" s="180">
        <v>105336</v>
      </c>
      <c r="BR53" s="180">
        <v>78444</v>
      </c>
      <c r="BS53" s="180">
        <v>22747</v>
      </c>
      <c r="BT53" s="180">
        <v>55697</v>
      </c>
      <c r="BU53" s="180">
        <v>55175</v>
      </c>
      <c r="BV53" s="180">
        <v>50</v>
      </c>
      <c r="BW53" s="180">
        <v>472</v>
      </c>
      <c r="BX53" s="180">
        <v>14098</v>
      </c>
      <c r="BY53" s="180">
        <v>642871</v>
      </c>
      <c r="BZ53" s="180">
        <v>146609</v>
      </c>
      <c r="CA53" s="180">
        <v>123400</v>
      </c>
      <c r="CB53" s="180">
        <v>23209</v>
      </c>
      <c r="CC53" s="180">
        <v>171335</v>
      </c>
      <c r="CD53" s="180">
        <v>3359</v>
      </c>
      <c r="CE53" s="180">
        <v>242</v>
      </c>
      <c r="CF53" s="180">
        <v>0</v>
      </c>
      <c r="CG53" s="180">
        <v>29020</v>
      </c>
      <c r="CH53" s="180">
        <v>735</v>
      </c>
      <c r="CI53" s="180">
        <v>735</v>
      </c>
      <c r="CJ53" s="180">
        <v>0</v>
      </c>
      <c r="CK53" s="180">
        <v>0</v>
      </c>
      <c r="CL53" s="180">
        <v>137979</v>
      </c>
      <c r="CM53" s="180">
        <v>0</v>
      </c>
      <c r="CN53" s="180">
        <v>0</v>
      </c>
      <c r="CO53" s="180">
        <v>137979</v>
      </c>
      <c r="CP53" s="180">
        <v>236200</v>
      </c>
      <c r="CQ53" s="180">
        <v>0</v>
      </c>
      <c r="CR53" s="180">
        <v>0</v>
      </c>
      <c r="CS53" s="180">
        <v>75300</v>
      </c>
      <c r="CT53" s="180">
        <v>7083832</v>
      </c>
      <c r="CU53" s="180">
        <f t="shared" si="20"/>
        <v>1751565</v>
      </c>
      <c r="CV53" s="181">
        <f t="shared" si="14"/>
        <v>24.7</v>
      </c>
      <c r="CW53" s="180">
        <v>578758</v>
      </c>
      <c r="CX53" s="181">
        <f t="shared" si="15"/>
        <v>8.2</v>
      </c>
      <c r="CY53" s="180">
        <v>1172807</v>
      </c>
      <c r="CZ53" s="181">
        <f t="shared" si="16"/>
        <v>16.5</v>
      </c>
      <c r="DA53" s="180">
        <f t="shared" si="21"/>
        <v>5332267</v>
      </c>
      <c r="DB53" s="181">
        <f t="shared" si="17"/>
        <v>75.3</v>
      </c>
      <c r="DC53" s="180">
        <v>922896</v>
      </c>
      <c r="DD53" s="181">
        <f t="shared" si="18"/>
        <v>13</v>
      </c>
      <c r="DE53" s="180">
        <v>4409371</v>
      </c>
      <c r="DF53" s="181">
        <f t="shared" si="19"/>
        <v>62.3</v>
      </c>
      <c r="DG53" s="227">
        <v>7083832</v>
      </c>
      <c r="DH53" s="228">
        <f t="shared" si="22"/>
        <v>0</v>
      </c>
      <c r="DI53" s="229">
        <f t="shared" si="1"/>
        <v>4657883</v>
      </c>
      <c r="DJ53" s="234">
        <f t="shared" si="8"/>
        <v>65.75</v>
      </c>
      <c r="DK53" s="230"/>
      <c r="DL53" s="228"/>
      <c r="DM53" s="230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s="132" customFormat="1" ht="32.25" customHeight="1">
      <c r="A54" s="133" t="s">
        <v>59</v>
      </c>
      <c r="B54" s="156">
        <v>934260</v>
      </c>
      <c r="C54" s="156">
        <v>84025</v>
      </c>
      <c r="D54" s="156">
        <v>24729</v>
      </c>
      <c r="E54" s="156">
        <v>0</v>
      </c>
      <c r="F54" s="156">
        <v>0</v>
      </c>
      <c r="G54" s="156">
        <v>59296</v>
      </c>
      <c r="H54" s="156">
        <v>0</v>
      </c>
      <c r="I54" s="156">
        <v>2932</v>
      </c>
      <c r="J54" s="156">
        <v>992</v>
      </c>
      <c r="K54" s="156">
        <v>274</v>
      </c>
      <c r="L54" s="156">
        <v>104542</v>
      </c>
      <c r="M54" s="156">
        <v>2613</v>
      </c>
      <c r="N54" s="156">
        <v>0</v>
      </c>
      <c r="O54" s="156">
        <v>15856</v>
      </c>
      <c r="P54" s="156">
        <v>15568</v>
      </c>
      <c r="Q54" s="156">
        <v>7791</v>
      </c>
      <c r="R54" s="156">
        <v>7777</v>
      </c>
      <c r="S54" s="156"/>
      <c r="T54" s="156">
        <v>2061847</v>
      </c>
      <c r="U54" s="156">
        <v>1855129</v>
      </c>
      <c r="V54" s="156">
        <v>206718</v>
      </c>
      <c r="W54" s="156">
        <v>1456</v>
      </c>
      <c r="X54" s="156">
        <v>1036</v>
      </c>
      <c r="Y54" s="156">
        <v>0</v>
      </c>
      <c r="Z54" s="156">
        <v>81745</v>
      </c>
      <c r="AA54" s="156">
        <v>3282</v>
      </c>
      <c r="AB54" s="156">
        <v>3282</v>
      </c>
      <c r="AC54" s="156">
        <v>0</v>
      </c>
      <c r="AD54" s="156">
        <v>0</v>
      </c>
      <c r="AE54" s="156">
        <v>43190</v>
      </c>
      <c r="AF54" s="156">
        <v>35273</v>
      </c>
      <c r="AG54" s="156">
        <v>5895</v>
      </c>
      <c r="AH54" s="156">
        <v>325</v>
      </c>
      <c r="AI54" s="156">
        <v>5570</v>
      </c>
      <c r="AJ54" s="156">
        <v>1074464</v>
      </c>
      <c r="AK54" s="156">
        <v>0</v>
      </c>
      <c r="AL54" s="156">
        <v>0</v>
      </c>
      <c r="AM54" s="156">
        <v>40637</v>
      </c>
      <c r="AN54" s="156">
        <v>146483</v>
      </c>
      <c r="AO54" s="156">
        <v>0</v>
      </c>
      <c r="AP54" s="156">
        <v>849035</v>
      </c>
      <c r="AQ54" s="156">
        <v>6561</v>
      </c>
      <c r="AR54" s="156">
        <v>6430</v>
      </c>
      <c r="AS54" s="156">
        <v>0</v>
      </c>
      <c r="AT54" s="156">
        <v>7408</v>
      </c>
      <c r="AU54" s="156">
        <v>0</v>
      </c>
      <c r="AV54" s="156">
        <v>0</v>
      </c>
      <c r="AW54" s="156">
        <v>17910</v>
      </c>
      <c r="AX54" s="156">
        <v>0</v>
      </c>
      <c r="AY54" s="156">
        <v>239277</v>
      </c>
      <c r="AZ54" s="156">
        <v>160849</v>
      </c>
      <c r="BA54" s="156">
        <v>0</v>
      </c>
      <c r="BB54" s="156">
        <v>0</v>
      </c>
      <c r="BC54" s="156">
        <v>22841</v>
      </c>
      <c r="BD54" s="156">
        <v>23631</v>
      </c>
      <c r="BE54" s="156">
        <v>9091</v>
      </c>
      <c r="BF54" s="156">
        <v>0</v>
      </c>
      <c r="BG54" s="156">
        <v>12989</v>
      </c>
      <c r="BH54" s="156">
        <v>1800</v>
      </c>
      <c r="BI54" s="156">
        <v>0</v>
      </c>
      <c r="BJ54" s="156">
        <v>11189</v>
      </c>
      <c r="BK54" s="156">
        <v>0</v>
      </c>
      <c r="BL54" s="156">
        <v>2897</v>
      </c>
      <c r="BM54" s="156">
        <v>89400</v>
      </c>
      <c r="BN54" s="156">
        <v>78428</v>
      </c>
      <c r="BO54" s="156">
        <v>4764</v>
      </c>
      <c r="BP54" s="156">
        <v>0</v>
      </c>
      <c r="BQ54" s="156">
        <v>73664</v>
      </c>
      <c r="BR54" s="156">
        <v>61340</v>
      </c>
      <c r="BS54" s="156">
        <v>58718</v>
      </c>
      <c r="BT54" s="156">
        <v>2622</v>
      </c>
      <c r="BU54" s="156">
        <v>2511</v>
      </c>
      <c r="BV54" s="156">
        <v>0</v>
      </c>
      <c r="BW54" s="156">
        <v>111</v>
      </c>
      <c r="BX54" s="156">
        <v>846</v>
      </c>
      <c r="BY54" s="156">
        <v>3330</v>
      </c>
      <c r="BZ54" s="156">
        <v>364503</v>
      </c>
      <c r="CA54" s="156">
        <v>167002</v>
      </c>
      <c r="CB54" s="156">
        <v>197501</v>
      </c>
      <c r="CC54" s="156">
        <v>46437</v>
      </c>
      <c r="CD54" s="156">
        <v>1412</v>
      </c>
      <c r="CE54" s="156">
        <v>532</v>
      </c>
      <c r="CF54" s="156">
        <v>899</v>
      </c>
      <c r="CG54" s="156">
        <v>6000</v>
      </c>
      <c r="CH54" s="156">
        <v>0</v>
      </c>
      <c r="CI54" s="156">
        <v>0</v>
      </c>
      <c r="CJ54" s="156">
        <v>0</v>
      </c>
      <c r="CK54" s="156">
        <v>0</v>
      </c>
      <c r="CL54" s="156">
        <v>37594</v>
      </c>
      <c r="CM54" s="156">
        <v>0</v>
      </c>
      <c r="CN54" s="156">
        <v>0</v>
      </c>
      <c r="CO54" s="156">
        <v>37594</v>
      </c>
      <c r="CP54" s="156">
        <v>417574</v>
      </c>
      <c r="CQ54" s="156">
        <v>0</v>
      </c>
      <c r="CR54" s="156">
        <v>0</v>
      </c>
      <c r="CS54" s="156">
        <v>328274</v>
      </c>
      <c r="CT54" s="156">
        <v>5520812</v>
      </c>
      <c r="CU54" s="156">
        <f t="shared" si="20"/>
        <v>2002595</v>
      </c>
      <c r="CV54" s="158">
        <f t="shared" si="14"/>
        <v>36.3</v>
      </c>
      <c r="CW54" s="156">
        <v>1081413</v>
      </c>
      <c r="CX54" s="158">
        <f t="shared" si="15"/>
        <v>19.6</v>
      </c>
      <c r="CY54" s="156">
        <v>921182</v>
      </c>
      <c r="CZ54" s="158">
        <f t="shared" si="16"/>
        <v>16.699999999999996</v>
      </c>
      <c r="DA54" s="156">
        <f t="shared" si="21"/>
        <v>3518217</v>
      </c>
      <c r="DB54" s="158">
        <f t="shared" si="17"/>
        <v>63.7</v>
      </c>
      <c r="DC54" s="156">
        <v>435414</v>
      </c>
      <c r="DD54" s="158">
        <f t="shared" si="18"/>
        <v>7.9</v>
      </c>
      <c r="DE54" s="156">
        <v>3082803</v>
      </c>
      <c r="DF54" s="158">
        <f t="shared" si="19"/>
        <v>55.800000000000004</v>
      </c>
      <c r="DG54" s="222">
        <v>5520812</v>
      </c>
      <c r="DH54" s="223">
        <f t="shared" si="22"/>
        <v>0</v>
      </c>
      <c r="DI54" s="224">
        <f t="shared" si="1"/>
        <v>3222909</v>
      </c>
      <c r="DJ54" s="233">
        <f t="shared" si="8"/>
        <v>58.38</v>
      </c>
      <c r="DK54" s="226"/>
      <c r="DL54" s="223"/>
      <c r="DM54" s="226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</row>
    <row r="55" spans="1:256" s="132" customFormat="1" ht="32.25" customHeight="1">
      <c r="A55" s="133" t="s">
        <v>60</v>
      </c>
      <c r="B55" s="156">
        <v>1951976</v>
      </c>
      <c r="C55" s="156">
        <v>32742</v>
      </c>
      <c r="D55" s="156">
        <v>9636</v>
      </c>
      <c r="E55" s="156">
        <v>0</v>
      </c>
      <c r="F55" s="156">
        <v>0</v>
      </c>
      <c r="G55" s="156">
        <v>23106</v>
      </c>
      <c r="H55" s="156">
        <v>0</v>
      </c>
      <c r="I55" s="156">
        <v>1998</v>
      </c>
      <c r="J55" s="156">
        <v>678</v>
      </c>
      <c r="K55" s="156">
        <v>189</v>
      </c>
      <c r="L55" s="156">
        <v>51429</v>
      </c>
      <c r="M55" s="156">
        <v>0</v>
      </c>
      <c r="N55" s="156">
        <v>0</v>
      </c>
      <c r="O55" s="156">
        <v>6191</v>
      </c>
      <c r="P55" s="156">
        <v>10204</v>
      </c>
      <c r="Q55" s="156">
        <v>6508</v>
      </c>
      <c r="R55" s="156">
        <v>3696</v>
      </c>
      <c r="S55" s="156"/>
      <c r="T55" s="156">
        <v>88902</v>
      </c>
      <c r="U55" s="156">
        <v>20824</v>
      </c>
      <c r="V55" s="156">
        <v>68078</v>
      </c>
      <c r="W55" s="156">
        <v>659</v>
      </c>
      <c r="X55" s="156">
        <v>927</v>
      </c>
      <c r="Y55" s="156">
        <v>203</v>
      </c>
      <c r="Z55" s="156">
        <v>61948</v>
      </c>
      <c r="AA55" s="156">
        <v>1937</v>
      </c>
      <c r="AB55" s="156">
        <v>1937</v>
      </c>
      <c r="AC55" s="156">
        <v>0</v>
      </c>
      <c r="AD55" s="156">
        <v>11112</v>
      </c>
      <c r="AE55" s="156">
        <v>39857</v>
      </c>
      <c r="AF55" s="156">
        <v>9042</v>
      </c>
      <c r="AG55" s="156">
        <v>4246</v>
      </c>
      <c r="AH55" s="156">
        <v>996</v>
      </c>
      <c r="AI55" s="156">
        <v>3250</v>
      </c>
      <c r="AJ55" s="156">
        <v>556243</v>
      </c>
      <c r="AK55" s="156">
        <v>0</v>
      </c>
      <c r="AL55" s="156">
        <v>158</v>
      </c>
      <c r="AM55" s="156">
        <v>23334</v>
      </c>
      <c r="AN55" s="156">
        <v>76641</v>
      </c>
      <c r="AO55" s="156">
        <v>0</v>
      </c>
      <c r="AP55" s="156">
        <v>67812</v>
      </c>
      <c r="AQ55" s="156">
        <v>0</v>
      </c>
      <c r="AR55" s="156">
        <v>2053</v>
      </c>
      <c r="AS55" s="156">
        <v>0</v>
      </c>
      <c r="AT55" s="156">
        <v>42626</v>
      </c>
      <c r="AU55" s="156">
        <v>0</v>
      </c>
      <c r="AV55" s="156">
        <v>298005</v>
      </c>
      <c r="AW55" s="156">
        <v>45614</v>
      </c>
      <c r="AX55" s="156">
        <v>0</v>
      </c>
      <c r="AY55" s="156">
        <v>274720</v>
      </c>
      <c r="AZ55" s="156">
        <v>146253</v>
      </c>
      <c r="BA55" s="156">
        <v>79</v>
      </c>
      <c r="BB55" s="156">
        <v>0</v>
      </c>
      <c r="BC55" s="156">
        <v>10653</v>
      </c>
      <c r="BD55" s="156">
        <v>11718</v>
      </c>
      <c r="BE55" s="156">
        <v>55557</v>
      </c>
      <c r="BF55" s="156">
        <v>0</v>
      </c>
      <c r="BG55" s="156">
        <v>6345</v>
      </c>
      <c r="BH55" s="156">
        <v>0</v>
      </c>
      <c r="BI55" s="156">
        <v>0</v>
      </c>
      <c r="BJ55" s="156">
        <v>6345</v>
      </c>
      <c r="BK55" s="156">
        <v>849</v>
      </c>
      <c r="BL55" s="156">
        <v>26229</v>
      </c>
      <c r="BM55" s="156">
        <v>34823</v>
      </c>
      <c r="BN55" s="156">
        <v>128467</v>
      </c>
      <c r="BO55" s="156">
        <v>83240</v>
      </c>
      <c r="BP55" s="156">
        <v>0</v>
      </c>
      <c r="BQ55" s="156">
        <v>45227</v>
      </c>
      <c r="BR55" s="156">
        <v>36948</v>
      </c>
      <c r="BS55" s="156">
        <v>9601</v>
      </c>
      <c r="BT55" s="156">
        <v>27347</v>
      </c>
      <c r="BU55" s="156">
        <v>27246</v>
      </c>
      <c r="BV55" s="156">
        <v>41</v>
      </c>
      <c r="BW55" s="156">
        <v>60</v>
      </c>
      <c r="BX55" s="156">
        <v>31399</v>
      </c>
      <c r="BY55" s="156">
        <v>312682</v>
      </c>
      <c r="BZ55" s="156">
        <v>137411</v>
      </c>
      <c r="CA55" s="156">
        <v>97810</v>
      </c>
      <c r="CB55" s="156">
        <v>39601</v>
      </c>
      <c r="CC55" s="156">
        <v>18480</v>
      </c>
      <c r="CD55" s="156">
        <v>0</v>
      </c>
      <c r="CE55" s="156">
        <v>185</v>
      </c>
      <c r="CF55" s="156">
        <v>0</v>
      </c>
      <c r="CG55" s="156">
        <v>10629</v>
      </c>
      <c r="CH55" s="156">
        <v>0</v>
      </c>
      <c r="CI55" s="156">
        <v>0</v>
      </c>
      <c r="CJ55" s="156">
        <v>0</v>
      </c>
      <c r="CK55" s="156">
        <v>0</v>
      </c>
      <c r="CL55" s="156">
        <v>7666</v>
      </c>
      <c r="CM55" s="156">
        <v>0</v>
      </c>
      <c r="CN55" s="156">
        <v>0</v>
      </c>
      <c r="CO55" s="156">
        <v>7666</v>
      </c>
      <c r="CP55" s="156">
        <v>297400</v>
      </c>
      <c r="CQ55" s="156">
        <v>29900</v>
      </c>
      <c r="CR55" s="156">
        <v>0</v>
      </c>
      <c r="CS55" s="156">
        <v>173400</v>
      </c>
      <c r="CT55" s="156">
        <v>3877372</v>
      </c>
      <c r="CU55" s="156">
        <f t="shared" si="20"/>
        <v>1561663</v>
      </c>
      <c r="CV55" s="158">
        <f t="shared" si="14"/>
        <v>40.3</v>
      </c>
      <c r="CW55" s="156">
        <v>393056</v>
      </c>
      <c r="CX55" s="158">
        <f t="shared" si="15"/>
        <v>10.1</v>
      </c>
      <c r="CY55" s="156">
        <v>1168607</v>
      </c>
      <c r="CZ55" s="158">
        <f t="shared" si="16"/>
        <v>30.199999999999996</v>
      </c>
      <c r="DA55" s="156">
        <f t="shared" si="21"/>
        <v>2315709</v>
      </c>
      <c r="DB55" s="158">
        <f t="shared" si="17"/>
        <v>59.7</v>
      </c>
      <c r="DC55" s="156">
        <v>234416</v>
      </c>
      <c r="DD55" s="158">
        <f t="shared" si="18"/>
        <v>6</v>
      </c>
      <c r="DE55" s="156">
        <v>2081293</v>
      </c>
      <c r="DF55" s="158">
        <f t="shared" si="19"/>
        <v>53.7</v>
      </c>
      <c r="DG55" s="222">
        <v>3877372</v>
      </c>
      <c r="DH55" s="223">
        <f t="shared" si="22"/>
        <v>0</v>
      </c>
      <c r="DI55" s="224">
        <f t="shared" si="1"/>
        <v>2144309</v>
      </c>
      <c r="DJ55" s="233">
        <f t="shared" si="8"/>
        <v>55.3</v>
      </c>
      <c r="DK55" s="226"/>
      <c r="DL55" s="223"/>
      <c r="DM55" s="226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</row>
    <row r="56" spans="1:256" s="132" customFormat="1" ht="32.25" customHeight="1">
      <c r="A56" s="133" t="s">
        <v>61</v>
      </c>
      <c r="B56" s="156">
        <v>2288014</v>
      </c>
      <c r="C56" s="156">
        <v>60499</v>
      </c>
      <c r="D56" s="156">
        <v>17805</v>
      </c>
      <c r="E56" s="156">
        <v>0</v>
      </c>
      <c r="F56" s="156">
        <v>0</v>
      </c>
      <c r="G56" s="156">
        <v>42694</v>
      </c>
      <c r="H56" s="156">
        <v>0</v>
      </c>
      <c r="I56" s="156">
        <v>2581</v>
      </c>
      <c r="J56" s="156">
        <v>877</v>
      </c>
      <c r="K56" s="156">
        <v>244</v>
      </c>
      <c r="L56" s="156">
        <v>83936</v>
      </c>
      <c r="M56" s="156">
        <v>6168</v>
      </c>
      <c r="N56" s="156">
        <v>0</v>
      </c>
      <c r="O56" s="156">
        <v>11436</v>
      </c>
      <c r="P56" s="156">
        <v>14109</v>
      </c>
      <c r="Q56" s="156">
        <v>7962</v>
      </c>
      <c r="R56" s="156">
        <v>6147</v>
      </c>
      <c r="S56" s="156"/>
      <c r="T56" s="156">
        <v>210185</v>
      </c>
      <c r="U56" s="156">
        <v>138461</v>
      </c>
      <c r="V56" s="156">
        <v>71724</v>
      </c>
      <c r="W56" s="156">
        <v>1503</v>
      </c>
      <c r="X56" s="156">
        <v>11494</v>
      </c>
      <c r="Y56" s="156">
        <v>7166</v>
      </c>
      <c r="Z56" s="156">
        <v>103759</v>
      </c>
      <c r="AA56" s="156">
        <v>13014</v>
      </c>
      <c r="AB56" s="156">
        <v>13014</v>
      </c>
      <c r="AC56" s="156">
        <v>0</v>
      </c>
      <c r="AD56" s="156">
        <v>16319</v>
      </c>
      <c r="AE56" s="156">
        <v>56139</v>
      </c>
      <c r="AF56" s="156">
        <v>18287</v>
      </c>
      <c r="AG56" s="156">
        <v>4215</v>
      </c>
      <c r="AH56" s="156">
        <v>1923</v>
      </c>
      <c r="AI56" s="156">
        <v>2292</v>
      </c>
      <c r="AJ56" s="156">
        <v>1099772</v>
      </c>
      <c r="AK56" s="156">
        <v>0</v>
      </c>
      <c r="AL56" s="156">
        <v>0</v>
      </c>
      <c r="AM56" s="156">
        <v>58746</v>
      </c>
      <c r="AN56" s="156">
        <v>103055</v>
      </c>
      <c r="AO56" s="156">
        <v>0</v>
      </c>
      <c r="AP56" s="156">
        <v>82707</v>
      </c>
      <c r="AQ56" s="156">
        <v>0</v>
      </c>
      <c r="AR56" s="156">
        <v>3234</v>
      </c>
      <c r="AS56" s="156">
        <v>0</v>
      </c>
      <c r="AT56" s="156">
        <v>0</v>
      </c>
      <c r="AU56" s="156">
        <v>0</v>
      </c>
      <c r="AV56" s="156">
        <v>762643</v>
      </c>
      <c r="AW56" s="156">
        <v>89387</v>
      </c>
      <c r="AX56" s="156">
        <v>0</v>
      </c>
      <c r="AY56" s="156">
        <v>555411</v>
      </c>
      <c r="AZ56" s="156">
        <v>232364</v>
      </c>
      <c r="BA56" s="156">
        <v>0</v>
      </c>
      <c r="BB56" s="156">
        <v>0</v>
      </c>
      <c r="BC56" s="156">
        <v>25685</v>
      </c>
      <c r="BD56" s="156">
        <v>16305</v>
      </c>
      <c r="BE56" s="156">
        <v>209</v>
      </c>
      <c r="BF56" s="156">
        <v>0</v>
      </c>
      <c r="BG56" s="156">
        <v>9240</v>
      </c>
      <c r="BH56" s="156">
        <v>0</v>
      </c>
      <c r="BI56" s="156">
        <v>0</v>
      </c>
      <c r="BJ56" s="156">
        <v>9240</v>
      </c>
      <c r="BK56" s="156">
        <v>140947</v>
      </c>
      <c r="BL56" s="156">
        <v>7612</v>
      </c>
      <c r="BM56" s="156">
        <v>32366</v>
      </c>
      <c r="BN56" s="156">
        <v>323047</v>
      </c>
      <c r="BO56" s="156">
        <v>219036</v>
      </c>
      <c r="BP56" s="156">
        <v>0</v>
      </c>
      <c r="BQ56" s="156">
        <v>104011</v>
      </c>
      <c r="BR56" s="156">
        <v>16353</v>
      </c>
      <c r="BS56" s="156">
        <v>13253</v>
      </c>
      <c r="BT56" s="156">
        <v>3100</v>
      </c>
      <c r="BU56" s="156">
        <v>2803</v>
      </c>
      <c r="BV56" s="156">
        <v>56</v>
      </c>
      <c r="BW56" s="156">
        <v>241</v>
      </c>
      <c r="BX56" s="156">
        <v>1322</v>
      </c>
      <c r="BY56" s="156">
        <v>761572</v>
      </c>
      <c r="BZ56" s="156">
        <v>267037</v>
      </c>
      <c r="CA56" s="156">
        <v>124140</v>
      </c>
      <c r="CB56" s="156">
        <v>142897</v>
      </c>
      <c r="CC56" s="156">
        <v>160152</v>
      </c>
      <c r="CD56" s="156">
        <v>682</v>
      </c>
      <c r="CE56" s="156">
        <v>11</v>
      </c>
      <c r="CF56" s="156">
        <v>0</v>
      </c>
      <c r="CG56" s="156">
        <v>31001</v>
      </c>
      <c r="CH56" s="156">
        <v>0</v>
      </c>
      <c r="CI56" s="156">
        <v>0</v>
      </c>
      <c r="CJ56" s="156">
        <v>0</v>
      </c>
      <c r="CK56" s="156">
        <v>0</v>
      </c>
      <c r="CL56" s="156">
        <v>128458</v>
      </c>
      <c r="CM56" s="156">
        <v>0</v>
      </c>
      <c r="CN56" s="156">
        <v>0</v>
      </c>
      <c r="CO56" s="156">
        <v>128458</v>
      </c>
      <c r="CP56" s="156">
        <v>268000</v>
      </c>
      <c r="CQ56" s="156">
        <v>0</v>
      </c>
      <c r="CR56" s="156">
        <v>0</v>
      </c>
      <c r="CS56" s="156">
        <v>155000</v>
      </c>
      <c r="CT56" s="156">
        <v>5928639</v>
      </c>
      <c r="CU56" s="156">
        <f t="shared" si="20"/>
        <v>2876167</v>
      </c>
      <c r="CV56" s="158">
        <f t="shared" si="14"/>
        <v>48.5</v>
      </c>
      <c r="CW56" s="156">
        <v>1080393</v>
      </c>
      <c r="CX56" s="158">
        <f t="shared" si="15"/>
        <v>18.2</v>
      </c>
      <c r="CY56" s="156">
        <v>1795774</v>
      </c>
      <c r="CZ56" s="158">
        <f t="shared" si="16"/>
        <v>30.3</v>
      </c>
      <c r="DA56" s="156">
        <f t="shared" si="21"/>
        <v>3052472</v>
      </c>
      <c r="DB56" s="158">
        <f t="shared" si="17"/>
        <v>51.5</v>
      </c>
      <c r="DC56" s="156">
        <v>424544</v>
      </c>
      <c r="DD56" s="158">
        <f t="shared" si="18"/>
        <v>7.2</v>
      </c>
      <c r="DE56" s="156">
        <v>2627928</v>
      </c>
      <c r="DF56" s="158">
        <f t="shared" si="19"/>
        <v>44.3</v>
      </c>
      <c r="DG56" s="222">
        <v>5928639</v>
      </c>
      <c r="DH56" s="223">
        <f t="shared" si="22"/>
        <v>0</v>
      </c>
      <c r="DI56" s="224">
        <f t="shared" si="1"/>
        <v>2678049</v>
      </c>
      <c r="DJ56" s="233">
        <f t="shared" si="8"/>
        <v>45.17</v>
      </c>
      <c r="DK56" s="226"/>
      <c r="DL56" s="223"/>
      <c r="DM56" s="226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</row>
    <row r="57" spans="1:256" s="132" customFormat="1" ht="32.25" customHeight="1">
      <c r="A57" s="133" t="s">
        <v>62</v>
      </c>
      <c r="B57" s="156">
        <v>3182287</v>
      </c>
      <c r="C57" s="156">
        <v>71235</v>
      </c>
      <c r="D57" s="156">
        <v>20965</v>
      </c>
      <c r="E57" s="156">
        <v>0</v>
      </c>
      <c r="F57" s="156">
        <v>0</v>
      </c>
      <c r="G57" s="156">
        <v>50270</v>
      </c>
      <c r="H57" s="156">
        <v>0</v>
      </c>
      <c r="I57" s="156">
        <v>6300</v>
      </c>
      <c r="J57" s="156">
        <v>2145</v>
      </c>
      <c r="K57" s="156">
        <v>600</v>
      </c>
      <c r="L57" s="156">
        <v>153230</v>
      </c>
      <c r="M57" s="156">
        <v>11040</v>
      </c>
      <c r="N57" s="156">
        <v>0</v>
      </c>
      <c r="O57" s="156">
        <v>13469</v>
      </c>
      <c r="P57" s="156">
        <v>19422</v>
      </c>
      <c r="Q57" s="156">
        <v>10375</v>
      </c>
      <c r="R57" s="156">
        <v>9047</v>
      </c>
      <c r="S57" s="156"/>
      <c r="T57" s="156">
        <v>527446</v>
      </c>
      <c r="U57" s="156">
        <v>459435</v>
      </c>
      <c r="V57" s="156">
        <v>68011</v>
      </c>
      <c r="W57" s="156">
        <v>2406</v>
      </c>
      <c r="X57" s="156">
        <v>16927</v>
      </c>
      <c r="Y57" s="156">
        <v>2920</v>
      </c>
      <c r="Z57" s="156">
        <v>160516</v>
      </c>
      <c r="AA57" s="156">
        <v>5742</v>
      </c>
      <c r="AB57" s="156">
        <v>5742</v>
      </c>
      <c r="AC57" s="156">
        <v>0</v>
      </c>
      <c r="AD57" s="156">
        <v>52753</v>
      </c>
      <c r="AE57" s="156">
        <v>40845</v>
      </c>
      <c r="AF57" s="156">
        <v>61176</v>
      </c>
      <c r="AG57" s="156">
        <v>8660</v>
      </c>
      <c r="AH57" s="156">
        <v>2977</v>
      </c>
      <c r="AI57" s="156">
        <v>5683</v>
      </c>
      <c r="AJ57" s="156">
        <v>1261423</v>
      </c>
      <c r="AK57" s="156">
        <v>0</v>
      </c>
      <c r="AL57" s="156">
        <v>0</v>
      </c>
      <c r="AM57" s="156">
        <v>0</v>
      </c>
      <c r="AN57" s="156">
        <v>97762</v>
      </c>
      <c r="AO57" s="156">
        <v>227192</v>
      </c>
      <c r="AP57" s="156">
        <v>10000</v>
      </c>
      <c r="AQ57" s="156">
        <v>0</v>
      </c>
      <c r="AR57" s="156">
        <v>3570</v>
      </c>
      <c r="AS57" s="156">
        <v>0</v>
      </c>
      <c r="AT57" s="156">
        <v>21000</v>
      </c>
      <c r="AU57" s="156">
        <v>0</v>
      </c>
      <c r="AV57" s="156">
        <v>864174</v>
      </c>
      <c r="AW57" s="156">
        <v>37725</v>
      </c>
      <c r="AX57" s="156">
        <v>0</v>
      </c>
      <c r="AY57" s="156">
        <v>502966</v>
      </c>
      <c r="AZ57" s="156">
        <v>214307</v>
      </c>
      <c r="BA57" s="156">
        <v>0</v>
      </c>
      <c r="BB57" s="156">
        <v>0</v>
      </c>
      <c r="BC57" s="156">
        <v>48802</v>
      </c>
      <c r="BD57" s="156">
        <v>34683</v>
      </c>
      <c r="BE57" s="156">
        <v>0</v>
      </c>
      <c r="BF57" s="156">
        <v>0</v>
      </c>
      <c r="BG57" s="156">
        <v>14687</v>
      </c>
      <c r="BH57" s="156">
        <v>0</v>
      </c>
      <c r="BI57" s="156">
        <v>0</v>
      </c>
      <c r="BJ57" s="156">
        <v>14687</v>
      </c>
      <c r="BK57" s="156">
        <v>61536</v>
      </c>
      <c r="BL57" s="156">
        <v>0</v>
      </c>
      <c r="BM57" s="156">
        <v>54599</v>
      </c>
      <c r="BN57" s="156">
        <v>288659</v>
      </c>
      <c r="BO57" s="156">
        <v>192941</v>
      </c>
      <c r="BP57" s="156">
        <v>0</v>
      </c>
      <c r="BQ57" s="156">
        <v>95718</v>
      </c>
      <c r="BR57" s="156">
        <v>35031</v>
      </c>
      <c r="BS57" s="156">
        <v>18213</v>
      </c>
      <c r="BT57" s="156">
        <v>16818</v>
      </c>
      <c r="BU57" s="156">
        <v>16703</v>
      </c>
      <c r="BV57" s="156">
        <v>1</v>
      </c>
      <c r="BW57" s="156">
        <v>114</v>
      </c>
      <c r="BX57" s="156">
        <v>41239</v>
      </c>
      <c r="BY57" s="156">
        <v>1092847</v>
      </c>
      <c r="BZ57" s="156">
        <v>102410</v>
      </c>
      <c r="CA57" s="156">
        <v>73607</v>
      </c>
      <c r="CB57" s="156">
        <v>28803</v>
      </c>
      <c r="CC57" s="156">
        <v>182079</v>
      </c>
      <c r="CD57" s="156">
        <v>3235</v>
      </c>
      <c r="CE57" s="156">
        <v>129</v>
      </c>
      <c r="CF57" s="156">
        <v>0</v>
      </c>
      <c r="CG57" s="156">
        <v>92903</v>
      </c>
      <c r="CH57" s="156">
        <v>0</v>
      </c>
      <c r="CI57" s="156">
        <v>0</v>
      </c>
      <c r="CJ57" s="156">
        <v>0</v>
      </c>
      <c r="CK57" s="156">
        <v>0</v>
      </c>
      <c r="CL57" s="156">
        <v>85812</v>
      </c>
      <c r="CM57" s="156">
        <v>0</v>
      </c>
      <c r="CN57" s="156">
        <v>0</v>
      </c>
      <c r="CO57" s="156">
        <v>85812</v>
      </c>
      <c r="CP57" s="156">
        <v>0</v>
      </c>
      <c r="CQ57" s="156">
        <v>0</v>
      </c>
      <c r="CR57" s="156">
        <v>0</v>
      </c>
      <c r="CS57" s="156">
        <v>0</v>
      </c>
      <c r="CT57" s="156">
        <v>7393678</v>
      </c>
      <c r="CU57" s="156">
        <f t="shared" si="20"/>
        <v>2666058</v>
      </c>
      <c r="CV57" s="158">
        <f t="shared" si="14"/>
        <v>36.1</v>
      </c>
      <c r="CW57" s="156">
        <v>897220</v>
      </c>
      <c r="CX57" s="158">
        <f t="shared" si="15"/>
        <v>12.1</v>
      </c>
      <c r="CY57" s="156">
        <v>1768838</v>
      </c>
      <c r="CZ57" s="158">
        <f t="shared" si="16"/>
        <v>24</v>
      </c>
      <c r="DA57" s="156">
        <f t="shared" si="21"/>
        <v>4727620</v>
      </c>
      <c r="DB57" s="158">
        <f t="shared" si="17"/>
        <v>63.9</v>
      </c>
      <c r="DC57" s="156">
        <v>798091</v>
      </c>
      <c r="DD57" s="158">
        <f t="shared" si="18"/>
        <v>10.8</v>
      </c>
      <c r="DE57" s="156">
        <v>3929529</v>
      </c>
      <c r="DF57" s="158">
        <f t="shared" si="19"/>
        <v>53.099999999999994</v>
      </c>
      <c r="DG57" s="222">
        <v>7393678</v>
      </c>
      <c r="DH57" s="223">
        <f t="shared" si="22"/>
        <v>0</v>
      </c>
      <c r="DI57" s="224">
        <f t="shared" si="1"/>
        <v>3987174</v>
      </c>
      <c r="DJ57" s="233">
        <f t="shared" si="8"/>
        <v>53.93</v>
      </c>
      <c r="DK57" s="226"/>
      <c r="DL57" s="223"/>
      <c r="DM57" s="226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</row>
    <row r="58" spans="1:256" s="144" customFormat="1" ht="32.25" customHeight="1">
      <c r="A58" s="140" t="s">
        <v>63</v>
      </c>
      <c r="B58" s="180">
        <v>485866</v>
      </c>
      <c r="C58" s="180">
        <v>37314</v>
      </c>
      <c r="D58" s="180">
        <v>10982</v>
      </c>
      <c r="E58" s="180">
        <v>0</v>
      </c>
      <c r="F58" s="180">
        <v>0</v>
      </c>
      <c r="G58" s="180">
        <v>26332</v>
      </c>
      <c r="H58" s="180">
        <v>0</v>
      </c>
      <c r="I58" s="180">
        <v>625</v>
      </c>
      <c r="J58" s="180">
        <v>213</v>
      </c>
      <c r="K58" s="180">
        <v>59</v>
      </c>
      <c r="L58" s="180">
        <v>24053</v>
      </c>
      <c r="M58" s="180">
        <v>0</v>
      </c>
      <c r="N58" s="180">
        <v>0</v>
      </c>
      <c r="O58" s="180">
        <v>7042</v>
      </c>
      <c r="P58" s="180">
        <v>7102</v>
      </c>
      <c r="Q58" s="180">
        <v>4411</v>
      </c>
      <c r="R58" s="180">
        <v>2691</v>
      </c>
      <c r="S58" s="180"/>
      <c r="T58" s="180">
        <v>1308664</v>
      </c>
      <c r="U58" s="180">
        <v>1204618</v>
      </c>
      <c r="V58" s="180">
        <v>104046</v>
      </c>
      <c r="W58" s="180">
        <v>520</v>
      </c>
      <c r="X58" s="180">
        <v>5201</v>
      </c>
      <c r="Y58" s="180">
        <v>4336</v>
      </c>
      <c r="Z58" s="180">
        <v>23644</v>
      </c>
      <c r="AA58" s="180">
        <v>0</v>
      </c>
      <c r="AB58" s="180">
        <v>0</v>
      </c>
      <c r="AC58" s="180">
        <v>0</v>
      </c>
      <c r="AD58" s="180">
        <v>6866</v>
      </c>
      <c r="AE58" s="180">
        <v>8370</v>
      </c>
      <c r="AF58" s="180">
        <v>8408</v>
      </c>
      <c r="AG58" s="180">
        <v>1936</v>
      </c>
      <c r="AH58" s="180">
        <v>224</v>
      </c>
      <c r="AI58" s="180">
        <v>1712</v>
      </c>
      <c r="AJ58" s="180">
        <v>232044</v>
      </c>
      <c r="AK58" s="180">
        <v>0</v>
      </c>
      <c r="AL58" s="180">
        <v>0</v>
      </c>
      <c r="AM58" s="180">
        <v>20230</v>
      </c>
      <c r="AN58" s="180">
        <v>23801</v>
      </c>
      <c r="AO58" s="180">
        <v>0</v>
      </c>
      <c r="AP58" s="180">
        <v>12348</v>
      </c>
      <c r="AQ58" s="180">
        <v>0</v>
      </c>
      <c r="AR58" s="180">
        <v>5685</v>
      </c>
      <c r="AS58" s="180">
        <v>0</v>
      </c>
      <c r="AT58" s="180">
        <v>12662</v>
      </c>
      <c r="AU58" s="180">
        <v>0</v>
      </c>
      <c r="AV58" s="180">
        <v>0</v>
      </c>
      <c r="AW58" s="180">
        <v>157318</v>
      </c>
      <c r="AX58" s="180">
        <v>8683</v>
      </c>
      <c r="AY58" s="180">
        <v>353519</v>
      </c>
      <c r="AZ58" s="180">
        <v>214873</v>
      </c>
      <c r="BA58" s="180">
        <v>0</v>
      </c>
      <c r="BB58" s="180">
        <v>0</v>
      </c>
      <c r="BC58" s="180">
        <v>9923</v>
      </c>
      <c r="BD58" s="180">
        <v>4067</v>
      </c>
      <c r="BE58" s="180">
        <v>12284</v>
      </c>
      <c r="BF58" s="180">
        <v>0</v>
      </c>
      <c r="BG58" s="180">
        <v>2337</v>
      </c>
      <c r="BH58" s="180">
        <v>0</v>
      </c>
      <c r="BI58" s="180">
        <v>0</v>
      </c>
      <c r="BJ58" s="180">
        <v>2337</v>
      </c>
      <c r="BK58" s="180">
        <v>116536</v>
      </c>
      <c r="BL58" s="180">
        <v>2897</v>
      </c>
      <c r="BM58" s="180">
        <v>66829</v>
      </c>
      <c r="BN58" s="180">
        <v>138646</v>
      </c>
      <c r="BO58" s="180">
        <v>110227</v>
      </c>
      <c r="BP58" s="180">
        <v>0</v>
      </c>
      <c r="BQ58" s="180">
        <v>28419</v>
      </c>
      <c r="BR58" s="180">
        <v>33384</v>
      </c>
      <c r="BS58" s="180">
        <v>24281</v>
      </c>
      <c r="BT58" s="180">
        <v>9103</v>
      </c>
      <c r="BU58" s="180">
        <v>5475</v>
      </c>
      <c r="BV58" s="180">
        <v>3558</v>
      </c>
      <c r="BW58" s="180">
        <v>70</v>
      </c>
      <c r="BX58" s="180">
        <v>26048</v>
      </c>
      <c r="BY58" s="180">
        <v>48289</v>
      </c>
      <c r="BZ58" s="180">
        <v>53858</v>
      </c>
      <c r="CA58" s="180">
        <v>49602</v>
      </c>
      <c r="CB58" s="180">
        <v>4256</v>
      </c>
      <c r="CC58" s="180">
        <v>37468</v>
      </c>
      <c r="CD58" s="180">
        <v>113</v>
      </c>
      <c r="CE58" s="180">
        <v>0</v>
      </c>
      <c r="CF58" s="180">
        <v>0</v>
      </c>
      <c r="CG58" s="180">
        <v>60</v>
      </c>
      <c r="CH58" s="180">
        <v>17849</v>
      </c>
      <c r="CI58" s="180">
        <v>17849</v>
      </c>
      <c r="CJ58" s="180">
        <v>0</v>
      </c>
      <c r="CK58" s="180">
        <v>0</v>
      </c>
      <c r="CL58" s="180">
        <v>19446</v>
      </c>
      <c r="CM58" s="180">
        <v>0</v>
      </c>
      <c r="CN58" s="180">
        <v>0</v>
      </c>
      <c r="CO58" s="180">
        <v>19446</v>
      </c>
      <c r="CP58" s="180">
        <v>302937</v>
      </c>
      <c r="CQ58" s="180">
        <v>0</v>
      </c>
      <c r="CR58" s="180">
        <v>0</v>
      </c>
      <c r="CS58" s="180">
        <v>166937</v>
      </c>
      <c r="CT58" s="180">
        <v>2998469</v>
      </c>
      <c r="CU58" s="180">
        <f t="shared" si="20"/>
        <v>1023412</v>
      </c>
      <c r="CV58" s="181">
        <f t="shared" si="14"/>
        <v>34.1</v>
      </c>
      <c r="CW58" s="180">
        <v>331524</v>
      </c>
      <c r="CX58" s="181">
        <f t="shared" si="15"/>
        <v>11.1</v>
      </c>
      <c r="CY58" s="180">
        <v>691888</v>
      </c>
      <c r="CZ58" s="181">
        <f t="shared" si="16"/>
        <v>23</v>
      </c>
      <c r="DA58" s="180">
        <f t="shared" si="21"/>
        <v>1975057</v>
      </c>
      <c r="DB58" s="181">
        <f t="shared" si="17"/>
        <v>65.9</v>
      </c>
      <c r="DC58" s="180">
        <v>166771</v>
      </c>
      <c r="DD58" s="181">
        <f t="shared" si="18"/>
        <v>5.6</v>
      </c>
      <c r="DE58" s="180">
        <v>1808286</v>
      </c>
      <c r="DF58" s="181">
        <f t="shared" si="19"/>
        <v>60.300000000000004</v>
      </c>
      <c r="DG58" s="227">
        <v>2998469</v>
      </c>
      <c r="DH58" s="228">
        <f t="shared" si="22"/>
        <v>0</v>
      </c>
      <c r="DI58" s="229">
        <f t="shared" si="1"/>
        <v>1870938</v>
      </c>
      <c r="DJ58" s="234">
        <f t="shared" si="8"/>
        <v>62.4</v>
      </c>
      <c r="DK58" s="230"/>
      <c r="DL58" s="228"/>
      <c r="DM58" s="230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  <c r="IK58" s="143"/>
      <c r="IL58" s="143"/>
      <c r="IM58" s="143"/>
      <c r="IN58" s="143"/>
      <c r="IO58" s="143"/>
      <c r="IP58" s="143"/>
      <c r="IQ58" s="143"/>
      <c r="IR58" s="143"/>
      <c r="IS58" s="143"/>
      <c r="IT58" s="143"/>
      <c r="IU58" s="143"/>
      <c r="IV58" s="143"/>
    </row>
    <row r="59" spans="1:256" s="132" customFormat="1" ht="32.25" customHeight="1">
      <c r="A59" s="133" t="s">
        <v>64</v>
      </c>
      <c r="B59" s="156">
        <v>3753080</v>
      </c>
      <c r="C59" s="156">
        <v>70946</v>
      </c>
      <c r="D59" s="156">
        <v>20880</v>
      </c>
      <c r="E59" s="156">
        <v>0</v>
      </c>
      <c r="F59" s="156">
        <v>0</v>
      </c>
      <c r="G59" s="156">
        <v>50066</v>
      </c>
      <c r="H59" s="156">
        <v>0</v>
      </c>
      <c r="I59" s="156">
        <v>4659</v>
      </c>
      <c r="J59" s="156">
        <v>1586</v>
      </c>
      <c r="K59" s="156">
        <v>443</v>
      </c>
      <c r="L59" s="156">
        <v>129171</v>
      </c>
      <c r="M59" s="156">
        <v>0</v>
      </c>
      <c r="N59" s="156">
        <v>0</v>
      </c>
      <c r="O59" s="156">
        <v>13417</v>
      </c>
      <c r="P59" s="156">
        <v>20493</v>
      </c>
      <c r="Q59" s="156">
        <v>12066</v>
      </c>
      <c r="R59" s="156">
        <v>8427</v>
      </c>
      <c r="S59" s="156"/>
      <c r="T59" s="156">
        <v>7540</v>
      </c>
      <c r="U59" s="156">
        <v>0</v>
      </c>
      <c r="V59" s="156">
        <v>7540</v>
      </c>
      <c r="W59" s="156">
        <v>1932</v>
      </c>
      <c r="X59" s="156">
        <v>38040</v>
      </c>
      <c r="Y59" s="156">
        <v>0</v>
      </c>
      <c r="Z59" s="156">
        <v>140261</v>
      </c>
      <c r="AA59" s="156">
        <v>14701</v>
      </c>
      <c r="AB59" s="156">
        <v>14701</v>
      </c>
      <c r="AC59" s="156">
        <v>0</v>
      </c>
      <c r="AD59" s="156">
        <v>21587</v>
      </c>
      <c r="AE59" s="156">
        <v>32122</v>
      </c>
      <c r="AF59" s="156">
        <v>71851</v>
      </c>
      <c r="AG59" s="156">
        <v>6161</v>
      </c>
      <c r="AH59" s="156">
        <v>1673</v>
      </c>
      <c r="AI59" s="156">
        <v>4488</v>
      </c>
      <c r="AJ59" s="156">
        <v>1979854</v>
      </c>
      <c r="AK59" s="156">
        <v>0</v>
      </c>
      <c r="AL59" s="156">
        <v>283</v>
      </c>
      <c r="AM59" s="156">
        <v>54165</v>
      </c>
      <c r="AN59" s="156">
        <v>190924</v>
      </c>
      <c r="AO59" s="156">
        <v>0</v>
      </c>
      <c r="AP59" s="156">
        <v>0</v>
      </c>
      <c r="AQ59" s="156">
        <v>0</v>
      </c>
      <c r="AR59" s="156">
        <v>4381</v>
      </c>
      <c r="AS59" s="156">
        <v>0</v>
      </c>
      <c r="AT59" s="156">
        <v>0</v>
      </c>
      <c r="AU59" s="156">
        <v>0</v>
      </c>
      <c r="AV59" s="156">
        <v>1666894</v>
      </c>
      <c r="AW59" s="156">
        <v>63207</v>
      </c>
      <c r="AX59" s="156">
        <v>0</v>
      </c>
      <c r="AY59" s="156">
        <v>424678</v>
      </c>
      <c r="AZ59" s="156">
        <v>121087</v>
      </c>
      <c r="BA59" s="156">
        <v>141</v>
      </c>
      <c r="BB59" s="156">
        <v>0</v>
      </c>
      <c r="BC59" s="156">
        <v>29498</v>
      </c>
      <c r="BD59" s="156">
        <v>31302</v>
      </c>
      <c r="BE59" s="156">
        <v>3969</v>
      </c>
      <c r="BF59" s="156">
        <v>0</v>
      </c>
      <c r="BG59" s="156">
        <v>10338</v>
      </c>
      <c r="BH59" s="156">
        <v>0</v>
      </c>
      <c r="BI59" s="156">
        <v>0</v>
      </c>
      <c r="BJ59" s="156">
        <v>10338</v>
      </c>
      <c r="BK59" s="156">
        <v>20554</v>
      </c>
      <c r="BL59" s="156">
        <v>0</v>
      </c>
      <c r="BM59" s="156">
        <v>25285</v>
      </c>
      <c r="BN59" s="156">
        <v>303591</v>
      </c>
      <c r="BO59" s="156">
        <v>235208</v>
      </c>
      <c r="BP59" s="156">
        <v>0</v>
      </c>
      <c r="BQ59" s="156">
        <v>68383</v>
      </c>
      <c r="BR59" s="156">
        <v>61536</v>
      </c>
      <c r="BS59" s="156">
        <v>59620</v>
      </c>
      <c r="BT59" s="156">
        <v>1916</v>
      </c>
      <c r="BU59" s="156">
        <v>1916</v>
      </c>
      <c r="BV59" s="156">
        <v>0</v>
      </c>
      <c r="BW59" s="156">
        <v>0</v>
      </c>
      <c r="BX59" s="156">
        <v>850</v>
      </c>
      <c r="BY59" s="156">
        <v>558871</v>
      </c>
      <c r="BZ59" s="156">
        <v>119590</v>
      </c>
      <c r="CA59" s="156">
        <v>99639</v>
      </c>
      <c r="CB59" s="156">
        <v>19951</v>
      </c>
      <c r="CC59" s="156">
        <v>222493</v>
      </c>
      <c r="CD59" s="156">
        <v>480</v>
      </c>
      <c r="CE59" s="156">
        <v>8</v>
      </c>
      <c r="CF59" s="156">
        <v>0</v>
      </c>
      <c r="CG59" s="156">
        <v>164693</v>
      </c>
      <c r="CH59" s="156">
        <v>0</v>
      </c>
      <c r="CI59" s="156">
        <v>0</v>
      </c>
      <c r="CJ59" s="156">
        <v>0</v>
      </c>
      <c r="CK59" s="156">
        <v>0</v>
      </c>
      <c r="CL59" s="156">
        <v>57312</v>
      </c>
      <c r="CM59" s="156">
        <v>0</v>
      </c>
      <c r="CN59" s="156">
        <v>0</v>
      </c>
      <c r="CO59" s="156">
        <v>57312</v>
      </c>
      <c r="CP59" s="156">
        <v>0</v>
      </c>
      <c r="CQ59" s="156">
        <v>0</v>
      </c>
      <c r="CR59" s="156">
        <v>0</v>
      </c>
      <c r="CS59" s="156">
        <v>0</v>
      </c>
      <c r="CT59" s="156">
        <v>7555601</v>
      </c>
      <c r="CU59" s="156">
        <f t="shared" si="20"/>
        <v>2945188</v>
      </c>
      <c r="CV59" s="158">
        <f t="shared" si="14"/>
        <v>39</v>
      </c>
      <c r="CW59" s="156">
        <v>1088170</v>
      </c>
      <c r="CX59" s="158">
        <f t="shared" si="15"/>
        <v>14.4</v>
      </c>
      <c r="CY59" s="156">
        <v>1857018</v>
      </c>
      <c r="CZ59" s="158">
        <f t="shared" si="16"/>
        <v>24.6</v>
      </c>
      <c r="DA59" s="156">
        <f t="shared" si="21"/>
        <v>4610413</v>
      </c>
      <c r="DB59" s="158">
        <f t="shared" si="17"/>
        <v>61</v>
      </c>
      <c r="DC59" s="156">
        <v>565833</v>
      </c>
      <c r="DD59" s="158">
        <f t="shared" si="18"/>
        <v>7.5</v>
      </c>
      <c r="DE59" s="156">
        <v>4044580</v>
      </c>
      <c r="DF59" s="158">
        <f t="shared" si="19"/>
        <v>53.5</v>
      </c>
      <c r="DG59" s="222">
        <v>7555601</v>
      </c>
      <c r="DH59" s="223">
        <f t="shared" si="22"/>
        <v>0</v>
      </c>
      <c r="DI59" s="224">
        <f t="shared" si="1"/>
        <v>4001335</v>
      </c>
      <c r="DJ59" s="233">
        <f t="shared" si="8"/>
        <v>52.96</v>
      </c>
      <c r="DK59" s="226"/>
      <c r="DL59" s="223"/>
      <c r="DM59" s="226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</row>
    <row r="60" spans="1:256" s="132" customFormat="1" ht="32.25" customHeight="1">
      <c r="A60" s="133" t="s">
        <v>65</v>
      </c>
      <c r="B60" s="156">
        <v>2058378</v>
      </c>
      <c r="C60" s="156">
        <v>52693</v>
      </c>
      <c r="D60" s="156">
        <v>15508</v>
      </c>
      <c r="E60" s="156">
        <v>0</v>
      </c>
      <c r="F60" s="156">
        <v>0</v>
      </c>
      <c r="G60" s="156">
        <v>37185</v>
      </c>
      <c r="H60" s="156">
        <v>0</v>
      </c>
      <c r="I60" s="156">
        <v>2798</v>
      </c>
      <c r="J60" s="156">
        <v>950</v>
      </c>
      <c r="K60" s="156">
        <v>265</v>
      </c>
      <c r="L60" s="156">
        <v>59121</v>
      </c>
      <c r="M60" s="156">
        <v>0</v>
      </c>
      <c r="N60" s="156">
        <v>0</v>
      </c>
      <c r="O60" s="156">
        <v>9947</v>
      </c>
      <c r="P60" s="156">
        <v>12526</v>
      </c>
      <c r="Q60" s="156">
        <v>7448</v>
      </c>
      <c r="R60" s="156">
        <v>5078</v>
      </c>
      <c r="S60" s="156"/>
      <c r="T60" s="156">
        <v>344279</v>
      </c>
      <c r="U60" s="156">
        <v>251924</v>
      </c>
      <c r="V60" s="156">
        <v>92355</v>
      </c>
      <c r="W60" s="156">
        <v>1035</v>
      </c>
      <c r="X60" s="156">
        <v>25328</v>
      </c>
      <c r="Y60" s="156">
        <v>0</v>
      </c>
      <c r="Z60" s="156">
        <v>50839</v>
      </c>
      <c r="AA60" s="156">
        <v>6139</v>
      </c>
      <c r="AB60" s="156">
        <v>6139</v>
      </c>
      <c r="AC60" s="156">
        <v>0</v>
      </c>
      <c r="AD60" s="156">
        <v>0</v>
      </c>
      <c r="AE60" s="156">
        <v>35095</v>
      </c>
      <c r="AF60" s="156">
        <v>9605</v>
      </c>
      <c r="AG60" s="156">
        <v>10798</v>
      </c>
      <c r="AH60" s="156">
        <v>2894</v>
      </c>
      <c r="AI60" s="156">
        <v>7904</v>
      </c>
      <c r="AJ60" s="156">
        <v>2181843</v>
      </c>
      <c r="AK60" s="156">
        <v>0</v>
      </c>
      <c r="AL60" s="156">
        <v>30244</v>
      </c>
      <c r="AM60" s="156">
        <v>37675</v>
      </c>
      <c r="AN60" s="156">
        <v>94051</v>
      </c>
      <c r="AO60" s="156">
        <v>0</v>
      </c>
      <c r="AP60" s="156">
        <v>0</v>
      </c>
      <c r="AQ60" s="156">
        <v>0</v>
      </c>
      <c r="AR60" s="156">
        <v>2783</v>
      </c>
      <c r="AS60" s="156">
        <v>0</v>
      </c>
      <c r="AT60" s="156">
        <v>1633</v>
      </c>
      <c r="AU60" s="156">
        <v>0</v>
      </c>
      <c r="AV60" s="156">
        <v>1914159</v>
      </c>
      <c r="AW60" s="156">
        <v>101298</v>
      </c>
      <c r="AX60" s="156">
        <v>0</v>
      </c>
      <c r="AY60" s="156">
        <v>324275</v>
      </c>
      <c r="AZ60" s="156">
        <v>155932</v>
      </c>
      <c r="BA60" s="156">
        <v>15122</v>
      </c>
      <c r="BB60" s="156">
        <v>0</v>
      </c>
      <c r="BC60" s="156">
        <v>26791</v>
      </c>
      <c r="BD60" s="156">
        <v>15395</v>
      </c>
      <c r="BE60" s="156">
        <v>0</v>
      </c>
      <c r="BF60" s="156">
        <v>2488</v>
      </c>
      <c r="BG60" s="156">
        <v>7897</v>
      </c>
      <c r="BH60" s="156">
        <v>0</v>
      </c>
      <c r="BI60" s="156">
        <v>0</v>
      </c>
      <c r="BJ60" s="156">
        <v>7897</v>
      </c>
      <c r="BK60" s="156">
        <v>60876</v>
      </c>
      <c r="BL60" s="156">
        <v>0</v>
      </c>
      <c r="BM60" s="156">
        <v>27363</v>
      </c>
      <c r="BN60" s="156">
        <v>168343</v>
      </c>
      <c r="BO60" s="156">
        <v>55468</v>
      </c>
      <c r="BP60" s="156">
        <v>0</v>
      </c>
      <c r="BQ60" s="156">
        <v>112875</v>
      </c>
      <c r="BR60" s="156">
        <v>21841</v>
      </c>
      <c r="BS60" s="156">
        <v>6275</v>
      </c>
      <c r="BT60" s="156">
        <v>15566</v>
      </c>
      <c r="BU60" s="156">
        <v>2841</v>
      </c>
      <c r="BV60" s="156">
        <v>0</v>
      </c>
      <c r="BW60" s="156">
        <v>12725</v>
      </c>
      <c r="BX60" s="156">
        <v>1924</v>
      </c>
      <c r="BY60" s="156">
        <v>377488</v>
      </c>
      <c r="BZ60" s="156">
        <v>272645</v>
      </c>
      <c r="CA60" s="156">
        <v>170060</v>
      </c>
      <c r="CB60" s="156">
        <v>102585</v>
      </c>
      <c r="CC60" s="156">
        <v>56482</v>
      </c>
      <c r="CD60" s="156">
        <v>607</v>
      </c>
      <c r="CE60" s="156">
        <v>21</v>
      </c>
      <c r="CF60" s="156">
        <v>0</v>
      </c>
      <c r="CG60" s="156">
        <v>20000</v>
      </c>
      <c r="CH60" s="156">
        <v>0</v>
      </c>
      <c r="CI60" s="156">
        <v>0</v>
      </c>
      <c r="CJ60" s="156">
        <v>0</v>
      </c>
      <c r="CK60" s="156">
        <v>0</v>
      </c>
      <c r="CL60" s="156">
        <v>35854</v>
      </c>
      <c r="CM60" s="156">
        <v>0</v>
      </c>
      <c r="CN60" s="156">
        <v>0</v>
      </c>
      <c r="CO60" s="156">
        <v>35854</v>
      </c>
      <c r="CP60" s="156">
        <v>221500</v>
      </c>
      <c r="CQ60" s="156">
        <v>0</v>
      </c>
      <c r="CR60" s="156">
        <v>0</v>
      </c>
      <c r="CS60" s="156">
        <v>221500</v>
      </c>
      <c r="CT60" s="156">
        <v>6086955</v>
      </c>
      <c r="CU60" s="156">
        <f t="shared" si="20"/>
        <v>3244207</v>
      </c>
      <c r="CV60" s="158">
        <f t="shared" si="14"/>
        <v>53.3</v>
      </c>
      <c r="CW60" s="156">
        <v>670607</v>
      </c>
      <c r="CX60" s="158">
        <f t="shared" si="15"/>
        <v>11</v>
      </c>
      <c r="CY60" s="156">
        <v>2573600</v>
      </c>
      <c r="CZ60" s="158">
        <f t="shared" si="16"/>
        <v>42.3</v>
      </c>
      <c r="DA60" s="156">
        <f t="shared" si="21"/>
        <v>2842748</v>
      </c>
      <c r="DB60" s="158">
        <f t="shared" si="17"/>
        <v>46.7</v>
      </c>
      <c r="DC60" s="156">
        <v>369450</v>
      </c>
      <c r="DD60" s="158">
        <f t="shared" si="18"/>
        <v>6.1</v>
      </c>
      <c r="DE60" s="156">
        <v>2473298</v>
      </c>
      <c r="DF60" s="158">
        <f t="shared" si="19"/>
        <v>40.6</v>
      </c>
      <c r="DG60" s="222">
        <v>6086955</v>
      </c>
      <c r="DH60" s="223">
        <f t="shared" si="22"/>
        <v>0</v>
      </c>
      <c r="DI60" s="224">
        <f t="shared" si="1"/>
        <v>2540957</v>
      </c>
      <c r="DJ60" s="233">
        <f t="shared" si="8"/>
        <v>41.74</v>
      </c>
      <c r="DK60" s="226"/>
      <c r="DL60" s="223"/>
      <c r="DM60" s="226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</row>
    <row r="61" spans="1:256" s="132" customFormat="1" ht="32.25" customHeight="1">
      <c r="A61" s="133" t="s">
        <v>66</v>
      </c>
      <c r="B61" s="156">
        <v>1917853</v>
      </c>
      <c r="C61" s="156">
        <v>148793</v>
      </c>
      <c r="D61" s="156">
        <v>43791</v>
      </c>
      <c r="E61" s="156">
        <v>0</v>
      </c>
      <c r="F61" s="156">
        <v>0</v>
      </c>
      <c r="G61" s="156">
        <v>105002</v>
      </c>
      <c r="H61" s="156">
        <v>0</v>
      </c>
      <c r="I61" s="156">
        <v>6469</v>
      </c>
      <c r="J61" s="156">
        <v>2201</v>
      </c>
      <c r="K61" s="156">
        <v>614</v>
      </c>
      <c r="L61" s="156">
        <v>180741</v>
      </c>
      <c r="M61" s="156">
        <v>0</v>
      </c>
      <c r="N61" s="156">
        <v>0</v>
      </c>
      <c r="O61" s="156">
        <v>28111</v>
      </c>
      <c r="P61" s="156">
        <v>31783</v>
      </c>
      <c r="Q61" s="156">
        <v>17617</v>
      </c>
      <c r="R61" s="156">
        <v>14166</v>
      </c>
      <c r="S61" s="156"/>
      <c r="T61" s="156">
        <v>2665810</v>
      </c>
      <c r="U61" s="156">
        <v>2459609</v>
      </c>
      <c r="V61" s="156">
        <v>206201</v>
      </c>
      <c r="W61" s="156">
        <v>2135</v>
      </c>
      <c r="X61" s="156">
        <v>13385</v>
      </c>
      <c r="Y61" s="156">
        <v>465</v>
      </c>
      <c r="Z61" s="156">
        <v>117652</v>
      </c>
      <c r="AA61" s="156">
        <v>2977</v>
      </c>
      <c r="AB61" s="156">
        <v>2977</v>
      </c>
      <c r="AC61" s="156">
        <v>0</v>
      </c>
      <c r="AD61" s="156">
        <v>51829</v>
      </c>
      <c r="AE61" s="156">
        <v>50164</v>
      </c>
      <c r="AF61" s="156">
        <v>12682</v>
      </c>
      <c r="AG61" s="156">
        <v>12119</v>
      </c>
      <c r="AH61" s="156">
        <v>4341</v>
      </c>
      <c r="AI61" s="156">
        <v>7778</v>
      </c>
      <c r="AJ61" s="156">
        <v>2315102</v>
      </c>
      <c r="AK61" s="156">
        <v>0</v>
      </c>
      <c r="AL61" s="156">
        <v>0</v>
      </c>
      <c r="AM61" s="156">
        <v>92963</v>
      </c>
      <c r="AN61" s="156">
        <v>280567</v>
      </c>
      <c r="AO61" s="156">
        <v>0</v>
      </c>
      <c r="AP61" s="156">
        <v>1794438</v>
      </c>
      <c r="AQ61" s="156">
        <v>0</v>
      </c>
      <c r="AR61" s="156">
        <v>8221</v>
      </c>
      <c r="AS61" s="156">
        <v>0</v>
      </c>
      <c r="AT61" s="156">
        <v>4882</v>
      </c>
      <c r="AU61" s="156">
        <v>0</v>
      </c>
      <c r="AV61" s="156">
        <v>0</v>
      </c>
      <c r="AW61" s="156">
        <v>134031</v>
      </c>
      <c r="AX61" s="156">
        <v>0</v>
      </c>
      <c r="AY61" s="156">
        <v>639399</v>
      </c>
      <c r="AZ61" s="156">
        <v>427996</v>
      </c>
      <c r="BA61" s="156">
        <v>0</v>
      </c>
      <c r="BB61" s="156">
        <v>0</v>
      </c>
      <c r="BC61" s="156">
        <v>47479</v>
      </c>
      <c r="BD61" s="156">
        <v>44999</v>
      </c>
      <c r="BE61" s="156">
        <v>64440</v>
      </c>
      <c r="BF61" s="156">
        <v>864</v>
      </c>
      <c r="BG61" s="156">
        <v>17604</v>
      </c>
      <c r="BH61" s="156">
        <v>0</v>
      </c>
      <c r="BI61" s="156">
        <v>0</v>
      </c>
      <c r="BJ61" s="156">
        <v>17604</v>
      </c>
      <c r="BK61" s="156">
        <v>149272</v>
      </c>
      <c r="BL61" s="156">
        <v>0</v>
      </c>
      <c r="BM61" s="156">
        <v>103338</v>
      </c>
      <c r="BN61" s="156">
        <v>211403</v>
      </c>
      <c r="BO61" s="156">
        <v>82150</v>
      </c>
      <c r="BP61" s="156">
        <v>0</v>
      </c>
      <c r="BQ61" s="156">
        <v>129253</v>
      </c>
      <c r="BR61" s="156">
        <v>45271</v>
      </c>
      <c r="BS61" s="156">
        <v>8325</v>
      </c>
      <c r="BT61" s="156">
        <v>36946</v>
      </c>
      <c r="BU61" s="156">
        <v>35004</v>
      </c>
      <c r="BV61" s="156">
        <v>0</v>
      </c>
      <c r="BW61" s="156">
        <v>1942</v>
      </c>
      <c r="BX61" s="156">
        <v>4008</v>
      </c>
      <c r="BY61" s="156">
        <v>181030</v>
      </c>
      <c r="BZ61" s="156">
        <v>494026</v>
      </c>
      <c r="CA61" s="156">
        <v>350445</v>
      </c>
      <c r="CB61" s="156">
        <v>143581</v>
      </c>
      <c r="CC61" s="156">
        <v>188671</v>
      </c>
      <c r="CD61" s="156">
        <v>238</v>
      </c>
      <c r="CE61" s="156">
        <v>1255</v>
      </c>
      <c r="CF61" s="156">
        <v>0</v>
      </c>
      <c r="CG61" s="156">
        <v>85023</v>
      </c>
      <c r="CH61" s="156">
        <v>12679</v>
      </c>
      <c r="CI61" s="156">
        <v>0</v>
      </c>
      <c r="CJ61" s="156">
        <v>12679</v>
      </c>
      <c r="CK61" s="156">
        <v>0</v>
      </c>
      <c r="CL61" s="156">
        <v>89476</v>
      </c>
      <c r="CM61" s="156">
        <v>0</v>
      </c>
      <c r="CN61" s="156">
        <v>0</v>
      </c>
      <c r="CO61" s="156">
        <v>89476</v>
      </c>
      <c r="CP61" s="156">
        <v>491691</v>
      </c>
      <c r="CQ61" s="156">
        <v>0</v>
      </c>
      <c r="CR61" s="156">
        <v>0</v>
      </c>
      <c r="CS61" s="156">
        <v>491691</v>
      </c>
      <c r="CT61" s="156">
        <v>9486864</v>
      </c>
      <c r="CU61" s="156">
        <f t="shared" si="20"/>
        <v>3874257</v>
      </c>
      <c r="CV61" s="158">
        <f t="shared" si="14"/>
        <v>40.8</v>
      </c>
      <c r="CW61" s="156">
        <v>2390416</v>
      </c>
      <c r="CX61" s="158">
        <f t="shared" si="15"/>
        <v>25.2</v>
      </c>
      <c r="CY61" s="156">
        <v>1483841</v>
      </c>
      <c r="CZ61" s="158">
        <f t="shared" si="16"/>
        <v>15.599999999999998</v>
      </c>
      <c r="DA61" s="156">
        <f t="shared" si="21"/>
        <v>5612607</v>
      </c>
      <c r="DB61" s="158">
        <f t="shared" si="17"/>
        <v>59.2</v>
      </c>
      <c r="DC61" s="156">
        <v>804684</v>
      </c>
      <c r="DD61" s="158">
        <f t="shared" si="18"/>
        <v>8.5</v>
      </c>
      <c r="DE61" s="156">
        <v>4807923</v>
      </c>
      <c r="DF61" s="158">
        <f t="shared" si="19"/>
        <v>50.7</v>
      </c>
      <c r="DG61" s="222">
        <v>9486864</v>
      </c>
      <c r="DH61" s="223">
        <f t="shared" si="22"/>
        <v>0</v>
      </c>
      <c r="DI61" s="224">
        <f t="shared" si="1"/>
        <v>4982375</v>
      </c>
      <c r="DJ61" s="233">
        <f t="shared" si="8"/>
        <v>52.52</v>
      </c>
      <c r="DK61" s="226"/>
      <c r="DL61" s="223"/>
      <c r="DM61" s="226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</row>
    <row r="62" spans="1:256" s="132" customFormat="1" ht="32.25" customHeight="1">
      <c r="A62" s="133" t="s">
        <v>67</v>
      </c>
      <c r="B62" s="156">
        <v>111070</v>
      </c>
      <c r="C62" s="156">
        <v>21852</v>
      </c>
      <c r="D62" s="156">
        <v>6431</v>
      </c>
      <c r="E62" s="156">
        <v>0</v>
      </c>
      <c r="F62" s="156">
        <v>0</v>
      </c>
      <c r="G62" s="156">
        <v>15421</v>
      </c>
      <c r="H62" s="156">
        <v>0</v>
      </c>
      <c r="I62" s="156">
        <v>337</v>
      </c>
      <c r="J62" s="156">
        <v>113</v>
      </c>
      <c r="K62" s="156">
        <v>31</v>
      </c>
      <c r="L62" s="156">
        <v>11672</v>
      </c>
      <c r="M62" s="156">
        <v>0</v>
      </c>
      <c r="N62" s="156">
        <v>0</v>
      </c>
      <c r="O62" s="156">
        <v>4125</v>
      </c>
      <c r="P62" s="156">
        <v>3455</v>
      </c>
      <c r="Q62" s="156">
        <v>1879</v>
      </c>
      <c r="R62" s="156">
        <v>1576</v>
      </c>
      <c r="S62" s="156"/>
      <c r="T62" s="156">
        <v>977785</v>
      </c>
      <c r="U62" s="156">
        <v>878211</v>
      </c>
      <c r="V62" s="156">
        <v>99574</v>
      </c>
      <c r="W62" s="156">
        <v>0</v>
      </c>
      <c r="X62" s="156">
        <v>1124</v>
      </c>
      <c r="Y62" s="156">
        <v>0</v>
      </c>
      <c r="Z62" s="156">
        <v>32121</v>
      </c>
      <c r="AA62" s="156">
        <v>1745</v>
      </c>
      <c r="AB62" s="156">
        <v>1745</v>
      </c>
      <c r="AC62" s="156">
        <v>0</v>
      </c>
      <c r="AD62" s="156">
        <v>0</v>
      </c>
      <c r="AE62" s="156">
        <v>6784</v>
      </c>
      <c r="AF62" s="156">
        <v>23592</v>
      </c>
      <c r="AG62" s="156">
        <v>931</v>
      </c>
      <c r="AH62" s="156">
        <v>397</v>
      </c>
      <c r="AI62" s="156">
        <v>534</v>
      </c>
      <c r="AJ62" s="156">
        <v>403324</v>
      </c>
      <c r="AK62" s="156">
        <v>0</v>
      </c>
      <c r="AL62" s="156">
        <v>0</v>
      </c>
      <c r="AM62" s="156">
        <v>6708</v>
      </c>
      <c r="AN62" s="156">
        <v>16841</v>
      </c>
      <c r="AO62" s="156">
        <v>0</v>
      </c>
      <c r="AP62" s="156">
        <v>245234</v>
      </c>
      <c r="AQ62" s="156">
        <v>896</v>
      </c>
      <c r="AR62" s="156">
        <v>1278</v>
      </c>
      <c r="AS62" s="156">
        <v>0</v>
      </c>
      <c r="AT62" s="156">
        <v>34860</v>
      </c>
      <c r="AU62" s="156">
        <v>0</v>
      </c>
      <c r="AV62" s="156">
        <v>0</v>
      </c>
      <c r="AW62" s="156">
        <v>97507</v>
      </c>
      <c r="AX62" s="156">
        <v>0</v>
      </c>
      <c r="AY62" s="156">
        <v>196472</v>
      </c>
      <c r="AZ62" s="156">
        <v>98666</v>
      </c>
      <c r="BA62" s="156">
        <v>0</v>
      </c>
      <c r="BB62" s="156">
        <v>0</v>
      </c>
      <c r="BC62" s="156">
        <v>3892</v>
      </c>
      <c r="BD62" s="156">
        <v>2876</v>
      </c>
      <c r="BE62" s="156">
        <v>6207</v>
      </c>
      <c r="BF62" s="156">
        <v>0</v>
      </c>
      <c r="BG62" s="156">
        <v>3784</v>
      </c>
      <c r="BH62" s="156">
        <v>0</v>
      </c>
      <c r="BI62" s="156">
        <v>0</v>
      </c>
      <c r="BJ62" s="156">
        <v>3784</v>
      </c>
      <c r="BK62" s="156">
        <v>43253</v>
      </c>
      <c r="BL62" s="156">
        <v>0</v>
      </c>
      <c r="BM62" s="156">
        <v>38654</v>
      </c>
      <c r="BN62" s="156">
        <v>97806</v>
      </c>
      <c r="BO62" s="156">
        <v>81541</v>
      </c>
      <c r="BP62" s="156">
        <v>0</v>
      </c>
      <c r="BQ62" s="156">
        <v>16265</v>
      </c>
      <c r="BR62" s="156">
        <v>6600</v>
      </c>
      <c r="BS62" s="156">
        <v>6084</v>
      </c>
      <c r="BT62" s="156">
        <v>516</v>
      </c>
      <c r="BU62" s="156">
        <v>139</v>
      </c>
      <c r="BV62" s="156">
        <v>377</v>
      </c>
      <c r="BW62" s="156">
        <v>0</v>
      </c>
      <c r="BX62" s="156">
        <v>10290</v>
      </c>
      <c r="BY62" s="156">
        <v>12755</v>
      </c>
      <c r="BZ62" s="156">
        <v>81935</v>
      </c>
      <c r="CA62" s="156">
        <v>59777</v>
      </c>
      <c r="CB62" s="156">
        <v>22158</v>
      </c>
      <c r="CC62" s="156">
        <v>14642</v>
      </c>
      <c r="CD62" s="156">
        <v>221</v>
      </c>
      <c r="CE62" s="156">
        <v>192</v>
      </c>
      <c r="CF62" s="156">
        <v>0</v>
      </c>
      <c r="CG62" s="156">
        <v>2820</v>
      </c>
      <c r="CH62" s="156">
        <v>0</v>
      </c>
      <c r="CI62" s="156">
        <v>0</v>
      </c>
      <c r="CJ62" s="156">
        <v>0</v>
      </c>
      <c r="CK62" s="156">
        <v>0</v>
      </c>
      <c r="CL62" s="156">
        <v>11409</v>
      </c>
      <c r="CM62" s="156">
        <v>0</v>
      </c>
      <c r="CN62" s="156">
        <v>0</v>
      </c>
      <c r="CO62" s="156">
        <v>11409</v>
      </c>
      <c r="CP62" s="156">
        <v>228954</v>
      </c>
      <c r="CQ62" s="156">
        <v>0</v>
      </c>
      <c r="CR62" s="156">
        <v>0</v>
      </c>
      <c r="CS62" s="156">
        <v>90554</v>
      </c>
      <c r="CT62" s="156">
        <v>2119588</v>
      </c>
      <c r="CU62" s="156">
        <f t="shared" si="20"/>
        <v>981099</v>
      </c>
      <c r="CV62" s="158">
        <f t="shared" si="14"/>
        <v>46.3</v>
      </c>
      <c r="CW62" s="156">
        <v>553368</v>
      </c>
      <c r="CX62" s="158">
        <f t="shared" si="15"/>
        <v>26.1</v>
      </c>
      <c r="CY62" s="156">
        <v>427731</v>
      </c>
      <c r="CZ62" s="158">
        <f t="shared" si="16"/>
        <v>20.199999999999996</v>
      </c>
      <c r="DA62" s="156">
        <f t="shared" si="21"/>
        <v>1138489</v>
      </c>
      <c r="DB62" s="158">
        <f t="shared" si="17"/>
        <v>53.7</v>
      </c>
      <c r="DC62" s="156">
        <v>97703</v>
      </c>
      <c r="DD62" s="158">
        <f t="shared" si="18"/>
        <v>4.6</v>
      </c>
      <c r="DE62" s="156">
        <v>1040786</v>
      </c>
      <c r="DF62" s="158">
        <f t="shared" si="19"/>
        <v>49.1</v>
      </c>
      <c r="DG62" s="222">
        <v>2119588</v>
      </c>
      <c r="DH62" s="223">
        <f t="shared" si="22"/>
        <v>0</v>
      </c>
      <c r="DI62" s="224">
        <f t="shared" si="1"/>
        <v>1130440</v>
      </c>
      <c r="DJ62" s="233">
        <f t="shared" si="8"/>
        <v>53.33</v>
      </c>
      <c r="DK62" s="226"/>
      <c r="DL62" s="223"/>
      <c r="DM62" s="226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</row>
    <row r="63" spans="1:256" s="144" customFormat="1" ht="32.25" customHeight="1">
      <c r="A63" s="140" t="s">
        <v>68</v>
      </c>
      <c r="B63" s="180">
        <v>2070264</v>
      </c>
      <c r="C63" s="180">
        <v>93759</v>
      </c>
      <c r="D63" s="180">
        <v>18879</v>
      </c>
      <c r="E63" s="180">
        <v>0</v>
      </c>
      <c r="F63" s="180">
        <v>0</v>
      </c>
      <c r="G63" s="180">
        <v>45267</v>
      </c>
      <c r="H63" s="180">
        <v>0</v>
      </c>
      <c r="I63" s="180">
        <v>2343</v>
      </c>
      <c r="J63" s="180">
        <v>798</v>
      </c>
      <c r="K63" s="180">
        <v>223</v>
      </c>
      <c r="L63" s="180">
        <v>71382</v>
      </c>
      <c r="M63" s="180">
        <v>0</v>
      </c>
      <c r="N63" s="180">
        <v>0</v>
      </c>
      <c r="O63" s="180">
        <v>12110</v>
      </c>
      <c r="P63" s="180">
        <v>17562</v>
      </c>
      <c r="Q63" s="180">
        <v>11686</v>
      </c>
      <c r="R63" s="180">
        <v>5876</v>
      </c>
      <c r="S63" s="180"/>
      <c r="T63" s="180">
        <v>537832</v>
      </c>
      <c r="U63" s="180">
        <v>444952</v>
      </c>
      <c r="V63" s="180">
        <v>92880</v>
      </c>
      <c r="W63" s="180">
        <v>1416</v>
      </c>
      <c r="X63" s="180">
        <v>928</v>
      </c>
      <c r="Y63" s="180">
        <v>0</v>
      </c>
      <c r="Z63" s="180">
        <v>105352</v>
      </c>
      <c r="AA63" s="180">
        <v>0</v>
      </c>
      <c r="AB63" s="180">
        <v>0</v>
      </c>
      <c r="AC63" s="180">
        <v>0</v>
      </c>
      <c r="AD63" s="180">
        <v>60403</v>
      </c>
      <c r="AE63" s="180">
        <v>36720</v>
      </c>
      <c r="AF63" s="180">
        <v>8229</v>
      </c>
      <c r="AG63" s="180">
        <v>4822</v>
      </c>
      <c r="AH63" s="180">
        <v>1907</v>
      </c>
      <c r="AI63" s="180">
        <v>2915</v>
      </c>
      <c r="AJ63" s="180">
        <v>603153</v>
      </c>
      <c r="AK63" s="180">
        <v>0</v>
      </c>
      <c r="AL63" s="180">
        <v>0</v>
      </c>
      <c r="AM63" s="180">
        <v>34140</v>
      </c>
      <c r="AN63" s="180">
        <v>110673</v>
      </c>
      <c r="AO63" s="180">
        <v>0</v>
      </c>
      <c r="AP63" s="180">
        <v>352984</v>
      </c>
      <c r="AQ63" s="180">
        <v>0</v>
      </c>
      <c r="AR63" s="180">
        <v>2664</v>
      </c>
      <c r="AS63" s="180">
        <v>0</v>
      </c>
      <c r="AT63" s="180">
        <v>15619</v>
      </c>
      <c r="AU63" s="180">
        <v>0</v>
      </c>
      <c r="AV63" s="180">
        <v>0</v>
      </c>
      <c r="AW63" s="180">
        <v>87073</v>
      </c>
      <c r="AX63" s="180">
        <v>0</v>
      </c>
      <c r="AY63" s="180">
        <v>214977</v>
      </c>
      <c r="AZ63" s="180">
        <v>154873</v>
      </c>
      <c r="BA63" s="180">
        <v>0</v>
      </c>
      <c r="BB63" s="180">
        <v>0</v>
      </c>
      <c r="BC63" s="180">
        <v>17349</v>
      </c>
      <c r="BD63" s="180">
        <v>18155</v>
      </c>
      <c r="BE63" s="180">
        <v>40421</v>
      </c>
      <c r="BF63" s="180">
        <v>0</v>
      </c>
      <c r="BG63" s="180">
        <v>8889</v>
      </c>
      <c r="BH63" s="180">
        <v>0</v>
      </c>
      <c r="BI63" s="180">
        <v>0</v>
      </c>
      <c r="BJ63" s="180">
        <v>8889</v>
      </c>
      <c r="BK63" s="180">
        <v>0</v>
      </c>
      <c r="BL63" s="180">
        <v>0</v>
      </c>
      <c r="BM63" s="180">
        <v>70059</v>
      </c>
      <c r="BN63" s="180">
        <v>60104</v>
      </c>
      <c r="BO63" s="180">
        <v>552</v>
      </c>
      <c r="BP63" s="180">
        <v>0</v>
      </c>
      <c r="BQ63" s="180">
        <v>59552</v>
      </c>
      <c r="BR63" s="180">
        <v>14295</v>
      </c>
      <c r="BS63" s="180">
        <v>14158</v>
      </c>
      <c r="BT63" s="180">
        <v>137</v>
      </c>
      <c r="BU63" s="180">
        <v>84</v>
      </c>
      <c r="BV63" s="180">
        <v>0</v>
      </c>
      <c r="BW63" s="180">
        <v>53</v>
      </c>
      <c r="BX63" s="180">
        <v>3910</v>
      </c>
      <c r="BY63" s="180">
        <v>27241</v>
      </c>
      <c r="BZ63" s="180">
        <v>379542</v>
      </c>
      <c r="CA63" s="180">
        <v>265002</v>
      </c>
      <c r="CB63" s="180">
        <v>114540</v>
      </c>
      <c r="CC63" s="180">
        <v>123270</v>
      </c>
      <c r="CD63" s="180">
        <v>584</v>
      </c>
      <c r="CE63" s="180">
        <v>320</v>
      </c>
      <c r="CF63" s="180">
        <v>0</v>
      </c>
      <c r="CG63" s="180">
        <v>70128</v>
      </c>
      <c r="CH63" s="180">
        <v>0</v>
      </c>
      <c r="CI63" s="180">
        <v>0</v>
      </c>
      <c r="CJ63" s="180">
        <v>0</v>
      </c>
      <c r="CK63" s="180">
        <v>0</v>
      </c>
      <c r="CL63" s="180">
        <v>52238</v>
      </c>
      <c r="CM63" s="180">
        <v>0</v>
      </c>
      <c r="CN63" s="180">
        <v>0</v>
      </c>
      <c r="CO63" s="180">
        <v>52238</v>
      </c>
      <c r="CP63" s="180">
        <v>427000</v>
      </c>
      <c r="CQ63" s="180">
        <v>0</v>
      </c>
      <c r="CR63" s="180">
        <v>0</v>
      </c>
      <c r="CS63" s="180">
        <v>324000</v>
      </c>
      <c r="CT63" s="180">
        <v>4712179</v>
      </c>
      <c r="CU63" s="180">
        <f t="shared" si="20"/>
        <v>1604014</v>
      </c>
      <c r="CV63" s="181">
        <f t="shared" si="14"/>
        <v>34</v>
      </c>
      <c r="CW63" s="180">
        <v>716698</v>
      </c>
      <c r="CX63" s="181">
        <f t="shared" si="15"/>
        <v>15.2</v>
      </c>
      <c r="CY63" s="180">
        <v>887316</v>
      </c>
      <c r="CZ63" s="181">
        <f t="shared" si="16"/>
        <v>18.8</v>
      </c>
      <c r="DA63" s="180">
        <f t="shared" si="21"/>
        <v>3108165</v>
      </c>
      <c r="DB63" s="181">
        <f t="shared" si="17"/>
        <v>66</v>
      </c>
      <c r="DC63" s="180">
        <v>383329</v>
      </c>
      <c r="DD63" s="181">
        <f t="shared" si="18"/>
        <v>8.1</v>
      </c>
      <c r="DE63" s="180">
        <v>2724836</v>
      </c>
      <c r="DF63" s="181">
        <f t="shared" si="19"/>
        <v>57.9</v>
      </c>
      <c r="DG63" s="227">
        <v>4712179</v>
      </c>
      <c r="DH63" s="228">
        <f t="shared" si="22"/>
        <v>0</v>
      </c>
      <c r="DI63" s="229">
        <f t="shared" si="1"/>
        <v>2806273</v>
      </c>
      <c r="DJ63" s="234">
        <f t="shared" si="8"/>
        <v>59.55</v>
      </c>
      <c r="DK63" s="230"/>
      <c r="DL63" s="228"/>
      <c r="DM63" s="230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143"/>
      <c r="IB63" s="143"/>
      <c r="IC63" s="143"/>
      <c r="ID63" s="143"/>
      <c r="IE63" s="143"/>
      <c r="IF63" s="143"/>
      <c r="IG63" s="143"/>
      <c r="IH63" s="143"/>
      <c r="II63" s="143"/>
      <c r="IJ63" s="143"/>
      <c r="IK63" s="143"/>
      <c r="IL63" s="143"/>
      <c r="IM63" s="143"/>
      <c r="IN63" s="143"/>
      <c r="IO63" s="143"/>
      <c r="IP63" s="143"/>
      <c r="IQ63" s="143"/>
      <c r="IR63" s="143"/>
      <c r="IS63" s="143"/>
      <c r="IT63" s="143"/>
      <c r="IU63" s="143"/>
      <c r="IV63" s="143"/>
    </row>
    <row r="64" spans="1:256" s="132" customFormat="1" ht="32.25" customHeight="1" thickBot="1">
      <c r="A64" s="133" t="s">
        <v>69</v>
      </c>
      <c r="B64" s="156">
        <v>527974</v>
      </c>
      <c r="C64" s="156">
        <v>80121</v>
      </c>
      <c r="D64" s="156">
        <v>23580</v>
      </c>
      <c r="E64" s="156">
        <v>0</v>
      </c>
      <c r="F64" s="156">
        <v>0</v>
      </c>
      <c r="G64" s="156">
        <v>56541</v>
      </c>
      <c r="H64" s="156">
        <v>0</v>
      </c>
      <c r="I64" s="156">
        <v>1103</v>
      </c>
      <c r="J64" s="156">
        <v>373</v>
      </c>
      <c r="K64" s="156">
        <v>104</v>
      </c>
      <c r="L64" s="156">
        <v>47477</v>
      </c>
      <c r="M64" s="156">
        <v>0</v>
      </c>
      <c r="N64" s="156">
        <v>0</v>
      </c>
      <c r="O64" s="156">
        <v>15143</v>
      </c>
      <c r="P64" s="156">
        <v>12704</v>
      </c>
      <c r="Q64" s="156">
        <v>6878</v>
      </c>
      <c r="R64" s="156">
        <v>5826</v>
      </c>
      <c r="S64" s="156"/>
      <c r="T64" s="156">
        <v>2221881</v>
      </c>
      <c r="U64" s="156">
        <v>2011239</v>
      </c>
      <c r="V64" s="156">
        <v>210642</v>
      </c>
      <c r="W64" s="156">
        <v>1173</v>
      </c>
      <c r="X64" s="156">
        <v>13501</v>
      </c>
      <c r="Y64" s="156">
        <v>0</v>
      </c>
      <c r="Z64" s="156">
        <v>66589</v>
      </c>
      <c r="AA64" s="156">
        <v>7139</v>
      </c>
      <c r="AB64" s="156">
        <v>7139</v>
      </c>
      <c r="AC64" s="156">
        <v>0</v>
      </c>
      <c r="AD64" s="156">
        <v>5434</v>
      </c>
      <c r="AE64" s="156">
        <v>28120</v>
      </c>
      <c r="AF64" s="156">
        <v>25896</v>
      </c>
      <c r="AG64" s="156">
        <v>8478</v>
      </c>
      <c r="AH64" s="156">
        <v>1219</v>
      </c>
      <c r="AI64" s="156">
        <v>7259</v>
      </c>
      <c r="AJ64" s="156">
        <v>307282</v>
      </c>
      <c r="AK64" s="156">
        <v>0</v>
      </c>
      <c r="AL64" s="156">
        <v>37770</v>
      </c>
      <c r="AM64" s="156">
        <v>0</v>
      </c>
      <c r="AN64" s="156">
        <v>77990</v>
      </c>
      <c r="AO64" s="156">
        <v>0</v>
      </c>
      <c r="AP64" s="156">
        <v>3455</v>
      </c>
      <c r="AQ64" s="156">
        <v>0</v>
      </c>
      <c r="AR64" s="156">
        <v>2816</v>
      </c>
      <c r="AS64" s="156">
        <v>0</v>
      </c>
      <c r="AT64" s="156">
        <v>0</v>
      </c>
      <c r="AU64" s="156">
        <v>0</v>
      </c>
      <c r="AV64" s="156">
        <v>0</v>
      </c>
      <c r="AW64" s="156">
        <v>185251</v>
      </c>
      <c r="AX64" s="156">
        <v>0</v>
      </c>
      <c r="AY64" s="156">
        <v>392563</v>
      </c>
      <c r="AZ64" s="156">
        <v>310773</v>
      </c>
      <c r="BA64" s="156">
        <v>18885</v>
      </c>
      <c r="BB64" s="156">
        <v>0</v>
      </c>
      <c r="BC64" s="156">
        <v>17361</v>
      </c>
      <c r="BD64" s="156">
        <v>14597</v>
      </c>
      <c r="BE64" s="156">
        <v>60961</v>
      </c>
      <c r="BF64" s="156">
        <v>0</v>
      </c>
      <c r="BG64" s="156">
        <v>8911</v>
      </c>
      <c r="BH64" s="156">
        <v>0</v>
      </c>
      <c r="BI64" s="156">
        <v>0</v>
      </c>
      <c r="BJ64" s="156">
        <v>8911</v>
      </c>
      <c r="BK64" s="156">
        <v>5562</v>
      </c>
      <c r="BL64" s="156">
        <v>0</v>
      </c>
      <c r="BM64" s="156">
        <v>184496</v>
      </c>
      <c r="BN64" s="156">
        <v>81790</v>
      </c>
      <c r="BO64" s="156">
        <v>27949</v>
      </c>
      <c r="BP64" s="156">
        <v>0</v>
      </c>
      <c r="BQ64" s="156">
        <v>53841</v>
      </c>
      <c r="BR64" s="156">
        <v>15187</v>
      </c>
      <c r="BS64" s="156">
        <v>14573</v>
      </c>
      <c r="BT64" s="156">
        <v>614</v>
      </c>
      <c r="BU64" s="156">
        <v>52</v>
      </c>
      <c r="BV64" s="156">
        <v>54</v>
      </c>
      <c r="BW64" s="156">
        <v>508</v>
      </c>
      <c r="BX64" s="156">
        <v>23946</v>
      </c>
      <c r="BY64" s="156">
        <v>119721</v>
      </c>
      <c r="BZ64" s="156">
        <v>182686</v>
      </c>
      <c r="CA64" s="156">
        <v>131415</v>
      </c>
      <c r="CB64" s="156">
        <v>51271</v>
      </c>
      <c r="CC64" s="156">
        <v>98933</v>
      </c>
      <c r="CD64" s="156">
        <v>772</v>
      </c>
      <c r="CE64" s="156">
        <v>216</v>
      </c>
      <c r="CF64" s="156">
        <v>0</v>
      </c>
      <c r="CG64" s="156">
        <v>36585</v>
      </c>
      <c r="CH64" s="156">
        <v>0</v>
      </c>
      <c r="CI64" s="156">
        <v>0</v>
      </c>
      <c r="CJ64" s="156">
        <v>0</v>
      </c>
      <c r="CK64" s="156">
        <v>0</v>
      </c>
      <c r="CL64" s="156">
        <v>61360</v>
      </c>
      <c r="CM64" s="156">
        <v>0</v>
      </c>
      <c r="CN64" s="156">
        <v>0</v>
      </c>
      <c r="CO64" s="156">
        <v>61360</v>
      </c>
      <c r="CP64" s="156">
        <v>974678</v>
      </c>
      <c r="CQ64" s="156">
        <v>0</v>
      </c>
      <c r="CR64" s="156">
        <v>0</v>
      </c>
      <c r="CS64" s="156">
        <v>250078</v>
      </c>
      <c r="CT64" s="156">
        <v>5111617</v>
      </c>
      <c r="CU64" s="156">
        <f t="shared" si="20"/>
        <v>1961343</v>
      </c>
      <c r="CV64" s="158">
        <f t="shared" si="14"/>
        <v>38.4</v>
      </c>
      <c r="CW64" s="156">
        <v>1078280</v>
      </c>
      <c r="CX64" s="158">
        <f t="shared" si="15"/>
        <v>21.1</v>
      </c>
      <c r="CY64" s="156">
        <v>883063</v>
      </c>
      <c r="CZ64" s="158">
        <f t="shared" si="16"/>
        <v>17.299999999999997</v>
      </c>
      <c r="DA64" s="156">
        <f t="shared" si="21"/>
        <v>3150274</v>
      </c>
      <c r="DB64" s="158">
        <f t="shared" si="17"/>
        <v>61.6</v>
      </c>
      <c r="DC64" s="156">
        <v>435847</v>
      </c>
      <c r="DD64" s="158">
        <f t="shared" si="18"/>
        <v>8.5</v>
      </c>
      <c r="DE64" s="156">
        <v>2714427</v>
      </c>
      <c r="DF64" s="158">
        <f t="shared" si="19"/>
        <v>53.1</v>
      </c>
      <c r="DG64" s="222">
        <v>5111617</v>
      </c>
      <c r="DH64" s="223">
        <f t="shared" si="22"/>
        <v>0</v>
      </c>
      <c r="DI64" s="224">
        <f t="shared" si="1"/>
        <v>2906880</v>
      </c>
      <c r="DJ64" s="233">
        <f t="shared" si="8"/>
        <v>56.87</v>
      </c>
      <c r="DK64" s="226"/>
      <c r="DL64" s="223"/>
      <c r="DM64" s="226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</row>
    <row r="65" spans="1:256" s="132" customFormat="1" ht="32.25" customHeight="1" thickBot="1" thickTop="1">
      <c r="A65" s="145" t="s">
        <v>70</v>
      </c>
      <c r="B65" s="146">
        <f aca="true" t="shared" si="23" ref="B65:AG65">SUM(B19:B64)</f>
        <v>55148744</v>
      </c>
      <c r="C65" s="146">
        <f t="shared" si="23"/>
        <v>3404665</v>
      </c>
      <c r="D65" s="146">
        <f t="shared" si="23"/>
        <v>991909</v>
      </c>
      <c r="E65" s="146">
        <f t="shared" si="23"/>
        <v>0</v>
      </c>
      <c r="F65" s="146">
        <f t="shared" si="23"/>
        <v>0</v>
      </c>
      <c r="G65" s="146">
        <f t="shared" si="23"/>
        <v>2377859</v>
      </c>
      <c r="H65" s="146">
        <f t="shared" si="23"/>
        <v>5284</v>
      </c>
      <c r="I65" s="146">
        <f t="shared" si="23"/>
        <v>122023</v>
      </c>
      <c r="J65" s="146">
        <f t="shared" si="23"/>
        <v>41435</v>
      </c>
      <c r="K65" s="146">
        <f t="shared" si="23"/>
        <v>11528</v>
      </c>
      <c r="L65" s="146">
        <f t="shared" si="23"/>
        <v>3883432</v>
      </c>
      <c r="M65" s="146">
        <f t="shared" si="23"/>
        <v>201576</v>
      </c>
      <c r="N65" s="146">
        <f t="shared" si="23"/>
        <v>0</v>
      </c>
      <c r="O65" s="146">
        <f t="shared" si="23"/>
        <v>636885</v>
      </c>
      <c r="P65" s="146">
        <f t="shared" si="23"/>
        <v>736491</v>
      </c>
      <c r="Q65" s="146">
        <f t="shared" si="23"/>
        <v>413117</v>
      </c>
      <c r="R65" s="146">
        <f t="shared" si="23"/>
        <v>323374</v>
      </c>
      <c r="S65" s="146"/>
      <c r="T65" s="146">
        <f t="shared" si="23"/>
        <v>83877833</v>
      </c>
      <c r="U65" s="146">
        <f t="shared" si="23"/>
        <v>76029090</v>
      </c>
      <c r="V65" s="146">
        <f t="shared" si="23"/>
        <v>7848743</v>
      </c>
      <c r="W65" s="146">
        <f t="shared" si="23"/>
        <v>63749</v>
      </c>
      <c r="X65" s="146">
        <f t="shared" si="23"/>
        <v>1154861</v>
      </c>
      <c r="Y65" s="146">
        <f t="shared" si="23"/>
        <v>570350</v>
      </c>
      <c r="Z65" s="146">
        <f t="shared" si="23"/>
        <v>3558123</v>
      </c>
      <c r="AA65" s="146">
        <f t="shared" si="23"/>
        <v>267766</v>
      </c>
      <c r="AB65" s="146">
        <f t="shared" si="23"/>
        <v>265066</v>
      </c>
      <c r="AC65" s="146">
        <f t="shared" si="23"/>
        <v>2700</v>
      </c>
      <c r="AD65" s="146">
        <f t="shared" si="23"/>
        <v>986683</v>
      </c>
      <c r="AE65" s="146">
        <f t="shared" si="23"/>
        <v>1387741</v>
      </c>
      <c r="AF65" s="146">
        <f t="shared" si="23"/>
        <v>915933</v>
      </c>
      <c r="AG65" s="146">
        <f t="shared" si="23"/>
        <v>296607</v>
      </c>
      <c r="AH65" s="146">
        <f aca="true" t="shared" si="24" ref="AH65:BM65">SUM(AH19:AH64)</f>
        <v>97940</v>
      </c>
      <c r="AI65" s="146">
        <f t="shared" si="24"/>
        <v>198667</v>
      </c>
      <c r="AJ65" s="146">
        <f t="shared" si="24"/>
        <v>33740573</v>
      </c>
      <c r="AK65" s="146">
        <f t="shared" si="24"/>
        <v>0</v>
      </c>
      <c r="AL65" s="146">
        <f t="shared" si="24"/>
        <v>366994</v>
      </c>
      <c r="AM65" s="146">
        <f t="shared" si="24"/>
        <v>1833243</v>
      </c>
      <c r="AN65" s="146">
        <f t="shared" si="24"/>
        <v>5293468</v>
      </c>
      <c r="AO65" s="146">
        <f t="shared" si="24"/>
        <v>427675</v>
      </c>
      <c r="AP65" s="146">
        <f t="shared" si="24"/>
        <v>12692083</v>
      </c>
      <c r="AQ65" s="146">
        <f t="shared" si="24"/>
        <v>54331</v>
      </c>
      <c r="AR65" s="146">
        <f t="shared" si="24"/>
        <v>173899</v>
      </c>
      <c r="AS65" s="146">
        <f t="shared" si="24"/>
        <v>0</v>
      </c>
      <c r="AT65" s="146">
        <f t="shared" si="24"/>
        <v>1244159</v>
      </c>
      <c r="AU65" s="146">
        <f t="shared" si="24"/>
        <v>7200</v>
      </c>
      <c r="AV65" s="146">
        <f t="shared" si="24"/>
        <v>5505875</v>
      </c>
      <c r="AW65" s="146">
        <f t="shared" si="24"/>
        <v>6141646</v>
      </c>
      <c r="AX65" s="146">
        <f t="shared" si="24"/>
        <v>24565</v>
      </c>
      <c r="AY65" s="146">
        <f t="shared" si="24"/>
        <v>15200662</v>
      </c>
      <c r="AZ65" s="146">
        <f t="shared" si="24"/>
        <v>9947562</v>
      </c>
      <c r="BA65" s="146">
        <f t="shared" si="24"/>
        <v>184267</v>
      </c>
      <c r="BB65" s="146"/>
      <c r="BC65" s="146">
        <f t="shared" si="24"/>
        <v>1012460</v>
      </c>
      <c r="BD65" s="146">
        <f t="shared" si="24"/>
        <v>928032</v>
      </c>
      <c r="BE65" s="146">
        <f t="shared" si="24"/>
        <v>2200551</v>
      </c>
      <c r="BF65" s="146">
        <f t="shared" si="24"/>
        <v>54491</v>
      </c>
      <c r="BG65" s="146">
        <f t="shared" si="24"/>
        <v>538070</v>
      </c>
      <c r="BH65" s="146">
        <f t="shared" si="24"/>
        <v>1800</v>
      </c>
      <c r="BI65" s="146">
        <f t="shared" si="24"/>
        <v>0</v>
      </c>
      <c r="BJ65" s="146">
        <f t="shared" si="24"/>
        <v>536270</v>
      </c>
      <c r="BK65" s="146">
        <f t="shared" si="24"/>
        <v>996412</v>
      </c>
      <c r="BL65" s="146">
        <f t="shared" si="24"/>
        <v>48326</v>
      </c>
      <c r="BM65" s="146">
        <f t="shared" si="24"/>
        <v>3984953</v>
      </c>
      <c r="BN65" s="146">
        <f aca="true" t="shared" si="25" ref="BN65:CS65">SUM(BN19:BN64)</f>
        <v>5253100</v>
      </c>
      <c r="BO65" s="146">
        <f t="shared" si="25"/>
        <v>1419012</v>
      </c>
      <c r="BP65" s="146">
        <f t="shared" si="25"/>
        <v>542</v>
      </c>
      <c r="BQ65" s="146">
        <f t="shared" si="25"/>
        <v>3833546</v>
      </c>
      <c r="BR65" s="146">
        <f t="shared" si="25"/>
        <v>975379</v>
      </c>
      <c r="BS65" s="146">
        <f t="shared" si="25"/>
        <v>612836</v>
      </c>
      <c r="BT65" s="146">
        <f t="shared" si="25"/>
        <v>362543</v>
      </c>
      <c r="BU65" s="146">
        <f t="shared" si="25"/>
        <v>265219</v>
      </c>
      <c r="BV65" s="146">
        <f t="shared" si="25"/>
        <v>11964</v>
      </c>
      <c r="BW65" s="146">
        <f t="shared" si="25"/>
        <v>85360</v>
      </c>
      <c r="BX65" s="146">
        <f t="shared" si="25"/>
        <v>437822</v>
      </c>
      <c r="BY65" s="146">
        <f t="shared" si="25"/>
        <v>6801856</v>
      </c>
      <c r="BZ65" s="146">
        <f t="shared" si="25"/>
        <v>11081904</v>
      </c>
      <c r="CA65" s="146">
        <f t="shared" si="25"/>
        <v>5912353</v>
      </c>
      <c r="CB65" s="146">
        <f t="shared" si="25"/>
        <v>5169551</v>
      </c>
      <c r="CC65" s="146">
        <f t="shared" si="25"/>
        <v>5471737</v>
      </c>
      <c r="CD65" s="146">
        <f t="shared" si="25"/>
        <v>50010</v>
      </c>
      <c r="CE65" s="146">
        <f t="shared" si="25"/>
        <v>9472</v>
      </c>
      <c r="CF65" s="146">
        <f t="shared" si="25"/>
        <v>899</v>
      </c>
      <c r="CG65" s="146">
        <f t="shared" si="25"/>
        <v>1673399</v>
      </c>
      <c r="CH65" s="146">
        <f t="shared" si="25"/>
        <v>1119719</v>
      </c>
      <c r="CI65" s="146">
        <f t="shared" si="25"/>
        <v>1084751</v>
      </c>
      <c r="CJ65" s="146">
        <f t="shared" si="25"/>
        <v>34968</v>
      </c>
      <c r="CK65" s="146">
        <f t="shared" si="25"/>
        <v>0</v>
      </c>
      <c r="CL65" s="146">
        <f t="shared" si="25"/>
        <v>2618238</v>
      </c>
      <c r="CM65" s="146">
        <f t="shared" si="25"/>
        <v>116856</v>
      </c>
      <c r="CN65" s="146">
        <f t="shared" si="25"/>
        <v>4500</v>
      </c>
      <c r="CO65" s="146">
        <f t="shared" si="25"/>
        <v>2496882</v>
      </c>
      <c r="CP65" s="146">
        <f t="shared" si="25"/>
        <v>22202213</v>
      </c>
      <c r="CQ65" s="146">
        <f t="shared" si="25"/>
        <v>32500</v>
      </c>
      <c r="CR65" s="146">
        <f t="shared" si="25"/>
        <v>0</v>
      </c>
      <c r="CS65" s="146">
        <f t="shared" si="25"/>
        <v>12118221</v>
      </c>
      <c r="CT65" s="146">
        <f>SUM(CT19:CT64)</f>
        <v>249074663</v>
      </c>
      <c r="CU65" s="146">
        <f>SUM(CU19:CU64)</f>
        <v>87087655</v>
      </c>
      <c r="CV65" s="147">
        <f>ROUND(CU65/CT65*100,1)</f>
        <v>35</v>
      </c>
      <c r="CW65" s="146">
        <f>SUM(CW19:CW64)</f>
        <v>41053098</v>
      </c>
      <c r="CX65" s="147">
        <f>ROUND(CW65/CT65*100,1)</f>
        <v>16.5</v>
      </c>
      <c r="CY65" s="146">
        <f>SUM(CY19:CY64)</f>
        <v>46034557</v>
      </c>
      <c r="CZ65" s="147">
        <f>CV65-CX65</f>
        <v>18.5</v>
      </c>
      <c r="DA65" s="146">
        <f>SUM(DA19:DA64)</f>
        <v>161987008</v>
      </c>
      <c r="DB65" s="147">
        <f>100-CV65</f>
        <v>65</v>
      </c>
      <c r="DC65" s="146">
        <f>SUM(DC19:DC64)</f>
        <v>20758121</v>
      </c>
      <c r="DD65" s="147">
        <f>ROUND(DC65/CT65*100,1)</f>
        <v>8.3</v>
      </c>
      <c r="DE65" s="146">
        <f>SUM(DE19:DE64)</f>
        <v>141228887</v>
      </c>
      <c r="DF65" s="147">
        <f>DB65-DD65</f>
        <v>56.7</v>
      </c>
      <c r="DG65" s="223">
        <f>SUM(DG19:DG64)</f>
        <v>249074663</v>
      </c>
      <c r="DH65" s="223">
        <f>CT65-DG65</f>
        <v>0</v>
      </c>
      <c r="DI65" s="224">
        <f t="shared" si="1"/>
        <v>148064612</v>
      </c>
      <c r="DJ65" s="233">
        <f t="shared" si="8"/>
        <v>59.45</v>
      </c>
      <c r="DK65" s="226"/>
      <c r="DL65" s="223"/>
      <c r="DM65" s="226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</row>
    <row r="66" spans="1:256" s="132" customFormat="1" ht="32.25" customHeight="1" thickTop="1">
      <c r="A66" s="148" t="s">
        <v>71</v>
      </c>
      <c r="B66" s="141">
        <f aca="true" t="shared" si="26" ref="B66:AG66">SUM(B65,B18)</f>
        <v>256097840</v>
      </c>
      <c r="C66" s="141">
        <f t="shared" si="26"/>
        <v>11270668</v>
      </c>
      <c r="D66" s="141">
        <f t="shared" si="26"/>
        <v>3282341</v>
      </c>
      <c r="E66" s="141">
        <f t="shared" si="26"/>
        <v>3</v>
      </c>
      <c r="F66" s="141">
        <f t="shared" si="26"/>
        <v>0</v>
      </c>
      <c r="G66" s="141">
        <f t="shared" si="26"/>
        <v>7869468</v>
      </c>
      <c r="H66" s="141">
        <f t="shared" si="26"/>
        <v>10170</v>
      </c>
      <c r="I66" s="141">
        <f t="shared" si="26"/>
        <v>703022</v>
      </c>
      <c r="J66" s="141">
        <f t="shared" si="26"/>
        <v>238917</v>
      </c>
      <c r="K66" s="141">
        <f t="shared" si="26"/>
        <v>66461</v>
      </c>
      <c r="L66" s="141">
        <f t="shared" si="26"/>
        <v>19065459</v>
      </c>
      <c r="M66" s="141">
        <f t="shared" si="26"/>
        <v>587974</v>
      </c>
      <c r="N66" s="141">
        <f t="shared" si="26"/>
        <v>0</v>
      </c>
      <c r="O66" s="141">
        <f t="shared" si="26"/>
        <v>2106387</v>
      </c>
      <c r="P66" s="141">
        <f t="shared" si="26"/>
        <v>3292088</v>
      </c>
      <c r="Q66" s="141">
        <f t="shared" si="26"/>
        <v>1870263</v>
      </c>
      <c r="R66" s="141">
        <f t="shared" si="26"/>
        <v>1421825</v>
      </c>
      <c r="S66" s="141"/>
      <c r="T66" s="141">
        <f t="shared" si="26"/>
        <v>218637572</v>
      </c>
      <c r="U66" s="141">
        <f t="shared" si="26"/>
        <v>197914251</v>
      </c>
      <c r="V66" s="141">
        <f t="shared" si="26"/>
        <v>20723321</v>
      </c>
      <c r="W66" s="141">
        <f t="shared" si="26"/>
        <v>419847</v>
      </c>
      <c r="X66" s="141">
        <f t="shared" si="26"/>
        <v>4707524</v>
      </c>
      <c r="Y66" s="141">
        <f t="shared" si="26"/>
        <v>769757</v>
      </c>
      <c r="Z66" s="141">
        <f t="shared" si="26"/>
        <v>13237705</v>
      </c>
      <c r="AA66" s="141">
        <f t="shared" si="26"/>
        <v>652819</v>
      </c>
      <c r="AB66" s="141">
        <f t="shared" si="26"/>
        <v>650119</v>
      </c>
      <c r="AC66" s="141">
        <f t="shared" si="26"/>
        <v>2700</v>
      </c>
      <c r="AD66" s="141">
        <f t="shared" si="26"/>
        <v>3117473</v>
      </c>
      <c r="AE66" s="141">
        <f t="shared" si="26"/>
        <v>5539320</v>
      </c>
      <c r="AF66" s="141">
        <f t="shared" si="26"/>
        <v>3928093</v>
      </c>
      <c r="AG66" s="141">
        <f t="shared" si="26"/>
        <v>4290413</v>
      </c>
      <c r="AH66" s="141">
        <f aca="true" t="shared" si="27" ref="AH66:BM66">SUM(AH65,AH18)</f>
        <v>426205</v>
      </c>
      <c r="AI66" s="141">
        <f t="shared" si="27"/>
        <v>3864208</v>
      </c>
      <c r="AJ66" s="141">
        <f t="shared" si="27"/>
        <v>109417560</v>
      </c>
      <c r="AK66" s="141">
        <f t="shared" si="27"/>
        <v>17611951</v>
      </c>
      <c r="AL66" s="141">
        <f t="shared" si="27"/>
        <v>3888016</v>
      </c>
      <c r="AM66" s="141">
        <f t="shared" si="27"/>
        <v>8811905</v>
      </c>
      <c r="AN66" s="141">
        <f t="shared" si="27"/>
        <v>26858627</v>
      </c>
      <c r="AO66" s="141">
        <f t="shared" si="27"/>
        <v>427741</v>
      </c>
      <c r="AP66" s="141">
        <f t="shared" si="27"/>
        <v>21010343</v>
      </c>
      <c r="AQ66" s="141">
        <f t="shared" si="27"/>
        <v>92299</v>
      </c>
      <c r="AR66" s="141">
        <f t="shared" si="27"/>
        <v>667486</v>
      </c>
      <c r="AS66" s="141">
        <f t="shared" si="27"/>
        <v>44280</v>
      </c>
      <c r="AT66" s="141">
        <f t="shared" si="27"/>
        <v>5923631</v>
      </c>
      <c r="AU66" s="141">
        <f t="shared" si="27"/>
        <v>7200</v>
      </c>
      <c r="AV66" s="141">
        <f t="shared" si="27"/>
        <v>5505875</v>
      </c>
      <c r="AW66" s="141">
        <f t="shared" si="27"/>
        <v>18568206</v>
      </c>
      <c r="AX66" s="141">
        <f t="shared" si="27"/>
        <v>31465</v>
      </c>
      <c r="AY66" s="141">
        <f t="shared" si="27"/>
        <v>48824681</v>
      </c>
      <c r="AZ66" s="141">
        <f t="shared" si="27"/>
        <v>31845633</v>
      </c>
      <c r="BA66" s="141">
        <f t="shared" si="27"/>
        <v>1444564</v>
      </c>
      <c r="BB66" s="141"/>
      <c r="BC66" s="141">
        <f t="shared" si="27"/>
        <v>4621073</v>
      </c>
      <c r="BD66" s="141">
        <f t="shared" si="27"/>
        <v>4377850</v>
      </c>
      <c r="BE66" s="141">
        <f t="shared" si="27"/>
        <v>4976167</v>
      </c>
      <c r="BF66" s="141">
        <f t="shared" si="27"/>
        <v>92154</v>
      </c>
      <c r="BG66" s="141">
        <f t="shared" si="27"/>
        <v>1777990</v>
      </c>
      <c r="BH66" s="141">
        <f t="shared" si="27"/>
        <v>8574</v>
      </c>
      <c r="BI66" s="141">
        <f t="shared" si="27"/>
        <v>0</v>
      </c>
      <c r="BJ66" s="141">
        <f t="shared" si="27"/>
        <v>1769416</v>
      </c>
      <c r="BK66" s="141">
        <f t="shared" si="27"/>
        <v>1398063</v>
      </c>
      <c r="BL66" s="141">
        <f t="shared" si="27"/>
        <v>115821</v>
      </c>
      <c r="BM66" s="141">
        <f t="shared" si="27"/>
        <v>13041951</v>
      </c>
      <c r="BN66" s="141">
        <f aca="true" t="shared" si="28" ref="BN66:CS66">SUM(BN65,BN18)</f>
        <v>16979048</v>
      </c>
      <c r="BO66" s="141">
        <f t="shared" si="28"/>
        <v>1985981</v>
      </c>
      <c r="BP66" s="141">
        <f t="shared" si="28"/>
        <v>5148</v>
      </c>
      <c r="BQ66" s="141">
        <f t="shared" si="28"/>
        <v>14987919</v>
      </c>
      <c r="BR66" s="141">
        <f t="shared" si="28"/>
        <v>2577242</v>
      </c>
      <c r="BS66" s="141">
        <f t="shared" si="28"/>
        <v>1279135</v>
      </c>
      <c r="BT66" s="141">
        <f t="shared" si="28"/>
        <v>1298107</v>
      </c>
      <c r="BU66" s="141">
        <f t="shared" si="28"/>
        <v>574983</v>
      </c>
      <c r="BV66" s="141">
        <f t="shared" si="28"/>
        <v>54806</v>
      </c>
      <c r="BW66" s="141">
        <f t="shared" si="28"/>
        <v>668318</v>
      </c>
      <c r="BX66" s="141">
        <f t="shared" si="28"/>
        <v>1122287</v>
      </c>
      <c r="BY66" s="141">
        <f t="shared" si="28"/>
        <v>22871800</v>
      </c>
      <c r="BZ66" s="141">
        <f t="shared" si="28"/>
        <v>34568419</v>
      </c>
      <c r="CA66" s="141">
        <f t="shared" si="28"/>
        <v>23802142</v>
      </c>
      <c r="CB66" s="141">
        <f t="shared" si="28"/>
        <v>10766277</v>
      </c>
      <c r="CC66" s="141">
        <f t="shared" si="28"/>
        <v>33973048</v>
      </c>
      <c r="CD66" s="141">
        <f t="shared" si="28"/>
        <v>461202</v>
      </c>
      <c r="CE66" s="141">
        <f t="shared" si="28"/>
        <v>55837</v>
      </c>
      <c r="CF66" s="141">
        <f t="shared" si="28"/>
        <v>375317</v>
      </c>
      <c r="CG66" s="141">
        <f t="shared" si="28"/>
        <v>19629388</v>
      </c>
      <c r="CH66" s="141">
        <f t="shared" si="28"/>
        <v>1340922</v>
      </c>
      <c r="CI66" s="141">
        <f t="shared" si="28"/>
        <v>1292959</v>
      </c>
      <c r="CJ66" s="141">
        <f t="shared" si="28"/>
        <v>47963</v>
      </c>
      <c r="CK66" s="141">
        <f t="shared" si="28"/>
        <v>300000</v>
      </c>
      <c r="CL66" s="141">
        <f t="shared" si="28"/>
        <v>11810382</v>
      </c>
      <c r="CM66" s="141">
        <f t="shared" si="28"/>
        <v>1786101</v>
      </c>
      <c r="CN66" s="141">
        <f t="shared" si="28"/>
        <v>4500</v>
      </c>
      <c r="CO66" s="141">
        <f t="shared" si="28"/>
        <v>10019781</v>
      </c>
      <c r="CP66" s="141">
        <f t="shared" si="28"/>
        <v>75187842</v>
      </c>
      <c r="CQ66" s="141">
        <f t="shared" si="28"/>
        <v>914500</v>
      </c>
      <c r="CR66" s="141">
        <f t="shared" si="28"/>
        <v>0</v>
      </c>
      <c r="CS66" s="141">
        <f t="shared" si="28"/>
        <v>45694618</v>
      </c>
      <c r="CT66" s="141">
        <f>SUM(CT65,CT18)</f>
        <v>863296221</v>
      </c>
      <c r="CU66" s="141">
        <f>SUM(CU65,CU18)</f>
        <v>258791926</v>
      </c>
      <c r="CV66" s="142">
        <f>ROUND(CU66/CT66*100,1)</f>
        <v>30</v>
      </c>
      <c r="CW66" s="141">
        <f>SUM(CW65,CW18)</f>
        <v>115645554</v>
      </c>
      <c r="CX66" s="142">
        <f>ROUND(CW66/CT66*100,1)</f>
        <v>13.4</v>
      </c>
      <c r="CY66" s="141">
        <f>SUM(CY65,CY18)</f>
        <v>143146372</v>
      </c>
      <c r="CZ66" s="142">
        <f>CV66-CX66</f>
        <v>16.6</v>
      </c>
      <c r="DA66" s="141">
        <f>SUM(DA65,DA18)</f>
        <v>604504295</v>
      </c>
      <c r="DB66" s="142">
        <f>100-CV66</f>
        <v>70</v>
      </c>
      <c r="DC66" s="141">
        <f>SUM(DC65,DC18)</f>
        <v>119194662</v>
      </c>
      <c r="DD66" s="142">
        <f>ROUND(DC66/CT66*100,1)</f>
        <v>13.8</v>
      </c>
      <c r="DE66" s="141">
        <f>SUM(DE65,DE18)</f>
        <v>485309633</v>
      </c>
      <c r="DF66" s="142">
        <f>DB66-DD66</f>
        <v>56.2</v>
      </c>
      <c r="DG66" s="223">
        <f>SUM(DG65,DG18)</f>
        <v>863296221</v>
      </c>
      <c r="DH66" s="223">
        <f>CT66-DG66</f>
        <v>0</v>
      </c>
      <c r="DI66" s="224">
        <f t="shared" si="1"/>
        <v>512066388</v>
      </c>
      <c r="DJ66" s="233">
        <f t="shared" si="8"/>
        <v>59.32</v>
      </c>
      <c r="DK66" s="226"/>
      <c r="DL66" s="223"/>
      <c r="DM66" s="226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</row>
    <row r="67" spans="1:117" s="152" customFormat="1" ht="30" customHeight="1">
      <c r="A67" s="149" t="s">
        <v>155</v>
      </c>
      <c r="B67" s="150">
        <v>4</v>
      </c>
      <c r="C67" s="150">
        <v>4</v>
      </c>
      <c r="D67" s="150">
        <v>4</v>
      </c>
      <c r="E67" s="150">
        <v>4</v>
      </c>
      <c r="F67" s="150">
        <v>4</v>
      </c>
      <c r="G67" s="150">
        <v>4</v>
      </c>
      <c r="H67" s="150">
        <v>4</v>
      </c>
      <c r="I67" s="150">
        <v>4</v>
      </c>
      <c r="J67" s="150">
        <v>4</v>
      </c>
      <c r="K67" s="150">
        <v>4</v>
      </c>
      <c r="L67" s="150">
        <v>4</v>
      </c>
      <c r="M67" s="150">
        <v>4</v>
      </c>
      <c r="N67" s="150">
        <v>4</v>
      </c>
      <c r="O67" s="150">
        <v>4</v>
      </c>
      <c r="P67" s="150" t="s">
        <v>171</v>
      </c>
      <c r="Q67" s="150" t="s">
        <v>171</v>
      </c>
      <c r="R67" s="150" t="s">
        <v>171</v>
      </c>
      <c r="S67" s="150" t="s">
        <v>171</v>
      </c>
      <c r="T67" s="150">
        <v>4</v>
      </c>
      <c r="U67" s="150">
        <v>4</v>
      </c>
      <c r="V67" s="150">
        <v>4</v>
      </c>
      <c r="W67" s="150">
        <v>4</v>
      </c>
      <c r="X67" s="150">
        <v>4</v>
      </c>
      <c r="Y67" s="150">
        <v>4</v>
      </c>
      <c r="Z67" s="150">
        <v>4</v>
      </c>
      <c r="AA67" s="150">
        <v>4</v>
      </c>
      <c r="AB67" s="150">
        <v>4</v>
      </c>
      <c r="AC67" s="150">
        <v>4</v>
      </c>
      <c r="AD67" s="150">
        <v>4</v>
      </c>
      <c r="AE67" s="150">
        <v>4</v>
      </c>
      <c r="AF67" s="150">
        <v>4</v>
      </c>
      <c r="AG67" s="150">
        <v>4</v>
      </c>
      <c r="AH67" s="150">
        <v>4</v>
      </c>
      <c r="AI67" s="150">
        <v>4</v>
      </c>
      <c r="AJ67" s="150">
        <v>4</v>
      </c>
      <c r="AK67" s="150">
        <v>4</v>
      </c>
      <c r="AL67" s="150">
        <v>4</v>
      </c>
      <c r="AM67" s="150">
        <v>4</v>
      </c>
      <c r="AN67" s="150" t="s">
        <v>171</v>
      </c>
      <c r="AO67" s="150" t="s">
        <v>171</v>
      </c>
      <c r="AP67" s="150">
        <v>4</v>
      </c>
      <c r="AQ67" s="150">
        <v>4</v>
      </c>
      <c r="AR67" s="150">
        <v>4</v>
      </c>
      <c r="AS67" s="150">
        <v>4</v>
      </c>
      <c r="AT67" s="150" t="s">
        <v>171</v>
      </c>
      <c r="AU67" s="150">
        <v>4</v>
      </c>
      <c r="AV67" s="150">
        <v>4</v>
      </c>
      <c r="AW67" s="150">
        <v>4</v>
      </c>
      <c r="AX67" s="150">
        <v>4</v>
      </c>
      <c r="AY67" s="150">
        <v>4</v>
      </c>
      <c r="AZ67" s="150">
        <v>4</v>
      </c>
      <c r="BA67" s="150">
        <v>4</v>
      </c>
      <c r="BB67" s="150">
        <v>4</v>
      </c>
      <c r="BC67" s="150">
        <v>4</v>
      </c>
      <c r="BD67" s="150">
        <v>4</v>
      </c>
      <c r="BE67" s="150">
        <v>4</v>
      </c>
      <c r="BF67" s="150">
        <v>4</v>
      </c>
      <c r="BG67" s="150">
        <v>4</v>
      </c>
      <c r="BH67" s="150">
        <v>4</v>
      </c>
      <c r="BI67" s="150">
        <v>4</v>
      </c>
      <c r="BJ67" s="150">
        <v>4</v>
      </c>
      <c r="BK67" s="150">
        <v>4</v>
      </c>
      <c r="BL67" s="150">
        <v>4</v>
      </c>
      <c r="BM67" s="150">
        <v>4</v>
      </c>
      <c r="BN67" s="150">
        <v>4</v>
      </c>
      <c r="BO67" s="150">
        <v>4</v>
      </c>
      <c r="BP67" s="150">
        <v>4</v>
      </c>
      <c r="BQ67" s="150">
        <v>4</v>
      </c>
      <c r="BR67" s="150">
        <v>4</v>
      </c>
      <c r="BS67" s="150">
        <v>4</v>
      </c>
      <c r="BT67" s="150">
        <v>4</v>
      </c>
      <c r="BU67" s="150">
        <v>4</v>
      </c>
      <c r="BV67" s="150">
        <v>4</v>
      </c>
      <c r="BW67" s="150">
        <v>4</v>
      </c>
      <c r="BX67" s="150">
        <v>4</v>
      </c>
      <c r="BY67" s="150">
        <v>4</v>
      </c>
      <c r="BZ67" s="150">
        <v>4</v>
      </c>
      <c r="CA67" s="150">
        <v>4</v>
      </c>
      <c r="CB67" s="150">
        <v>4</v>
      </c>
      <c r="CC67" s="150">
        <v>4</v>
      </c>
      <c r="CD67" s="150">
        <v>4</v>
      </c>
      <c r="CE67" s="150">
        <v>4</v>
      </c>
      <c r="CF67" s="150">
        <v>4</v>
      </c>
      <c r="CG67" s="150">
        <v>4</v>
      </c>
      <c r="CH67" s="150">
        <v>4</v>
      </c>
      <c r="CI67" s="150">
        <v>4</v>
      </c>
      <c r="CJ67" s="150">
        <v>4</v>
      </c>
      <c r="CK67" s="150">
        <v>4</v>
      </c>
      <c r="CL67" s="150">
        <v>4</v>
      </c>
      <c r="CM67" s="150">
        <v>4</v>
      </c>
      <c r="CN67" s="150" t="s">
        <v>171</v>
      </c>
      <c r="CO67" s="150">
        <v>4</v>
      </c>
      <c r="CP67" s="150">
        <v>4</v>
      </c>
      <c r="CQ67" s="150">
        <v>5</v>
      </c>
      <c r="CR67" s="150">
        <v>5</v>
      </c>
      <c r="CS67" s="150">
        <v>5</v>
      </c>
      <c r="CT67" s="150">
        <v>5</v>
      </c>
      <c r="CU67" s="150" t="s">
        <v>172</v>
      </c>
      <c r="CV67" s="151"/>
      <c r="CW67" s="150">
        <v>5</v>
      </c>
      <c r="CX67" s="150"/>
      <c r="CY67" s="150">
        <v>5</v>
      </c>
      <c r="CZ67" s="151"/>
      <c r="DA67" s="150" t="s">
        <v>156</v>
      </c>
      <c r="DB67" s="151"/>
      <c r="DC67" s="150">
        <v>5</v>
      </c>
      <c r="DD67" s="150"/>
      <c r="DE67" s="150">
        <v>5</v>
      </c>
      <c r="DF67" s="151"/>
      <c r="DG67" s="231">
        <v>4</v>
      </c>
      <c r="DH67" s="231"/>
      <c r="DI67" s="232"/>
      <c r="DJ67" s="232"/>
      <c r="DK67" s="232"/>
      <c r="DL67" s="232"/>
      <c r="DM67" s="232"/>
    </row>
    <row r="68" spans="1:117" s="152" customFormat="1" ht="28.5" customHeight="1">
      <c r="A68" s="149" t="s">
        <v>157</v>
      </c>
      <c r="B68" s="149">
        <v>1</v>
      </c>
      <c r="C68" s="149">
        <v>1</v>
      </c>
      <c r="D68" s="149">
        <v>1</v>
      </c>
      <c r="E68" s="149">
        <v>1</v>
      </c>
      <c r="F68" s="149">
        <v>1</v>
      </c>
      <c r="G68" s="149">
        <v>1</v>
      </c>
      <c r="H68" s="149">
        <v>1</v>
      </c>
      <c r="I68" s="149">
        <v>1</v>
      </c>
      <c r="J68" s="149">
        <v>1</v>
      </c>
      <c r="K68" s="149">
        <v>1</v>
      </c>
      <c r="L68" s="149">
        <v>1</v>
      </c>
      <c r="M68" s="149">
        <v>1</v>
      </c>
      <c r="N68" s="149">
        <v>1</v>
      </c>
      <c r="O68" s="149">
        <v>1</v>
      </c>
      <c r="P68" s="149">
        <v>1</v>
      </c>
      <c r="Q68" s="149">
        <v>1</v>
      </c>
      <c r="R68" s="149">
        <v>1</v>
      </c>
      <c r="S68" s="149">
        <v>1</v>
      </c>
      <c r="T68" s="149">
        <v>1</v>
      </c>
      <c r="U68" s="149">
        <v>1</v>
      </c>
      <c r="V68" s="149">
        <v>1</v>
      </c>
      <c r="W68" s="149">
        <v>1</v>
      </c>
      <c r="X68" s="149">
        <v>1</v>
      </c>
      <c r="Y68" s="149">
        <v>1</v>
      </c>
      <c r="Z68" s="149">
        <v>1</v>
      </c>
      <c r="AA68" s="149">
        <v>1</v>
      </c>
      <c r="AB68" s="149">
        <v>1</v>
      </c>
      <c r="AC68" s="149">
        <v>1</v>
      </c>
      <c r="AD68" s="149">
        <v>1</v>
      </c>
      <c r="AE68" s="149">
        <v>1</v>
      </c>
      <c r="AF68" s="149">
        <v>1</v>
      </c>
      <c r="AG68" s="149">
        <v>1</v>
      </c>
      <c r="AH68" s="149">
        <v>1</v>
      </c>
      <c r="AI68" s="149">
        <v>1</v>
      </c>
      <c r="AJ68" s="149">
        <v>1</v>
      </c>
      <c r="AK68" s="149">
        <v>1</v>
      </c>
      <c r="AL68" s="149">
        <v>1</v>
      </c>
      <c r="AM68" s="149">
        <v>1</v>
      </c>
      <c r="AN68" s="149">
        <v>1</v>
      </c>
      <c r="AO68" s="149">
        <v>1</v>
      </c>
      <c r="AP68" s="149">
        <v>1</v>
      </c>
      <c r="AQ68" s="149">
        <v>1</v>
      </c>
      <c r="AR68" s="149">
        <v>1</v>
      </c>
      <c r="AS68" s="149">
        <v>1</v>
      </c>
      <c r="AT68" s="149">
        <v>1</v>
      </c>
      <c r="AU68" s="149">
        <v>1</v>
      </c>
      <c r="AV68" s="149">
        <v>1</v>
      </c>
      <c r="AW68" s="149">
        <v>1</v>
      </c>
      <c r="AX68" s="149">
        <v>1</v>
      </c>
      <c r="AY68" s="149">
        <v>2</v>
      </c>
      <c r="AZ68" s="149">
        <v>2</v>
      </c>
      <c r="BA68" s="149">
        <v>2</v>
      </c>
      <c r="BB68" s="149">
        <v>2</v>
      </c>
      <c r="BC68" s="149">
        <v>2</v>
      </c>
      <c r="BD68" s="149">
        <v>2</v>
      </c>
      <c r="BE68" s="149">
        <v>2</v>
      </c>
      <c r="BF68" s="149">
        <v>2</v>
      </c>
      <c r="BG68" s="149">
        <v>2</v>
      </c>
      <c r="BH68" s="149">
        <v>2</v>
      </c>
      <c r="BI68" s="149">
        <v>2</v>
      </c>
      <c r="BJ68" s="149">
        <v>2</v>
      </c>
      <c r="BK68" s="149">
        <v>2</v>
      </c>
      <c r="BL68" s="149">
        <v>2</v>
      </c>
      <c r="BM68" s="149">
        <v>2</v>
      </c>
      <c r="BN68" s="149">
        <v>2</v>
      </c>
      <c r="BO68" s="149">
        <v>2</v>
      </c>
      <c r="BP68" s="149">
        <v>2</v>
      </c>
      <c r="BQ68" s="149">
        <v>2</v>
      </c>
      <c r="BR68" s="149">
        <v>2</v>
      </c>
      <c r="BS68" s="149">
        <v>2</v>
      </c>
      <c r="BT68" s="149">
        <v>2</v>
      </c>
      <c r="BU68" s="149">
        <v>2</v>
      </c>
      <c r="BV68" s="149">
        <v>2</v>
      </c>
      <c r="BW68" s="149">
        <v>2</v>
      </c>
      <c r="BX68" s="149">
        <v>2</v>
      </c>
      <c r="BY68" s="149">
        <v>2</v>
      </c>
      <c r="BZ68" s="149">
        <v>2</v>
      </c>
      <c r="CA68" s="149">
        <v>2</v>
      </c>
      <c r="CB68" s="149">
        <v>2</v>
      </c>
      <c r="CC68" s="149">
        <v>2</v>
      </c>
      <c r="CD68" s="149">
        <v>2</v>
      </c>
      <c r="CE68" s="149">
        <v>2</v>
      </c>
      <c r="CF68" s="149">
        <v>2</v>
      </c>
      <c r="CG68" s="149">
        <v>2</v>
      </c>
      <c r="CH68" s="149">
        <v>2</v>
      </c>
      <c r="CI68" s="149">
        <v>2</v>
      </c>
      <c r="CJ68" s="149">
        <v>2</v>
      </c>
      <c r="CK68" s="149">
        <v>2</v>
      </c>
      <c r="CL68" s="149">
        <v>2</v>
      </c>
      <c r="CM68" s="149">
        <v>2</v>
      </c>
      <c r="CN68" s="149">
        <v>2</v>
      </c>
      <c r="CO68" s="149">
        <v>2</v>
      </c>
      <c r="CP68" s="149">
        <v>2</v>
      </c>
      <c r="CQ68" s="149">
        <v>28</v>
      </c>
      <c r="CR68" s="149">
        <v>29</v>
      </c>
      <c r="CS68" s="149">
        <v>30</v>
      </c>
      <c r="CT68" s="149">
        <v>31</v>
      </c>
      <c r="CU68" s="149" t="s">
        <v>173</v>
      </c>
      <c r="CW68" s="149">
        <v>31</v>
      </c>
      <c r="CX68" s="149"/>
      <c r="CY68" s="149">
        <v>31</v>
      </c>
      <c r="DA68" s="149" t="s">
        <v>158</v>
      </c>
      <c r="DC68" s="149">
        <v>31</v>
      </c>
      <c r="DD68" s="149"/>
      <c r="DE68" s="149">
        <v>31</v>
      </c>
      <c r="DG68" s="231">
        <v>2</v>
      </c>
      <c r="DH68" s="231"/>
      <c r="DI68" s="232"/>
      <c r="DJ68" s="232"/>
      <c r="DK68" s="232"/>
      <c r="DL68" s="232"/>
      <c r="DM68" s="232"/>
    </row>
    <row r="69" spans="1:117" s="152" customFormat="1" ht="28.5" customHeight="1">
      <c r="A69" s="149" t="s">
        <v>159</v>
      </c>
      <c r="B69" s="149">
        <v>1</v>
      </c>
      <c r="C69" s="149">
        <v>2</v>
      </c>
      <c r="D69" s="149">
        <v>3</v>
      </c>
      <c r="E69" s="149">
        <v>4</v>
      </c>
      <c r="F69" s="149">
        <v>6</v>
      </c>
      <c r="G69" s="149">
        <v>7</v>
      </c>
      <c r="H69" s="149">
        <v>8</v>
      </c>
      <c r="I69" s="149">
        <v>9</v>
      </c>
      <c r="J69" s="149">
        <v>10</v>
      </c>
      <c r="K69" s="149">
        <v>11</v>
      </c>
      <c r="L69" s="149">
        <v>12</v>
      </c>
      <c r="M69" s="149">
        <v>13</v>
      </c>
      <c r="N69" s="149">
        <v>14</v>
      </c>
      <c r="O69" s="149">
        <v>15</v>
      </c>
      <c r="P69" s="149">
        <v>17</v>
      </c>
      <c r="Q69" s="149">
        <v>18</v>
      </c>
      <c r="R69" s="149">
        <v>19</v>
      </c>
      <c r="S69" s="149">
        <v>20</v>
      </c>
      <c r="T69" s="149">
        <v>21</v>
      </c>
      <c r="U69" s="149">
        <v>22</v>
      </c>
      <c r="V69" s="149">
        <v>23</v>
      </c>
      <c r="W69" s="149">
        <v>24</v>
      </c>
      <c r="X69" s="149">
        <v>25</v>
      </c>
      <c r="Y69" s="149">
        <v>26</v>
      </c>
      <c r="Z69" s="149">
        <v>29</v>
      </c>
      <c r="AA69" s="149">
        <v>30</v>
      </c>
      <c r="AB69" s="149">
        <v>32</v>
      </c>
      <c r="AC69" s="149">
        <v>33</v>
      </c>
      <c r="AD69" s="149">
        <v>34</v>
      </c>
      <c r="AE69" s="149">
        <v>35</v>
      </c>
      <c r="AF69" s="149">
        <v>36</v>
      </c>
      <c r="AG69" s="149">
        <v>37</v>
      </c>
      <c r="AH69" s="149">
        <v>38</v>
      </c>
      <c r="AI69" s="149">
        <v>39</v>
      </c>
      <c r="AJ69" s="149">
        <v>40</v>
      </c>
      <c r="AK69" s="149">
        <v>41</v>
      </c>
      <c r="AL69" s="149">
        <v>42</v>
      </c>
      <c r="AM69" s="149">
        <v>43</v>
      </c>
      <c r="AN69" s="149">
        <v>44</v>
      </c>
      <c r="AO69" s="149">
        <v>45</v>
      </c>
      <c r="AP69" s="149">
        <v>46</v>
      </c>
      <c r="AQ69" s="149">
        <v>47</v>
      </c>
      <c r="AR69" s="149">
        <v>49</v>
      </c>
      <c r="AS69" s="149">
        <v>53</v>
      </c>
      <c r="AT69" s="149">
        <v>54</v>
      </c>
      <c r="AU69" s="149">
        <v>55</v>
      </c>
      <c r="AV69" s="149">
        <v>56</v>
      </c>
      <c r="AW69" s="149">
        <v>57</v>
      </c>
      <c r="AX69" s="149">
        <v>58</v>
      </c>
      <c r="AY69" s="149">
        <v>1</v>
      </c>
      <c r="AZ69" s="149">
        <v>2</v>
      </c>
      <c r="BA69" s="149">
        <v>3</v>
      </c>
      <c r="BB69" s="149">
        <v>4</v>
      </c>
      <c r="BC69" s="149">
        <v>5</v>
      </c>
      <c r="BD69" s="149">
        <v>6</v>
      </c>
      <c r="BE69" s="149">
        <v>7</v>
      </c>
      <c r="BF69" s="149">
        <v>8</v>
      </c>
      <c r="BG69" s="149">
        <v>9</v>
      </c>
      <c r="BH69" s="149">
        <v>10</v>
      </c>
      <c r="BI69" s="149">
        <v>11</v>
      </c>
      <c r="BJ69" s="149">
        <v>12</v>
      </c>
      <c r="BK69" s="149">
        <v>13</v>
      </c>
      <c r="BL69" s="149">
        <v>14</v>
      </c>
      <c r="BM69" s="149">
        <v>15</v>
      </c>
      <c r="BN69" s="149">
        <v>16</v>
      </c>
      <c r="BO69" s="149">
        <v>17</v>
      </c>
      <c r="BP69" s="149">
        <v>18</v>
      </c>
      <c r="BQ69" s="149">
        <v>19</v>
      </c>
      <c r="BR69" s="149">
        <v>20</v>
      </c>
      <c r="BS69" s="149">
        <v>21</v>
      </c>
      <c r="BT69" s="149">
        <v>22</v>
      </c>
      <c r="BU69" s="149">
        <v>23</v>
      </c>
      <c r="BV69" s="149">
        <v>24</v>
      </c>
      <c r="BW69" s="149">
        <v>25</v>
      </c>
      <c r="BX69" s="149">
        <v>26</v>
      </c>
      <c r="BY69" s="149">
        <v>27</v>
      </c>
      <c r="BZ69" s="149">
        <v>28</v>
      </c>
      <c r="CA69" s="149">
        <v>29</v>
      </c>
      <c r="CB69" s="149">
        <v>30</v>
      </c>
      <c r="CC69" s="149">
        <v>31</v>
      </c>
      <c r="CD69" s="149">
        <v>32</v>
      </c>
      <c r="CE69" s="149">
        <v>33</v>
      </c>
      <c r="CF69" s="149">
        <v>34</v>
      </c>
      <c r="CG69" s="149">
        <v>35</v>
      </c>
      <c r="CH69" s="149">
        <v>36</v>
      </c>
      <c r="CI69" s="149">
        <v>37</v>
      </c>
      <c r="CJ69" s="149">
        <v>38</v>
      </c>
      <c r="CK69" s="149">
        <v>39</v>
      </c>
      <c r="CL69" s="149">
        <v>40</v>
      </c>
      <c r="CM69" s="149">
        <v>41</v>
      </c>
      <c r="CN69" s="149">
        <v>42</v>
      </c>
      <c r="CO69" s="149">
        <v>43</v>
      </c>
      <c r="CP69" s="149">
        <v>44</v>
      </c>
      <c r="CQ69" s="149">
        <v>1</v>
      </c>
      <c r="CR69" s="149">
        <v>1</v>
      </c>
      <c r="CS69" s="149">
        <v>1</v>
      </c>
      <c r="CT69" s="149">
        <v>1</v>
      </c>
      <c r="CU69" s="149" t="s">
        <v>174</v>
      </c>
      <c r="CW69" s="149">
        <v>2</v>
      </c>
      <c r="CX69" s="149"/>
      <c r="CY69" s="149">
        <v>3</v>
      </c>
      <c r="DA69" s="149" t="s">
        <v>160</v>
      </c>
      <c r="DC69" s="149">
        <v>4</v>
      </c>
      <c r="DD69" s="149"/>
      <c r="DE69" s="149">
        <v>5</v>
      </c>
      <c r="DG69" s="231">
        <v>46</v>
      </c>
      <c r="DH69" s="231"/>
      <c r="DI69" s="232"/>
      <c r="DJ69" s="232"/>
      <c r="DK69" s="232"/>
      <c r="DL69" s="232"/>
      <c r="DM69" s="232"/>
    </row>
    <row r="70" spans="2:113" s="152" customFormat="1" ht="28.5" customHeight="1">
      <c r="B70" s="152">
        <v>263617891</v>
      </c>
      <c r="C70" s="152">
        <v>11714118</v>
      </c>
      <c r="D70" s="152">
        <v>1874764</v>
      </c>
      <c r="E70" s="152">
        <v>1281545</v>
      </c>
      <c r="F70" s="152">
        <v>106393</v>
      </c>
      <c r="G70" s="152">
        <v>8438850</v>
      </c>
      <c r="H70" s="152">
        <v>12566</v>
      </c>
      <c r="I70" s="152">
        <v>861490</v>
      </c>
      <c r="J70" s="152">
        <v>193090</v>
      </c>
      <c r="K70" s="152">
        <v>92840</v>
      </c>
      <c r="L70" s="152">
        <v>19098269</v>
      </c>
      <c r="M70" s="152">
        <v>617793</v>
      </c>
      <c r="N70" s="152">
        <v>0</v>
      </c>
      <c r="O70" s="152">
        <v>2226573</v>
      </c>
      <c r="P70" s="152">
        <v>3090759</v>
      </c>
      <c r="Q70" s="152">
        <v>1011924</v>
      </c>
      <c r="R70" s="152">
        <v>1354532</v>
      </c>
      <c r="S70" s="152">
        <v>724303</v>
      </c>
      <c r="T70" s="152">
        <v>199370391</v>
      </c>
      <c r="U70" s="152">
        <v>180129547</v>
      </c>
      <c r="V70" s="152">
        <v>19240844</v>
      </c>
      <c r="W70" s="152">
        <v>438937</v>
      </c>
      <c r="X70" s="152">
        <v>5058803</v>
      </c>
      <c r="Y70" s="152">
        <v>842923</v>
      </c>
      <c r="Z70" s="152">
        <v>13846925</v>
      </c>
      <c r="AA70" s="152">
        <v>680961</v>
      </c>
      <c r="AB70" s="152">
        <v>673403</v>
      </c>
      <c r="AC70" s="152">
        <v>7558</v>
      </c>
      <c r="AD70" s="152">
        <v>3329974</v>
      </c>
      <c r="AE70" s="152">
        <v>5708039</v>
      </c>
      <c r="AF70" s="152">
        <v>4127951</v>
      </c>
      <c r="AG70" s="152">
        <v>4419855</v>
      </c>
      <c r="AH70" s="152">
        <v>463387</v>
      </c>
      <c r="AI70" s="152">
        <v>3956468</v>
      </c>
      <c r="AJ70" s="152">
        <v>103467671</v>
      </c>
      <c r="AK70" s="152">
        <v>16355730</v>
      </c>
      <c r="AL70" s="152">
        <v>3550462</v>
      </c>
      <c r="AM70" s="152">
        <v>0</v>
      </c>
      <c r="AN70" s="152">
        <v>8018402</v>
      </c>
      <c r="AO70" s="152">
        <v>7230809</v>
      </c>
      <c r="AP70" s="152">
        <v>20153597</v>
      </c>
      <c r="AQ70" s="152">
        <v>94670</v>
      </c>
      <c r="AR70" s="152">
        <v>759519</v>
      </c>
      <c r="AS70" s="152">
        <v>44921</v>
      </c>
      <c r="AT70" s="152">
        <v>4610449</v>
      </c>
      <c r="AU70" s="152">
        <v>69163</v>
      </c>
      <c r="AV70" s="152">
        <v>5103271</v>
      </c>
      <c r="AW70" s="152">
        <v>37476678</v>
      </c>
      <c r="AX70" s="153">
        <v>30778</v>
      </c>
      <c r="AY70" s="152">
        <v>43871308</v>
      </c>
      <c r="AZ70" s="152">
        <v>26151541</v>
      </c>
      <c r="BA70" s="152">
        <v>1291039</v>
      </c>
      <c r="BB70" s="152">
        <v>0</v>
      </c>
      <c r="BC70" s="152">
        <v>4108691</v>
      </c>
      <c r="BD70" s="152">
        <v>4276616</v>
      </c>
      <c r="BE70" s="152">
        <v>3392411</v>
      </c>
      <c r="BF70" s="152">
        <v>142294</v>
      </c>
      <c r="BG70" s="152">
        <v>1492529</v>
      </c>
      <c r="BH70" s="152">
        <v>140902</v>
      </c>
      <c r="BI70" s="152">
        <v>0</v>
      </c>
      <c r="BJ70" s="152">
        <v>1351627</v>
      </c>
      <c r="BK70" s="152">
        <v>1519284</v>
      </c>
      <c r="BL70" s="152">
        <v>116105</v>
      </c>
      <c r="BM70" s="152">
        <v>9812572</v>
      </c>
      <c r="BN70" s="152">
        <v>17719767</v>
      </c>
      <c r="BO70" s="152">
        <v>2522570</v>
      </c>
      <c r="BP70" s="152">
        <v>5926</v>
      </c>
      <c r="BQ70" s="152">
        <v>15191271</v>
      </c>
      <c r="BR70" s="153">
        <v>2820157</v>
      </c>
      <c r="BS70" s="152">
        <v>1459112</v>
      </c>
      <c r="BT70" s="152">
        <v>1361045</v>
      </c>
      <c r="BU70" s="152">
        <v>968463</v>
      </c>
      <c r="BV70" s="152">
        <v>32897</v>
      </c>
      <c r="BW70" s="152">
        <v>359685</v>
      </c>
      <c r="BX70" s="153">
        <v>1057377</v>
      </c>
      <c r="BY70" s="153">
        <v>23975468</v>
      </c>
      <c r="BZ70" s="153">
        <v>51175108</v>
      </c>
      <c r="CA70" s="153">
        <v>18525070</v>
      </c>
      <c r="CB70" s="152">
        <v>32650038</v>
      </c>
      <c r="CC70" s="152">
        <v>30332104</v>
      </c>
      <c r="CD70" s="152">
        <v>431431</v>
      </c>
      <c r="CE70" s="152">
        <v>89816</v>
      </c>
      <c r="CF70" s="152">
        <v>677762</v>
      </c>
      <c r="CG70" s="152">
        <v>18027922</v>
      </c>
      <c r="CH70" s="152">
        <v>292780</v>
      </c>
      <c r="CI70" s="152">
        <v>189046</v>
      </c>
      <c r="CJ70" s="152">
        <v>103734</v>
      </c>
      <c r="CK70" s="152">
        <v>300000</v>
      </c>
      <c r="CL70" s="152">
        <v>10512393</v>
      </c>
      <c r="CM70" s="152">
        <v>56099</v>
      </c>
      <c r="CN70" s="152">
        <v>692</v>
      </c>
      <c r="CO70" s="152">
        <v>10455602</v>
      </c>
      <c r="CP70" s="152">
        <v>65505889</v>
      </c>
      <c r="CQ70" s="152">
        <v>1302600</v>
      </c>
      <c r="CR70" s="152">
        <v>0</v>
      </c>
      <c r="CS70" s="152">
        <v>31004104</v>
      </c>
      <c r="CT70" s="152">
        <v>846883594</v>
      </c>
      <c r="CU70" s="152">
        <v>276381602</v>
      </c>
      <c r="CV70" s="152">
        <v>32.6</v>
      </c>
      <c r="CW70" s="149">
        <v>137049142</v>
      </c>
      <c r="CX70" s="149">
        <v>16.2</v>
      </c>
      <c r="CY70" s="149">
        <v>139332460</v>
      </c>
      <c r="CZ70" s="152">
        <v>16.400000000000002</v>
      </c>
      <c r="DA70" s="152">
        <v>570501992</v>
      </c>
      <c r="DB70" s="152">
        <v>67.4</v>
      </c>
      <c r="DC70" s="149">
        <v>95440760</v>
      </c>
      <c r="DD70" s="149">
        <v>11.3</v>
      </c>
      <c r="DE70" s="149">
        <v>475061232</v>
      </c>
      <c r="DF70" s="152">
        <v>56.10000000000001</v>
      </c>
      <c r="DG70" s="152">
        <v>846883594</v>
      </c>
      <c r="DH70" s="152">
        <v>0</v>
      </c>
      <c r="DI70" s="152">
        <v>500883214</v>
      </c>
    </row>
    <row r="71" spans="99:109" ht="25.5">
      <c r="CU71" s="150" t="s">
        <v>172</v>
      </c>
      <c r="CW71" s="149" t="s">
        <v>172</v>
      </c>
      <c r="CX71" s="149"/>
      <c r="CY71" s="149" t="s">
        <v>174</v>
      </c>
      <c r="DA71" s="150" t="s">
        <v>156</v>
      </c>
      <c r="DC71" s="149" t="s">
        <v>156</v>
      </c>
      <c r="DD71" s="149"/>
      <c r="DE71" s="149" t="s">
        <v>160</v>
      </c>
    </row>
    <row r="72" spans="99:105" ht="25.5">
      <c r="CU72" s="149" t="s">
        <v>173</v>
      </c>
      <c r="DA72" s="149" t="s">
        <v>158</v>
      </c>
    </row>
    <row r="73" spans="99:105" ht="25.5">
      <c r="CU73" s="149" t="s">
        <v>174</v>
      </c>
      <c r="DA73" s="149" t="s">
        <v>160</v>
      </c>
    </row>
    <row r="74" spans="14:20" ht="13.5">
      <c r="N74" s="154"/>
      <c r="O74" s="154"/>
      <c r="P74" s="154"/>
      <c r="Q74" s="154"/>
      <c r="R74" s="154"/>
      <c r="S74" s="154"/>
      <c r="T74" s="154"/>
    </row>
  </sheetData>
  <sheetProtection/>
  <mergeCells count="1">
    <mergeCell ref="CN3:CN4"/>
  </mergeCells>
  <printOptions/>
  <pageMargins left="0.7086614173228347" right="0.5905511811023623" top="0.7874015748031497" bottom="0.3937007874015748" header="0.5905511811023623" footer="0.3937007874015748"/>
  <pageSetup firstPageNumber="38" useFirstPageNumber="1" horizontalDpi="300" verticalDpi="300" orientation="portrait" paperSize="9" scale="35" r:id="rId3"/>
  <headerFooter alignWithMargins="0">
    <oddHeader>&amp;L&amp;24　　第３表　歳入の状況</oddHeader>
    <oddFooter>&amp;C&amp;30&amp;P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2011-03-04T02:37:04Z</cp:lastPrinted>
  <dcterms:created xsi:type="dcterms:W3CDTF">2002-01-15T08:54:38Z</dcterms:created>
  <dcterms:modified xsi:type="dcterms:W3CDTF">2012-08-07T04:20:27Z</dcterms:modified>
  <cp:category/>
  <cp:version/>
  <cp:contentType/>
  <cp:contentStatus/>
</cp:coreProperties>
</file>