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21" windowWidth="15480" windowHeight="4200" tabRatio="756" activeTab="0"/>
  </bookViews>
  <sheets>
    <sheet name="第３７表国保（事業会計）決算（最初のページのみ印刷）" sheetId="1" r:id="rId1"/>
    <sheet name="第３７表国保（事業会計）決算 (次ページ以降印刷)" sheetId="2" r:id="rId2"/>
  </sheets>
  <definedNames>
    <definedName name="_xlnm.Print_Area" localSheetId="1">'第３７表国保（事業会計）決算 (次ページ以降印刷)'!$A$1:$BI$66</definedName>
    <definedName name="_xlnm.Print_Area" localSheetId="0">'第３７表国保（事業会計）決算（最初のページのみ印刷）'!$A$1:$K$66</definedName>
    <definedName name="_xlnm.Print_Titles" localSheetId="1">'第３７表国保（事業会計）決算 (次ページ以降印刷)'!$A:$A</definedName>
    <definedName name="_xlnm.Print_Titles" localSheetId="0">'第３７表国保（事業会計）決算（最初のページのみ印刷）'!$A:$A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3" authorId="0">
      <text>
        <r>
          <rPr>
            <sz val="18"/>
            <rFont val="ＭＳ Ｐゴシック"/>
            <family val="3"/>
          </rPr>
          <t>基データの表、行、列番号は↓にあります</t>
        </r>
      </text>
    </comment>
  </commentList>
</comments>
</file>

<file path=xl/sharedStrings.xml><?xml version="1.0" encoding="utf-8"?>
<sst xmlns="http://schemas.openxmlformats.org/spreadsheetml/2006/main" count="218" uniqueCount="152">
  <si>
    <t>市町村名</t>
  </si>
  <si>
    <t>歳入合計</t>
  </si>
  <si>
    <t>歳出合計</t>
  </si>
  <si>
    <t>歳入歳出差引額</t>
  </si>
  <si>
    <t>人件費</t>
  </si>
  <si>
    <t>参　　考</t>
  </si>
  <si>
    <t>C</t>
  </si>
  <si>
    <t>５県支出金</t>
  </si>
  <si>
    <t>7他会計繰入金</t>
  </si>
  <si>
    <t>８基金繰入金</t>
  </si>
  <si>
    <t>９繰越金</t>
  </si>
  <si>
    <t>１０その他の収入</t>
  </si>
  <si>
    <t>E</t>
  </si>
  <si>
    <t>１総務費</t>
  </si>
  <si>
    <t>２保険給付費</t>
  </si>
  <si>
    <t>C-E</t>
  </si>
  <si>
    <t>被保険者数（人）</t>
  </si>
  <si>
    <t>（１）一般管理費</t>
  </si>
  <si>
    <t>（２）賦課徴収費</t>
  </si>
  <si>
    <t>（１）療養諸費等</t>
  </si>
  <si>
    <t>（１）元利償還金</t>
  </si>
  <si>
    <t>F</t>
  </si>
  <si>
    <t>療養諸費等 G</t>
  </si>
  <si>
    <t>その他の経費 H</t>
  </si>
  <si>
    <t>計 　I</t>
  </si>
  <si>
    <t>精算還付額  L</t>
  </si>
  <si>
    <t>K-L    M</t>
  </si>
  <si>
    <t>精算交付額  O</t>
  </si>
  <si>
    <t>O-P    Q</t>
  </si>
  <si>
    <t>S+M+Q    R</t>
  </si>
  <si>
    <t>F-I+J+N    S</t>
  </si>
  <si>
    <t>R-A-B+D    T</t>
  </si>
  <si>
    <t>S-A-B+D    U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</si>
  <si>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</si>
  <si>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</si>
  <si>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</si>
  <si>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</si>
  <si>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</si>
  <si>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</si>
  <si>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</si>
  <si>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</si>
  <si>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</si>
  <si>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</si>
  <si>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</si>
  <si>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</si>
  <si>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</si>
  <si>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</si>
  <si>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</si>
  <si>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</si>
  <si>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</si>
  <si>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</si>
  <si>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</si>
  <si>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</si>
  <si>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</si>
  <si>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</si>
  <si>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</si>
  <si>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</si>
  <si>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</si>
  <si>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</si>
  <si>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</si>
  <si>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</si>
  <si>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</si>
  <si>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</si>
  <si>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</si>
  <si>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</si>
  <si>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</si>
  <si>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</si>
  <si>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</si>
  <si>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</si>
  <si>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</si>
  <si>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</si>
  <si>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</si>
  <si>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</si>
  <si>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</si>
  <si>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</si>
  <si>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</si>
  <si>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</si>
  <si>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</si>
  <si>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</si>
  <si>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</si>
  <si>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</si>
  <si>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</si>
  <si>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</si>
  <si>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</si>
  <si>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</si>
  <si>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</si>
  <si>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</si>
  <si>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精算交付額  K</t>
  </si>
  <si>
    <t>田村市</t>
  </si>
  <si>
    <t>飯舘村</t>
  </si>
  <si>
    <t>市計</t>
  </si>
  <si>
    <t>（１）財源補てん的なもの     A</t>
  </si>
  <si>
    <t>（１）財源補てん的なもの     D</t>
  </si>
  <si>
    <t xml:space="preserve"> （２）保険基盤安
      定制度に係
      るもの</t>
  </si>
  <si>
    <t>（３）高医療費基
     準超過額に
     係るもの</t>
  </si>
  <si>
    <t>６共同事業
交付金</t>
  </si>
  <si>
    <t xml:space="preserve"> （１）療養給付費
      等負担金</t>
  </si>
  <si>
    <t xml:space="preserve">  （２）財政調整
       交付金</t>
  </si>
  <si>
    <t xml:space="preserve">  （３）その他の
        補助金</t>
  </si>
  <si>
    <t xml:space="preserve">  （１）共同事業
        医療費
        拠出金</t>
  </si>
  <si>
    <t xml:space="preserve">  （２）共同事業
        事務費
        拠出金</t>
  </si>
  <si>
    <t xml:space="preserve">  （３）その他の
        共同事業
        拠出金</t>
  </si>
  <si>
    <t>収     支</t>
  </si>
  <si>
    <t>収支</t>
  </si>
  <si>
    <t>繰越又は支払繰延等</t>
  </si>
  <si>
    <t>Gに対する療養
給付費等国庫
負担金        J</t>
  </si>
  <si>
    <t>療養給付費等負担金及び事務費精算額</t>
  </si>
  <si>
    <t>Gに対する療養給付費交付金    N</t>
  </si>
  <si>
    <t>療養給付費交付金精算額</t>
  </si>
  <si>
    <t>実質収支額</t>
  </si>
  <si>
    <t>再差引収支額</t>
  </si>
  <si>
    <t>（一般職員及び臨時職員）</t>
  </si>
  <si>
    <t>職員数</t>
  </si>
  <si>
    <t>（２）その他の
もの</t>
  </si>
  <si>
    <t>（１）財源補てん的なもの     B</t>
  </si>
  <si>
    <t>（４）その他の
もの</t>
  </si>
  <si>
    <t xml:space="preserve">     （３）連合会
          負担金</t>
  </si>
  <si>
    <t>（４）その他の
    総務費</t>
  </si>
  <si>
    <t>（２）その他の
   給付費</t>
  </si>
  <si>
    <t xml:space="preserve">  （３）診療報酬
       審査支払
       手数料</t>
  </si>
  <si>
    <t>（２）その他の
もの</t>
  </si>
  <si>
    <t xml:space="preserve">  （２）一時借入金
       利子</t>
  </si>
  <si>
    <t>精算還付額　P</t>
  </si>
  <si>
    <t>南相馬市</t>
  </si>
  <si>
    <t>伊達市</t>
  </si>
  <si>
    <t>南会津町</t>
  </si>
  <si>
    <t>会津美里町</t>
  </si>
  <si>
    <t>本宮市</t>
  </si>
  <si>
    <t>２国庫支出金</t>
  </si>
  <si>
    <t>　１保険税</t>
  </si>
  <si>
    <t>　３療養給付費</t>
  </si>
  <si>
    <t>　４前期高齢者</t>
  </si>
  <si>
    <t>　　交付金</t>
  </si>
  <si>
    <t>　　交付金</t>
  </si>
  <si>
    <t xml:space="preserve">   ３老人保健
　　 拠出金</t>
  </si>
  <si>
    <t>　４後期高齢者
　　支援金等</t>
  </si>
  <si>
    <t>　５前期高齢者
　　納付金等</t>
  </si>
  <si>
    <t xml:space="preserve">  ６介護給付費
     納付金</t>
  </si>
  <si>
    <t xml:space="preserve">  ７共同事業拠出金</t>
  </si>
  <si>
    <t>８保健事業費</t>
  </si>
  <si>
    <t>　 ９繰出金</t>
  </si>
  <si>
    <t>１０基金積立金</t>
  </si>
  <si>
    <t>　１１公債費</t>
  </si>
  <si>
    <t xml:space="preserve"> １２前年度繰上
     充用金</t>
  </si>
  <si>
    <t>１３その他の支出</t>
  </si>
  <si>
    <t>賃金</t>
  </si>
  <si>
    <t xml:space="preserve">H22.4.1現在     </t>
  </si>
  <si>
    <t>H22.3.31現在
加入世帯数
（世帯）</t>
  </si>
  <si>
    <t>H22.3.31現在
基金現在高</t>
  </si>
  <si>
    <t>　 ９繰出金</t>
  </si>
  <si>
    <t>歳入の内訳</t>
  </si>
  <si>
    <t>歳出の内訳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</si>
</sst>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4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4" fillId="0" borderId="0" xfId="0" applyFont="1" applyAlignment="1">
      <alignment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0" xfId="0" applyFont="1" applyAlignment="1">
      <alignment/>
    </xf>
    <xf numFmtId="3" fontId="5" fillId="0" borderId="1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0" fillId="0" borderId="0" xfId="0" applyFill="1" applyAlignment="1">
      <alignment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shrinkToFi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Continuous" vertical="center" wrapText="1"/>
    </xf>
    <xf numFmtId="3" fontId="7" fillId="0" borderId="18" xfId="0" applyNumberFormat="1" applyFont="1" applyBorder="1" applyAlignment="1">
      <alignment horizontal="centerContinuous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Continuous" vertical="center"/>
    </xf>
    <xf numFmtId="3" fontId="7" fillId="0" borderId="18" xfId="0" applyNumberFormat="1" applyFont="1" applyBorder="1" applyAlignment="1">
      <alignment horizontal="centerContinuous" vertical="center"/>
    </xf>
    <xf numFmtId="3" fontId="7" fillId="0" borderId="20" xfId="0" applyNumberFormat="1" applyFont="1" applyBorder="1" applyAlignment="1">
      <alignment horizontal="centerContinuous" vertical="center"/>
    </xf>
    <xf numFmtId="3" fontId="7" fillId="0" borderId="21" xfId="0" applyNumberFormat="1" applyFont="1" applyBorder="1" applyAlignment="1">
      <alignment horizontal="centerContinuous" vertical="center"/>
    </xf>
    <xf numFmtId="3" fontId="7" fillId="0" borderId="20" xfId="0" applyNumberFormat="1" applyFont="1" applyBorder="1" applyAlignment="1">
      <alignment horizontal="centerContinuous" vertical="center" wrapText="1"/>
    </xf>
    <xf numFmtId="3" fontId="7" fillId="0" borderId="10" xfId="0" applyFont="1" applyBorder="1" applyAlignment="1">
      <alignment horizontal="center" vertical="center" wrapText="1"/>
    </xf>
    <xf numFmtId="3" fontId="7" fillId="0" borderId="17" xfId="0" applyFont="1" applyBorder="1" applyAlignment="1">
      <alignment horizontal="center" vertical="center" wrapText="1"/>
    </xf>
    <xf numFmtId="3" fontId="7" fillId="0" borderId="24" xfId="0" applyFont="1" applyBorder="1" applyAlignment="1">
      <alignment horizontal="center" vertical="center" wrapText="1"/>
    </xf>
    <xf numFmtId="3" fontId="7" fillId="0" borderId="25" xfId="0" applyFont="1" applyBorder="1" applyAlignment="1">
      <alignment horizontal="center" vertical="center" wrapText="1"/>
    </xf>
    <xf numFmtId="3" fontId="7" fillId="0" borderId="13" xfId="0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26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wrapText="1"/>
    </xf>
    <xf numFmtId="3" fontId="7" fillId="0" borderId="0" xfId="0" applyFont="1" applyAlignment="1">
      <alignment/>
    </xf>
    <xf numFmtId="3" fontId="5" fillId="0" borderId="27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centerContinuous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horizontal="centerContinuous" vertical="center" wrapText="1"/>
    </xf>
    <xf numFmtId="3" fontId="7" fillId="0" borderId="11" xfId="0" applyNumberFormat="1" applyFont="1" applyBorder="1" applyAlignment="1">
      <alignment horizontal="centerContinuous" vertical="center" wrapText="1"/>
    </xf>
    <xf numFmtId="3" fontId="7" fillId="0" borderId="29" xfId="0" applyNumberFormat="1" applyFont="1" applyBorder="1" applyAlignment="1">
      <alignment horizontal="centerContinuous" vertical="center"/>
    </xf>
    <xf numFmtId="3" fontId="7" fillId="0" borderId="15" xfId="0" applyNumberFormat="1" applyFont="1" applyBorder="1" applyAlignment="1">
      <alignment horizontal="center" vertical="center"/>
    </xf>
    <xf numFmtId="3" fontId="4" fillId="0" borderId="0" xfId="0" applyFont="1" applyBorder="1" applyAlignment="1">
      <alignment/>
    </xf>
    <xf numFmtId="3" fontId="4" fillId="0" borderId="0" xfId="0" applyFont="1" applyAlignment="1">
      <alignment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3" fontId="5" fillId="0" borderId="0" xfId="0" applyFont="1" applyBorder="1" applyAlignment="1">
      <alignment/>
    </xf>
    <xf numFmtId="3" fontId="5" fillId="0" borderId="0" xfId="0" applyFont="1" applyAlignment="1">
      <alignment/>
    </xf>
    <xf numFmtId="176" fontId="5" fillId="0" borderId="13" xfId="0" applyNumberFormat="1" applyFont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 shrinkToFit="1"/>
    </xf>
    <xf numFmtId="3" fontId="5" fillId="0" borderId="31" xfId="0" applyNumberFormat="1" applyFont="1" applyBorder="1" applyAlignment="1">
      <alignment vertical="center"/>
    </xf>
    <xf numFmtId="3" fontId="5" fillId="0" borderId="18" xfId="0" applyFont="1" applyBorder="1" applyAlignment="1">
      <alignment/>
    </xf>
    <xf numFmtId="3" fontId="5" fillId="0" borderId="18" xfId="0" applyFont="1" applyFill="1" applyBorder="1" applyAlignment="1">
      <alignment/>
    </xf>
    <xf numFmtId="3" fontId="5" fillId="0" borderId="0" xfId="0" applyFont="1" applyFill="1" applyAlignment="1">
      <alignment/>
    </xf>
    <xf numFmtId="3" fontId="0" fillId="0" borderId="0" xfId="0" applyNumberFormat="1" applyAlignment="1">
      <alignment/>
    </xf>
    <xf numFmtId="3" fontId="7" fillId="0" borderId="15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26" xfId="0" applyFont="1" applyFill="1" applyBorder="1" applyAlignment="1">
      <alignment horizontal="center" vertical="center" wrapText="1"/>
    </xf>
    <xf numFmtId="3" fontId="7" fillId="0" borderId="32" xfId="0" applyFont="1" applyBorder="1" applyAlignment="1">
      <alignment horizontal="center" vertical="center" wrapText="1"/>
    </xf>
    <xf numFmtId="3" fontId="7" fillId="0" borderId="33" xfId="0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wrapText="1"/>
    </xf>
    <xf numFmtId="3" fontId="5" fillId="0" borderId="35" xfId="0" applyFont="1" applyBorder="1" applyAlignment="1">
      <alignment/>
    </xf>
    <xf numFmtId="3" fontId="7" fillId="0" borderId="35" xfId="0" applyFont="1" applyBorder="1" applyAlignment="1">
      <alignment/>
    </xf>
    <xf numFmtId="3" fontId="0" fillId="0" borderId="35" xfId="0" applyBorder="1" applyAlignment="1">
      <alignment/>
    </xf>
    <xf numFmtId="3" fontId="5" fillId="0" borderId="0" xfId="0" applyFont="1" applyBorder="1" applyAlignment="1">
      <alignment/>
    </xf>
    <xf numFmtId="0" fontId="5" fillId="0" borderId="15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0" fontId="7" fillId="0" borderId="35" xfId="0" applyNumberFormat="1" applyFont="1" applyBorder="1" applyAlignment="1">
      <alignment/>
    </xf>
    <xf numFmtId="3" fontId="7" fillId="0" borderId="29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horizontal="centerContinuous" vertical="center" wrapText="1"/>
    </xf>
    <xf numFmtId="3" fontId="7" fillId="0" borderId="36" xfId="0" applyNumberFormat="1" applyFont="1" applyBorder="1" applyAlignment="1">
      <alignment horizontal="centerContinuous" vertical="center" wrapText="1"/>
    </xf>
    <xf numFmtId="3" fontId="7" fillId="0" borderId="37" xfId="0" applyNumberFormat="1" applyFont="1" applyFill="1" applyBorder="1" applyAlignment="1">
      <alignment horizontal="centerContinuous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3" fontId="7" fillId="0" borderId="15" xfId="0" applyNumberFormat="1" applyFont="1" applyBorder="1" applyAlignment="1">
      <alignment vertical="center" wrapText="1"/>
    </xf>
    <xf numFmtId="3" fontId="7" fillId="0" borderId="26" xfId="0" applyFont="1" applyBorder="1" applyAlignment="1">
      <alignment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26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3" fontId="7" fillId="0" borderId="39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center" wrapText="1"/>
    </xf>
    <xf numFmtId="3" fontId="7" fillId="0" borderId="39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3" fontId="7" fillId="0" borderId="43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72"/>
  <sheetViews>
    <sheetView tabSelected="1" showOutlineSymbols="0" view="pageBreakPreview" zoomScale="50" zoomScaleNormal="87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8" sqref="M18"/>
    </sheetView>
  </sheetViews>
  <sheetFormatPr defaultColWidth="24.75390625" defaultRowHeight="14.25"/>
  <cols>
    <col min="1" max="1" width="20.625" style="0" customWidth="1"/>
    <col min="2" max="2" width="19.75390625" style="0" customWidth="1"/>
    <col min="3" max="3" width="19.75390625" style="10" customWidth="1"/>
    <col min="4" max="11" width="19.75390625" style="0" customWidth="1"/>
  </cols>
  <sheetData>
    <row r="1" spans="1:153" ht="33" customHeight="1">
      <c r="A1" s="36" t="s">
        <v>0</v>
      </c>
      <c r="B1" s="8" t="s">
        <v>1</v>
      </c>
      <c r="C1" s="100"/>
      <c r="D1" s="16"/>
      <c r="E1" s="16"/>
      <c r="F1" s="16"/>
      <c r="G1" s="16"/>
      <c r="H1" s="16"/>
      <c r="I1" s="16"/>
      <c r="J1" s="17"/>
      <c r="K1" s="1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</row>
    <row r="2" spans="1:153" ht="30" customHeight="1">
      <c r="A2" s="1"/>
      <c r="B2" s="13" t="s">
        <v>6</v>
      </c>
      <c r="C2" s="101" t="s">
        <v>129</v>
      </c>
      <c r="D2" s="8" t="s">
        <v>128</v>
      </c>
      <c r="E2" s="16"/>
      <c r="F2" s="16"/>
      <c r="G2" s="16"/>
      <c r="H2" s="77" t="s">
        <v>130</v>
      </c>
      <c r="I2" s="80" t="s">
        <v>131</v>
      </c>
      <c r="J2" s="8" t="s">
        <v>7</v>
      </c>
      <c r="K2" s="2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</row>
    <row r="3" spans="1:153" ht="24" customHeight="1">
      <c r="A3" s="1"/>
      <c r="B3" s="29"/>
      <c r="C3" s="102"/>
      <c r="D3" s="29"/>
      <c r="E3" s="105" t="s">
        <v>96</v>
      </c>
      <c r="F3" s="105" t="s">
        <v>97</v>
      </c>
      <c r="G3" s="105" t="s">
        <v>98</v>
      </c>
      <c r="H3" s="79" t="s">
        <v>132</v>
      </c>
      <c r="I3" s="81" t="s">
        <v>133</v>
      </c>
      <c r="J3" s="30"/>
      <c r="K3" s="121" t="s">
        <v>91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</row>
    <row r="4" spans="1:153" ht="34.5" customHeight="1">
      <c r="A4" s="2"/>
      <c r="B4" s="29"/>
      <c r="C4" s="102"/>
      <c r="D4" s="29"/>
      <c r="E4" s="112"/>
      <c r="F4" s="112"/>
      <c r="G4" s="112"/>
      <c r="H4" s="29"/>
      <c r="I4" s="29"/>
      <c r="J4" s="30"/>
      <c r="K4" s="12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</row>
    <row r="5" spans="1:153" ht="32.25" customHeight="1">
      <c r="A5" s="5" t="s">
        <v>33</v>
      </c>
      <c r="B5" s="43">
        <v>25293574</v>
      </c>
      <c r="C5" s="59">
        <v>5481786</v>
      </c>
      <c r="D5" s="58">
        <v>6541378</v>
      </c>
      <c r="E5" s="58">
        <v>4614655</v>
      </c>
      <c r="F5" s="58">
        <v>1765866</v>
      </c>
      <c r="G5" s="58">
        <v>160857</v>
      </c>
      <c r="H5" s="58">
        <v>1387577</v>
      </c>
      <c r="I5" s="58">
        <v>5403822</v>
      </c>
      <c r="J5" s="58">
        <v>1071950</v>
      </c>
      <c r="K5" s="58">
        <v>116151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</row>
    <row r="6" spans="1:153" ht="32.25" customHeight="1">
      <c r="A6" s="4" t="s">
        <v>34</v>
      </c>
      <c r="B6" s="44">
        <v>12941692</v>
      </c>
      <c r="C6" s="63">
        <v>2635247</v>
      </c>
      <c r="D6" s="62">
        <v>3623480</v>
      </c>
      <c r="E6" s="62">
        <v>2455467</v>
      </c>
      <c r="F6" s="62">
        <v>1066522</v>
      </c>
      <c r="G6" s="62">
        <v>101491</v>
      </c>
      <c r="H6" s="62">
        <v>994155</v>
      </c>
      <c r="I6" s="62">
        <v>2385525</v>
      </c>
      <c r="J6" s="62">
        <v>589327</v>
      </c>
      <c r="K6" s="62">
        <v>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</row>
    <row r="7" spans="1:153" ht="32.25" customHeight="1">
      <c r="A7" s="4" t="s">
        <v>35</v>
      </c>
      <c r="B7" s="44">
        <v>31127952</v>
      </c>
      <c r="C7" s="63">
        <v>6942219</v>
      </c>
      <c r="D7" s="62">
        <v>8890399</v>
      </c>
      <c r="E7" s="62">
        <v>6268647</v>
      </c>
      <c r="F7" s="62">
        <v>2406441</v>
      </c>
      <c r="G7" s="62">
        <v>215311</v>
      </c>
      <c r="H7" s="62">
        <v>1788769</v>
      </c>
      <c r="I7" s="62">
        <v>4803067</v>
      </c>
      <c r="J7" s="62">
        <v>1432921</v>
      </c>
      <c r="K7" s="62">
        <v>205399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</row>
    <row r="8" spans="1:153" ht="32.25" customHeight="1">
      <c r="A8" s="4" t="s">
        <v>36</v>
      </c>
      <c r="B8" s="44">
        <v>35390733</v>
      </c>
      <c r="C8" s="63">
        <v>7381980</v>
      </c>
      <c r="D8" s="62">
        <v>8954913</v>
      </c>
      <c r="E8" s="62">
        <v>6292566</v>
      </c>
      <c r="F8" s="62">
        <v>2443461</v>
      </c>
      <c r="G8" s="62">
        <v>218886</v>
      </c>
      <c r="H8" s="62">
        <v>2250346</v>
      </c>
      <c r="I8" s="62">
        <v>7721452</v>
      </c>
      <c r="J8" s="62">
        <v>1467460</v>
      </c>
      <c r="K8" s="62">
        <v>209786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</row>
    <row r="9" spans="1:153" ht="32.25" customHeight="1">
      <c r="A9" s="4" t="s">
        <v>37</v>
      </c>
      <c r="B9" s="44">
        <v>6559798</v>
      </c>
      <c r="C9" s="63">
        <v>1460880</v>
      </c>
      <c r="D9" s="62">
        <v>1761142</v>
      </c>
      <c r="E9" s="62">
        <v>1235920</v>
      </c>
      <c r="F9" s="62">
        <v>483685</v>
      </c>
      <c r="G9" s="62">
        <v>41537</v>
      </c>
      <c r="H9" s="62">
        <v>352674</v>
      </c>
      <c r="I9" s="62">
        <v>970724</v>
      </c>
      <c r="J9" s="62">
        <v>290756</v>
      </c>
      <c r="K9" s="62">
        <v>30077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</row>
    <row r="10" spans="1:153" ht="32.25" customHeight="1">
      <c r="A10" s="39" t="s">
        <v>38</v>
      </c>
      <c r="B10" s="43">
        <v>8589344</v>
      </c>
      <c r="C10" s="59">
        <v>2087916</v>
      </c>
      <c r="D10" s="58">
        <v>2679361</v>
      </c>
      <c r="E10" s="58">
        <v>1821827</v>
      </c>
      <c r="F10" s="58">
        <v>799407</v>
      </c>
      <c r="G10" s="58">
        <v>58127</v>
      </c>
      <c r="H10" s="58">
        <v>334695</v>
      </c>
      <c r="I10" s="58">
        <v>904539</v>
      </c>
      <c r="J10" s="58">
        <v>413769</v>
      </c>
      <c r="K10" s="58"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</row>
    <row r="11" spans="1:153" ht="32.25" customHeight="1">
      <c r="A11" s="40" t="s">
        <v>39</v>
      </c>
      <c r="B11" s="44">
        <v>5697733</v>
      </c>
      <c r="C11" s="63">
        <v>1031204</v>
      </c>
      <c r="D11" s="62">
        <v>1504514</v>
      </c>
      <c r="E11" s="62">
        <v>990914</v>
      </c>
      <c r="F11" s="62">
        <v>473248</v>
      </c>
      <c r="G11" s="62">
        <v>40352</v>
      </c>
      <c r="H11" s="62">
        <v>376876</v>
      </c>
      <c r="I11" s="62">
        <v>1191787</v>
      </c>
      <c r="J11" s="62">
        <v>251143</v>
      </c>
      <c r="K11" s="62">
        <v>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</row>
    <row r="12" spans="1:153" ht="32.25" customHeight="1">
      <c r="A12" s="40" t="s">
        <v>40</v>
      </c>
      <c r="B12" s="44">
        <v>4215895</v>
      </c>
      <c r="C12" s="63">
        <v>1039447</v>
      </c>
      <c r="D12" s="62">
        <v>1213554</v>
      </c>
      <c r="E12" s="62">
        <v>857691</v>
      </c>
      <c r="F12" s="62">
        <v>355863</v>
      </c>
      <c r="G12" s="62">
        <v>0</v>
      </c>
      <c r="H12" s="62">
        <v>139919</v>
      </c>
      <c r="I12" s="62">
        <v>368956</v>
      </c>
      <c r="J12" s="62">
        <v>195320</v>
      </c>
      <c r="K12" s="62">
        <v>21353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</row>
    <row r="13" spans="1:153" ht="32.25" customHeight="1">
      <c r="A13" s="40" t="s">
        <v>41</v>
      </c>
      <c r="B13" s="44">
        <v>6176757</v>
      </c>
      <c r="C13" s="63">
        <v>1476347</v>
      </c>
      <c r="D13" s="62">
        <v>1660435</v>
      </c>
      <c r="E13" s="62">
        <v>1163173</v>
      </c>
      <c r="F13" s="62">
        <v>458036</v>
      </c>
      <c r="G13" s="62">
        <v>39226</v>
      </c>
      <c r="H13" s="62">
        <v>378645</v>
      </c>
      <c r="I13" s="62">
        <v>1053844</v>
      </c>
      <c r="J13" s="62">
        <v>283759</v>
      </c>
      <c r="K13" s="62">
        <v>37664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</row>
    <row r="14" spans="1:153" ht="32.25" customHeight="1">
      <c r="A14" s="41" t="s">
        <v>88</v>
      </c>
      <c r="B14" s="45">
        <v>5106619</v>
      </c>
      <c r="C14" s="65">
        <v>1126253</v>
      </c>
      <c r="D14" s="64">
        <v>1256612</v>
      </c>
      <c r="E14" s="64">
        <v>869667</v>
      </c>
      <c r="F14" s="64">
        <v>351249</v>
      </c>
      <c r="G14" s="64">
        <v>35696</v>
      </c>
      <c r="H14" s="64">
        <v>249181</v>
      </c>
      <c r="I14" s="64">
        <v>935684</v>
      </c>
      <c r="J14" s="64">
        <v>219218</v>
      </c>
      <c r="K14" s="64">
        <v>25515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</row>
    <row r="15" spans="1:153" ht="32.25" customHeight="1">
      <c r="A15" s="4" t="s">
        <v>123</v>
      </c>
      <c r="B15" s="44">
        <v>7457640</v>
      </c>
      <c r="C15" s="63">
        <v>1735058</v>
      </c>
      <c r="D15" s="62">
        <v>1937704</v>
      </c>
      <c r="E15" s="62">
        <v>1332201</v>
      </c>
      <c r="F15" s="62">
        <v>559221</v>
      </c>
      <c r="G15" s="62">
        <v>46282</v>
      </c>
      <c r="H15" s="62">
        <v>390551</v>
      </c>
      <c r="I15" s="62">
        <v>1479185</v>
      </c>
      <c r="J15" s="62">
        <v>345950</v>
      </c>
      <c r="K15" s="62">
        <v>39398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</row>
    <row r="16" spans="1:153" ht="32.25" customHeight="1">
      <c r="A16" s="4" t="s">
        <v>124</v>
      </c>
      <c r="B16" s="44">
        <v>7653680</v>
      </c>
      <c r="C16" s="63">
        <v>1603941</v>
      </c>
      <c r="D16" s="62">
        <v>2047268</v>
      </c>
      <c r="E16" s="62">
        <v>1433523</v>
      </c>
      <c r="F16" s="62">
        <v>565304</v>
      </c>
      <c r="G16" s="62">
        <v>48441</v>
      </c>
      <c r="H16" s="62">
        <v>303080</v>
      </c>
      <c r="I16" s="62">
        <v>1434004</v>
      </c>
      <c r="J16" s="62">
        <v>325229</v>
      </c>
      <c r="K16" s="62">
        <v>282137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</row>
    <row r="17" spans="1:153" ht="32.25" customHeight="1" thickBot="1">
      <c r="A17" s="4" t="s">
        <v>127</v>
      </c>
      <c r="B17" s="44">
        <v>2876659</v>
      </c>
      <c r="C17" s="63">
        <v>657201</v>
      </c>
      <c r="D17" s="62">
        <v>742584</v>
      </c>
      <c r="E17" s="62">
        <v>538711</v>
      </c>
      <c r="F17" s="62">
        <v>182628</v>
      </c>
      <c r="G17" s="62">
        <v>21245</v>
      </c>
      <c r="H17" s="62">
        <v>133705</v>
      </c>
      <c r="I17" s="62">
        <v>503052</v>
      </c>
      <c r="J17" s="62">
        <v>136539</v>
      </c>
      <c r="K17" s="62"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</row>
    <row r="18" spans="1:153" ht="32.25" customHeight="1" thickBot="1" thickTop="1">
      <c r="A18" s="38" t="s">
        <v>90</v>
      </c>
      <c r="B18" s="46">
        <f>SUM(B5:B17)</f>
        <v>159088076</v>
      </c>
      <c r="C18" s="103">
        <f aca="true" t="shared" si="0" ref="C18:K18">SUM(C5:C17)</f>
        <v>34659479</v>
      </c>
      <c r="D18" s="46">
        <f t="shared" si="0"/>
        <v>42813344</v>
      </c>
      <c r="E18" s="46">
        <f t="shared" si="0"/>
        <v>29874962</v>
      </c>
      <c r="F18" s="46">
        <f t="shared" si="0"/>
        <v>11910931</v>
      </c>
      <c r="G18" s="46">
        <f t="shared" si="0"/>
        <v>1027451</v>
      </c>
      <c r="H18" s="46">
        <f t="shared" si="0"/>
        <v>9080173</v>
      </c>
      <c r="I18" s="46">
        <f t="shared" si="0"/>
        <v>29155641</v>
      </c>
      <c r="J18" s="46">
        <f t="shared" si="0"/>
        <v>7023341</v>
      </c>
      <c r="K18" s="46">
        <f t="shared" si="0"/>
        <v>967480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</row>
    <row r="19" spans="1:153" ht="32.25" customHeight="1" thickTop="1">
      <c r="A19" s="4" t="s">
        <v>42</v>
      </c>
      <c r="B19" s="44">
        <v>1513856</v>
      </c>
      <c r="C19" s="68">
        <v>327904</v>
      </c>
      <c r="D19" s="67">
        <v>333735</v>
      </c>
      <c r="E19" s="67">
        <v>242541</v>
      </c>
      <c r="F19" s="67">
        <v>84589</v>
      </c>
      <c r="G19" s="67">
        <v>6605</v>
      </c>
      <c r="H19" s="67">
        <v>66536</v>
      </c>
      <c r="I19" s="67">
        <v>357767</v>
      </c>
      <c r="J19" s="67">
        <v>59568</v>
      </c>
      <c r="K19" s="67">
        <v>59568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</row>
    <row r="20" spans="1:153" ht="32.25" customHeight="1">
      <c r="A20" s="4" t="s">
        <v>43</v>
      </c>
      <c r="B20" s="44">
        <v>1230756</v>
      </c>
      <c r="C20" s="63">
        <v>275467</v>
      </c>
      <c r="D20" s="62">
        <v>298794</v>
      </c>
      <c r="E20" s="62">
        <v>211912</v>
      </c>
      <c r="F20" s="62">
        <v>80761</v>
      </c>
      <c r="G20" s="62">
        <v>6121</v>
      </c>
      <c r="H20" s="62">
        <v>65591</v>
      </c>
      <c r="I20" s="62">
        <v>238865</v>
      </c>
      <c r="J20" s="62">
        <v>50798</v>
      </c>
      <c r="K20" s="62">
        <v>44933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</row>
    <row r="21" spans="1:153" ht="32.25" customHeight="1">
      <c r="A21" s="4" t="s">
        <v>44</v>
      </c>
      <c r="B21" s="44">
        <v>1706736</v>
      </c>
      <c r="C21" s="63">
        <v>379413</v>
      </c>
      <c r="D21" s="62">
        <v>492344</v>
      </c>
      <c r="E21" s="62">
        <v>340840</v>
      </c>
      <c r="F21" s="62">
        <v>141115</v>
      </c>
      <c r="G21" s="62">
        <v>10389</v>
      </c>
      <c r="H21" s="62">
        <v>54544</v>
      </c>
      <c r="I21" s="62">
        <v>284540</v>
      </c>
      <c r="J21" s="62">
        <v>75804</v>
      </c>
      <c r="K21" s="62">
        <v>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</row>
    <row r="22" spans="1:153" ht="32.25" customHeight="1">
      <c r="A22" s="4" t="s">
        <v>45</v>
      </c>
      <c r="B22" s="44">
        <v>793425</v>
      </c>
      <c r="C22" s="63">
        <v>170661</v>
      </c>
      <c r="D22" s="62">
        <v>204192</v>
      </c>
      <c r="E22" s="62">
        <v>159589</v>
      </c>
      <c r="F22" s="62">
        <v>38088</v>
      </c>
      <c r="G22" s="62">
        <v>6515</v>
      </c>
      <c r="H22" s="62">
        <v>56912</v>
      </c>
      <c r="I22" s="62">
        <v>93223</v>
      </c>
      <c r="J22" s="62">
        <v>38905</v>
      </c>
      <c r="K22" s="62">
        <v>5343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</row>
    <row r="23" spans="1:153" ht="32.25" customHeight="1">
      <c r="A23" s="41" t="s">
        <v>46</v>
      </c>
      <c r="B23" s="45">
        <v>1321035</v>
      </c>
      <c r="C23" s="65">
        <v>346608</v>
      </c>
      <c r="D23" s="64">
        <v>377576</v>
      </c>
      <c r="E23" s="64">
        <v>258629</v>
      </c>
      <c r="F23" s="64">
        <v>112085</v>
      </c>
      <c r="G23" s="64">
        <v>6862</v>
      </c>
      <c r="H23" s="64">
        <v>48346</v>
      </c>
      <c r="I23" s="64">
        <v>177146</v>
      </c>
      <c r="J23" s="64">
        <v>64773</v>
      </c>
      <c r="K23" s="64">
        <v>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</row>
    <row r="24" spans="1:153" ht="32.25" customHeight="1">
      <c r="A24" s="40" t="s">
        <v>47</v>
      </c>
      <c r="B24" s="44">
        <v>683060</v>
      </c>
      <c r="C24" s="63">
        <v>160155</v>
      </c>
      <c r="D24" s="62">
        <v>207458</v>
      </c>
      <c r="E24" s="62">
        <v>152367</v>
      </c>
      <c r="F24" s="62">
        <v>51182</v>
      </c>
      <c r="G24" s="62">
        <v>3909</v>
      </c>
      <c r="H24" s="62">
        <v>26739</v>
      </c>
      <c r="I24" s="62">
        <v>53741</v>
      </c>
      <c r="J24" s="62">
        <v>32781</v>
      </c>
      <c r="K24" s="62">
        <v>2399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</row>
    <row r="25" spans="1:153" ht="32.25" customHeight="1">
      <c r="A25" s="40" t="s">
        <v>48</v>
      </c>
      <c r="B25" s="44">
        <v>1035313</v>
      </c>
      <c r="C25" s="63">
        <v>208235</v>
      </c>
      <c r="D25" s="62">
        <v>281753</v>
      </c>
      <c r="E25" s="62">
        <v>201388</v>
      </c>
      <c r="F25" s="62">
        <v>73832</v>
      </c>
      <c r="G25" s="62">
        <v>6533</v>
      </c>
      <c r="H25" s="62">
        <v>91930</v>
      </c>
      <c r="I25" s="62">
        <v>93705</v>
      </c>
      <c r="J25" s="62">
        <v>46800</v>
      </c>
      <c r="K25" s="62">
        <v>45633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</row>
    <row r="26" spans="1:153" ht="32.25" customHeight="1">
      <c r="A26" s="4" t="s">
        <v>49</v>
      </c>
      <c r="B26" s="44">
        <v>91699</v>
      </c>
      <c r="C26" s="63">
        <v>13917</v>
      </c>
      <c r="D26" s="62">
        <v>22848</v>
      </c>
      <c r="E26" s="62">
        <v>17964</v>
      </c>
      <c r="F26" s="62">
        <v>4104</v>
      </c>
      <c r="G26" s="62">
        <v>780</v>
      </c>
      <c r="H26" s="62">
        <v>3703</v>
      </c>
      <c r="I26" s="62">
        <v>10585</v>
      </c>
      <c r="J26" s="62">
        <v>11267</v>
      </c>
      <c r="K26" s="62">
        <v>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</row>
    <row r="27" spans="1:153" ht="32.25" customHeight="1">
      <c r="A27" s="4" t="s">
        <v>50</v>
      </c>
      <c r="B27" s="44">
        <v>573210</v>
      </c>
      <c r="C27" s="63">
        <v>90643</v>
      </c>
      <c r="D27" s="62">
        <v>146147</v>
      </c>
      <c r="E27" s="62">
        <v>109565</v>
      </c>
      <c r="F27" s="62">
        <v>33653</v>
      </c>
      <c r="G27" s="62">
        <v>2929</v>
      </c>
      <c r="H27" s="62">
        <v>36841</v>
      </c>
      <c r="I27" s="62">
        <v>130759</v>
      </c>
      <c r="J27" s="62">
        <v>24941</v>
      </c>
      <c r="K27" s="62">
        <v>24941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</row>
    <row r="28" spans="1:153" ht="32.25" customHeight="1">
      <c r="A28" s="72" t="s">
        <v>125</v>
      </c>
      <c r="B28" s="45">
        <v>2296344</v>
      </c>
      <c r="C28" s="65">
        <v>410933</v>
      </c>
      <c r="D28" s="64">
        <v>535991</v>
      </c>
      <c r="E28" s="64">
        <v>360049</v>
      </c>
      <c r="F28" s="64">
        <v>158049</v>
      </c>
      <c r="G28" s="64">
        <v>17893</v>
      </c>
      <c r="H28" s="64">
        <v>72461</v>
      </c>
      <c r="I28" s="64">
        <v>599135</v>
      </c>
      <c r="J28" s="64">
        <v>109307</v>
      </c>
      <c r="K28" s="64">
        <v>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</row>
    <row r="29" spans="1:153" ht="32.25" customHeight="1">
      <c r="A29" s="4" t="s">
        <v>51</v>
      </c>
      <c r="B29" s="44">
        <v>392265</v>
      </c>
      <c r="C29" s="63">
        <v>81445</v>
      </c>
      <c r="D29" s="62">
        <v>127597</v>
      </c>
      <c r="E29" s="62">
        <v>87757</v>
      </c>
      <c r="F29" s="62">
        <v>37904</v>
      </c>
      <c r="G29" s="62">
        <v>1936</v>
      </c>
      <c r="H29" s="62">
        <v>11771</v>
      </c>
      <c r="I29" s="62">
        <v>43882</v>
      </c>
      <c r="J29" s="62">
        <v>18858</v>
      </c>
      <c r="K29" s="62">
        <v>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</row>
    <row r="30" spans="1:153" ht="32.25" customHeight="1">
      <c r="A30" s="4" t="s">
        <v>52</v>
      </c>
      <c r="B30" s="44">
        <v>1057579</v>
      </c>
      <c r="C30" s="63">
        <v>202608</v>
      </c>
      <c r="D30" s="62">
        <v>259921</v>
      </c>
      <c r="E30" s="62">
        <v>184847</v>
      </c>
      <c r="F30" s="62">
        <v>65574</v>
      </c>
      <c r="G30" s="62">
        <v>9500</v>
      </c>
      <c r="H30" s="62">
        <v>46521</v>
      </c>
      <c r="I30" s="62">
        <v>234073</v>
      </c>
      <c r="J30" s="62">
        <v>46967</v>
      </c>
      <c r="K30" s="62">
        <v>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</row>
    <row r="31" spans="1:153" ht="32.25" customHeight="1">
      <c r="A31" s="40" t="s">
        <v>53</v>
      </c>
      <c r="B31" s="44">
        <v>474231</v>
      </c>
      <c r="C31" s="63">
        <v>69445</v>
      </c>
      <c r="D31" s="62">
        <v>124640</v>
      </c>
      <c r="E31" s="62">
        <v>91313</v>
      </c>
      <c r="F31" s="62">
        <v>30534</v>
      </c>
      <c r="G31" s="62">
        <v>2793</v>
      </c>
      <c r="H31" s="62">
        <v>21033</v>
      </c>
      <c r="I31" s="62">
        <v>60528</v>
      </c>
      <c r="J31" s="62">
        <v>24180</v>
      </c>
      <c r="K31" s="62">
        <v>2487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</row>
    <row r="32" spans="1:153" ht="32.25" customHeight="1">
      <c r="A32" s="40" t="s">
        <v>54</v>
      </c>
      <c r="B32" s="44">
        <v>1767530</v>
      </c>
      <c r="C32" s="63">
        <v>401700</v>
      </c>
      <c r="D32" s="62">
        <v>380262</v>
      </c>
      <c r="E32" s="62">
        <v>269815</v>
      </c>
      <c r="F32" s="62">
        <v>94698</v>
      </c>
      <c r="G32" s="62">
        <v>15749</v>
      </c>
      <c r="H32" s="62">
        <v>127942</v>
      </c>
      <c r="I32" s="62">
        <v>401871</v>
      </c>
      <c r="J32" s="62">
        <v>95566</v>
      </c>
      <c r="K32" s="62">
        <v>12782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</row>
    <row r="33" spans="1:153" ht="32.25" customHeight="1">
      <c r="A33" s="41" t="s">
        <v>55</v>
      </c>
      <c r="B33" s="45">
        <v>2115421</v>
      </c>
      <c r="C33" s="65">
        <v>364947</v>
      </c>
      <c r="D33" s="64">
        <v>569411</v>
      </c>
      <c r="E33" s="64">
        <v>394064</v>
      </c>
      <c r="F33" s="64">
        <v>160800</v>
      </c>
      <c r="G33" s="64">
        <v>14547</v>
      </c>
      <c r="H33" s="64">
        <v>138456</v>
      </c>
      <c r="I33" s="64">
        <v>295950</v>
      </c>
      <c r="J33" s="64">
        <v>101857</v>
      </c>
      <c r="K33" s="64">
        <v>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</row>
    <row r="34" spans="1:153" ht="32.25" customHeight="1">
      <c r="A34" s="40" t="s">
        <v>56</v>
      </c>
      <c r="B34" s="44">
        <v>400236</v>
      </c>
      <c r="C34" s="63">
        <v>63227</v>
      </c>
      <c r="D34" s="62">
        <v>94156</v>
      </c>
      <c r="E34" s="62">
        <v>72943</v>
      </c>
      <c r="F34" s="62">
        <v>17942</v>
      </c>
      <c r="G34" s="62">
        <v>3271</v>
      </c>
      <c r="H34" s="62">
        <v>33392</v>
      </c>
      <c r="I34" s="62">
        <v>79225</v>
      </c>
      <c r="J34" s="62">
        <v>16779</v>
      </c>
      <c r="K34" s="62">
        <v>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</row>
    <row r="35" spans="1:153" ht="32.25" customHeight="1">
      <c r="A35" s="40" t="s">
        <v>57</v>
      </c>
      <c r="B35" s="44">
        <v>613757</v>
      </c>
      <c r="C35" s="63">
        <v>94593</v>
      </c>
      <c r="D35" s="62">
        <v>138350</v>
      </c>
      <c r="E35" s="62">
        <v>91844</v>
      </c>
      <c r="F35" s="62">
        <v>42125</v>
      </c>
      <c r="G35" s="62">
        <v>4381</v>
      </c>
      <c r="H35" s="62">
        <v>37455</v>
      </c>
      <c r="I35" s="62">
        <v>120083</v>
      </c>
      <c r="J35" s="62">
        <v>28288</v>
      </c>
      <c r="K35" s="62">
        <v>28288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</row>
    <row r="36" spans="1:153" ht="32.25" customHeight="1">
      <c r="A36" s="4" t="s">
        <v>58</v>
      </c>
      <c r="B36" s="44">
        <v>272116</v>
      </c>
      <c r="C36" s="63">
        <v>39250</v>
      </c>
      <c r="D36" s="62">
        <v>60325</v>
      </c>
      <c r="E36" s="62">
        <v>35958</v>
      </c>
      <c r="F36" s="62">
        <v>22365</v>
      </c>
      <c r="G36" s="62">
        <v>2002</v>
      </c>
      <c r="H36" s="62">
        <v>6233</v>
      </c>
      <c r="I36" s="62">
        <v>81509</v>
      </c>
      <c r="J36" s="62">
        <v>14347</v>
      </c>
      <c r="K36" s="62">
        <v>13737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</row>
    <row r="37" spans="1:153" ht="32.25" customHeight="1">
      <c r="A37" s="4" t="s">
        <v>59</v>
      </c>
      <c r="B37" s="44">
        <v>400565</v>
      </c>
      <c r="C37" s="63">
        <v>59407</v>
      </c>
      <c r="D37" s="62">
        <v>84096</v>
      </c>
      <c r="E37" s="62">
        <v>62862</v>
      </c>
      <c r="F37" s="62">
        <v>17556</v>
      </c>
      <c r="G37" s="62">
        <v>3678</v>
      </c>
      <c r="H37" s="62">
        <v>22805</v>
      </c>
      <c r="I37" s="62">
        <v>71725</v>
      </c>
      <c r="J37" s="62">
        <v>27421</v>
      </c>
      <c r="K37" s="62">
        <v>3524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</row>
    <row r="38" spans="1:153" ht="32.25" customHeight="1">
      <c r="A38" s="72" t="s">
        <v>60</v>
      </c>
      <c r="B38" s="45">
        <v>260344</v>
      </c>
      <c r="C38" s="65">
        <v>32331</v>
      </c>
      <c r="D38" s="64">
        <v>96590</v>
      </c>
      <c r="E38" s="64">
        <v>61436</v>
      </c>
      <c r="F38" s="64">
        <v>33111</v>
      </c>
      <c r="G38" s="64">
        <v>2043</v>
      </c>
      <c r="H38" s="64">
        <v>30965</v>
      </c>
      <c r="I38" s="64">
        <v>312</v>
      </c>
      <c r="J38" s="64">
        <v>14240</v>
      </c>
      <c r="K38" s="64">
        <v>7235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</row>
    <row r="39" spans="1:153" ht="32.25" customHeight="1">
      <c r="A39" s="4" t="s">
        <v>126</v>
      </c>
      <c r="B39" s="44">
        <v>2669148</v>
      </c>
      <c r="C39" s="63">
        <v>542235</v>
      </c>
      <c r="D39" s="62">
        <v>694575</v>
      </c>
      <c r="E39" s="62">
        <v>497577</v>
      </c>
      <c r="F39" s="62">
        <v>196598</v>
      </c>
      <c r="G39" s="62">
        <v>400</v>
      </c>
      <c r="H39" s="62">
        <v>110343</v>
      </c>
      <c r="I39" s="62">
        <v>446903</v>
      </c>
      <c r="J39" s="62">
        <v>124704</v>
      </c>
      <c r="K39" s="62">
        <v>124704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</row>
    <row r="40" spans="1:153" ht="32.25" customHeight="1">
      <c r="A40" s="4" t="s">
        <v>61</v>
      </c>
      <c r="B40" s="44">
        <v>1762903</v>
      </c>
      <c r="C40" s="63">
        <v>391077</v>
      </c>
      <c r="D40" s="62">
        <v>475108</v>
      </c>
      <c r="E40" s="62">
        <v>334609</v>
      </c>
      <c r="F40" s="62">
        <v>130817</v>
      </c>
      <c r="G40" s="62">
        <v>9682</v>
      </c>
      <c r="H40" s="62">
        <v>54736</v>
      </c>
      <c r="I40" s="62">
        <v>221437</v>
      </c>
      <c r="J40" s="62">
        <v>85253</v>
      </c>
      <c r="K40" s="62">
        <v>6379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</row>
    <row r="41" spans="1:153" ht="32.25" customHeight="1">
      <c r="A41" s="40" t="s">
        <v>62</v>
      </c>
      <c r="B41" s="44">
        <v>787595</v>
      </c>
      <c r="C41" s="63">
        <v>177090</v>
      </c>
      <c r="D41" s="62">
        <v>231904</v>
      </c>
      <c r="E41" s="62">
        <v>160081</v>
      </c>
      <c r="F41" s="62">
        <v>67619</v>
      </c>
      <c r="G41" s="62">
        <v>4204</v>
      </c>
      <c r="H41" s="62">
        <v>10584</v>
      </c>
      <c r="I41" s="62">
        <v>97172</v>
      </c>
      <c r="J41" s="62">
        <v>36148</v>
      </c>
      <c r="K41" s="62">
        <v>36148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</row>
    <row r="42" spans="1:153" ht="32.25" customHeight="1">
      <c r="A42" s="40" t="s">
        <v>63</v>
      </c>
      <c r="B42" s="44">
        <v>577822</v>
      </c>
      <c r="C42" s="63">
        <v>133966</v>
      </c>
      <c r="D42" s="62">
        <v>176107</v>
      </c>
      <c r="E42" s="62">
        <v>135746</v>
      </c>
      <c r="F42" s="62">
        <v>40070</v>
      </c>
      <c r="G42" s="62">
        <v>291</v>
      </c>
      <c r="H42" s="62">
        <v>10029</v>
      </c>
      <c r="I42" s="62">
        <v>35852</v>
      </c>
      <c r="J42" s="62">
        <v>33153</v>
      </c>
      <c r="K42" s="62">
        <v>33153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</row>
    <row r="43" spans="1:153" ht="32.25" customHeight="1">
      <c r="A43" s="41" t="s">
        <v>64</v>
      </c>
      <c r="B43" s="45">
        <v>2139712</v>
      </c>
      <c r="C43" s="65">
        <v>504003</v>
      </c>
      <c r="D43" s="64">
        <v>512107</v>
      </c>
      <c r="E43" s="64">
        <v>379962</v>
      </c>
      <c r="F43" s="64">
        <v>117552</v>
      </c>
      <c r="G43" s="64">
        <v>14593</v>
      </c>
      <c r="H43" s="64">
        <v>90174</v>
      </c>
      <c r="I43" s="64">
        <v>367700</v>
      </c>
      <c r="J43" s="64">
        <v>91793</v>
      </c>
      <c r="K43" s="64">
        <v>78800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</row>
    <row r="44" spans="1:153" ht="32.25" customHeight="1">
      <c r="A44" s="40" t="s">
        <v>65</v>
      </c>
      <c r="B44" s="44">
        <v>1574783</v>
      </c>
      <c r="C44" s="63">
        <v>352126</v>
      </c>
      <c r="D44" s="62">
        <v>445777</v>
      </c>
      <c r="E44" s="62">
        <v>314470</v>
      </c>
      <c r="F44" s="62">
        <v>121025</v>
      </c>
      <c r="G44" s="62">
        <v>10282</v>
      </c>
      <c r="H44" s="62">
        <v>1249</v>
      </c>
      <c r="I44" s="62">
        <v>266013</v>
      </c>
      <c r="J44" s="62">
        <v>68118</v>
      </c>
      <c r="K44" s="62">
        <v>68118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</row>
    <row r="45" spans="1:153" ht="32.25" customHeight="1">
      <c r="A45" s="40" t="s">
        <v>66</v>
      </c>
      <c r="B45" s="44">
        <v>801634</v>
      </c>
      <c r="C45" s="63">
        <v>160034</v>
      </c>
      <c r="D45" s="62">
        <v>190777</v>
      </c>
      <c r="E45" s="62">
        <v>135680</v>
      </c>
      <c r="F45" s="62">
        <v>50314</v>
      </c>
      <c r="G45" s="62">
        <v>4783</v>
      </c>
      <c r="H45" s="62">
        <v>22529</v>
      </c>
      <c r="I45" s="62">
        <v>142267</v>
      </c>
      <c r="J45" s="62">
        <v>33933</v>
      </c>
      <c r="K45" s="62">
        <v>33933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</row>
    <row r="46" spans="1:153" ht="32.25" customHeight="1">
      <c r="A46" s="4" t="s">
        <v>67</v>
      </c>
      <c r="B46" s="44">
        <v>1189306</v>
      </c>
      <c r="C46" s="63">
        <v>260685</v>
      </c>
      <c r="D46" s="62">
        <v>323571</v>
      </c>
      <c r="E46" s="62">
        <v>232285</v>
      </c>
      <c r="F46" s="62">
        <v>84459</v>
      </c>
      <c r="G46" s="62">
        <v>6827</v>
      </c>
      <c r="H46" s="62">
        <v>16736</v>
      </c>
      <c r="I46" s="62">
        <v>216462</v>
      </c>
      <c r="J46" s="62">
        <v>54730</v>
      </c>
      <c r="K46" s="62">
        <v>48360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</row>
    <row r="47" spans="1:153" ht="32.25" customHeight="1">
      <c r="A47" s="4" t="s">
        <v>68</v>
      </c>
      <c r="B47" s="44">
        <v>497286</v>
      </c>
      <c r="C47" s="63">
        <v>91362</v>
      </c>
      <c r="D47" s="62">
        <v>141456</v>
      </c>
      <c r="E47" s="62">
        <v>95210</v>
      </c>
      <c r="F47" s="62">
        <v>42987</v>
      </c>
      <c r="G47" s="62">
        <v>3259</v>
      </c>
      <c r="H47" s="62">
        <v>23182</v>
      </c>
      <c r="I47" s="62">
        <v>71246</v>
      </c>
      <c r="J47" s="62">
        <v>28840</v>
      </c>
      <c r="K47" s="62">
        <v>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</row>
    <row r="48" spans="1:153" ht="32.25" customHeight="1">
      <c r="A48" s="72" t="s">
        <v>69</v>
      </c>
      <c r="B48" s="45">
        <v>1989416</v>
      </c>
      <c r="C48" s="65">
        <v>453180</v>
      </c>
      <c r="D48" s="64">
        <v>543818</v>
      </c>
      <c r="E48" s="64">
        <v>378409</v>
      </c>
      <c r="F48" s="64">
        <v>151715</v>
      </c>
      <c r="G48" s="64">
        <v>13694</v>
      </c>
      <c r="H48" s="64">
        <v>98114</v>
      </c>
      <c r="I48" s="64">
        <v>336560</v>
      </c>
      <c r="J48" s="64">
        <v>93322</v>
      </c>
      <c r="K48" s="64">
        <v>0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</row>
    <row r="49" spans="1:153" ht="32.25" customHeight="1">
      <c r="A49" s="4" t="s">
        <v>70</v>
      </c>
      <c r="B49" s="44">
        <v>813993</v>
      </c>
      <c r="C49" s="63">
        <v>186754</v>
      </c>
      <c r="D49" s="62">
        <v>241553</v>
      </c>
      <c r="E49" s="62">
        <v>166576</v>
      </c>
      <c r="F49" s="62">
        <v>68975</v>
      </c>
      <c r="G49" s="62">
        <v>6002</v>
      </c>
      <c r="H49" s="62">
        <v>43002</v>
      </c>
      <c r="I49" s="62">
        <v>91773</v>
      </c>
      <c r="J49" s="62">
        <v>42266</v>
      </c>
      <c r="K49" s="62">
        <v>42266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</row>
    <row r="50" spans="1:153" ht="32.25" customHeight="1">
      <c r="A50" s="4" t="s">
        <v>71</v>
      </c>
      <c r="B50" s="44">
        <v>963591</v>
      </c>
      <c r="C50" s="63">
        <v>194731</v>
      </c>
      <c r="D50" s="62">
        <v>318010</v>
      </c>
      <c r="E50" s="62">
        <v>228775</v>
      </c>
      <c r="F50" s="62">
        <v>88935</v>
      </c>
      <c r="G50" s="62">
        <v>300</v>
      </c>
      <c r="H50" s="62">
        <v>24194</v>
      </c>
      <c r="I50" s="62">
        <v>68324</v>
      </c>
      <c r="J50" s="62">
        <v>50922</v>
      </c>
      <c r="K50" s="62">
        <v>6639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</row>
    <row r="51" spans="1:153" ht="32.25" customHeight="1">
      <c r="A51" s="40" t="s">
        <v>72</v>
      </c>
      <c r="B51" s="44">
        <v>818012</v>
      </c>
      <c r="C51" s="63">
        <v>164982</v>
      </c>
      <c r="D51" s="62">
        <v>176628</v>
      </c>
      <c r="E51" s="62">
        <v>129594</v>
      </c>
      <c r="F51" s="62">
        <v>45417</v>
      </c>
      <c r="G51" s="62">
        <v>1617</v>
      </c>
      <c r="H51" s="62">
        <v>37576</v>
      </c>
      <c r="I51" s="62">
        <v>183721</v>
      </c>
      <c r="J51" s="62">
        <v>33558</v>
      </c>
      <c r="K51" s="62">
        <v>4681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</row>
    <row r="52" spans="1:153" ht="32.25" customHeight="1">
      <c r="A52" s="40" t="s">
        <v>73</v>
      </c>
      <c r="B52" s="44">
        <v>678453</v>
      </c>
      <c r="C52" s="63">
        <v>135410</v>
      </c>
      <c r="D52" s="62">
        <v>184535</v>
      </c>
      <c r="E52" s="62">
        <v>126834</v>
      </c>
      <c r="F52" s="62">
        <v>52431</v>
      </c>
      <c r="G52" s="62">
        <v>5270</v>
      </c>
      <c r="H52" s="62">
        <v>12302</v>
      </c>
      <c r="I52" s="62">
        <v>119406</v>
      </c>
      <c r="J52" s="62">
        <v>45394</v>
      </c>
      <c r="K52" s="62">
        <v>0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</row>
    <row r="53" spans="1:153" ht="32.25" customHeight="1">
      <c r="A53" s="41" t="s">
        <v>74</v>
      </c>
      <c r="B53" s="45">
        <v>2010088</v>
      </c>
      <c r="C53" s="65">
        <v>484883</v>
      </c>
      <c r="D53" s="64">
        <v>545343</v>
      </c>
      <c r="E53" s="64">
        <v>395761</v>
      </c>
      <c r="F53" s="64">
        <v>134880</v>
      </c>
      <c r="G53" s="64">
        <v>14702</v>
      </c>
      <c r="H53" s="64">
        <v>62402</v>
      </c>
      <c r="I53" s="64">
        <v>346134</v>
      </c>
      <c r="J53" s="64">
        <v>98559</v>
      </c>
      <c r="K53" s="64">
        <v>10914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</row>
    <row r="54" spans="1:153" ht="32.25" customHeight="1">
      <c r="A54" s="40" t="s">
        <v>75</v>
      </c>
      <c r="B54" s="44">
        <v>1287937</v>
      </c>
      <c r="C54" s="63">
        <v>268801</v>
      </c>
      <c r="D54" s="62">
        <v>405483</v>
      </c>
      <c r="E54" s="62">
        <v>267585</v>
      </c>
      <c r="F54" s="62">
        <v>127464</v>
      </c>
      <c r="G54" s="62">
        <v>10434</v>
      </c>
      <c r="H54" s="62">
        <v>42768</v>
      </c>
      <c r="I54" s="62">
        <v>182545</v>
      </c>
      <c r="J54" s="62">
        <v>60458</v>
      </c>
      <c r="K54" s="62">
        <v>0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</row>
    <row r="55" spans="1:153" ht="32.25" customHeight="1">
      <c r="A55" s="40" t="s">
        <v>76</v>
      </c>
      <c r="B55" s="44">
        <v>597637</v>
      </c>
      <c r="C55" s="63">
        <v>104093</v>
      </c>
      <c r="D55" s="62">
        <v>152628</v>
      </c>
      <c r="E55" s="62">
        <v>112825</v>
      </c>
      <c r="F55" s="62">
        <v>34329</v>
      </c>
      <c r="G55" s="62">
        <v>5474</v>
      </c>
      <c r="H55" s="62">
        <v>21827</v>
      </c>
      <c r="I55" s="62">
        <v>111880</v>
      </c>
      <c r="J55" s="62">
        <v>29712</v>
      </c>
      <c r="K55" s="62">
        <v>0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</row>
    <row r="56" spans="1:153" ht="32.25" customHeight="1">
      <c r="A56" s="4" t="s">
        <v>77</v>
      </c>
      <c r="B56" s="44">
        <v>910413</v>
      </c>
      <c r="C56" s="63">
        <v>168722</v>
      </c>
      <c r="D56" s="62">
        <v>232637</v>
      </c>
      <c r="E56" s="62">
        <v>177317</v>
      </c>
      <c r="F56" s="62">
        <v>54194</v>
      </c>
      <c r="G56" s="62">
        <v>1126</v>
      </c>
      <c r="H56" s="62">
        <v>26208</v>
      </c>
      <c r="I56" s="62">
        <v>166902</v>
      </c>
      <c r="J56" s="62">
        <v>44311</v>
      </c>
      <c r="K56" s="62">
        <v>39802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</row>
    <row r="57" spans="1:153" ht="32.25" customHeight="1">
      <c r="A57" s="4" t="s">
        <v>78</v>
      </c>
      <c r="B57" s="44">
        <v>1504134</v>
      </c>
      <c r="C57" s="63">
        <v>334694</v>
      </c>
      <c r="D57" s="62">
        <v>419009</v>
      </c>
      <c r="E57" s="62">
        <v>332100</v>
      </c>
      <c r="F57" s="62">
        <v>78603</v>
      </c>
      <c r="G57" s="62">
        <v>8306</v>
      </c>
      <c r="H57" s="62">
        <v>43544</v>
      </c>
      <c r="I57" s="62">
        <v>187314</v>
      </c>
      <c r="J57" s="62">
        <v>73319</v>
      </c>
      <c r="K57" s="62">
        <v>0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</row>
    <row r="58" spans="1:153" ht="32.25" customHeight="1">
      <c r="A58" s="72" t="s">
        <v>79</v>
      </c>
      <c r="B58" s="45">
        <v>397683</v>
      </c>
      <c r="C58" s="65">
        <v>66933</v>
      </c>
      <c r="D58" s="64">
        <v>107178</v>
      </c>
      <c r="E58" s="64">
        <v>72093</v>
      </c>
      <c r="F58" s="64">
        <v>32247</v>
      </c>
      <c r="G58" s="64">
        <v>2838</v>
      </c>
      <c r="H58" s="64">
        <v>4550</v>
      </c>
      <c r="I58" s="64">
        <v>67971</v>
      </c>
      <c r="J58" s="64">
        <v>17356</v>
      </c>
      <c r="K58" s="64">
        <v>17356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</row>
    <row r="59" spans="1:153" ht="32.25" customHeight="1">
      <c r="A59" s="4" t="s">
        <v>80</v>
      </c>
      <c r="B59" s="44">
        <v>1124840</v>
      </c>
      <c r="C59" s="63">
        <v>197413</v>
      </c>
      <c r="D59" s="62">
        <v>292825</v>
      </c>
      <c r="E59" s="62">
        <v>230140</v>
      </c>
      <c r="F59" s="62">
        <v>54941</v>
      </c>
      <c r="G59" s="62">
        <v>7744</v>
      </c>
      <c r="H59" s="62">
        <v>46634</v>
      </c>
      <c r="I59" s="62">
        <v>144814</v>
      </c>
      <c r="J59" s="62">
        <v>53241</v>
      </c>
      <c r="K59" s="62">
        <v>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</row>
    <row r="60" spans="1:153" ht="32.25" customHeight="1">
      <c r="A60" s="4" t="s">
        <v>81</v>
      </c>
      <c r="B60" s="44">
        <v>805196</v>
      </c>
      <c r="C60" s="63">
        <v>169243</v>
      </c>
      <c r="D60" s="62">
        <v>195353</v>
      </c>
      <c r="E60" s="62">
        <v>145996</v>
      </c>
      <c r="F60" s="62">
        <v>45725</v>
      </c>
      <c r="G60" s="62">
        <v>3632</v>
      </c>
      <c r="H60" s="62">
        <v>37661</v>
      </c>
      <c r="I60" s="62">
        <v>149077</v>
      </c>
      <c r="J60" s="62">
        <v>36059</v>
      </c>
      <c r="K60" s="62">
        <v>2981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</row>
    <row r="61" spans="1:153" ht="32.25" customHeight="1">
      <c r="A61" s="40" t="s">
        <v>82</v>
      </c>
      <c r="B61" s="44">
        <v>2409325</v>
      </c>
      <c r="C61" s="63">
        <v>591033</v>
      </c>
      <c r="D61" s="62">
        <v>689705</v>
      </c>
      <c r="E61" s="62">
        <v>505020</v>
      </c>
      <c r="F61" s="62">
        <v>171877</v>
      </c>
      <c r="G61" s="62">
        <v>12808</v>
      </c>
      <c r="H61" s="62">
        <v>105306</v>
      </c>
      <c r="I61" s="62">
        <v>310542</v>
      </c>
      <c r="J61" s="62">
        <v>109583</v>
      </c>
      <c r="K61" s="62">
        <v>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</row>
    <row r="62" spans="1:153" ht="32.25" customHeight="1">
      <c r="A62" s="40" t="s">
        <v>83</v>
      </c>
      <c r="B62" s="44">
        <v>250927</v>
      </c>
      <c r="C62" s="63">
        <v>48912</v>
      </c>
      <c r="D62" s="62">
        <v>70416</v>
      </c>
      <c r="E62" s="62">
        <v>50489</v>
      </c>
      <c r="F62" s="62">
        <v>18046</v>
      </c>
      <c r="G62" s="62">
        <v>1881</v>
      </c>
      <c r="H62" s="62">
        <v>7338</v>
      </c>
      <c r="I62" s="62">
        <v>24331</v>
      </c>
      <c r="J62" s="62">
        <v>22177</v>
      </c>
      <c r="K62" s="62">
        <v>22177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</row>
    <row r="63" spans="1:153" ht="32.25" customHeight="1">
      <c r="A63" s="41" t="s">
        <v>84</v>
      </c>
      <c r="B63" s="45">
        <v>956716</v>
      </c>
      <c r="C63" s="65">
        <v>212304</v>
      </c>
      <c r="D63" s="64">
        <v>284141</v>
      </c>
      <c r="E63" s="64">
        <v>208595</v>
      </c>
      <c r="F63" s="64">
        <v>69363</v>
      </c>
      <c r="G63" s="64">
        <v>6183</v>
      </c>
      <c r="H63" s="64">
        <v>27401</v>
      </c>
      <c r="I63" s="64">
        <v>70277</v>
      </c>
      <c r="J63" s="64">
        <v>48029</v>
      </c>
      <c r="K63" s="64">
        <v>43719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</row>
    <row r="64" spans="1:153" ht="32.25" customHeight="1" thickBot="1">
      <c r="A64" s="40" t="s">
        <v>89</v>
      </c>
      <c r="B64" s="44">
        <v>948890</v>
      </c>
      <c r="C64" s="63">
        <v>177231</v>
      </c>
      <c r="D64" s="62">
        <v>301344</v>
      </c>
      <c r="E64" s="62">
        <v>205908</v>
      </c>
      <c r="F64" s="62">
        <v>89342</v>
      </c>
      <c r="G64" s="62">
        <v>6094</v>
      </c>
      <c r="H64" s="62">
        <v>30108</v>
      </c>
      <c r="I64" s="62">
        <v>99797</v>
      </c>
      <c r="J64" s="62">
        <v>50145</v>
      </c>
      <c r="K64" s="62">
        <v>3305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</row>
    <row r="65" spans="1:153" ht="32.25" customHeight="1" thickBot="1" thickTop="1">
      <c r="A65" s="42" t="s">
        <v>85</v>
      </c>
      <c r="B65" s="46">
        <f aca="true" t="shared" si="1" ref="B65:K65">SUM(B19:B64)</f>
        <v>49466918</v>
      </c>
      <c r="C65" s="103">
        <f t="shared" si="1"/>
        <v>10364786</v>
      </c>
      <c r="D65" s="46">
        <f t="shared" si="1"/>
        <v>13188174</v>
      </c>
      <c r="E65" s="46">
        <f>SUM(E19:E64)</f>
        <v>9427320</v>
      </c>
      <c r="F65" s="46">
        <f t="shared" si="1"/>
        <v>3469992</v>
      </c>
      <c r="G65" s="46">
        <f t="shared" si="1"/>
        <v>290862</v>
      </c>
      <c r="H65" s="46">
        <f>SUM(H19:H64)</f>
        <v>2010673</v>
      </c>
      <c r="I65" s="46">
        <f>SUM(I19:I64)</f>
        <v>7955044</v>
      </c>
      <c r="J65" s="46">
        <f t="shared" si="1"/>
        <v>2368530</v>
      </c>
      <c r="K65" s="46">
        <f t="shared" si="1"/>
        <v>874305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</row>
    <row r="66" spans="1:153" ht="32.25" customHeight="1" thickTop="1">
      <c r="A66" s="7" t="s">
        <v>86</v>
      </c>
      <c r="B66" s="47">
        <f>SUM(B65,B18)</f>
        <v>208554994</v>
      </c>
      <c r="C66" s="104">
        <f aca="true" t="shared" si="2" ref="C66:K66">SUM(C65,C18)</f>
        <v>45024265</v>
      </c>
      <c r="D66" s="47">
        <f t="shared" si="2"/>
        <v>56001518</v>
      </c>
      <c r="E66" s="47">
        <f t="shared" si="2"/>
        <v>39302282</v>
      </c>
      <c r="F66" s="47">
        <f t="shared" si="2"/>
        <v>15380923</v>
      </c>
      <c r="G66" s="47">
        <f t="shared" si="2"/>
        <v>1318313</v>
      </c>
      <c r="H66" s="47">
        <f t="shared" si="2"/>
        <v>11090846</v>
      </c>
      <c r="I66" s="47">
        <f t="shared" si="2"/>
        <v>37110685</v>
      </c>
      <c r="J66" s="47">
        <f t="shared" si="2"/>
        <v>9391871</v>
      </c>
      <c r="K66" s="47">
        <f t="shared" si="2"/>
        <v>1841785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</row>
    <row r="67" spans="1:11" s="61" customFormat="1" ht="32.25" customHeight="1">
      <c r="A67" s="73"/>
      <c r="B67" s="73"/>
      <c r="C67" s="74"/>
      <c r="D67" s="73"/>
      <c r="E67" s="73"/>
      <c r="F67" s="73"/>
      <c r="G67" s="73"/>
      <c r="H67" s="73"/>
      <c r="I67" s="73"/>
      <c r="J67" s="73"/>
      <c r="K67" s="73"/>
    </row>
    <row r="68" s="61" customFormat="1" ht="32.25" customHeight="1">
      <c r="C68" s="75"/>
    </row>
    <row r="69" s="61" customFormat="1" ht="32.25" customHeight="1">
      <c r="C69" s="75"/>
    </row>
    <row r="72" ht="14.25">
      <c r="B72" s="76"/>
    </row>
  </sheetData>
  <sheetProtection/>
  <mergeCells count="4">
    <mergeCell ref="G3:G4"/>
    <mergeCell ref="E3:E4"/>
    <mergeCell ref="K3:K4"/>
    <mergeCell ref="F3:F4"/>
  </mergeCells>
  <printOptions/>
  <pageMargins left="0.7874015748031497" right="0.7874015748031497" top="0.7874015748031497" bottom="0.3937007874015748" header="0.4330708661417323" footer="0.2755905511811024"/>
  <pageSetup firstPageNumber="262" useFirstPageNumber="1" fitToHeight="10" horizontalDpi="600" verticalDpi="600" orientation="portrait" paperSize="9" scale="35" r:id="rId1"/>
  <headerFooter alignWithMargins="0">
    <oddHeader>&amp;L&amp;24Ⅶ　　平成２２年度国民健康保険事業会計決算の状況
　　第３７表　国民健康保険事業会計（事業勘定）決算の状況</oddHeader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69"/>
  <sheetViews>
    <sheetView showOutlineSymbols="0" view="pageBreakPreview" zoomScale="50" zoomScaleNormal="87" zoomScaleSheetLayoutView="50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7" sqref="A67:IV69"/>
    </sheetView>
  </sheetViews>
  <sheetFormatPr defaultColWidth="24.75390625" defaultRowHeight="14.25"/>
  <cols>
    <col min="1" max="1" width="20.625" style="0" customWidth="1"/>
    <col min="2" max="21" width="19.75390625" style="0" customWidth="1"/>
    <col min="22" max="22" width="19.75390625" style="10" customWidth="1"/>
    <col min="23" max="40" width="19.75390625" style="0" customWidth="1"/>
    <col min="41" max="46" width="18.25390625" style="0" customWidth="1"/>
    <col min="47" max="47" width="20.00390625" style="0" customWidth="1"/>
    <col min="48" max="51" width="18.25390625" style="0" customWidth="1"/>
    <col min="52" max="61" width="19.75390625" style="0" customWidth="1"/>
    <col min="62" max="62" width="7.50390625" style="0" customWidth="1"/>
    <col min="63" max="63" width="16.875" style="0" bestFit="1" customWidth="1"/>
    <col min="64" max="64" width="4.375" style="0" bestFit="1" customWidth="1"/>
    <col min="65" max="65" width="12.125" style="0" customWidth="1"/>
    <col min="66" max="66" width="4.375" style="0" bestFit="1" customWidth="1"/>
    <col min="67" max="67" width="15.125" style="0" bestFit="1" customWidth="1"/>
    <col min="68" max="68" width="14.375" style="0" bestFit="1" customWidth="1"/>
    <col min="69" max="69" width="15.125" style="0" bestFit="1" customWidth="1"/>
    <col min="70" max="70" width="4.375" style="0" bestFit="1" customWidth="1"/>
    <col min="71" max="71" width="15.125" style="0" bestFit="1" customWidth="1"/>
    <col min="72" max="72" width="6.375" style="0" customWidth="1"/>
    <col min="73" max="73" width="15.125" style="0" bestFit="1" customWidth="1"/>
    <col min="74" max="74" width="6.375" style="0" bestFit="1" customWidth="1"/>
  </cols>
  <sheetData>
    <row r="1" spans="1:245" ht="33" customHeight="1">
      <c r="A1" s="36" t="s">
        <v>0</v>
      </c>
      <c r="B1" s="97" t="s">
        <v>150</v>
      </c>
      <c r="C1" s="22"/>
      <c r="D1" s="22"/>
      <c r="E1" s="22"/>
      <c r="F1" s="22"/>
      <c r="G1" s="22"/>
      <c r="H1" s="22"/>
      <c r="I1" s="22"/>
      <c r="J1" s="21"/>
      <c r="K1" s="98"/>
      <c r="L1" s="8" t="s">
        <v>2</v>
      </c>
      <c r="M1" s="17"/>
      <c r="N1" s="16"/>
      <c r="O1" s="16"/>
      <c r="P1" s="16"/>
      <c r="Q1" s="16"/>
      <c r="R1" s="16"/>
      <c r="S1" s="17"/>
      <c r="T1" s="16"/>
      <c r="U1" s="20"/>
      <c r="V1" s="99" t="s">
        <v>151</v>
      </c>
      <c r="W1" s="22"/>
      <c r="X1" s="21"/>
      <c r="Y1" s="21"/>
      <c r="Z1" s="22"/>
      <c r="AA1" s="21"/>
      <c r="AB1" s="22"/>
      <c r="AC1" s="22"/>
      <c r="AD1" s="21"/>
      <c r="AE1" s="50"/>
      <c r="AF1" s="53" t="s">
        <v>151</v>
      </c>
      <c r="AG1" s="21"/>
      <c r="AH1" s="22"/>
      <c r="AI1" s="22"/>
      <c r="AJ1" s="21"/>
      <c r="AK1" s="22"/>
      <c r="AL1" s="22"/>
      <c r="AM1" s="22"/>
      <c r="AN1" s="12" t="s">
        <v>103</v>
      </c>
      <c r="AO1" s="52" t="s">
        <v>102</v>
      </c>
      <c r="AP1" s="21"/>
      <c r="AQ1" s="21"/>
      <c r="AR1" s="21"/>
      <c r="AS1" s="21"/>
      <c r="AT1" s="22"/>
      <c r="AU1" s="22"/>
      <c r="AV1" s="22"/>
      <c r="AW1" s="22"/>
      <c r="AX1" s="21"/>
      <c r="AY1" s="50"/>
      <c r="AZ1" s="53" t="s">
        <v>102</v>
      </c>
      <c r="BA1" s="22"/>
      <c r="BB1" s="21"/>
      <c r="BC1" s="22"/>
      <c r="BD1" s="8" t="s">
        <v>4</v>
      </c>
      <c r="BE1" s="8" t="s">
        <v>146</v>
      </c>
      <c r="BF1" s="124" t="s">
        <v>5</v>
      </c>
      <c r="BG1" s="125"/>
      <c r="BH1" s="125"/>
      <c r="BI1" s="126"/>
      <c r="BJ1" s="56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</row>
    <row r="2" spans="1:245" ht="30" customHeight="1">
      <c r="A2" s="1"/>
      <c r="B2" s="8" t="s">
        <v>7</v>
      </c>
      <c r="C2" s="107" t="s">
        <v>95</v>
      </c>
      <c r="D2" s="8" t="s">
        <v>8</v>
      </c>
      <c r="E2" s="16"/>
      <c r="F2" s="16"/>
      <c r="G2" s="16"/>
      <c r="H2" s="16"/>
      <c r="I2" s="8" t="s">
        <v>9</v>
      </c>
      <c r="J2" s="11" t="s">
        <v>10</v>
      </c>
      <c r="K2" s="14" t="s">
        <v>11</v>
      </c>
      <c r="L2" s="15" t="s">
        <v>12</v>
      </c>
      <c r="M2" s="19" t="s">
        <v>13</v>
      </c>
      <c r="N2" s="16"/>
      <c r="O2" s="16"/>
      <c r="P2" s="16"/>
      <c r="Q2" s="16"/>
      <c r="R2" s="8" t="s">
        <v>14</v>
      </c>
      <c r="S2" s="16"/>
      <c r="T2" s="17"/>
      <c r="U2" s="23"/>
      <c r="V2" s="127" t="s">
        <v>134</v>
      </c>
      <c r="W2" s="105" t="s">
        <v>135</v>
      </c>
      <c r="X2" s="105" t="s">
        <v>136</v>
      </c>
      <c r="Y2" s="105" t="s">
        <v>137</v>
      </c>
      <c r="Z2" s="49" t="s">
        <v>138</v>
      </c>
      <c r="AA2" s="16"/>
      <c r="AB2" s="17"/>
      <c r="AC2" s="16"/>
      <c r="AD2" s="12" t="s">
        <v>139</v>
      </c>
      <c r="AE2" s="77" t="s">
        <v>140</v>
      </c>
      <c r="AF2" s="96" t="s">
        <v>149</v>
      </c>
      <c r="AG2" s="18"/>
      <c r="AH2" s="19" t="s">
        <v>141</v>
      </c>
      <c r="AI2" s="80" t="s">
        <v>142</v>
      </c>
      <c r="AJ2" s="17"/>
      <c r="AK2" s="17"/>
      <c r="AL2" s="105" t="s">
        <v>143</v>
      </c>
      <c r="AM2" s="105" t="s">
        <v>144</v>
      </c>
      <c r="AN2" s="55" t="s">
        <v>3</v>
      </c>
      <c r="AO2" s="54" t="s">
        <v>104</v>
      </c>
      <c r="AP2" s="25"/>
      <c r="AQ2" s="26"/>
      <c r="AR2" s="121" t="s">
        <v>105</v>
      </c>
      <c r="AS2" s="27" t="s">
        <v>106</v>
      </c>
      <c r="AT2" s="25"/>
      <c r="AU2" s="25"/>
      <c r="AV2" s="107" t="s">
        <v>107</v>
      </c>
      <c r="AW2" s="24" t="s">
        <v>108</v>
      </c>
      <c r="AX2" s="21"/>
      <c r="AY2" s="50"/>
      <c r="AZ2" s="24" t="s">
        <v>109</v>
      </c>
      <c r="BA2" s="28"/>
      <c r="BB2" s="27" t="s">
        <v>110</v>
      </c>
      <c r="BC2" s="22"/>
      <c r="BD2" s="109" t="s">
        <v>111</v>
      </c>
      <c r="BE2" s="48" t="s">
        <v>112</v>
      </c>
      <c r="BF2" s="85" t="s">
        <v>145</v>
      </c>
      <c r="BG2" s="130" t="s">
        <v>147</v>
      </c>
      <c r="BH2" s="107" t="s">
        <v>16</v>
      </c>
      <c r="BI2" s="113" t="s">
        <v>148</v>
      </c>
      <c r="BJ2" s="56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</row>
    <row r="3" spans="1:245" ht="24" customHeight="1">
      <c r="A3" s="1"/>
      <c r="B3" s="110" t="s">
        <v>113</v>
      </c>
      <c r="C3" s="109"/>
      <c r="D3" s="29"/>
      <c r="E3" s="107" t="s">
        <v>114</v>
      </c>
      <c r="F3" s="105" t="s">
        <v>93</v>
      </c>
      <c r="G3" s="105" t="s">
        <v>94</v>
      </c>
      <c r="H3" s="107" t="s">
        <v>115</v>
      </c>
      <c r="I3" s="29"/>
      <c r="J3" s="30"/>
      <c r="K3" s="31"/>
      <c r="L3" s="30"/>
      <c r="M3" s="32"/>
      <c r="N3" s="107" t="s">
        <v>17</v>
      </c>
      <c r="O3" s="107" t="s">
        <v>18</v>
      </c>
      <c r="P3" s="105" t="s">
        <v>116</v>
      </c>
      <c r="Q3" s="107" t="s">
        <v>117</v>
      </c>
      <c r="R3" s="29"/>
      <c r="S3" s="113" t="s">
        <v>19</v>
      </c>
      <c r="T3" s="110" t="s">
        <v>118</v>
      </c>
      <c r="U3" s="105" t="s">
        <v>119</v>
      </c>
      <c r="V3" s="128"/>
      <c r="W3" s="123"/>
      <c r="X3" s="123"/>
      <c r="Y3" s="123"/>
      <c r="Z3" s="51"/>
      <c r="AA3" s="117" t="s">
        <v>99</v>
      </c>
      <c r="AB3" s="119" t="s">
        <v>100</v>
      </c>
      <c r="AC3" s="105" t="s">
        <v>101</v>
      </c>
      <c r="AD3" s="33"/>
      <c r="AE3" s="33"/>
      <c r="AF3" s="113" t="s">
        <v>92</v>
      </c>
      <c r="AG3" s="121" t="s">
        <v>120</v>
      </c>
      <c r="AH3" s="34"/>
      <c r="AI3" s="29"/>
      <c r="AJ3" s="113" t="s">
        <v>20</v>
      </c>
      <c r="AK3" s="119" t="s">
        <v>121</v>
      </c>
      <c r="AL3" s="123"/>
      <c r="AM3" s="123"/>
      <c r="AN3" s="9" t="s">
        <v>15</v>
      </c>
      <c r="AO3" s="107" t="s">
        <v>22</v>
      </c>
      <c r="AP3" s="107" t="s">
        <v>23</v>
      </c>
      <c r="AQ3" s="113" t="s">
        <v>24</v>
      </c>
      <c r="AR3" s="129"/>
      <c r="AS3" s="110" t="s">
        <v>87</v>
      </c>
      <c r="AT3" s="107" t="s">
        <v>25</v>
      </c>
      <c r="AU3" s="107" t="s">
        <v>26</v>
      </c>
      <c r="AV3" s="109"/>
      <c r="AW3" s="107" t="s">
        <v>27</v>
      </c>
      <c r="AX3" s="107" t="s">
        <v>122</v>
      </c>
      <c r="AY3" s="107" t="s">
        <v>28</v>
      </c>
      <c r="AZ3" s="107" t="s">
        <v>29</v>
      </c>
      <c r="BA3" s="113" t="s">
        <v>30</v>
      </c>
      <c r="BB3" s="110" t="s">
        <v>31</v>
      </c>
      <c r="BC3" s="107" t="s">
        <v>32</v>
      </c>
      <c r="BD3" s="109"/>
      <c r="BE3" s="29"/>
      <c r="BF3" s="83"/>
      <c r="BG3" s="131"/>
      <c r="BH3" s="109"/>
      <c r="BI3" s="133"/>
      <c r="BJ3" s="56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</row>
    <row r="4" spans="1:245" ht="34.5" customHeight="1">
      <c r="A4" s="2"/>
      <c r="B4" s="111"/>
      <c r="C4" s="29"/>
      <c r="D4" s="29"/>
      <c r="E4" s="116"/>
      <c r="F4" s="106"/>
      <c r="G4" s="106"/>
      <c r="H4" s="116"/>
      <c r="I4" s="29"/>
      <c r="J4" s="30"/>
      <c r="K4" s="31"/>
      <c r="L4" s="30"/>
      <c r="M4" s="32"/>
      <c r="N4" s="108"/>
      <c r="O4" s="108"/>
      <c r="P4" s="106"/>
      <c r="Q4" s="116"/>
      <c r="R4" s="29"/>
      <c r="S4" s="115"/>
      <c r="T4" s="111"/>
      <c r="U4" s="112"/>
      <c r="V4" s="82"/>
      <c r="W4" s="78"/>
      <c r="X4" s="78"/>
      <c r="Y4" s="33"/>
      <c r="Z4" s="29"/>
      <c r="AA4" s="118"/>
      <c r="AB4" s="120"/>
      <c r="AC4" s="112"/>
      <c r="AD4" s="33"/>
      <c r="AE4" s="35"/>
      <c r="AF4" s="114"/>
      <c r="AG4" s="122"/>
      <c r="AH4" s="32"/>
      <c r="AI4" s="29"/>
      <c r="AJ4" s="115"/>
      <c r="AK4" s="120"/>
      <c r="AL4" s="29"/>
      <c r="AM4" s="29"/>
      <c r="AN4" s="9" t="s">
        <v>21</v>
      </c>
      <c r="AO4" s="116"/>
      <c r="AP4" s="108"/>
      <c r="AQ4" s="114"/>
      <c r="AR4" s="122"/>
      <c r="AS4" s="111"/>
      <c r="AT4" s="116"/>
      <c r="AU4" s="116"/>
      <c r="AV4" s="116"/>
      <c r="AW4" s="116"/>
      <c r="AX4" s="108"/>
      <c r="AY4" s="116"/>
      <c r="AZ4" s="116"/>
      <c r="BA4" s="114"/>
      <c r="BB4" s="111"/>
      <c r="BC4" s="116"/>
      <c r="BD4" s="29"/>
      <c r="BE4" s="29"/>
      <c r="BF4" s="84"/>
      <c r="BG4" s="132"/>
      <c r="BH4" s="29"/>
      <c r="BI4" s="30"/>
      <c r="BJ4" s="56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</row>
    <row r="5" spans="1:245" ht="32.25" customHeight="1">
      <c r="A5" s="5" t="s">
        <v>33</v>
      </c>
      <c r="B5" s="58">
        <v>955799</v>
      </c>
      <c r="C5" s="58">
        <v>2614892</v>
      </c>
      <c r="D5" s="58">
        <v>1835818</v>
      </c>
      <c r="E5" s="58">
        <v>211938</v>
      </c>
      <c r="F5" s="58">
        <v>614476</v>
      </c>
      <c r="G5" s="58">
        <v>0</v>
      </c>
      <c r="H5" s="58">
        <v>1009404</v>
      </c>
      <c r="I5" s="58">
        <v>0</v>
      </c>
      <c r="J5" s="58">
        <v>902778</v>
      </c>
      <c r="K5" s="58">
        <v>53573</v>
      </c>
      <c r="L5" s="58">
        <f>SUM(M5,R5,V5:X5,Y5:Z5,AD5:AE5,AH5:AI5,AL5:AM5)</f>
        <v>25118539</v>
      </c>
      <c r="M5" s="58">
        <v>595871</v>
      </c>
      <c r="N5" s="58">
        <v>189464</v>
      </c>
      <c r="O5" s="58">
        <v>290711</v>
      </c>
      <c r="P5" s="58">
        <v>44885</v>
      </c>
      <c r="Q5" s="58">
        <v>70811</v>
      </c>
      <c r="R5" s="58">
        <v>17148338</v>
      </c>
      <c r="S5" s="58">
        <v>16942605</v>
      </c>
      <c r="T5" s="58">
        <v>139060</v>
      </c>
      <c r="U5" s="58">
        <v>66673</v>
      </c>
      <c r="V5" s="59">
        <v>37250</v>
      </c>
      <c r="W5" s="58">
        <v>2896113</v>
      </c>
      <c r="X5" s="58">
        <v>5046</v>
      </c>
      <c r="Y5" s="58">
        <v>1231334</v>
      </c>
      <c r="Z5" s="58">
        <v>2893859</v>
      </c>
      <c r="AA5" s="58">
        <v>2893859</v>
      </c>
      <c r="AB5" s="58">
        <v>0</v>
      </c>
      <c r="AC5" s="58">
        <v>0</v>
      </c>
      <c r="AD5" s="58">
        <v>186340</v>
      </c>
      <c r="AE5" s="58">
        <v>0</v>
      </c>
      <c r="AF5" s="58">
        <v>0</v>
      </c>
      <c r="AG5" s="58">
        <v>0</v>
      </c>
      <c r="AH5" s="58">
        <v>30</v>
      </c>
      <c r="AI5" s="58">
        <v>0</v>
      </c>
      <c r="AJ5" s="58">
        <v>0</v>
      </c>
      <c r="AK5" s="58">
        <v>0</v>
      </c>
      <c r="AL5" s="58">
        <v>0</v>
      </c>
      <c r="AM5" s="58">
        <v>124358</v>
      </c>
      <c r="AN5" s="58">
        <v>175035</v>
      </c>
      <c r="AO5" s="90">
        <v>0</v>
      </c>
      <c r="AP5" s="90">
        <v>0</v>
      </c>
      <c r="AQ5" s="58">
        <v>0</v>
      </c>
      <c r="AR5" s="90">
        <v>0</v>
      </c>
      <c r="AS5" s="58">
        <v>0</v>
      </c>
      <c r="AT5" s="58">
        <v>96801</v>
      </c>
      <c r="AU5" s="58">
        <f aca="true" t="shared" si="0" ref="AU5:AU17">AS5-AT5</f>
        <v>-96801</v>
      </c>
      <c r="AV5" s="90">
        <v>0</v>
      </c>
      <c r="AW5" s="58">
        <v>195451</v>
      </c>
      <c r="AX5" s="58">
        <v>0</v>
      </c>
      <c r="AY5" s="58">
        <f aca="true" t="shared" si="1" ref="AY5:AY17">AW5-AX5</f>
        <v>195451</v>
      </c>
      <c r="AZ5" s="58">
        <v>273685</v>
      </c>
      <c r="BA5" s="58">
        <v>175035</v>
      </c>
      <c r="BB5" s="58">
        <v>-54404</v>
      </c>
      <c r="BC5" s="58">
        <v>-153054</v>
      </c>
      <c r="BD5" s="58">
        <v>260888</v>
      </c>
      <c r="BE5" s="58">
        <v>58</v>
      </c>
      <c r="BF5" s="62">
        <v>40963</v>
      </c>
      <c r="BG5" s="58">
        <v>41656</v>
      </c>
      <c r="BH5" s="58">
        <v>73000</v>
      </c>
      <c r="BI5" s="58">
        <v>70671</v>
      </c>
      <c r="BJ5" s="60"/>
      <c r="BK5" s="94"/>
      <c r="BL5" s="37"/>
      <c r="BM5" s="94"/>
      <c r="BN5" s="37"/>
      <c r="BO5" s="94"/>
      <c r="BP5" s="37"/>
      <c r="BQ5" s="94"/>
      <c r="BR5" s="37"/>
      <c r="BS5" s="94"/>
      <c r="BT5" s="37"/>
      <c r="BU5" s="94"/>
      <c r="BV5" s="37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</row>
    <row r="6" spans="1:245" ht="32.25" customHeight="1">
      <c r="A6" s="4" t="s">
        <v>34</v>
      </c>
      <c r="B6" s="62">
        <v>589327</v>
      </c>
      <c r="C6" s="62">
        <v>1462453</v>
      </c>
      <c r="D6" s="62">
        <v>1170249</v>
      </c>
      <c r="E6" s="62">
        <v>279491</v>
      </c>
      <c r="F6" s="62">
        <v>355302</v>
      </c>
      <c r="G6" s="62">
        <v>0</v>
      </c>
      <c r="H6" s="62">
        <v>535456</v>
      </c>
      <c r="I6" s="62">
        <v>0</v>
      </c>
      <c r="J6" s="62">
        <v>37202</v>
      </c>
      <c r="K6" s="62">
        <v>44054</v>
      </c>
      <c r="L6" s="62">
        <f aca="true" t="shared" si="2" ref="L6:L17">SUM(M6,R6,V6:X6,Y6:Z6,AD6:AE6,AH6:AI6,AL6:AM6)</f>
        <v>12886305</v>
      </c>
      <c r="M6" s="62">
        <v>323644</v>
      </c>
      <c r="N6" s="62">
        <v>133431</v>
      </c>
      <c r="O6" s="62">
        <v>146252</v>
      </c>
      <c r="P6" s="62">
        <v>21731</v>
      </c>
      <c r="Q6" s="62">
        <v>22230</v>
      </c>
      <c r="R6" s="62">
        <v>8483321</v>
      </c>
      <c r="S6" s="62">
        <v>7491595</v>
      </c>
      <c r="T6" s="62">
        <v>961059</v>
      </c>
      <c r="U6" s="62">
        <v>30667</v>
      </c>
      <c r="V6" s="63">
        <v>7574</v>
      </c>
      <c r="W6" s="62">
        <v>1417685</v>
      </c>
      <c r="X6" s="62">
        <v>2489</v>
      </c>
      <c r="Y6" s="62">
        <v>691054</v>
      </c>
      <c r="Z6" s="62">
        <v>1615871</v>
      </c>
      <c r="AA6" s="62">
        <v>313711</v>
      </c>
      <c r="AB6" s="62">
        <v>0</v>
      </c>
      <c r="AC6" s="62">
        <v>1302160</v>
      </c>
      <c r="AD6" s="62">
        <v>111892</v>
      </c>
      <c r="AE6" s="62">
        <v>0</v>
      </c>
      <c r="AF6" s="62">
        <v>0</v>
      </c>
      <c r="AG6" s="62">
        <v>0</v>
      </c>
      <c r="AH6" s="62">
        <v>1</v>
      </c>
      <c r="AI6" s="62">
        <v>168</v>
      </c>
      <c r="AJ6" s="62">
        <v>0</v>
      </c>
      <c r="AK6" s="62">
        <v>168</v>
      </c>
      <c r="AL6" s="62">
        <v>0</v>
      </c>
      <c r="AM6" s="62">
        <v>232606</v>
      </c>
      <c r="AN6" s="62">
        <v>55387</v>
      </c>
      <c r="AO6" s="91">
        <v>0</v>
      </c>
      <c r="AP6" s="91">
        <v>0</v>
      </c>
      <c r="AQ6" s="62">
        <v>0</v>
      </c>
      <c r="AR6" s="91">
        <v>0</v>
      </c>
      <c r="AS6" s="62">
        <v>0</v>
      </c>
      <c r="AT6" s="62">
        <v>128004</v>
      </c>
      <c r="AU6" s="62">
        <f t="shared" si="0"/>
        <v>-128004</v>
      </c>
      <c r="AV6" s="91">
        <v>0</v>
      </c>
      <c r="AW6" s="62">
        <v>77411</v>
      </c>
      <c r="AX6" s="62">
        <v>0</v>
      </c>
      <c r="AY6" s="62">
        <f t="shared" si="1"/>
        <v>77411</v>
      </c>
      <c r="AZ6" s="62">
        <v>4794</v>
      </c>
      <c r="BA6" s="62">
        <v>55387</v>
      </c>
      <c r="BB6" s="62">
        <v>-274697</v>
      </c>
      <c r="BC6" s="62">
        <v>-224104</v>
      </c>
      <c r="BD6" s="62">
        <v>239164</v>
      </c>
      <c r="BE6" s="62">
        <v>37</v>
      </c>
      <c r="BF6" s="62">
        <v>0</v>
      </c>
      <c r="BG6" s="62">
        <v>20065</v>
      </c>
      <c r="BH6" s="62">
        <v>35712</v>
      </c>
      <c r="BI6" s="62">
        <v>318</v>
      </c>
      <c r="BJ6" s="60"/>
      <c r="BK6" s="94"/>
      <c r="BL6" s="37"/>
      <c r="BM6" s="94"/>
      <c r="BN6" s="37"/>
      <c r="BO6" s="94"/>
      <c r="BP6" s="37"/>
      <c r="BQ6" s="94"/>
      <c r="BR6" s="37"/>
      <c r="BS6" s="94"/>
      <c r="BT6" s="37"/>
      <c r="BU6" s="94"/>
      <c r="BV6" s="37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</row>
    <row r="7" spans="1:245" ht="32.25" customHeight="1">
      <c r="A7" s="4" t="s">
        <v>35</v>
      </c>
      <c r="B7" s="62">
        <v>1227522</v>
      </c>
      <c r="C7" s="62">
        <v>3849905</v>
      </c>
      <c r="D7" s="62">
        <v>2295620</v>
      </c>
      <c r="E7" s="62">
        <v>286454</v>
      </c>
      <c r="F7" s="62">
        <v>911716</v>
      </c>
      <c r="G7" s="62">
        <v>0</v>
      </c>
      <c r="H7" s="62">
        <v>1097450</v>
      </c>
      <c r="I7" s="62">
        <v>0</v>
      </c>
      <c r="J7" s="62">
        <v>1022456</v>
      </c>
      <c r="K7" s="62">
        <v>102596</v>
      </c>
      <c r="L7" s="62">
        <f t="shared" si="2"/>
        <v>30821839</v>
      </c>
      <c r="M7" s="62">
        <v>534068</v>
      </c>
      <c r="N7" s="62">
        <v>215180</v>
      </c>
      <c r="O7" s="62">
        <v>226175</v>
      </c>
      <c r="P7" s="62">
        <v>49803</v>
      </c>
      <c r="Q7" s="62">
        <v>42910</v>
      </c>
      <c r="R7" s="62">
        <v>20683424</v>
      </c>
      <c r="S7" s="62">
        <v>20407186</v>
      </c>
      <c r="T7" s="62">
        <v>208064</v>
      </c>
      <c r="U7" s="62">
        <v>68174</v>
      </c>
      <c r="V7" s="63">
        <v>41775</v>
      </c>
      <c r="W7" s="62">
        <v>3500254</v>
      </c>
      <c r="X7" s="62">
        <v>6111</v>
      </c>
      <c r="Y7" s="62">
        <v>1623325</v>
      </c>
      <c r="Z7" s="62">
        <v>3842550</v>
      </c>
      <c r="AA7" s="62">
        <v>716992</v>
      </c>
      <c r="AB7" s="62">
        <v>0</v>
      </c>
      <c r="AC7" s="62">
        <v>3125558</v>
      </c>
      <c r="AD7" s="62">
        <v>203332</v>
      </c>
      <c r="AE7" s="62">
        <v>28808</v>
      </c>
      <c r="AF7" s="62">
        <v>0</v>
      </c>
      <c r="AG7" s="62">
        <v>28808</v>
      </c>
      <c r="AH7" s="62">
        <v>2347</v>
      </c>
      <c r="AI7" s="62">
        <v>0</v>
      </c>
      <c r="AJ7" s="62">
        <v>0</v>
      </c>
      <c r="AK7" s="62">
        <v>0</v>
      </c>
      <c r="AL7" s="62">
        <v>0</v>
      </c>
      <c r="AM7" s="62">
        <v>355845</v>
      </c>
      <c r="AN7" s="62">
        <v>306113</v>
      </c>
      <c r="AO7" s="91">
        <v>0</v>
      </c>
      <c r="AP7" s="91">
        <v>0</v>
      </c>
      <c r="AQ7" s="62">
        <v>0</v>
      </c>
      <c r="AR7" s="91">
        <v>0</v>
      </c>
      <c r="AS7" s="62">
        <v>0</v>
      </c>
      <c r="AT7" s="62">
        <v>0</v>
      </c>
      <c r="AU7" s="62">
        <f t="shared" si="0"/>
        <v>0</v>
      </c>
      <c r="AV7" s="91">
        <v>0</v>
      </c>
      <c r="AW7" s="62">
        <v>35435</v>
      </c>
      <c r="AX7" s="62">
        <v>0</v>
      </c>
      <c r="AY7" s="62">
        <f t="shared" si="1"/>
        <v>35435</v>
      </c>
      <c r="AZ7" s="62">
        <v>341548</v>
      </c>
      <c r="BA7" s="62">
        <v>306113</v>
      </c>
      <c r="BB7" s="62">
        <v>-150305</v>
      </c>
      <c r="BC7" s="62">
        <v>-185740</v>
      </c>
      <c r="BD7" s="62">
        <v>308321</v>
      </c>
      <c r="BE7" s="62">
        <v>44</v>
      </c>
      <c r="BF7" s="62">
        <v>0</v>
      </c>
      <c r="BG7" s="62">
        <v>49071</v>
      </c>
      <c r="BH7" s="62">
        <v>87542</v>
      </c>
      <c r="BI7" s="62">
        <v>436991</v>
      </c>
      <c r="BJ7" s="60"/>
      <c r="BK7" s="94"/>
      <c r="BL7" s="37"/>
      <c r="BM7" s="94"/>
      <c r="BN7" s="37"/>
      <c r="BO7" s="94"/>
      <c r="BP7" s="37"/>
      <c r="BQ7" s="94"/>
      <c r="BR7" s="37"/>
      <c r="BS7" s="94"/>
      <c r="BT7" s="37"/>
      <c r="BU7" s="94"/>
      <c r="BV7" s="37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</row>
    <row r="8" spans="1:245" ht="32.25" customHeight="1">
      <c r="A8" s="4" t="s">
        <v>36</v>
      </c>
      <c r="B8" s="62">
        <v>1257674</v>
      </c>
      <c r="C8" s="62">
        <v>4203325</v>
      </c>
      <c r="D8" s="62">
        <v>2416168</v>
      </c>
      <c r="E8" s="62">
        <v>491245</v>
      </c>
      <c r="F8" s="62">
        <v>1102612</v>
      </c>
      <c r="G8" s="62">
        <v>0</v>
      </c>
      <c r="H8" s="62">
        <v>822311</v>
      </c>
      <c r="I8" s="62">
        <v>160000</v>
      </c>
      <c r="J8" s="62">
        <v>677404</v>
      </c>
      <c r="K8" s="62">
        <v>157685</v>
      </c>
      <c r="L8" s="62">
        <f t="shared" si="2"/>
        <v>34422768</v>
      </c>
      <c r="M8" s="62">
        <v>321271</v>
      </c>
      <c r="N8" s="62">
        <v>152835</v>
      </c>
      <c r="O8" s="62">
        <v>81084</v>
      </c>
      <c r="P8" s="62">
        <v>58622</v>
      </c>
      <c r="Q8" s="62">
        <v>28730</v>
      </c>
      <c r="R8" s="62">
        <v>24394239</v>
      </c>
      <c r="S8" s="62">
        <v>24099845</v>
      </c>
      <c r="T8" s="62">
        <v>202625</v>
      </c>
      <c r="U8" s="62">
        <v>91769</v>
      </c>
      <c r="V8" s="63">
        <v>56848</v>
      </c>
      <c r="W8" s="62">
        <v>3712022</v>
      </c>
      <c r="X8" s="62">
        <v>6437</v>
      </c>
      <c r="Y8" s="62">
        <v>1587527</v>
      </c>
      <c r="Z8" s="62">
        <v>3941968</v>
      </c>
      <c r="AA8" s="62">
        <v>634157</v>
      </c>
      <c r="AB8" s="62">
        <v>0</v>
      </c>
      <c r="AC8" s="62">
        <v>3307811</v>
      </c>
      <c r="AD8" s="62">
        <v>230297</v>
      </c>
      <c r="AE8" s="62">
        <v>0</v>
      </c>
      <c r="AF8" s="62">
        <v>0</v>
      </c>
      <c r="AG8" s="62">
        <v>0</v>
      </c>
      <c r="AH8" s="62">
        <v>188</v>
      </c>
      <c r="AI8" s="62">
        <v>0</v>
      </c>
      <c r="AJ8" s="62">
        <v>0</v>
      </c>
      <c r="AK8" s="62">
        <v>0</v>
      </c>
      <c r="AL8" s="62">
        <v>0</v>
      </c>
      <c r="AM8" s="62">
        <v>171971</v>
      </c>
      <c r="AN8" s="62">
        <v>967965</v>
      </c>
      <c r="AO8" s="91">
        <v>0</v>
      </c>
      <c r="AP8" s="91">
        <v>0</v>
      </c>
      <c r="AQ8" s="62">
        <v>0</v>
      </c>
      <c r="AR8" s="91">
        <v>0</v>
      </c>
      <c r="AS8" s="62">
        <v>0</v>
      </c>
      <c r="AT8" s="62">
        <v>145192</v>
      </c>
      <c r="AU8" s="62">
        <f t="shared" si="0"/>
        <v>-145192</v>
      </c>
      <c r="AV8" s="91">
        <v>0</v>
      </c>
      <c r="AW8" s="62">
        <v>0</v>
      </c>
      <c r="AX8" s="62">
        <v>57316</v>
      </c>
      <c r="AY8" s="62">
        <f t="shared" si="1"/>
        <v>-57316</v>
      </c>
      <c r="AZ8" s="62">
        <v>765457</v>
      </c>
      <c r="BA8" s="62">
        <v>967965</v>
      </c>
      <c r="BB8" s="62">
        <v>64426</v>
      </c>
      <c r="BC8" s="62">
        <v>266934</v>
      </c>
      <c r="BD8" s="62">
        <v>130345</v>
      </c>
      <c r="BE8" s="62">
        <v>22</v>
      </c>
      <c r="BF8" s="62">
        <v>35273</v>
      </c>
      <c r="BG8" s="62">
        <v>52675</v>
      </c>
      <c r="BH8" s="62">
        <v>90594</v>
      </c>
      <c r="BI8" s="62">
        <v>109807</v>
      </c>
      <c r="BJ8" s="60"/>
      <c r="BK8" s="94"/>
      <c r="BL8" s="37"/>
      <c r="BM8" s="94"/>
      <c r="BN8" s="37"/>
      <c r="BO8" s="94"/>
      <c r="BP8" s="37"/>
      <c r="BQ8" s="94"/>
      <c r="BR8" s="37"/>
      <c r="BS8" s="94"/>
      <c r="BT8" s="37"/>
      <c r="BU8" s="94"/>
      <c r="BV8" s="37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32.25" customHeight="1">
      <c r="A9" s="4" t="s">
        <v>37</v>
      </c>
      <c r="B9" s="62">
        <v>260679</v>
      </c>
      <c r="C9" s="62">
        <v>738537</v>
      </c>
      <c r="D9" s="62">
        <v>659292</v>
      </c>
      <c r="E9" s="62">
        <v>80621</v>
      </c>
      <c r="F9" s="62">
        <v>205001</v>
      </c>
      <c r="G9" s="62">
        <v>0</v>
      </c>
      <c r="H9" s="62">
        <v>373670</v>
      </c>
      <c r="I9" s="62">
        <v>72493</v>
      </c>
      <c r="J9" s="62">
        <v>239316</v>
      </c>
      <c r="K9" s="62">
        <v>13984</v>
      </c>
      <c r="L9" s="62">
        <f t="shared" si="2"/>
        <v>5998561</v>
      </c>
      <c r="M9" s="62">
        <v>145007</v>
      </c>
      <c r="N9" s="62">
        <v>97597</v>
      </c>
      <c r="O9" s="62">
        <v>33455</v>
      </c>
      <c r="P9" s="62">
        <v>9752</v>
      </c>
      <c r="Q9" s="62">
        <v>4203</v>
      </c>
      <c r="R9" s="62">
        <v>4057199</v>
      </c>
      <c r="S9" s="62">
        <v>4005744</v>
      </c>
      <c r="T9" s="62">
        <v>38340</v>
      </c>
      <c r="U9" s="62">
        <v>13115</v>
      </c>
      <c r="V9" s="63">
        <v>7926</v>
      </c>
      <c r="W9" s="62">
        <v>683777</v>
      </c>
      <c r="X9" s="62">
        <v>1196</v>
      </c>
      <c r="Y9" s="62">
        <v>331474</v>
      </c>
      <c r="Z9" s="62">
        <v>709277</v>
      </c>
      <c r="AA9" s="62">
        <v>120307</v>
      </c>
      <c r="AB9" s="62">
        <v>588970</v>
      </c>
      <c r="AC9" s="62">
        <v>0</v>
      </c>
      <c r="AD9" s="62">
        <v>35336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27369</v>
      </c>
      <c r="AN9" s="62">
        <v>561237</v>
      </c>
      <c r="AO9" s="91">
        <v>0</v>
      </c>
      <c r="AP9" s="91">
        <v>0</v>
      </c>
      <c r="AQ9" s="62">
        <v>0</v>
      </c>
      <c r="AR9" s="91">
        <v>0</v>
      </c>
      <c r="AS9" s="62">
        <v>0</v>
      </c>
      <c r="AT9" s="62">
        <v>72291</v>
      </c>
      <c r="AU9" s="62">
        <f t="shared" si="0"/>
        <v>-72291</v>
      </c>
      <c r="AV9" s="91">
        <v>0</v>
      </c>
      <c r="AW9" s="62">
        <v>0</v>
      </c>
      <c r="AX9" s="62">
        <v>1368</v>
      </c>
      <c r="AY9" s="62">
        <f t="shared" si="1"/>
        <v>-1368</v>
      </c>
      <c r="AZ9" s="62">
        <v>487578</v>
      </c>
      <c r="BA9" s="62">
        <v>561237</v>
      </c>
      <c r="BB9" s="62">
        <v>376880</v>
      </c>
      <c r="BC9" s="62">
        <v>450539</v>
      </c>
      <c r="BD9" s="62">
        <v>103790</v>
      </c>
      <c r="BE9" s="62">
        <v>16</v>
      </c>
      <c r="BF9" s="62">
        <v>0</v>
      </c>
      <c r="BG9" s="62">
        <v>9350</v>
      </c>
      <c r="BH9" s="62">
        <v>17104</v>
      </c>
      <c r="BI9" s="62">
        <v>100000</v>
      </c>
      <c r="BJ9" s="60"/>
      <c r="BK9" s="94"/>
      <c r="BL9" s="37"/>
      <c r="BM9" s="94"/>
      <c r="BN9" s="37"/>
      <c r="BO9" s="94"/>
      <c r="BP9" s="37"/>
      <c r="BQ9" s="94"/>
      <c r="BR9" s="37"/>
      <c r="BS9" s="94"/>
      <c r="BT9" s="37"/>
      <c r="BU9" s="94"/>
      <c r="BV9" s="37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</row>
    <row r="10" spans="1:245" ht="32.25" customHeight="1">
      <c r="A10" s="39" t="s">
        <v>38</v>
      </c>
      <c r="B10" s="58">
        <v>413769</v>
      </c>
      <c r="C10" s="58">
        <v>1128557</v>
      </c>
      <c r="D10" s="58">
        <v>627939</v>
      </c>
      <c r="E10" s="58">
        <v>84079</v>
      </c>
      <c r="F10" s="58">
        <v>254547</v>
      </c>
      <c r="G10" s="58">
        <v>0</v>
      </c>
      <c r="H10" s="58">
        <v>289313</v>
      </c>
      <c r="I10" s="58">
        <v>0</v>
      </c>
      <c r="J10" s="58">
        <v>395768</v>
      </c>
      <c r="K10" s="58">
        <v>16800</v>
      </c>
      <c r="L10" s="58">
        <f t="shared" si="2"/>
        <v>8070555</v>
      </c>
      <c r="M10" s="58">
        <v>141088</v>
      </c>
      <c r="N10" s="58">
        <v>96377</v>
      </c>
      <c r="O10" s="58">
        <v>19777</v>
      </c>
      <c r="P10" s="58">
        <v>13089</v>
      </c>
      <c r="Q10" s="58">
        <v>11845</v>
      </c>
      <c r="R10" s="58">
        <v>5424146</v>
      </c>
      <c r="S10" s="58">
        <v>4783211</v>
      </c>
      <c r="T10" s="58">
        <v>622976</v>
      </c>
      <c r="U10" s="58">
        <v>17959</v>
      </c>
      <c r="V10" s="59">
        <v>7325</v>
      </c>
      <c r="W10" s="58">
        <v>914160</v>
      </c>
      <c r="X10" s="58">
        <v>1597</v>
      </c>
      <c r="Y10" s="58">
        <v>454051</v>
      </c>
      <c r="Z10" s="58">
        <v>990831</v>
      </c>
      <c r="AA10" s="58">
        <v>170779</v>
      </c>
      <c r="AB10" s="58">
        <v>0</v>
      </c>
      <c r="AC10" s="58">
        <v>820052</v>
      </c>
      <c r="AD10" s="58">
        <v>67538</v>
      </c>
      <c r="AE10" s="58">
        <v>0</v>
      </c>
      <c r="AF10" s="58">
        <v>0</v>
      </c>
      <c r="AG10" s="58">
        <v>0</v>
      </c>
      <c r="AH10" s="58">
        <v>88</v>
      </c>
      <c r="AI10" s="58">
        <v>0</v>
      </c>
      <c r="AJ10" s="58">
        <v>0</v>
      </c>
      <c r="AK10" s="58">
        <v>0</v>
      </c>
      <c r="AL10" s="58">
        <v>0</v>
      </c>
      <c r="AM10" s="58">
        <v>69731</v>
      </c>
      <c r="AN10" s="58">
        <v>518789</v>
      </c>
      <c r="AO10" s="90">
        <v>0</v>
      </c>
      <c r="AP10" s="90">
        <v>0</v>
      </c>
      <c r="AQ10" s="58">
        <v>0</v>
      </c>
      <c r="AR10" s="90">
        <v>0</v>
      </c>
      <c r="AS10" s="58">
        <v>0</v>
      </c>
      <c r="AT10" s="58">
        <v>57255</v>
      </c>
      <c r="AU10" s="58">
        <f t="shared" si="0"/>
        <v>-57255</v>
      </c>
      <c r="AV10" s="90">
        <v>0</v>
      </c>
      <c r="AW10" s="58">
        <v>15837</v>
      </c>
      <c r="AX10" s="58">
        <v>0</v>
      </c>
      <c r="AY10" s="58">
        <f t="shared" si="1"/>
        <v>15837</v>
      </c>
      <c r="AZ10" s="58">
        <v>477371</v>
      </c>
      <c r="BA10" s="58">
        <v>518789</v>
      </c>
      <c r="BB10" s="58">
        <v>393292</v>
      </c>
      <c r="BC10" s="58">
        <v>434710</v>
      </c>
      <c r="BD10" s="58">
        <v>72018</v>
      </c>
      <c r="BE10" s="58">
        <v>16</v>
      </c>
      <c r="BF10" s="58">
        <v>9261</v>
      </c>
      <c r="BG10" s="58">
        <v>11497</v>
      </c>
      <c r="BH10" s="58">
        <v>22655</v>
      </c>
      <c r="BI10" s="58">
        <v>305380</v>
      </c>
      <c r="BJ10" s="60"/>
      <c r="BK10" s="94"/>
      <c r="BL10" s="37"/>
      <c r="BM10" s="94"/>
      <c r="BN10" s="37"/>
      <c r="BO10" s="94"/>
      <c r="BP10" s="37"/>
      <c r="BQ10" s="94"/>
      <c r="BR10" s="37"/>
      <c r="BS10" s="94"/>
      <c r="BT10" s="37"/>
      <c r="BU10" s="94"/>
      <c r="BV10" s="37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</row>
    <row r="11" spans="1:245" ht="32.25" customHeight="1">
      <c r="A11" s="40" t="s">
        <v>39</v>
      </c>
      <c r="B11" s="62">
        <v>251143</v>
      </c>
      <c r="C11" s="62">
        <v>680049</v>
      </c>
      <c r="D11" s="62">
        <v>366867</v>
      </c>
      <c r="E11" s="62">
        <v>72981</v>
      </c>
      <c r="F11" s="62">
        <v>148122</v>
      </c>
      <c r="G11" s="62">
        <v>0</v>
      </c>
      <c r="H11" s="62">
        <v>145764</v>
      </c>
      <c r="I11" s="62">
        <v>0</v>
      </c>
      <c r="J11" s="62">
        <v>270387</v>
      </c>
      <c r="K11" s="62">
        <v>24906</v>
      </c>
      <c r="L11" s="62">
        <f t="shared" si="2"/>
        <v>5594176</v>
      </c>
      <c r="M11" s="62">
        <v>104510</v>
      </c>
      <c r="N11" s="62">
        <v>63733</v>
      </c>
      <c r="O11" s="62">
        <v>25006</v>
      </c>
      <c r="P11" s="62">
        <v>4539</v>
      </c>
      <c r="Q11" s="62">
        <v>11232</v>
      </c>
      <c r="R11" s="62">
        <v>3779024</v>
      </c>
      <c r="S11" s="62">
        <v>3740127</v>
      </c>
      <c r="T11" s="62">
        <v>26122</v>
      </c>
      <c r="U11" s="62">
        <v>12775</v>
      </c>
      <c r="V11" s="63">
        <v>1470</v>
      </c>
      <c r="W11" s="62">
        <v>585381</v>
      </c>
      <c r="X11" s="62">
        <v>1035</v>
      </c>
      <c r="Y11" s="62">
        <v>299925</v>
      </c>
      <c r="Z11" s="62">
        <v>685314</v>
      </c>
      <c r="AA11" s="62">
        <v>105734</v>
      </c>
      <c r="AB11" s="62">
        <v>0</v>
      </c>
      <c r="AC11" s="62">
        <v>579580</v>
      </c>
      <c r="AD11" s="62">
        <v>45073</v>
      </c>
      <c r="AE11" s="62">
        <v>0</v>
      </c>
      <c r="AF11" s="62">
        <v>0</v>
      </c>
      <c r="AG11" s="62">
        <v>0</v>
      </c>
      <c r="AH11" s="62">
        <v>1041</v>
      </c>
      <c r="AI11" s="62">
        <v>0</v>
      </c>
      <c r="AJ11" s="62">
        <v>0</v>
      </c>
      <c r="AK11" s="62">
        <v>0</v>
      </c>
      <c r="AL11" s="62">
        <v>0</v>
      </c>
      <c r="AM11" s="62">
        <v>91403</v>
      </c>
      <c r="AN11" s="62">
        <v>103557</v>
      </c>
      <c r="AO11" s="91">
        <v>0</v>
      </c>
      <c r="AP11" s="91">
        <v>0</v>
      </c>
      <c r="AQ11" s="62">
        <v>0</v>
      </c>
      <c r="AR11" s="91">
        <v>0</v>
      </c>
      <c r="AS11" s="62">
        <v>0</v>
      </c>
      <c r="AT11" s="62">
        <v>67075</v>
      </c>
      <c r="AU11" s="62">
        <f t="shared" si="0"/>
        <v>-67075</v>
      </c>
      <c r="AV11" s="91">
        <v>0</v>
      </c>
      <c r="AW11" s="62">
        <v>56491</v>
      </c>
      <c r="AX11" s="62">
        <v>0</v>
      </c>
      <c r="AY11" s="62">
        <f t="shared" si="1"/>
        <v>56491</v>
      </c>
      <c r="AZ11" s="62">
        <v>92973</v>
      </c>
      <c r="BA11" s="62">
        <v>103557</v>
      </c>
      <c r="BB11" s="62">
        <v>19992</v>
      </c>
      <c r="BC11" s="62">
        <v>30576</v>
      </c>
      <c r="BD11" s="62">
        <v>65923</v>
      </c>
      <c r="BE11" s="62">
        <v>10</v>
      </c>
      <c r="BF11" s="62">
        <v>0</v>
      </c>
      <c r="BG11" s="62">
        <v>8377</v>
      </c>
      <c r="BH11" s="62">
        <v>13729</v>
      </c>
      <c r="BI11" s="62">
        <v>334691</v>
      </c>
      <c r="BJ11" s="60"/>
      <c r="BK11" s="94"/>
      <c r="BL11" s="37"/>
      <c r="BM11" s="94"/>
      <c r="BN11" s="37"/>
      <c r="BO11" s="94"/>
      <c r="BP11" s="37"/>
      <c r="BQ11" s="94"/>
      <c r="BR11" s="37"/>
      <c r="BS11" s="94"/>
      <c r="BT11" s="37"/>
      <c r="BU11" s="94"/>
      <c r="BV11" s="37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</row>
    <row r="12" spans="1:245" ht="32.25" customHeight="1">
      <c r="A12" s="40" t="s">
        <v>40</v>
      </c>
      <c r="B12" s="62">
        <v>173967</v>
      </c>
      <c r="C12" s="62">
        <v>471276</v>
      </c>
      <c r="D12" s="62">
        <v>276787</v>
      </c>
      <c r="E12" s="62">
        <v>43996</v>
      </c>
      <c r="F12" s="62">
        <v>126848</v>
      </c>
      <c r="G12" s="62">
        <v>0</v>
      </c>
      <c r="H12" s="62">
        <v>105943</v>
      </c>
      <c r="I12" s="62">
        <v>0</v>
      </c>
      <c r="J12" s="62">
        <v>488157</v>
      </c>
      <c r="K12" s="62">
        <v>22479</v>
      </c>
      <c r="L12" s="62">
        <f t="shared" si="2"/>
        <v>3819431</v>
      </c>
      <c r="M12" s="62">
        <v>82758</v>
      </c>
      <c r="N12" s="62">
        <v>56462</v>
      </c>
      <c r="O12" s="62">
        <v>6691</v>
      </c>
      <c r="P12" s="62">
        <v>6754</v>
      </c>
      <c r="Q12" s="62">
        <v>12851</v>
      </c>
      <c r="R12" s="62">
        <v>2503830</v>
      </c>
      <c r="S12" s="62">
        <v>2469584</v>
      </c>
      <c r="T12" s="62">
        <v>24939</v>
      </c>
      <c r="U12" s="62">
        <v>9307</v>
      </c>
      <c r="V12" s="63">
        <v>1260</v>
      </c>
      <c r="W12" s="62">
        <v>450371</v>
      </c>
      <c r="X12" s="62">
        <v>792</v>
      </c>
      <c r="Y12" s="62">
        <v>224999</v>
      </c>
      <c r="Z12" s="62">
        <v>467963</v>
      </c>
      <c r="AA12" s="62">
        <v>67244</v>
      </c>
      <c r="AB12" s="62">
        <v>0</v>
      </c>
      <c r="AC12" s="62">
        <v>400719</v>
      </c>
      <c r="AD12" s="62">
        <v>36855</v>
      </c>
      <c r="AE12" s="62">
        <v>0</v>
      </c>
      <c r="AF12" s="62">
        <v>0</v>
      </c>
      <c r="AG12" s="62">
        <v>0</v>
      </c>
      <c r="AH12" s="62">
        <v>214</v>
      </c>
      <c r="AI12" s="62">
        <v>0</v>
      </c>
      <c r="AJ12" s="62">
        <v>0</v>
      </c>
      <c r="AK12" s="62">
        <v>0</v>
      </c>
      <c r="AL12" s="62">
        <v>0</v>
      </c>
      <c r="AM12" s="62">
        <v>50389</v>
      </c>
      <c r="AN12" s="62">
        <v>396464</v>
      </c>
      <c r="AO12" s="91">
        <v>0</v>
      </c>
      <c r="AP12" s="91">
        <v>0</v>
      </c>
      <c r="AQ12" s="62">
        <v>0</v>
      </c>
      <c r="AR12" s="91">
        <v>0</v>
      </c>
      <c r="AS12" s="62">
        <v>0</v>
      </c>
      <c r="AT12" s="62">
        <v>43745</v>
      </c>
      <c r="AU12" s="62">
        <f t="shared" si="0"/>
        <v>-43745</v>
      </c>
      <c r="AV12" s="91">
        <v>0</v>
      </c>
      <c r="AW12" s="62">
        <v>21782</v>
      </c>
      <c r="AX12" s="62">
        <v>0</v>
      </c>
      <c r="AY12" s="62">
        <f t="shared" si="1"/>
        <v>21782</v>
      </c>
      <c r="AZ12" s="62">
        <v>374501</v>
      </c>
      <c r="BA12" s="62">
        <v>396464</v>
      </c>
      <c r="BB12" s="62">
        <v>309152</v>
      </c>
      <c r="BC12" s="62">
        <v>331115</v>
      </c>
      <c r="BD12" s="62">
        <v>50580</v>
      </c>
      <c r="BE12" s="62">
        <v>11</v>
      </c>
      <c r="BF12" s="62">
        <v>5661</v>
      </c>
      <c r="BG12" s="62">
        <v>5890</v>
      </c>
      <c r="BH12" s="62">
        <v>11142</v>
      </c>
      <c r="BI12" s="62">
        <v>199856</v>
      </c>
      <c r="BJ12" s="60"/>
      <c r="BK12" s="94"/>
      <c r="BL12" s="37"/>
      <c r="BM12" s="94"/>
      <c r="BN12" s="37"/>
      <c r="BO12" s="94"/>
      <c r="BP12" s="37"/>
      <c r="BQ12" s="94"/>
      <c r="BR12" s="37"/>
      <c r="BS12" s="94"/>
      <c r="BT12" s="37"/>
      <c r="BU12" s="94"/>
      <c r="BV12" s="37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</row>
    <row r="13" spans="1:245" ht="32.25" customHeight="1">
      <c r="A13" s="40" t="s">
        <v>41</v>
      </c>
      <c r="B13" s="62">
        <v>246095</v>
      </c>
      <c r="C13" s="62">
        <v>735027</v>
      </c>
      <c r="D13" s="62">
        <v>387955</v>
      </c>
      <c r="E13" s="62">
        <v>45745</v>
      </c>
      <c r="F13" s="62">
        <v>159017</v>
      </c>
      <c r="G13" s="62">
        <v>0</v>
      </c>
      <c r="H13" s="62">
        <v>183193</v>
      </c>
      <c r="I13" s="62">
        <v>9333</v>
      </c>
      <c r="J13" s="62">
        <v>163872</v>
      </c>
      <c r="K13" s="62">
        <v>27540</v>
      </c>
      <c r="L13" s="62">
        <f t="shared" si="2"/>
        <v>5921238</v>
      </c>
      <c r="M13" s="62">
        <v>115826</v>
      </c>
      <c r="N13" s="62">
        <v>77615</v>
      </c>
      <c r="O13" s="62">
        <v>28198</v>
      </c>
      <c r="P13" s="62">
        <v>9742</v>
      </c>
      <c r="Q13" s="62">
        <v>271</v>
      </c>
      <c r="R13" s="62">
        <v>3969625</v>
      </c>
      <c r="S13" s="62">
        <v>3926768</v>
      </c>
      <c r="T13" s="62">
        <v>29110</v>
      </c>
      <c r="U13" s="62">
        <v>13747</v>
      </c>
      <c r="V13" s="63">
        <v>3216</v>
      </c>
      <c r="W13" s="62">
        <v>672059</v>
      </c>
      <c r="X13" s="62">
        <v>1173</v>
      </c>
      <c r="Y13" s="62">
        <v>351014</v>
      </c>
      <c r="Z13" s="62">
        <v>732925</v>
      </c>
      <c r="AA13" s="62">
        <v>732925</v>
      </c>
      <c r="AB13" s="62">
        <v>0</v>
      </c>
      <c r="AC13" s="62">
        <v>0</v>
      </c>
      <c r="AD13" s="62">
        <v>40856</v>
      </c>
      <c r="AE13" s="62">
        <v>11193</v>
      </c>
      <c r="AF13" s="62">
        <v>0</v>
      </c>
      <c r="AG13" s="62">
        <v>11193</v>
      </c>
      <c r="AH13" s="62">
        <v>830</v>
      </c>
      <c r="AI13" s="62">
        <v>9333</v>
      </c>
      <c r="AJ13" s="62">
        <v>9333</v>
      </c>
      <c r="AK13" s="62">
        <v>0</v>
      </c>
      <c r="AL13" s="62">
        <v>0</v>
      </c>
      <c r="AM13" s="62">
        <v>13188</v>
      </c>
      <c r="AN13" s="62">
        <v>255519</v>
      </c>
      <c r="AO13" s="91">
        <v>0</v>
      </c>
      <c r="AP13" s="91">
        <v>0</v>
      </c>
      <c r="AQ13" s="62">
        <v>0</v>
      </c>
      <c r="AR13" s="91">
        <v>0</v>
      </c>
      <c r="AS13" s="62">
        <v>0</v>
      </c>
      <c r="AT13" s="62">
        <v>51543</v>
      </c>
      <c r="AU13" s="62">
        <f t="shared" si="0"/>
        <v>-51543</v>
      </c>
      <c r="AV13" s="91">
        <v>0</v>
      </c>
      <c r="AW13" s="62">
        <v>0</v>
      </c>
      <c r="AX13" s="62">
        <v>14088</v>
      </c>
      <c r="AY13" s="62">
        <f t="shared" si="1"/>
        <v>-14088</v>
      </c>
      <c r="AZ13" s="62">
        <v>189888</v>
      </c>
      <c r="BA13" s="62">
        <v>255519</v>
      </c>
      <c r="BB13" s="62">
        <v>106479</v>
      </c>
      <c r="BC13" s="62">
        <v>172110</v>
      </c>
      <c r="BD13" s="62">
        <v>79766</v>
      </c>
      <c r="BE13" s="62">
        <v>12</v>
      </c>
      <c r="BF13" s="62">
        <v>0</v>
      </c>
      <c r="BG13" s="62">
        <v>8788</v>
      </c>
      <c r="BH13" s="62">
        <v>16669</v>
      </c>
      <c r="BI13" s="62">
        <v>120706</v>
      </c>
      <c r="BJ13" s="60"/>
      <c r="BK13" s="94"/>
      <c r="BL13" s="37"/>
      <c r="BM13" s="94"/>
      <c r="BN13" s="37"/>
      <c r="BO13" s="94"/>
      <c r="BP13" s="37"/>
      <c r="BQ13" s="94"/>
      <c r="BR13" s="37"/>
      <c r="BS13" s="94"/>
      <c r="BT13" s="37"/>
      <c r="BU13" s="94"/>
      <c r="BV13" s="37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</row>
    <row r="14" spans="1:245" ht="32.25" customHeight="1">
      <c r="A14" s="41" t="s">
        <v>88</v>
      </c>
      <c r="B14" s="64">
        <v>193703</v>
      </c>
      <c r="C14" s="64">
        <v>536606</v>
      </c>
      <c r="D14" s="64">
        <v>343738</v>
      </c>
      <c r="E14" s="64">
        <v>21700</v>
      </c>
      <c r="F14" s="64">
        <v>146952</v>
      </c>
      <c r="G14" s="64">
        <v>0</v>
      </c>
      <c r="H14" s="64">
        <v>175086</v>
      </c>
      <c r="I14" s="64">
        <v>0</v>
      </c>
      <c r="J14" s="64">
        <v>431687</v>
      </c>
      <c r="K14" s="64">
        <v>7640</v>
      </c>
      <c r="L14" s="64">
        <f t="shared" si="2"/>
        <v>4771121</v>
      </c>
      <c r="M14" s="64">
        <v>88948</v>
      </c>
      <c r="N14" s="64">
        <v>15144</v>
      </c>
      <c r="O14" s="64">
        <v>5123</v>
      </c>
      <c r="P14" s="64">
        <v>7908</v>
      </c>
      <c r="Q14" s="64">
        <v>60773</v>
      </c>
      <c r="R14" s="64">
        <v>3088939</v>
      </c>
      <c r="S14" s="64">
        <v>3059100</v>
      </c>
      <c r="T14" s="64">
        <v>19305</v>
      </c>
      <c r="U14" s="64">
        <v>10534</v>
      </c>
      <c r="V14" s="65">
        <v>5655</v>
      </c>
      <c r="W14" s="64">
        <v>527054</v>
      </c>
      <c r="X14" s="64">
        <v>932</v>
      </c>
      <c r="Y14" s="64">
        <v>271450</v>
      </c>
      <c r="Z14" s="64">
        <v>570919</v>
      </c>
      <c r="AA14" s="64">
        <v>102061</v>
      </c>
      <c r="AB14" s="64">
        <v>0</v>
      </c>
      <c r="AC14" s="64">
        <v>468858</v>
      </c>
      <c r="AD14" s="64">
        <v>35490</v>
      </c>
      <c r="AE14" s="64">
        <v>0</v>
      </c>
      <c r="AF14" s="64">
        <v>0</v>
      </c>
      <c r="AG14" s="64">
        <v>0</v>
      </c>
      <c r="AH14" s="64">
        <v>168241</v>
      </c>
      <c r="AI14" s="64">
        <v>0</v>
      </c>
      <c r="AJ14" s="64">
        <v>0</v>
      </c>
      <c r="AK14" s="64">
        <v>0</v>
      </c>
      <c r="AL14" s="64">
        <v>0</v>
      </c>
      <c r="AM14" s="64">
        <v>13493</v>
      </c>
      <c r="AN14" s="64">
        <v>335498</v>
      </c>
      <c r="AO14" s="92">
        <v>0</v>
      </c>
      <c r="AP14" s="92">
        <v>1345</v>
      </c>
      <c r="AQ14" s="64">
        <v>1345</v>
      </c>
      <c r="AR14" s="92">
        <v>0</v>
      </c>
      <c r="AS14" s="64">
        <v>0</v>
      </c>
      <c r="AT14" s="64">
        <v>0</v>
      </c>
      <c r="AU14" s="64">
        <f t="shared" si="0"/>
        <v>0</v>
      </c>
      <c r="AV14" s="92">
        <v>0</v>
      </c>
      <c r="AW14" s="64">
        <v>0</v>
      </c>
      <c r="AX14" s="64">
        <v>0</v>
      </c>
      <c r="AY14" s="64">
        <f t="shared" si="1"/>
        <v>0</v>
      </c>
      <c r="AZ14" s="64">
        <v>334153</v>
      </c>
      <c r="BA14" s="64">
        <v>334153</v>
      </c>
      <c r="BB14" s="64">
        <v>286938</v>
      </c>
      <c r="BC14" s="64">
        <v>286938</v>
      </c>
      <c r="BD14" s="64">
        <v>57133</v>
      </c>
      <c r="BE14" s="64">
        <v>9</v>
      </c>
      <c r="BF14" s="64">
        <v>0</v>
      </c>
      <c r="BG14" s="64">
        <v>6453</v>
      </c>
      <c r="BH14" s="64">
        <v>13115</v>
      </c>
      <c r="BI14" s="64">
        <v>717481</v>
      </c>
      <c r="BJ14" s="60"/>
      <c r="BK14" s="94"/>
      <c r="BL14" s="37"/>
      <c r="BM14" s="94"/>
      <c r="BN14" s="37"/>
      <c r="BO14" s="94"/>
      <c r="BP14" s="37"/>
      <c r="BQ14" s="94"/>
      <c r="BR14" s="37"/>
      <c r="BS14" s="94"/>
      <c r="BT14" s="37"/>
      <c r="BU14" s="94"/>
      <c r="BV14" s="37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</row>
    <row r="15" spans="1:245" ht="32.25" customHeight="1">
      <c r="A15" s="4" t="s">
        <v>123</v>
      </c>
      <c r="B15" s="62">
        <v>306552</v>
      </c>
      <c r="C15" s="62">
        <v>739920</v>
      </c>
      <c r="D15" s="62">
        <v>512645</v>
      </c>
      <c r="E15" s="62">
        <v>57279</v>
      </c>
      <c r="F15" s="62">
        <v>200531</v>
      </c>
      <c r="G15" s="62">
        <v>0</v>
      </c>
      <c r="H15" s="62">
        <v>254835</v>
      </c>
      <c r="I15" s="62">
        <v>0</v>
      </c>
      <c r="J15" s="62">
        <v>301068</v>
      </c>
      <c r="K15" s="62">
        <v>15559</v>
      </c>
      <c r="L15" s="62">
        <f t="shared" si="2"/>
        <v>7154386</v>
      </c>
      <c r="M15" s="62">
        <v>163476</v>
      </c>
      <c r="N15" s="62">
        <v>86100</v>
      </c>
      <c r="O15" s="62">
        <v>38093</v>
      </c>
      <c r="P15" s="62">
        <v>12762</v>
      </c>
      <c r="Q15" s="62">
        <v>26521</v>
      </c>
      <c r="R15" s="62">
        <v>4752266</v>
      </c>
      <c r="S15" s="62">
        <v>4691977</v>
      </c>
      <c r="T15" s="62">
        <v>42224</v>
      </c>
      <c r="U15" s="62">
        <v>18065</v>
      </c>
      <c r="V15" s="63">
        <v>12939</v>
      </c>
      <c r="W15" s="62">
        <v>834026</v>
      </c>
      <c r="X15" s="62">
        <v>1470</v>
      </c>
      <c r="Y15" s="62">
        <v>407111</v>
      </c>
      <c r="Z15" s="62">
        <v>853260</v>
      </c>
      <c r="AA15" s="62">
        <v>125101</v>
      </c>
      <c r="AB15" s="62">
        <v>0</v>
      </c>
      <c r="AC15" s="62">
        <v>728159</v>
      </c>
      <c r="AD15" s="62">
        <v>57887</v>
      </c>
      <c r="AE15" s="62">
        <v>0</v>
      </c>
      <c r="AF15" s="62">
        <v>0</v>
      </c>
      <c r="AG15" s="62">
        <v>0</v>
      </c>
      <c r="AH15" s="62">
        <v>73</v>
      </c>
      <c r="AI15" s="62">
        <v>0</v>
      </c>
      <c r="AJ15" s="62">
        <v>0</v>
      </c>
      <c r="AK15" s="62">
        <v>0</v>
      </c>
      <c r="AL15" s="62">
        <v>0</v>
      </c>
      <c r="AM15" s="62">
        <v>71878</v>
      </c>
      <c r="AN15" s="62">
        <v>303254</v>
      </c>
      <c r="AO15" s="91">
        <v>0</v>
      </c>
      <c r="AP15" s="91">
        <v>0</v>
      </c>
      <c r="AQ15" s="62">
        <v>0</v>
      </c>
      <c r="AR15" s="91">
        <v>0</v>
      </c>
      <c r="AS15" s="62">
        <v>0</v>
      </c>
      <c r="AT15" s="62">
        <v>0</v>
      </c>
      <c r="AU15" s="62">
        <f t="shared" si="0"/>
        <v>0</v>
      </c>
      <c r="AV15" s="91">
        <v>0</v>
      </c>
      <c r="AW15" s="62">
        <v>0</v>
      </c>
      <c r="AX15" s="62">
        <v>0</v>
      </c>
      <c r="AY15" s="62">
        <f t="shared" si="1"/>
        <v>0</v>
      </c>
      <c r="AZ15" s="62">
        <v>303254</v>
      </c>
      <c r="BA15" s="62">
        <v>303254</v>
      </c>
      <c r="BB15" s="62">
        <v>206577</v>
      </c>
      <c r="BC15" s="62">
        <v>206577</v>
      </c>
      <c r="BD15" s="62">
        <v>97376</v>
      </c>
      <c r="BE15" s="62">
        <v>14</v>
      </c>
      <c r="BF15" s="62">
        <v>0</v>
      </c>
      <c r="BG15" s="62">
        <v>10850</v>
      </c>
      <c r="BH15" s="62">
        <v>20749</v>
      </c>
      <c r="BI15" s="62">
        <v>109109</v>
      </c>
      <c r="BJ15" s="60"/>
      <c r="BK15" s="94"/>
      <c r="BL15" s="37"/>
      <c r="BM15" s="94"/>
      <c r="BN15" s="37"/>
      <c r="BO15" s="94"/>
      <c r="BP15" s="37"/>
      <c r="BQ15" s="94"/>
      <c r="BR15" s="37"/>
      <c r="BS15" s="94"/>
      <c r="BT15" s="37"/>
      <c r="BU15" s="94"/>
      <c r="BV15" s="37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</row>
    <row r="16" spans="1:245" ht="32.25" customHeight="1">
      <c r="A16" s="4" t="s">
        <v>124</v>
      </c>
      <c r="B16" s="62">
        <v>43092</v>
      </c>
      <c r="C16" s="62">
        <v>854632</v>
      </c>
      <c r="D16" s="62">
        <v>529786</v>
      </c>
      <c r="E16" s="62">
        <v>71132</v>
      </c>
      <c r="F16" s="62">
        <v>208285</v>
      </c>
      <c r="G16" s="62">
        <v>0</v>
      </c>
      <c r="H16" s="62">
        <v>250369</v>
      </c>
      <c r="I16" s="62">
        <v>0</v>
      </c>
      <c r="J16" s="62">
        <v>542368</v>
      </c>
      <c r="K16" s="62">
        <v>13372</v>
      </c>
      <c r="L16" s="62">
        <f t="shared" si="2"/>
        <v>7251669</v>
      </c>
      <c r="M16" s="62">
        <v>153205</v>
      </c>
      <c r="N16" s="62">
        <v>88587</v>
      </c>
      <c r="O16" s="62">
        <v>57303</v>
      </c>
      <c r="P16" s="62">
        <v>5844</v>
      </c>
      <c r="Q16" s="62">
        <v>1471</v>
      </c>
      <c r="R16" s="62">
        <v>4976414</v>
      </c>
      <c r="S16" s="62">
        <v>4926400</v>
      </c>
      <c r="T16" s="62">
        <v>32085</v>
      </c>
      <c r="U16" s="62">
        <v>17929</v>
      </c>
      <c r="V16" s="63">
        <v>6661</v>
      </c>
      <c r="W16" s="62">
        <v>760998</v>
      </c>
      <c r="X16" s="62">
        <v>1343</v>
      </c>
      <c r="Y16" s="62">
        <v>365665</v>
      </c>
      <c r="Z16" s="62">
        <v>871934</v>
      </c>
      <c r="AA16" s="62">
        <v>871934</v>
      </c>
      <c r="AB16" s="62">
        <v>0</v>
      </c>
      <c r="AC16" s="62">
        <v>0</v>
      </c>
      <c r="AD16" s="62">
        <v>45029</v>
      </c>
      <c r="AE16" s="62">
        <v>3295</v>
      </c>
      <c r="AF16" s="62">
        <v>0</v>
      </c>
      <c r="AG16" s="62">
        <v>3295</v>
      </c>
      <c r="AH16" s="62">
        <v>601</v>
      </c>
      <c r="AI16" s="62">
        <v>0</v>
      </c>
      <c r="AJ16" s="62">
        <v>0</v>
      </c>
      <c r="AK16" s="62">
        <v>0</v>
      </c>
      <c r="AL16" s="62">
        <v>0</v>
      </c>
      <c r="AM16" s="62">
        <v>66524</v>
      </c>
      <c r="AN16" s="62">
        <v>402011</v>
      </c>
      <c r="AO16" s="91">
        <v>0</v>
      </c>
      <c r="AP16" s="91">
        <v>0</v>
      </c>
      <c r="AQ16" s="62">
        <v>0</v>
      </c>
      <c r="AR16" s="91">
        <v>0</v>
      </c>
      <c r="AS16" s="62">
        <v>0</v>
      </c>
      <c r="AT16" s="62">
        <v>88860</v>
      </c>
      <c r="AU16" s="62">
        <f t="shared" si="0"/>
        <v>-88860</v>
      </c>
      <c r="AV16" s="91">
        <v>0</v>
      </c>
      <c r="AW16" s="62">
        <v>19899</v>
      </c>
      <c r="AX16" s="62">
        <v>0</v>
      </c>
      <c r="AY16" s="62">
        <f t="shared" si="1"/>
        <v>19899</v>
      </c>
      <c r="AZ16" s="62">
        <v>333050</v>
      </c>
      <c r="BA16" s="62">
        <v>402011</v>
      </c>
      <c r="BB16" s="62">
        <v>-20219</v>
      </c>
      <c r="BC16" s="62">
        <v>48742</v>
      </c>
      <c r="BD16" s="62">
        <v>64724</v>
      </c>
      <c r="BE16" s="62">
        <v>13</v>
      </c>
      <c r="BF16" s="62">
        <v>7499</v>
      </c>
      <c r="BG16" s="62">
        <v>10195</v>
      </c>
      <c r="BH16" s="62">
        <v>18302</v>
      </c>
      <c r="BI16" s="62">
        <v>216262</v>
      </c>
      <c r="BJ16" s="60"/>
      <c r="BK16" s="94"/>
      <c r="BL16" s="37"/>
      <c r="BM16" s="94"/>
      <c r="BN16" s="37"/>
      <c r="BO16" s="94"/>
      <c r="BP16" s="37"/>
      <c r="BQ16" s="94"/>
      <c r="BR16" s="37"/>
      <c r="BS16" s="94"/>
      <c r="BT16" s="37"/>
      <c r="BU16" s="94"/>
      <c r="BV16" s="37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</row>
    <row r="17" spans="1:245" ht="32.25" customHeight="1" thickBot="1">
      <c r="A17" s="4" t="s">
        <v>127</v>
      </c>
      <c r="B17" s="62">
        <v>136539</v>
      </c>
      <c r="C17" s="62">
        <v>352092</v>
      </c>
      <c r="D17" s="62">
        <v>242743</v>
      </c>
      <c r="E17" s="62">
        <v>21090</v>
      </c>
      <c r="F17" s="62">
        <v>76468</v>
      </c>
      <c r="G17" s="62">
        <v>0</v>
      </c>
      <c r="H17" s="62">
        <v>145185</v>
      </c>
      <c r="I17" s="62">
        <v>54825</v>
      </c>
      <c r="J17" s="62">
        <v>48655</v>
      </c>
      <c r="K17" s="62">
        <v>5263</v>
      </c>
      <c r="L17" s="62">
        <f t="shared" si="2"/>
        <v>2845108</v>
      </c>
      <c r="M17" s="62">
        <v>47578</v>
      </c>
      <c r="N17" s="62">
        <v>24583</v>
      </c>
      <c r="O17" s="62">
        <v>12034</v>
      </c>
      <c r="P17" s="62">
        <v>4709</v>
      </c>
      <c r="Q17" s="62">
        <v>6252</v>
      </c>
      <c r="R17" s="62">
        <v>1906603</v>
      </c>
      <c r="S17" s="62">
        <v>1885805</v>
      </c>
      <c r="T17" s="62">
        <v>14026</v>
      </c>
      <c r="U17" s="62">
        <v>6772</v>
      </c>
      <c r="V17" s="63">
        <v>7293</v>
      </c>
      <c r="W17" s="62">
        <v>312513</v>
      </c>
      <c r="X17" s="62">
        <v>548</v>
      </c>
      <c r="Y17" s="62">
        <v>152171</v>
      </c>
      <c r="Z17" s="62">
        <v>350498</v>
      </c>
      <c r="AA17" s="62">
        <v>350498</v>
      </c>
      <c r="AB17" s="62">
        <v>0</v>
      </c>
      <c r="AC17" s="62">
        <v>0</v>
      </c>
      <c r="AD17" s="62">
        <v>21274</v>
      </c>
      <c r="AE17" s="62">
        <v>5689</v>
      </c>
      <c r="AF17" s="62">
        <v>0</v>
      </c>
      <c r="AG17" s="62">
        <v>5689</v>
      </c>
      <c r="AH17" s="62">
        <v>10179</v>
      </c>
      <c r="AI17" s="62">
        <v>0</v>
      </c>
      <c r="AJ17" s="62">
        <v>0</v>
      </c>
      <c r="AK17" s="62">
        <v>0</v>
      </c>
      <c r="AL17" s="62">
        <v>0</v>
      </c>
      <c r="AM17" s="62">
        <v>30762</v>
      </c>
      <c r="AN17" s="62">
        <v>31551</v>
      </c>
      <c r="AO17" s="91">
        <v>0</v>
      </c>
      <c r="AP17" s="91">
        <v>0</v>
      </c>
      <c r="AQ17" s="62">
        <v>0</v>
      </c>
      <c r="AR17" s="91">
        <v>0</v>
      </c>
      <c r="AS17" s="62">
        <v>0</v>
      </c>
      <c r="AT17" s="62">
        <v>0</v>
      </c>
      <c r="AU17" s="62">
        <f t="shared" si="0"/>
        <v>0</v>
      </c>
      <c r="AV17" s="91">
        <v>0</v>
      </c>
      <c r="AW17" s="62">
        <v>0</v>
      </c>
      <c r="AX17" s="62">
        <v>0</v>
      </c>
      <c r="AY17" s="62">
        <f t="shared" si="1"/>
        <v>0</v>
      </c>
      <c r="AZ17" s="62">
        <v>31551</v>
      </c>
      <c r="BA17" s="62">
        <v>31551</v>
      </c>
      <c r="BB17" s="62">
        <v>10461</v>
      </c>
      <c r="BC17" s="62">
        <v>10461</v>
      </c>
      <c r="BD17" s="62">
        <v>25966</v>
      </c>
      <c r="BE17" s="62">
        <v>4</v>
      </c>
      <c r="BF17" s="62">
        <v>765</v>
      </c>
      <c r="BG17" s="62">
        <v>4107</v>
      </c>
      <c r="BH17" s="62">
        <v>8049</v>
      </c>
      <c r="BI17" s="62">
        <v>11589</v>
      </c>
      <c r="BJ17" s="60"/>
      <c r="BK17" s="94"/>
      <c r="BL17" s="37"/>
      <c r="BM17" s="94"/>
      <c r="BN17" s="37"/>
      <c r="BO17" s="94"/>
      <c r="BP17" s="37"/>
      <c r="BQ17" s="94"/>
      <c r="BR17" s="37"/>
      <c r="BS17" s="94"/>
      <c r="BT17" s="37"/>
      <c r="BU17" s="94"/>
      <c r="BV17" s="37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</row>
    <row r="18" spans="1:245" ht="32.25" customHeight="1" thickBot="1" thickTop="1">
      <c r="A18" s="38" t="s">
        <v>90</v>
      </c>
      <c r="B18" s="66">
        <f>SUM(B5:B17)</f>
        <v>6055861</v>
      </c>
      <c r="C18" s="66">
        <f aca="true" t="shared" si="3" ref="C18:BI18">SUM(C5:C17)</f>
        <v>18367271</v>
      </c>
      <c r="D18" s="66">
        <f t="shared" si="3"/>
        <v>11665607</v>
      </c>
      <c r="E18" s="66">
        <f t="shared" si="3"/>
        <v>1767751</v>
      </c>
      <c r="F18" s="66">
        <f t="shared" si="3"/>
        <v>4509877</v>
      </c>
      <c r="G18" s="66">
        <f t="shared" si="3"/>
        <v>0</v>
      </c>
      <c r="H18" s="66">
        <f t="shared" si="3"/>
        <v>5387979</v>
      </c>
      <c r="I18" s="66">
        <f t="shared" si="3"/>
        <v>296651</v>
      </c>
      <c r="J18" s="66">
        <f t="shared" si="3"/>
        <v>5521118</v>
      </c>
      <c r="K18" s="66">
        <f t="shared" si="3"/>
        <v>505451</v>
      </c>
      <c r="L18" s="66">
        <f t="shared" si="3"/>
        <v>154675696</v>
      </c>
      <c r="M18" s="66">
        <f t="shared" si="3"/>
        <v>2817250</v>
      </c>
      <c r="N18" s="66">
        <f t="shared" si="3"/>
        <v>1297108</v>
      </c>
      <c r="O18" s="66">
        <f t="shared" si="3"/>
        <v>969902</v>
      </c>
      <c r="P18" s="66">
        <f t="shared" si="3"/>
        <v>250140</v>
      </c>
      <c r="Q18" s="66">
        <f t="shared" si="3"/>
        <v>300100</v>
      </c>
      <c r="R18" s="66">
        <f t="shared" si="3"/>
        <v>105167368</v>
      </c>
      <c r="S18" s="66">
        <f t="shared" si="3"/>
        <v>102429947</v>
      </c>
      <c r="T18" s="66">
        <f t="shared" si="3"/>
        <v>2359935</v>
      </c>
      <c r="U18" s="66">
        <f t="shared" si="3"/>
        <v>377486</v>
      </c>
      <c r="V18" s="66">
        <f t="shared" si="3"/>
        <v>197192</v>
      </c>
      <c r="W18" s="66">
        <f t="shared" si="3"/>
        <v>17266413</v>
      </c>
      <c r="X18" s="66">
        <f t="shared" si="3"/>
        <v>30169</v>
      </c>
      <c r="Y18" s="66">
        <f t="shared" si="3"/>
        <v>7991100</v>
      </c>
      <c r="Z18" s="66">
        <f t="shared" si="3"/>
        <v>18527169</v>
      </c>
      <c r="AA18" s="66">
        <f t="shared" si="3"/>
        <v>7205302</v>
      </c>
      <c r="AB18" s="66">
        <f t="shared" si="3"/>
        <v>588970</v>
      </c>
      <c r="AC18" s="66">
        <f t="shared" si="3"/>
        <v>10732897</v>
      </c>
      <c r="AD18" s="66">
        <f t="shared" si="3"/>
        <v>1117199</v>
      </c>
      <c r="AE18" s="66">
        <f t="shared" si="3"/>
        <v>48985</v>
      </c>
      <c r="AF18" s="66">
        <f t="shared" si="3"/>
        <v>0</v>
      </c>
      <c r="AG18" s="66">
        <f t="shared" si="3"/>
        <v>48985</v>
      </c>
      <c r="AH18" s="66">
        <f t="shared" si="3"/>
        <v>183833</v>
      </c>
      <c r="AI18" s="66">
        <f t="shared" si="3"/>
        <v>9501</v>
      </c>
      <c r="AJ18" s="66">
        <f t="shared" si="3"/>
        <v>9333</v>
      </c>
      <c r="AK18" s="66">
        <f t="shared" si="3"/>
        <v>168</v>
      </c>
      <c r="AL18" s="66">
        <f t="shared" si="3"/>
        <v>0</v>
      </c>
      <c r="AM18" s="66">
        <f t="shared" si="3"/>
        <v>1319517</v>
      </c>
      <c r="AN18" s="66">
        <f t="shared" si="3"/>
        <v>4412380</v>
      </c>
      <c r="AO18" s="66">
        <f t="shared" si="3"/>
        <v>0</v>
      </c>
      <c r="AP18" s="66">
        <f t="shared" si="3"/>
        <v>1345</v>
      </c>
      <c r="AQ18" s="66">
        <f t="shared" si="3"/>
        <v>1345</v>
      </c>
      <c r="AR18" s="66">
        <f t="shared" si="3"/>
        <v>0</v>
      </c>
      <c r="AS18" s="66">
        <f t="shared" si="3"/>
        <v>0</v>
      </c>
      <c r="AT18" s="66">
        <f t="shared" si="3"/>
        <v>750766</v>
      </c>
      <c r="AU18" s="66">
        <f t="shared" si="3"/>
        <v>-750766</v>
      </c>
      <c r="AV18" s="66">
        <f t="shared" si="3"/>
        <v>0</v>
      </c>
      <c r="AW18" s="66">
        <f t="shared" si="3"/>
        <v>422306</v>
      </c>
      <c r="AX18" s="66">
        <f t="shared" si="3"/>
        <v>72772</v>
      </c>
      <c r="AY18" s="66">
        <f t="shared" si="3"/>
        <v>349534</v>
      </c>
      <c r="AZ18" s="66">
        <f t="shared" si="3"/>
        <v>4009803</v>
      </c>
      <c r="BA18" s="66">
        <f t="shared" si="3"/>
        <v>4411035</v>
      </c>
      <c r="BB18" s="66">
        <f t="shared" si="3"/>
        <v>1274572</v>
      </c>
      <c r="BC18" s="66">
        <f t="shared" si="3"/>
        <v>1675804</v>
      </c>
      <c r="BD18" s="66">
        <f t="shared" si="3"/>
        <v>1555994</v>
      </c>
      <c r="BE18" s="66">
        <f t="shared" si="3"/>
        <v>266</v>
      </c>
      <c r="BF18" s="66">
        <f t="shared" si="3"/>
        <v>99422</v>
      </c>
      <c r="BG18" s="66">
        <f t="shared" si="3"/>
        <v>238974</v>
      </c>
      <c r="BH18" s="66">
        <f t="shared" si="3"/>
        <v>428362</v>
      </c>
      <c r="BI18" s="66">
        <f t="shared" si="3"/>
        <v>2732861</v>
      </c>
      <c r="BJ18" s="60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</row>
    <row r="19" spans="1:245" ht="32.25" customHeight="1" thickTop="1">
      <c r="A19" s="4" t="s">
        <v>42</v>
      </c>
      <c r="B19" s="67">
        <v>0</v>
      </c>
      <c r="C19" s="67">
        <v>157981</v>
      </c>
      <c r="D19" s="67">
        <v>105952</v>
      </c>
      <c r="E19" s="67">
        <v>0</v>
      </c>
      <c r="F19" s="67">
        <v>37310</v>
      </c>
      <c r="G19" s="67">
        <v>0</v>
      </c>
      <c r="H19" s="67">
        <v>68642</v>
      </c>
      <c r="I19" s="67">
        <v>0</v>
      </c>
      <c r="J19" s="67">
        <v>98885</v>
      </c>
      <c r="K19" s="67">
        <v>5528</v>
      </c>
      <c r="L19" s="62">
        <f aca="true" t="shared" si="4" ref="L19:L64">SUM(M19,R19,V19:X19,Y19:Z19,AD19:AE19,AH19:AI19,AL19:AM19)</f>
        <v>1409048</v>
      </c>
      <c r="M19" s="67">
        <v>46546</v>
      </c>
      <c r="N19" s="67">
        <v>36074</v>
      </c>
      <c r="O19" s="67">
        <v>7579</v>
      </c>
      <c r="P19" s="67">
        <v>2563</v>
      </c>
      <c r="Q19" s="67">
        <v>330</v>
      </c>
      <c r="R19" s="67">
        <v>945316</v>
      </c>
      <c r="S19" s="67">
        <v>937254</v>
      </c>
      <c r="T19" s="67">
        <v>4460</v>
      </c>
      <c r="U19" s="67">
        <v>3602</v>
      </c>
      <c r="V19" s="68">
        <v>278</v>
      </c>
      <c r="W19" s="67">
        <v>150131</v>
      </c>
      <c r="X19" s="67">
        <v>264</v>
      </c>
      <c r="Y19" s="67">
        <v>66991</v>
      </c>
      <c r="Z19" s="67">
        <v>139008</v>
      </c>
      <c r="AA19" s="67">
        <v>17485</v>
      </c>
      <c r="AB19" s="67">
        <v>0</v>
      </c>
      <c r="AC19" s="67">
        <v>121523</v>
      </c>
      <c r="AD19" s="67">
        <v>17716</v>
      </c>
      <c r="AE19" s="67">
        <v>0</v>
      </c>
      <c r="AF19" s="67">
        <v>0</v>
      </c>
      <c r="AG19" s="67">
        <v>0</v>
      </c>
      <c r="AH19" s="67">
        <v>40154</v>
      </c>
      <c r="AI19" s="67">
        <v>0</v>
      </c>
      <c r="AJ19" s="67">
        <v>0</v>
      </c>
      <c r="AK19" s="67">
        <v>0</v>
      </c>
      <c r="AL19" s="67">
        <v>0</v>
      </c>
      <c r="AM19" s="67">
        <v>2644</v>
      </c>
      <c r="AN19" s="67">
        <v>104808</v>
      </c>
      <c r="AO19" s="93">
        <v>0</v>
      </c>
      <c r="AP19" s="93">
        <v>0</v>
      </c>
      <c r="AQ19" s="67">
        <v>0</v>
      </c>
      <c r="AR19" s="93">
        <v>0</v>
      </c>
      <c r="AS19" s="67">
        <v>0</v>
      </c>
      <c r="AT19" s="67">
        <v>216</v>
      </c>
      <c r="AU19" s="67">
        <f aca="true" t="shared" si="5" ref="AU19:AU47">AS19-AT19</f>
        <v>-216</v>
      </c>
      <c r="AV19" s="93">
        <v>0</v>
      </c>
      <c r="AW19" s="67">
        <v>6831</v>
      </c>
      <c r="AX19" s="67">
        <v>0</v>
      </c>
      <c r="AY19" s="67">
        <f aca="true" t="shared" si="6" ref="AY19:AY47">AW19-AX19</f>
        <v>6831</v>
      </c>
      <c r="AZ19" s="67">
        <v>111423</v>
      </c>
      <c r="BA19" s="67">
        <v>104808</v>
      </c>
      <c r="BB19" s="67">
        <v>51855</v>
      </c>
      <c r="BC19" s="67">
        <v>45240</v>
      </c>
      <c r="BD19" s="67">
        <v>30672</v>
      </c>
      <c r="BE19" s="67">
        <v>4</v>
      </c>
      <c r="BF19" s="67">
        <v>0</v>
      </c>
      <c r="BG19" s="67">
        <v>1983</v>
      </c>
      <c r="BH19" s="67">
        <v>3710</v>
      </c>
      <c r="BI19" s="67">
        <v>86921</v>
      </c>
      <c r="BJ19" s="60"/>
      <c r="BK19" s="94"/>
      <c r="BL19" s="37"/>
      <c r="BM19" s="94"/>
      <c r="BN19" s="37"/>
      <c r="BO19" s="94"/>
      <c r="BP19" s="37"/>
      <c r="BQ19" s="37"/>
      <c r="BR19" s="37"/>
      <c r="BS19" s="94"/>
      <c r="BT19" s="37"/>
      <c r="BU19" s="94"/>
      <c r="BV19" s="37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</row>
    <row r="20" spans="1:245" ht="32.25" customHeight="1">
      <c r="A20" s="4" t="s">
        <v>43</v>
      </c>
      <c r="B20" s="62">
        <v>5865</v>
      </c>
      <c r="C20" s="62">
        <v>134718</v>
      </c>
      <c r="D20" s="62">
        <v>96478</v>
      </c>
      <c r="E20" s="62">
        <v>13684</v>
      </c>
      <c r="F20" s="62">
        <v>30066</v>
      </c>
      <c r="G20" s="62">
        <v>0</v>
      </c>
      <c r="H20" s="62">
        <v>52728</v>
      </c>
      <c r="I20" s="62">
        <v>0</v>
      </c>
      <c r="J20" s="62">
        <v>68114</v>
      </c>
      <c r="K20" s="62">
        <v>1931</v>
      </c>
      <c r="L20" s="62">
        <f t="shared" si="4"/>
        <v>1153187</v>
      </c>
      <c r="M20" s="62">
        <v>40377</v>
      </c>
      <c r="N20" s="62">
        <v>36929</v>
      </c>
      <c r="O20" s="62">
        <v>1070</v>
      </c>
      <c r="P20" s="62">
        <v>2123</v>
      </c>
      <c r="Q20" s="62">
        <v>255</v>
      </c>
      <c r="R20" s="62">
        <v>773379</v>
      </c>
      <c r="S20" s="62">
        <v>687558</v>
      </c>
      <c r="T20" s="62">
        <v>82965</v>
      </c>
      <c r="U20" s="62">
        <v>2856</v>
      </c>
      <c r="V20" s="63">
        <v>1129</v>
      </c>
      <c r="W20" s="62">
        <v>126702</v>
      </c>
      <c r="X20" s="62">
        <v>223</v>
      </c>
      <c r="Y20" s="62">
        <v>58019</v>
      </c>
      <c r="Z20" s="62">
        <v>127503</v>
      </c>
      <c r="AA20" s="62">
        <v>13212</v>
      </c>
      <c r="AB20" s="62">
        <v>114291</v>
      </c>
      <c r="AC20" s="62">
        <v>0</v>
      </c>
      <c r="AD20" s="62">
        <v>13561</v>
      </c>
      <c r="AE20" s="62">
        <v>6513</v>
      </c>
      <c r="AF20" s="62">
        <v>0</v>
      </c>
      <c r="AG20" s="62">
        <v>6513</v>
      </c>
      <c r="AH20" s="62">
        <v>52</v>
      </c>
      <c r="AI20" s="62">
        <v>0</v>
      </c>
      <c r="AJ20" s="62">
        <v>0</v>
      </c>
      <c r="AK20" s="62">
        <v>0</v>
      </c>
      <c r="AL20" s="62">
        <v>0</v>
      </c>
      <c r="AM20" s="62">
        <v>5729</v>
      </c>
      <c r="AN20" s="62">
        <v>77569</v>
      </c>
      <c r="AO20" s="91">
        <v>0</v>
      </c>
      <c r="AP20" s="91">
        <v>0</v>
      </c>
      <c r="AQ20" s="62">
        <v>0</v>
      </c>
      <c r="AR20" s="91">
        <v>0</v>
      </c>
      <c r="AS20" s="62">
        <v>5857</v>
      </c>
      <c r="AT20" s="62">
        <v>4942</v>
      </c>
      <c r="AU20" s="62">
        <f t="shared" si="5"/>
        <v>915</v>
      </c>
      <c r="AV20" s="91">
        <v>0</v>
      </c>
      <c r="AW20" s="62">
        <v>0</v>
      </c>
      <c r="AX20" s="62">
        <v>0</v>
      </c>
      <c r="AY20" s="62">
        <f t="shared" si="6"/>
        <v>0</v>
      </c>
      <c r="AZ20" s="62">
        <v>78484</v>
      </c>
      <c r="BA20" s="62">
        <v>77569</v>
      </c>
      <c r="BB20" s="62">
        <v>19867</v>
      </c>
      <c r="BC20" s="62">
        <v>18952</v>
      </c>
      <c r="BD20" s="62">
        <v>21411</v>
      </c>
      <c r="BE20" s="62">
        <v>4</v>
      </c>
      <c r="BF20" s="62">
        <v>0</v>
      </c>
      <c r="BG20" s="62">
        <v>1676</v>
      </c>
      <c r="BH20" s="62">
        <v>3204</v>
      </c>
      <c r="BI20" s="62">
        <v>85631</v>
      </c>
      <c r="BJ20" s="60"/>
      <c r="BK20" s="94"/>
      <c r="BL20" s="37"/>
      <c r="BM20" s="94"/>
      <c r="BN20" s="37"/>
      <c r="BO20" s="94"/>
      <c r="BP20" s="37"/>
      <c r="BQ20" s="37"/>
      <c r="BR20" s="37"/>
      <c r="BS20" s="94"/>
      <c r="BT20" s="37"/>
      <c r="BU20" s="94"/>
      <c r="BV20" s="37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</row>
    <row r="21" spans="1:245" ht="32.25" customHeight="1">
      <c r="A21" s="4" t="s">
        <v>44</v>
      </c>
      <c r="B21" s="62">
        <v>75804</v>
      </c>
      <c r="C21" s="62">
        <v>222212</v>
      </c>
      <c r="D21" s="62">
        <v>156232</v>
      </c>
      <c r="E21" s="62">
        <v>26752</v>
      </c>
      <c r="F21" s="62">
        <v>55986</v>
      </c>
      <c r="G21" s="62">
        <v>0</v>
      </c>
      <c r="H21" s="62">
        <v>73494</v>
      </c>
      <c r="I21" s="62">
        <v>20061</v>
      </c>
      <c r="J21" s="62">
        <v>17801</v>
      </c>
      <c r="K21" s="62">
        <v>3785</v>
      </c>
      <c r="L21" s="62">
        <f t="shared" si="4"/>
        <v>1664750</v>
      </c>
      <c r="M21" s="62">
        <v>48522</v>
      </c>
      <c r="N21" s="62">
        <v>33203</v>
      </c>
      <c r="O21" s="62">
        <v>10981</v>
      </c>
      <c r="P21" s="62">
        <v>2768</v>
      </c>
      <c r="Q21" s="62">
        <v>1570</v>
      </c>
      <c r="R21" s="62">
        <v>1105642</v>
      </c>
      <c r="S21" s="62">
        <v>1093303</v>
      </c>
      <c r="T21" s="62">
        <v>8753</v>
      </c>
      <c r="U21" s="62">
        <v>3586</v>
      </c>
      <c r="V21" s="63">
        <v>2044</v>
      </c>
      <c r="W21" s="62">
        <v>170492</v>
      </c>
      <c r="X21" s="62">
        <v>303</v>
      </c>
      <c r="Y21" s="62">
        <v>87151</v>
      </c>
      <c r="Z21" s="62">
        <v>219784</v>
      </c>
      <c r="AA21" s="62">
        <v>29185</v>
      </c>
      <c r="AB21" s="62">
        <v>0</v>
      </c>
      <c r="AC21" s="62">
        <v>190599</v>
      </c>
      <c r="AD21" s="62">
        <v>16139</v>
      </c>
      <c r="AE21" s="62">
        <v>6608</v>
      </c>
      <c r="AF21" s="62">
        <v>4440</v>
      </c>
      <c r="AG21" s="62">
        <v>2168</v>
      </c>
      <c r="AH21" s="62">
        <v>106</v>
      </c>
      <c r="AI21" s="62">
        <v>0</v>
      </c>
      <c r="AJ21" s="62">
        <v>0</v>
      </c>
      <c r="AK21" s="62">
        <v>0</v>
      </c>
      <c r="AL21" s="62">
        <v>0</v>
      </c>
      <c r="AM21" s="62">
        <v>7959</v>
      </c>
      <c r="AN21" s="62">
        <v>41986</v>
      </c>
      <c r="AO21" s="91">
        <v>0</v>
      </c>
      <c r="AP21" s="91">
        <v>0</v>
      </c>
      <c r="AQ21" s="62">
        <v>0</v>
      </c>
      <c r="AR21" s="91">
        <v>0</v>
      </c>
      <c r="AS21" s="62">
        <v>0</v>
      </c>
      <c r="AT21" s="62">
        <v>0</v>
      </c>
      <c r="AU21" s="62">
        <f t="shared" si="5"/>
        <v>0</v>
      </c>
      <c r="AV21" s="91">
        <v>0</v>
      </c>
      <c r="AW21" s="62">
        <v>0</v>
      </c>
      <c r="AX21" s="62">
        <v>0</v>
      </c>
      <c r="AY21" s="62">
        <f t="shared" si="6"/>
        <v>0</v>
      </c>
      <c r="AZ21" s="62">
        <v>41986</v>
      </c>
      <c r="BA21" s="62">
        <v>41986</v>
      </c>
      <c r="BB21" s="62">
        <v>19674</v>
      </c>
      <c r="BC21" s="62">
        <v>19674</v>
      </c>
      <c r="BD21" s="62">
        <v>35269</v>
      </c>
      <c r="BE21" s="62">
        <v>5</v>
      </c>
      <c r="BF21" s="62">
        <v>0</v>
      </c>
      <c r="BG21" s="62">
        <v>2461</v>
      </c>
      <c r="BH21" s="62">
        <v>4421</v>
      </c>
      <c r="BI21" s="62">
        <v>3450</v>
      </c>
      <c r="BJ21" s="60"/>
      <c r="BK21" s="94"/>
      <c r="BL21" s="37"/>
      <c r="BM21" s="94"/>
      <c r="BN21" s="37"/>
      <c r="BO21" s="94"/>
      <c r="BP21" s="37"/>
      <c r="BQ21" s="37"/>
      <c r="BR21" s="37"/>
      <c r="BS21" s="94"/>
      <c r="BT21" s="37"/>
      <c r="BU21" s="94"/>
      <c r="BV21" s="37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</row>
    <row r="22" spans="1:245" ht="32.25" customHeight="1">
      <c r="A22" s="4" t="s">
        <v>45</v>
      </c>
      <c r="B22" s="62">
        <v>33562</v>
      </c>
      <c r="C22" s="62">
        <v>85414</v>
      </c>
      <c r="D22" s="62">
        <v>73726</v>
      </c>
      <c r="E22" s="62">
        <v>5067</v>
      </c>
      <c r="F22" s="62">
        <v>19239</v>
      </c>
      <c r="G22" s="62">
        <v>0</v>
      </c>
      <c r="H22" s="62">
        <v>49420</v>
      </c>
      <c r="I22" s="62">
        <v>10000</v>
      </c>
      <c r="J22" s="62">
        <v>58221</v>
      </c>
      <c r="K22" s="62">
        <v>2171</v>
      </c>
      <c r="L22" s="62">
        <f t="shared" si="4"/>
        <v>758931</v>
      </c>
      <c r="M22" s="62">
        <v>17635</v>
      </c>
      <c r="N22" s="62">
        <v>12221</v>
      </c>
      <c r="O22" s="62">
        <v>4598</v>
      </c>
      <c r="P22" s="62">
        <v>693</v>
      </c>
      <c r="Q22" s="62">
        <v>123</v>
      </c>
      <c r="R22" s="62">
        <v>516120</v>
      </c>
      <c r="S22" s="62">
        <v>509396</v>
      </c>
      <c r="T22" s="62">
        <v>4992</v>
      </c>
      <c r="U22" s="62">
        <v>1732</v>
      </c>
      <c r="V22" s="63">
        <v>245</v>
      </c>
      <c r="W22" s="62">
        <v>74018</v>
      </c>
      <c r="X22" s="62">
        <v>132</v>
      </c>
      <c r="Y22" s="62">
        <v>41643</v>
      </c>
      <c r="Z22" s="62">
        <v>94613</v>
      </c>
      <c r="AA22" s="62">
        <v>21372</v>
      </c>
      <c r="AB22" s="62">
        <v>0</v>
      </c>
      <c r="AC22" s="62">
        <v>73241</v>
      </c>
      <c r="AD22" s="62">
        <v>6920</v>
      </c>
      <c r="AE22" s="62">
        <v>0</v>
      </c>
      <c r="AF22" s="62">
        <v>0</v>
      </c>
      <c r="AG22" s="62">
        <v>0</v>
      </c>
      <c r="AH22" s="62">
        <v>5</v>
      </c>
      <c r="AI22" s="62">
        <v>0</v>
      </c>
      <c r="AJ22" s="62">
        <v>0</v>
      </c>
      <c r="AK22" s="62">
        <v>0</v>
      </c>
      <c r="AL22" s="62">
        <v>0</v>
      </c>
      <c r="AM22" s="62">
        <v>7600</v>
      </c>
      <c r="AN22" s="62">
        <v>34494</v>
      </c>
      <c r="AO22" s="91">
        <v>0</v>
      </c>
      <c r="AP22" s="91">
        <v>0</v>
      </c>
      <c r="AQ22" s="62">
        <v>0</v>
      </c>
      <c r="AR22" s="91">
        <v>0</v>
      </c>
      <c r="AS22" s="62">
        <v>0</v>
      </c>
      <c r="AT22" s="62">
        <v>14658</v>
      </c>
      <c r="AU22" s="62">
        <f t="shared" si="5"/>
        <v>-14658</v>
      </c>
      <c r="AV22" s="91">
        <v>0</v>
      </c>
      <c r="AW22" s="62">
        <v>125</v>
      </c>
      <c r="AX22" s="62">
        <v>0</v>
      </c>
      <c r="AY22" s="62">
        <f t="shared" si="6"/>
        <v>125</v>
      </c>
      <c r="AZ22" s="62">
        <v>19961</v>
      </c>
      <c r="BA22" s="62">
        <v>34494</v>
      </c>
      <c r="BB22" s="62">
        <v>9551</v>
      </c>
      <c r="BC22" s="62">
        <v>24084</v>
      </c>
      <c r="BD22" s="62">
        <v>7308</v>
      </c>
      <c r="BE22" s="62">
        <v>1</v>
      </c>
      <c r="BF22" s="62">
        <v>0</v>
      </c>
      <c r="BG22" s="62">
        <v>1070</v>
      </c>
      <c r="BH22" s="62">
        <v>2096</v>
      </c>
      <c r="BI22" s="62">
        <v>3128</v>
      </c>
      <c r="BJ22" s="60"/>
      <c r="BK22" s="94"/>
      <c r="BL22" s="37"/>
      <c r="BM22" s="94"/>
      <c r="BN22" s="37"/>
      <c r="BO22" s="94"/>
      <c r="BP22" s="37"/>
      <c r="BQ22" s="37"/>
      <c r="BR22" s="37"/>
      <c r="BS22" s="94"/>
      <c r="BT22" s="37"/>
      <c r="BU22" s="94"/>
      <c r="BV22" s="37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</row>
    <row r="23" spans="1:245" s="88" customFormat="1" ht="32.25" customHeight="1">
      <c r="A23" s="41" t="s">
        <v>46</v>
      </c>
      <c r="B23" s="64">
        <v>64773</v>
      </c>
      <c r="C23" s="64">
        <v>137459</v>
      </c>
      <c r="D23" s="64">
        <v>101757</v>
      </c>
      <c r="E23" s="64">
        <v>10718</v>
      </c>
      <c r="F23" s="64">
        <v>39901</v>
      </c>
      <c r="G23" s="64">
        <v>0</v>
      </c>
      <c r="H23" s="64">
        <v>51138</v>
      </c>
      <c r="I23" s="64">
        <v>22801</v>
      </c>
      <c r="J23" s="64">
        <v>39907</v>
      </c>
      <c r="K23" s="64">
        <v>4662</v>
      </c>
      <c r="L23" s="64">
        <f t="shared" si="4"/>
        <v>1260062</v>
      </c>
      <c r="M23" s="64">
        <v>24451</v>
      </c>
      <c r="N23" s="64">
        <v>11955</v>
      </c>
      <c r="O23" s="64">
        <v>9697</v>
      </c>
      <c r="P23" s="64">
        <v>2300</v>
      </c>
      <c r="Q23" s="64">
        <v>499</v>
      </c>
      <c r="R23" s="64">
        <v>825750</v>
      </c>
      <c r="S23" s="64">
        <v>809801</v>
      </c>
      <c r="T23" s="64">
        <v>13035</v>
      </c>
      <c r="U23" s="64">
        <v>2914</v>
      </c>
      <c r="V23" s="65">
        <v>11</v>
      </c>
      <c r="W23" s="64">
        <v>158418</v>
      </c>
      <c r="X23" s="64">
        <v>278</v>
      </c>
      <c r="Y23" s="64">
        <v>76912</v>
      </c>
      <c r="Z23" s="64">
        <v>145052</v>
      </c>
      <c r="AA23" s="64">
        <v>19878</v>
      </c>
      <c r="AB23" s="64">
        <v>0</v>
      </c>
      <c r="AC23" s="64">
        <v>125174</v>
      </c>
      <c r="AD23" s="64">
        <v>16935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12255</v>
      </c>
      <c r="AN23" s="64">
        <v>60973</v>
      </c>
      <c r="AO23" s="92">
        <v>0</v>
      </c>
      <c r="AP23" s="92">
        <v>0</v>
      </c>
      <c r="AQ23" s="64">
        <v>0</v>
      </c>
      <c r="AR23" s="92">
        <v>0</v>
      </c>
      <c r="AS23" s="64">
        <v>0</v>
      </c>
      <c r="AT23" s="64">
        <v>0</v>
      </c>
      <c r="AU23" s="64">
        <f t="shared" si="5"/>
        <v>0</v>
      </c>
      <c r="AV23" s="92">
        <v>0</v>
      </c>
      <c r="AW23" s="64">
        <v>0</v>
      </c>
      <c r="AX23" s="64">
        <v>0</v>
      </c>
      <c r="AY23" s="64">
        <f t="shared" si="6"/>
        <v>0</v>
      </c>
      <c r="AZ23" s="64">
        <v>60973</v>
      </c>
      <c r="BA23" s="64">
        <v>60973</v>
      </c>
      <c r="BB23" s="64">
        <v>50255</v>
      </c>
      <c r="BC23" s="64">
        <v>50255</v>
      </c>
      <c r="BD23" s="64">
        <v>13890</v>
      </c>
      <c r="BE23" s="64">
        <v>2</v>
      </c>
      <c r="BF23" s="64">
        <v>0</v>
      </c>
      <c r="BG23" s="64">
        <v>1920</v>
      </c>
      <c r="BH23" s="64">
        <v>3988</v>
      </c>
      <c r="BI23" s="64">
        <v>89362</v>
      </c>
      <c r="BJ23" s="86"/>
      <c r="BK23" s="95"/>
      <c r="BL23" s="87"/>
      <c r="BM23" s="95"/>
      <c r="BN23" s="87"/>
      <c r="BO23" s="95"/>
      <c r="BP23" s="87"/>
      <c r="BQ23" s="87"/>
      <c r="BR23" s="87"/>
      <c r="BS23" s="95"/>
      <c r="BT23" s="87"/>
      <c r="BU23" s="95"/>
      <c r="BV23" s="87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</row>
    <row r="24" spans="1:245" ht="32.25" customHeight="1">
      <c r="A24" s="40" t="s">
        <v>47</v>
      </c>
      <c r="B24" s="62">
        <v>30382</v>
      </c>
      <c r="C24" s="62">
        <v>85034</v>
      </c>
      <c r="D24" s="62">
        <v>42248</v>
      </c>
      <c r="E24" s="62">
        <v>1962</v>
      </c>
      <c r="F24" s="62">
        <v>19376</v>
      </c>
      <c r="G24" s="62">
        <v>0</v>
      </c>
      <c r="H24" s="62">
        <v>20910</v>
      </c>
      <c r="I24" s="62">
        <v>49184</v>
      </c>
      <c r="J24" s="62">
        <v>24962</v>
      </c>
      <c r="K24" s="62">
        <v>758</v>
      </c>
      <c r="L24" s="62">
        <f t="shared" si="4"/>
        <v>614014</v>
      </c>
      <c r="M24" s="62">
        <v>13322</v>
      </c>
      <c r="N24" s="62">
        <v>10213</v>
      </c>
      <c r="O24" s="62">
        <v>1748</v>
      </c>
      <c r="P24" s="62">
        <v>1139</v>
      </c>
      <c r="Q24" s="62">
        <v>222</v>
      </c>
      <c r="R24" s="62">
        <v>409784</v>
      </c>
      <c r="S24" s="62">
        <v>404136</v>
      </c>
      <c r="T24" s="62">
        <v>4230</v>
      </c>
      <c r="U24" s="62">
        <v>1418</v>
      </c>
      <c r="V24" s="63">
        <v>2228</v>
      </c>
      <c r="W24" s="62">
        <v>69251</v>
      </c>
      <c r="X24" s="62">
        <v>123</v>
      </c>
      <c r="Y24" s="62">
        <v>40555</v>
      </c>
      <c r="Z24" s="62">
        <v>65219</v>
      </c>
      <c r="AA24" s="62">
        <v>9595</v>
      </c>
      <c r="AB24" s="62">
        <v>0</v>
      </c>
      <c r="AC24" s="62">
        <v>55624</v>
      </c>
      <c r="AD24" s="62">
        <v>8777</v>
      </c>
      <c r="AE24" s="62">
        <v>198</v>
      </c>
      <c r="AF24" s="62">
        <v>0</v>
      </c>
      <c r="AG24" s="62">
        <v>198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4557</v>
      </c>
      <c r="AN24" s="62">
        <v>69046</v>
      </c>
      <c r="AO24" s="91">
        <v>0</v>
      </c>
      <c r="AP24" s="91">
        <v>0</v>
      </c>
      <c r="AQ24" s="62">
        <v>0</v>
      </c>
      <c r="AR24" s="91">
        <v>0</v>
      </c>
      <c r="AS24" s="62">
        <v>1368</v>
      </c>
      <c r="AT24" s="62">
        <v>3</v>
      </c>
      <c r="AU24" s="62">
        <f t="shared" si="5"/>
        <v>1365</v>
      </c>
      <c r="AV24" s="91">
        <v>0</v>
      </c>
      <c r="AW24" s="62">
        <v>0</v>
      </c>
      <c r="AX24" s="62">
        <v>3898</v>
      </c>
      <c r="AY24" s="62">
        <f t="shared" si="6"/>
        <v>-3898</v>
      </c>
      <c r="AZ24" s="62">
        <v>66513</v>
      </c>
      <c r="BA24" s="62">
        <v>69046</v>
      </c>
      <c r="BB24" s="62">
        <v>62152</v>
      </c>
      <c r="BC24" s="62">
        <v>64685</v>
      </c>
      <c r="BD24" s="62">
        <v>7395</v>
      </c>
      <c r="BE24" s="62">
        <v>1</v>
      </c>
      <c r="BF24" s="62">
        <v>336</v>
      </c>
      <c r="BG24" s="62">
        <v>891</v>
      </c>
      <c r="BH24" s="62">
        <v>1854</v>
      </c>
      <c r="BI24" s="62">
        <v>183149</v>
      </c>
      <c r="BJ24" s="60"/>
      <c r="BK24" s="94"/>
      <c r="BL24" s="37"/>
      <c r="BM24" s="94"/>
      <c r="BN24" s="37"/>
      <c r="BO24" s="94"/>
      <c r="BP24" s="37"/>
      <c r="BQ24" s="37"/>
      <c r="BR24" s="37"/>
      <c r="BS24" s="94"/>
      <c r="BT24" s="37"/>
      <c r="BU24" s="94"/>
      <c r="BV24" s="37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</row>
    <row r="25" spans="1:245" ht="32.25" customHeight="1">
      <c r="A25" s="40" t="s">
        <v>48</v>
      </c>
      <c r="B25" s="62">
        <v>1167</v>
      </c>
      <c r="C25" s="62">
        <v>124831</v>
      </c>
      <c r="D25" s="62">
        <v>179470</v>
      </c>
      <c r="E25" s="62">
        <v>113815</v>
      </c>
      <c r="F25" s="62">
        <v>29502</v>
      </c>
      <c r="G25" s="62">
        <v>0</v>
      </c>
      <c r="H25" s="62">
        <v>36153</v>
      </c>
      <c r="I25" s="62">
        <v>0</v>
      </c>
      <c r="J25" s="62">
        <v>7598</v>
      </c>
      <c r="K25" s="62">
        <v>991</v>
      </c>
      <c r="L25" s="62">
        <f t="shared" si="4"/>
        <v>923433</v>
      </c>
      <c r="M25" s="62">
        <v>29076</v>
      </c>
      <c r="N25" s="62">
        <v>16786</v>
      </c>
      <c r="O25" s="62">
        <v>8394</v>
      </c>
      <c r="P25" s="62">
        <v>1486</v>
      </c>
      <c r="Q25" s="62">
        <v>2410</v>
      </c>
      <c r="R25" s="62">
        <v>605372</v>
      </c>
      <c r="S25" s="62">
        <v>599439</v>
      </c>
      <c r="T25" s="62">
        <v>4160</v>
      </c>
      <c r="U25" s="62">
        <v>1773</v>
      </c>
      <c r="V25" s="63">
        <v>979</v>
      </c>
      <c r="W25" s="62">
        <v>96579</v>
      </c>
      <c r="X25" s="62">
        <v>168</v>
      </c>
      <c r="Y25" s="62">
        <v>49981</v>
      </c>
      <c r="Z25" s="62">
        <v>109453</v>
      </c>
      <c r="AA25" s="62">
        <v>19958</v>
      </c>
      <c r="AB25" s="62">
        <v>0</v>
      </c>
      <c r="AC25" s="62">
        <v>89495</v>
      </c>
      <c r="AD25" s="62">
        <v>8963</v>
      </c>
      <c r="AE25" s="62">
        <v>0</v>
      </c>
      <c r="AF25" s="62">
        <v>0</v>
      </c>
      <c r="AG25" s="62">
        <v>0</v>
      </c>
      <c r="AH25" s="62">
        <v>145</v>
      </c>
      <c r="AI25" s="62">
        <v>0</v>
      </c>
      <c r="AJ25" s="62">
        <v>0</v>
      </c>
      <c r="AK25" s="62">
        <v>0</v>
      </c>
      <c r="AL25" s="62">
        <v>0</v>
      </c>
      <c r="AM25" s="62">
        <v>22717</v>
      </c>
      <c r="AN25" s="62">
        <v>111880</v>
      </c>
      <c r="AO25" s="91">
        <v>0</v>
      </c>
      <c r="AP25" s="91">
        <v>0</v>
      </c>
      <c r="AQ25" s="62">
        <v>0</v>
      </c>
      <c r="AR25" s="91">
        <v>0</v>
      </c>
      <c r="AS25" s="62">
        <v>24599</v>
      </c>
      <c r="AT25" s="62">
        <v>0</v>
      </c>
      <c r="AU25" s="62">
        <f t="shared" si="5"/>
        <v>24599</v>
      </c>
      <c r="AV25" s="91">
        <v>0</v>
      </c>
      <c r="AW25" s="62">
        <v>4030</v>
      </c>
      <c r="AX25" s="62">
        <v>0</v>
      </c>
      <c r="AY25" s="62">
        <f t="shared" si="6"/>
        <v>4030</v>
      </c>
      <c r="AZ25" s="62">
        <v>140509</v>
      </c>
      <c r="BA25" s="62">
        <v>111880</v>
      </c>
      <c r="BB25" s="62">
        <v>-18939</v>
      </c>
      <c r="BC25" s="62">
        <v>-47568</v>
      </c>
      <c r="BD25" s="62">
        <v>22298</v>
      </c>
      <c r="BE25" s="62">
        <v>3</v>
      </c>
      <c r="BF25" s="62">
        <v>740</v>
      </c>
      <c r="BG25" s="62">
        <v>1193</v>
      </c>
      <c r="BH25" s="62">
        <v>2267</v>
      </c>
      <c r="BI25" s="62">
        <v>17912</v>
      </c>
      <c r="BJ25" s="60"/>
      <c r="BK25" s="94"/>
      <c r="BL25" s="37"/>
      <c r="BM25" s="94"/>
      <c r="BN25" s="37"/>
      <c r="BO25" s="94"/>
      <c r="BP25" s="37"/>
      <c r="BQ25" s="37"/>
      <c r="BR25" s="37"/>
      <c r="BS25" s="94"/>
      <c r="BT25" s="37"/>
      <c r="BU25" s="94"/>
      <c r="BV25" s="37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32.25" customHeight="1">
      <c r="A26" s="4" t="s">
        <v>49</v>
      </c>
      <c r="B26" s="62">
        <v>11267</v>
      </c>
      <c r="C26" s="62">
        <v>9728</v>
      </c>
      <c r="D26" s="62">
        <v>11614</v>
      </c>
      <c r="E26" s="62">
        <v>329</v>
      </c>
      <c r="F26" s="62">
        <v>1515</v>
      </c>
      <c r="G26" s="62">
        <v>0</v>
      </c>
      <c r="H26" s="62">
        <v>9770</v>
      </c>
      <c r="I26" s="62">
        <v>0</v>
      </c>
      <c r="J26" s="62">
        <v>7712</v>
      </c>
      <c r="K26" s="62">
        <v>325</v>
      </c>
      <c r="L26" s="62">
        <f t="shared" si="4"/>
        <v>82429</v>
      </c>
      <c r="M26" s="62">
        <v>9478</v>
      </c>
      <c r="N26" s="62">
        <v>9164</v>
      </c>
      <c r="O26" s="62">
        <v>0</v>
      </c>
      <c r="P26" s="62">
        <v>256</v>
      </c>
      <c r="Q26" s="62">
        <v>58</v>
      </c>
      <c r="R26" s="62">
        <v>47228</v>
      </c>
      <c r="S26" s="62">
        <v>47050</v>
      </c>
      <c r="T26" s="62">
        <v>0</v>
      </c>
      <c r="U26" s="62">
        <v>178</v>
      </c>
      <c r="V26" s="63">
        <v>1</v>
      </c>
      <c r="W26" s="62">
        <v>9290</v>
      </c>
      <c r="X26" s="62">
        <v>16</v>
      </c>
      <c r="Y26" s="62">
        <v>4525</v>
      </c>
      <c r="Z26" s="62">
        <v>7715</v>
      </c>
      <c r="AA26" s="62">
        <v>1180</v>
      </c>
      <c r="AB26" s="62">
        <v>0</v>
      </c>
      <c r="AC26" s="62">
        <v>6535</v>
      </c>
      <c r="AD26" s="62">
        <v>975</v>
      </c>
      <c r="AE26" s="62">
        <v>76</v>
      </c>
      <c r="AF26" s="62">
        <v>76</v>
      </c>
      <c r="AG26" s="62">
        <v>0</v>
      </c>
      <c r="AH26" s="62">
        <v>108</v>
      </c>
      <c r="AI26" s="62">
        <v>0</v>
      </c>
      <c r="AJ26" s="62">
        <v>0</v>
      </c>
      <c r="AK26" s="62">
        <v>0</v>
      </c>
      <c r="AL26" s="62">
        <v>0</v>
      </c>
      <c r="AM26" s="62">
        <v>3017</v>
      </c>
      <c r="AN26" s="62">
        <v>9270</v>
      </c>
      <c r="AO26" s="91">
        <v>0</v>
      </c>
      <c r="AP26" s="91">
        <v>0</v>
      </c>
      <c r="AQ26" s="62">
        <v>0</v>
      </c>
      <c r="AR26" s="91">
        <v>0</v>
      </c>
      <c r="AS26" s="62">
        <v>0</v>
      </c>
      <c r="AT26" s="62">
        <v>0</v>
      </c>
      <c r="AU26" s="62">
        <f t="shared" si="5"/>
        <v>0</v>
      </c>
      <c r="AV26" s="91">
        <v>0</v>
      </c>
      <c r="AW26" s="62">
        <v>0</v>
      </c>
      <c r="AX26" s="62">
        <v>29</v>
      </c>
      <c r="AY26" s="62">
        <f t="shared" si="6"/>
        <v>-29</v>
      </c>
      <c r="AZ26" s="62">
        <v>9241</v>
      </c>
      <c r="BA26" s="62">
        <v>9270</v>
      </c>
      <c r="BB26" s="62">
        <v>8988</v>
      </c>
      <c r="BC26" s="62">
        <v>9017</v>
      </c>
      <c r="BD26" s="62">
        <v>6672</v>
      </c>
      <c r="BE26" s="62">
        <v>1</v>
      </c>
      <c r="BF26" s="62">
        <v>0</v>
      </c>
      <c r="BG26" s="62">
        <v>108</v>
      </c>
      <c r="BH26" s="62">
        <v>228</v>
      </c>
      <c r="BI26" s="62">
        <v>55749</v>
      </c>
      <c r="BJ26" s="60"/>
      <c r="BK26" s="94"/>
      <c r="BL26" s="37"/>
      <c r="BM26" s="94"/>
      <c r="BN26" s="37"/>
      <c r="BO26" s="94"/>
      <c r="BP26" s="37"/>
      <c r="BQ26" s="37"/>
      <c r="BR26" s="37"/>
      <c r="BS26" s="94"/>
      <c r="BT26" s="37"/>
      <c r="BU26" s="94"/>
      <c r="BV26" s="37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32.25" customHeight="1">
      <c r="A27" s="4" t="s">
        <v>50</v>
      </c>
      <c r="B27" s="62">
        <v>0</v>
      </c>
      <c r="C27" s="62">
        <v>60970</v>
      </c>
      <c r="D27" s="62">
        <v>35821</v>
      </c>
      <c r="E27" s="62">
        <v>0</v>
      </c>
      <c r="F27" s="62">
        <v>13527</v>
      </c>
      <c r="G27" s="62">
        <v>0</v>
      </c>
      <c r="H27" s="62">
        <v>22294</v>
      </c>
      <c r="I27" s="62">
        <v>15402</v>
      </c>
      <c r="J27" s="62">
        <v>30378</v>
      </c>
      <c r="K27" s="62">
        <v>1308</v>
      </c>
      <c r="L27" s="62">
        <f t="shared" si="4"/>
        <v>572978</v>
      </c>
      <c r="M27" s="62">
        <v>12128</v>
      </c>
      <c r="N27" s="62">
        <v>10116</v>
      </c>
      <c r="O27" s="62">
        <v>948</v>
      </c>
      <c r="P27" s="62">
        <v>1064</v>
      </c>
      <c r="Q27" s="62">
        <v>0</v>
      </c>
      <c r="R27" s="62">
        <v>386839</v>
      </c>
      <c r="S27" s="62">
        <v>342582</v>
      </c>
      <c r="T27" s="62">
        <v>42971</v>
      </c>
      <c r="U27" s="62">
        <v>1286</v>
      </c>
      <c r="V27" s="63">
        <v>75</v>
      </c>
      <c r="W27" s="62">
        <v>65643</v>
      </c>
      <c r="X27" s="62">
        <v>114</v>
      </c>
      <c r="Y27" s="62">
        <v>32481</v>
      </c>
      <c r="Z27" s="62">
        <v>63409</v>
      </c>
      <c r="AA27" s="62">
        <v>6640</v>
      </c>
      <c r="AB27" s="62">
        <v>0</v>
      </c>
      <c r="AC27" s="62">
        <v>56769</v>
      </c>
      <c r="AD27" s="62">
        <v>6953</v>
      </c>
      <c r="AE27" s="62">
        <v>0</v>
      </c>
      <c r="AF27" s="62">
        <v>0</v>
      </c>
      <c r="AG27" s="62">
        <v>0</v>
      </c>
      <c r="AH27" s="62">
        <v>310</v>
      </c>
      <c r="AI27" s="62">
        <v>0</v>
      </c>
      <c r="AJ27" s="62">
        <v>0</v>
      </c>
      <c r="AK27" s="62">
        <v>0</v>
      </c>
      <c r="AL27" s="62">
        <v>0</v>
      </c>
      <c r="AM27" s="62">
        <v>5026</v>
      </c>
      <c r="AN27" s="62">
        <v>232</v>
      </c>
      <c r="AO27" s="91">
        <v>0</v>
      </c>
      <c r="AP27" s="91">
        <v>0</v>
      </c>
      <c r="AQ27" s="62">
        <v>0</v>
      </c>
      <c r="AR27" s="91">
        <v>0</v>
      </c>
      <c r="AS27" s="62">
        <v>0</v>
      </c>
      <c r="AT27" s="62">
        <v>7943</v>
      </c>
      <c r="AU27" s="62">
        <f t="shared" si="5"/>
        <v>-7943</v>
      </c>
      <c r="AV27" s="91">
        <v>0</v>
      </c>
      <c r="AW27" s="62">
        <v>0</v>
      </c>
      <c r="AX27" s="62">
        <v>84</v>
      </c>
      <c r="AY27" s="62">
        <f t="shared" si="6"/>
        <v>-84</v>
      </c>
      <c r="AZ27" s="62">
        <v>-7795</v>
      </c>
      <c r="BA27" s="62">
        <v>232</v>
      </c>
      <c r="BB27" s="62">
        <v>-32736</v>
      </c>
      <c r="BC27" s="62">
        <v>-24709</v>
      </c>
      <c r="BD27" s="62">
        <v>8745</v>
      </c>
      <c r="BE27" s="62">
        <v>1</v>
      </c>
      <c r="BF27" s="62">
        <v>0</v>
      </c>
      <c r="BG27" s="62">
        <v>871</v>
      </c>
      <c r="BH27" s="62">
        <v>1480</v>
      </c>
      <c r="BI27" s="62">
        <v>139987</v>
      </c>
      <c r="BJ27" s="60"/>
      <c r="BK27" s="94"/>
      <c r="BL27" s="37"/>
      <c r="BM27" s="94"/>
      <c r="BN27" s="37"/>
      <c r="BO27" s="94"/>
      <c r="BP27" s="37"/>
      <c r="BQ27" s="37"/>
      <c r="BR27" s="37"/>
      <c r="BS27" s="94"/>
      <c r="BT27" s="37"/>
      <c r="BU27" s="94"/>
      <c r="BV27" s="37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s="88" customFormat="1" ht="32.25" customHeight="1">
      <c r="A28" s="72" t="s">
        <v>125</v>
      </c>
      <c r="B28" s="64">
        <v>109307</v>
      </c>
      <c r="C28" s="64">
        <v>220533</v>
      </c>
      <c r="D28" s="64">
        <v>172139</v>
      </c>
      <c r="E28" s="64">
        <v>33999</v>
      </c>
      <c r="F28" s="64">
        <v>68538</v>
      </c>
      <c r="G28" s="64">
        <v>0</v>
      </c>
      <c r="H28" s="64">
        <v>69602</v>
      </c>
      <c r="I28" s="64">
        <v>60000</v>
      </c>
      <c r="J28" s="64">
        <v>111669</v>
      </c>
      <c r="K28" s="64">
        <v>4176</v>
      </c>
      <c r="L28" s="64">
        <f t="shared" si="4"/>
        <v>2138972</v>
      </c>
      <c r="M28" s="64">
        <v>48889</v>
      </c>
      <c r="N28" s="64">
        <v>35532</v>
      </c>
      <c r="O28" s="64">
        <v>4119</v>
      </c>
      <c r="P28" s="64">
        <v>3584</v>
      </c>
      <c r="Q28" s="64">
        <v>5654</v>
      </c>
      <c r="R28" s="64">
        <v>1440387</v>
      </c>
      <c r="S28" s="64">
        <v>1269252</v>
      </c>
      <c r="T28" s="64">
        <v>166332</v>
      </c>
      <c r="U28" s="64">
        <v>4803</v>
      </c>
      <c r="V28" s="65">
        <v>4280</v>
      </c>
      <c r="W28" s="64">
        <v>236659</v>
      </c>
      <c r="X28" s="64">
        <v>414</v>
      </c>
      <c r="Y28" s="64">
        <v>113930</v>
      </c>
      <c r="Z28" s="64">
        <v>268802</v>
      </c>
      <c r="AA28" s="64">
        <v>268802</v>
      </c>
      <c r="AB28" s="64">
        <v>0</v>
      </c>
      <c r="AC28" s="64">
        <v>0</v>
      </c>
      <c r="AD28" s="64">
        <v>20032</v>
      </c>
      <c r="AE28" s="64">
        <v>0</v>
      </c>
      <c r="AF28" s="64">
        <v>0</v>
      </c>
      <c r="AG28" s="64">
        <v>0</v>
      </c>
      <c r="AH28" s="64">
        <v>255</v>
      </c>
      <c r="AI28" s="64">
        <v>0</v>
      </c>
      <c r="AJ28" s="64">
        <v>0</v>
      </c>
      <c r="AK28" s="64">
        <v>0</v>
      </c>
      <c r="AL28" s="64">
        <v>0</v>
      </c>
      <c r="AM28" s="64">
        <v>5324</v>
      </c>
      <c r="AN28" s="64">
        <v>157372</v>
      </c>
      <c r="AO28" s="92">
        <v>0</v>
      </c>
      <c r="AP28" s="92">
        <v>0</v>
      </c>
      <c r="AQ28" s="64">
        <v>0</v>
      </c>
      <c r="AR28" s="92">
        <v>0</v>
      </c>
      <c r="AS28" s="64">
        <v>0</v>
      </c>
      <c r="AT28" s="64">
        <v>2741</v>
      </c>
      <c r="AU28" s="64">
        <f t="shared" si="5"/>
        <v>-2741</v>
      </c>
      <c r="AV28" s="92">
        <v>0</v>
      </c>
      <c r="AW28" s="64">
        <v>0</v>
      </c>
      <c r="AX28" s="64">
        <v>0</v>
      </c>
      <c r="AY28" s="64">
        <f t="shared" si="6"/>
        <v>0</v>
      </c>
      <c r="AZ28" s="64">
        <v>154631</v>
      </c>
      <c r="BA28" s="64">
        <v>157372</v>
      </c>
      <c r="BB28" s="64">
        <v>120632</v>
      </c>
      <c r="BC28" s="64">
        <v>123373</v>
      </c>
      <c r="BD28" s="64">
        <v>32314</v>
      </c>
      <c r="BE28" s="64">
        <v>4</v>
      </c>
      <c r="BF28" s="64">
        <v>0</v>
      </c>
      <c r="BG28" s="64">
        <v>3064</v>
      </c>
      <c r="BH28" s="64">
        <v>5579</v>
      </c>
      <c r="BI28" s="64">
        <v>107637</v>
      </c>
      <c r="BJ28" s="86"/>
      <c r="BK28" s="95"/>
      <c r="BL28" s="87"/>
      <c r="BM28" s="95"/>
      <c r="BN28" s="87"/>
      <c r="BO28" s="95"/>
      <c r="BP28" s="87"/>
      <c r="BQ28" s="87"/>
      <c r="BR28" s="87"/>
      <c r="BS28" s="95"/>
      <c r="BT28" s="87"/>
      <c r="BU28" s="95"/>
      <c r="BV28" s="87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</row>
    <row r="29" spans="1:245" ht="32.25" customHeight="1">
      <c r="A29" s="4" t="s">
        <v>51</v>
      </c>
      <c r="B29" s="62">
        <v>18858</v>
      </c>
      <c r="C29" s="62">
        <v>50018</v>
      </c>
      <c r="D29" s="62">
        <v>40924</v>
      </c>
      <c r="E29" s="62">
        <v>14006</v>
      </c>
      <c r="F29" s="62">
        <v>11453</v>
      </c>
      <c r="G29" s="62">
        <v>0</v>
      </c>
      <c r="H29" s="62">
        <v>15465</v>
      </c>
      <c r="I29" s="62">
        <v>0</v>
      </c>
      <c r="J29" s="62">
        <v>16886</v>
      </c>
      <c r="K29" s="62">
        <v>884</v>
      </c>
      <c r="L29" s="62">
        <f t="shared" si="4"/>
        <v>375997</v>
      </c>
      <c r="M29" s="62">
        <v>11137</v>
      </c>
      <c r="N29" s="62">
        <v>9936</v>
      </c>
      <c r="O29" s="62">
        <v>113</v>
      </c>
      <c r="P29" s="62">
        <v>714</v>
      </c>
      <c r="Q29" s="62">
        <v>374</v>
      </c>
      <c r="R29" s="62">
        <v>243792</v>
      </c>
      <c r="S29" s="62">
        <v>241059</v>
      </c>
      <c r="T29" s="62">
        <v>1940</v>
      </c>
      <c r="U29" s="62">
        <v>793</v>
      </c>
      <c r="V29" s="63">
        <v>886</v>
      </c>
      <c r="W29" s="62">
        <v>48073</v>
      </c>
      <c r="X29" s="62">
        <v>83</v>
      </c>
      <c r="Y29" s="62">
        <v>26240</v>
      </c>
      <c r="Z29" s="62">
        <v>40329</v>
      </c>
      <c r="AA29" s="62">
        <v>3450</v>
      </c>
      <c r="AB29" s="62">
        <v>0</v>
      </c>
      <c r="AC29" s="62">
        <v>36879</v>
      </c>
      <c r="AD29" s="62">
        <v>4730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727</v>
      </c>
      <c r="AN29" s="62">
        <v>16268</v>
      </c>
      <c r="AO29" s="91">
        <v>0</v>
      </c>
      <c r="AP29" s="91">
        <v>0</v>
      </c>
      <c r="AQ29" s="62">
        <v>0</v>
      </c>
      <c r="AR29" s="91">
        <v>0</v>
      </c>
      <c r="AS29" s="62">
        <v>0</v>
      </c>
      <c r="AT29" s="62">
        <v>0</v>
      </c>
      <c r="AU29" s="62">
        <f t="shared" si="5"/>
        <v>0</v>
      </c>
      <c r="AV29" s="91">
        <v>0</v>
      </c>
      <c r="AW29" s="62">
        <v>315</v>
      </c>
      <c r="AX29" s="62">
        <v>0</v>
      </c>
      <c r="AY29" s="62">
        <f t="shared" si="6"/>
        <v>315</v>
      </c>
      <c r="AZ29" s="62">
        <v>16583</v>
      </c>
      <c r="BA29" s="62">
        <v>16268</v>
      </c>
      <c r="BB29" s="62">
        <v>2577</v>
      </c>
      <c r="BC29" s="62">
        <v>2262</v>
      </c>
      <c r="BD29" s="62">
        <v>8464</v>
      </c>
      <c r="BE29" s="62">
        <v>1</v>
      </c>
      <c r="BF29" s="62">
        <v>0</v>
      </c>
      <c r="BG29" s="62">
        <v>561</v>
      </c>
      <c r="BH29" s="62">
        <v>1139</v>
      </c>
      <c r="BI29" s="62">
        <v>0</v>
      </c>
      <c r="BJ29" s="60"/>
      <c r="BK29" s="94"/>
      <c r="BL29" s="37"/>
      <c r="BM29" s="94"/>
      <c r="BN29" s="37"/>
      <c r="BO29" s="94"/>
      <c r="BP29" s="37"/>
      <c r="BQ29" s="37"/>
      <c r="BR29" s="37"/>
      <c r="BS29" s="94"/>
      <c r="BT29" s="37"/>
      <c r="BU29" s="94"/>
      <c r="BV29" s="37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32.25" customHeight="1">
      <c r="A30" s="4" t="s">
        <v>52</v>
      </c>
      <c r="B30" s="62">
        <v>46967</v>
      </c>
      <c r="C30" s="62">
        <v>139965</v>
      </c>
      <c r="D30" s="62">
        <v>61808</v>
      </c>
      <c r="E30" s="62">
        <v>8286</v>
      </c>
      <c r="F30" s="62">
        <v>33994</v>
      </c>
      <c r="G30" s="62">
        <v>0</v>
      </c>
      <c r="H30" s="62">
        <v>19528</v>
      </c>
      <c r="I30" s="62">
        <v>20832</v>
      </c>
      <c r="J30" s="62">
        <v>43800</v>
      </c>
      <c r="K30" s="62">
        <v>1084</v>
      </c>
      <c r="L30" s="62">
        <f t="shared" si="4"/>
        <v>1008911</v>
      </c>
      <c r="M30" s="62">
        <v>23525</v>
      </c>
      <c r="N30" s="62">
        <v>19031</v>
      </c>
      <c r="O30" s="62">
        <v>2572</v>
      </c>
      <c r="P30" s="62">
        <v>1612</v>
      </c>
      <c r="Q30" s="62">
        <v>310</v>
      </c>
      <c r="R30" s="62">
        <v>658928</v>
      </c>
      <c r="S30" s="62">
        <v>653582</v>
      </c>
      <c r="T30" s="62">
        <v>3621</v>
      </c>
      <c r="U30" s="62">
        <v>1725</v>
      </c>
      <c r="V30" s="63">
        <v>9</v>
      </c>
      <c r="W30" s="62">
        <v>104150</v>
      </c>
      <c r="X30" s="62">
        <v>184</v>
      </c>
      <c r="Y30" s="62">
        <v>54472</v>
      </c>
      <c r="Z30" s="62">
        <v>134607</v>
      </c>
      <c r="AA30" s="62">
        <v>26727</v>
      </c>
      <c r="AB30" s="62">
        <v>0</v>
      </c>
      <c r="AC30" s="62">
        <v>107880</v>
      </c>
      <c r="AD30" s="62">
        <v>10952</v>
      </c>
      <c r="AE30" s="62">
        <v>3050</v>
      </c>
      <c r="AF30" s="62">
        <v>0</v>
      </c>
      <c r="AG30" s="62">
        <v>3050</v>
      </c>
      <c r="AH30" s="62">
        <v>156</v>
      </c>
      <c r="AI30" s="62">
        <v>0</v>
      </c>
      <c r="AJ30" s="62">
        <v>0</v>
      </c>
      <c r="AK30" s="62">
        <v>0</v>
      </c>
      <c r="AL30" s="62">
        <v>0</v>
      </c>
      <c r="AM30" s="62">
        <v>18878</v>
      </c>
      <c r="AN30" s="62">
        <v>48668</v>
      </c>
      <c r="AO30" s="91">
        <v>0</v>
      </c>
      <c r="AP30" s="91">
        <v>0</v>
      </c>
      <c r="AQ30" s="62">
        <v>0</v>
      </c>
      <c r="AR30" s="91">
        <v>0</v>
      </c>
      <c r="AS30" s="62">
        <v>0</v>
      </c>
      <c r="AT30" s="62">
        <v>13007</v>
      </c>
      <c r="AU30" s="62">
        <f t="shared" si="5"/>
        <v>-13007</v>
      </c>
      <c r="AV30" s="91">
        <v>0</v>
      </c>
      <c r="AW30" s="62">
        <v>0</v>
      </c>
      <c r="AX30" s="62">
        <v>4845</v>
      </c>
      <c r="AY30" s="62">
        <f t="shared" si="6"/>
        <v>-4845</v>
      </c>
      <c r="AZ30" s="62">
        <v>30816</v>
      </c>
      <c r="BA30" s="62">
        <v>48668</v>
      </c>
      <c r="BB30" s="62">
        <v>22530</v>
      </c>
      <c r="BC30" s="62">
        <v>40382</v>
      </c>
      <c r="BD30" s="62">
        <v>10499</v>
      </c>
      <c r="BE30" s="62">
        <v>2</v>
      </c>
      <c r="BF30" s="62">
        <v>0</v>
      </c>
      <c r="BG30" s="62">
        <v>1403</v>
      </c>
      <c r="BH30" s="62">
        <v>2542</v>
      </c>
      <c r="BI30" s="62">
        <v>186573</v>
      </c>
      <c r="BJ30" s="60"/>
      <c r="BK30" s="94"/>
      <c r="BL30" s="37"/>
      <c r="BM30" s="94"/>
      <c r="BN30" s="37"/>
      <c r="BO30" s="94"/>
      <c r="BP30" s="37"/>
      <c r="BQ30" s="37"/>
      <c r="BR30" s="37"/>
      <c r="BS30" s="94"/>
      <c r="BT30" s="37"/>
      <c r="BU30" s="94"/>
      <c r="BV30" s="37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32.25" customHeight="1">
      <c r="A31" s="40" t="s">
        <v>53</v>
      </c>
      <c r="B31" s="62">
        <v>21693</v>
      </c>
      <c r="C31" s="62">
        <v>61500</v>
      </c>
      <c r="D31" s="62">
        <v>25879</v>
      </c>
      <c r="E31" s="62">
        <v>2266</v>
      </c>
      <c r="F31" s="62">
        <v>7339</v>
      </c>
      <c r="G31" s="62">
        <v>0</v>
      </c>
      <c r="H31" s="62">
        <v>16274</v>
      </c>
      <c r="I31" s="62">
        <v>27093</v>
      </c>
      <c r="J31" s="62">
        <v>59219</v>
      </c>
      <c r="K31" s="62">
        <v>714</v>
      </c>
      <c r="L31" s="62">
        <f t="shared" si="4"/>
        <v>399051</v>
      </c>
      <c r="M31" s="62">
        <v>13945</v>
      </c>
      <c r="N31" s="62">
        <v>11782</v>
      </c>
      <c r="O31" s="62">
        <v>1138</v>
      </c>
      <c r="P31" s="62">
        <v>766</v>
      </c>
      <c r="Q31" s="62">
        <v>259</v>
      </c>
      <c r="R31" s="62">
        <v>266879</v>
      </c>
      <c r="S31" s="62">
        <v>233218</v>
      </c>
      <c r="T31" s="62">
        <v>32746</v>
      </c>
      <c r="U31" s="62">
        <v>915</v>
      </c>
      <c r="V31" s="63">
        <v>1273</v>
      </c>
      <c r="W31" s="62">
        <v>40579</v>
      </c>
      <c r="X31" s="62">
        <v>72</v>
      </c>
      <c r="Y31" s="62">
        <v>20351</v>
      </c>
      <c r="Z31" s="62">
        <v>44905</v>
      </c>
      <c r="AA31" s="62">
        <v>0</v>
      </c>
      <c r="AB31" s="62">
        <v>0</v>
      </c>
      <c r="AC31" s="62">
        <v>44905</v>
      </c>
      <c r="AD31" s="62">
        <v>5225</v>
      </c>
      <c r="AE31" s="62">
        <v>0</v>
      </c>
      <c r="AF31" s="62">
        <v>0</v>
      </c>
      <c r="AG31" s="62">
        <v>0</v>
      </c>
      <c r="AH31" s="62">
        <v>92</v>
      </c>
      <c r="AI31" s="62">
        <v>0</v>
      </c>
      <c r="AJ31" s="62">
        <v>0</v>
      </c>
      <c r="AK31" s="62">
        <v>0</v>
      </c>
      <c r="AL31" s="62">
        <v>0</v>
      </c>
      <c r="AM31" s="62">
        <v>5730</v>
      </c>
      <c r="AN31" s="62">
        <v>75180</v>
      </c>
      <c r="AO31" s="91">
        <v>0</v>
      </c>
      <c r="AP31" s="91">
        <v>0</v>
      </c>
      <c r="AQ31" s="62">
        <v>0</v>
      </c>
      <c r="AR31" s="91">
        <v>0</v>
      </c>
      <c r="AS31" s="62">
        <v>0</v>
      </c>
      <c r="AT31" s="62">
        <v>11918</v>
      </c>
      <c r="AU31" s="62">
        <f t="shared" si="5"/>
        <v>-11918</v>
      </c>
      <c r="AV31" s="91">
        <v>0</v>
      </c>
      <c r="AW31" s="62">
        <v>2855</v>
      </c>
      <c r="AX31" s="62">
        <v>0</v>
      </c>
      <c r="AY31" s="62">
        <f t="shared" si="6"/>
        <v>2855</v>
      </c>
      <c r="AZ31" s="62">
        <v>66117</v>
      </c>
      <c r="BA31" s="62">
        <v>75180</v>
      </c>
      <c r="BB31" s="62">
        <v>61364</v>
      </c>
      <c r="BC31" s="62">
        <v>70427</v>
      </c>
      <c r="BD31" s="62">
        <v>9328</v>
      </c>
      <c r="BE31" s="62">
        <v>2</v>
      </c>
      <c r="BF31" s="62">
        <v>0</v>
      </c>
      <c r="BG31" s="62">
        <v>581</v>
      </c>
      <c r="BH31" s="62">
        <v>1059</v>
      </c>
      <c r="BI31" s="62">
        <v>72861</v>
      </c>
      <c r="BJ31" s="60"/>
      <c r="BK31" s="94"/>
      <c r="BL31" s="37"/>
      <c r="BM31" s="94"/>
      <c r="BN31" s="37"/>
      <c r="BO31" s="94"/>
      <c r="BP31" s="37"/>
      <c r="BQ31" s="37"/>
      <c r="BR31" s="37"/>
      <c r="BS31" s="94"/>
      <c r="BT31" s="37"/>
      <c r="BU31" s="94"/>
      <c r="BV31" s="37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32.25" customHeight="1">
      <c r="A32" s="40" t="s">
        <v>54</v>
      </c>
      <c r="B32" s="62">
        <v>82784</v>
      </c>
      <c r="C32" s="62">
        <v>168520</v>
      </c>
      <c r="D32" s="62">
        <v>152666</v>
      </c>
      <c r="E32" s="62">
        <v>22002</v>
      </c>
      <c r="F32" s="62">
        <v>51784</v>
      </c>
      <c r="G32" s="62">
        <v>0</v>
      </c>
      <c r="H32" s="62">
        <v>78880</v>
      </c>
      <c r="I32" s="62">
        <v>1414</v>
      </c>
      <c r="J32" s="62">
        <v>30867</v>
      </c>
      <c r="K32" s="62">
        <v>6722</v>
      </c>
      <c r="L32" s="62">
        <f t="shared" si="4"/>
        <v>1637761</v>
      </c>
      <c r="M32" s="62">
        <v>67077</v>
      </c>
      <c r="N32" s="62">
        <v>38971</v>
      </c>
      <c r="O32" s="62">
        <v>21254</v>
      </c>
      <c r="P32" s="62">
        <v>2909</v>
      </c>
      <c r="Q32" s="62">
        <v>3943</v>
      </c>
      <c r="R32" s="62">
        <v>1061261</v>
      </c>
      <c r="S32" s="62">
        <v>1046911</v>
      </c>
      <c r="T32" s="62">
        <v>10531</v>
      </c>
      <c r="U32" s="62">
        <v>3819</v>
      </c>
      <c r="V32" s="63">
        <v>14</v>
      </c>
      <c r="W32" s="62">
        <v>178191</v>
      </c>
      <c r="X32" s="62">
        <v>315</v>
      </c>
      <c r="Y32" s="62">
        <v>85990</v>
      </c>
      <c r="Z32" s="62">
        <v>216741</v>
      </c>
      <c r="AA32" s="62">
        <v>216741</v>
      </c>
      <c r="AB32" s="62">
        <v>0</v>
      </c>
      <c r="AC32" s="62">
        <v>0</v>
      </c>
      <c r="AD32" s="62">
        <v>24289</v>
      </c>
      <c r="AE32" s="62">
        <v>0</v>
      </c>
      <c r="AF32" s="62">
        <v>0</v>
      </c>
      <c r="AG32" s="62">
        <v>0</v>
      </c>
      <c r="AH32" s="62">
        <v>53</v>
      </c>
      <c r="AI32" s="62">
        <v>0</v>
      </c>
      <c r="AJ32" s="62">
        <v>0</v>
      </c>
      <c r="AK32" s="62">
        <v>0</v>
      </c>
      <c r="AL32" s="62">
        <v>0</v>
      </c>
      <c r="AM32" s="62">
        <v>3830</v>
      </c>
      <c r="AN32" s="62">
        <v>129769</v>
      </c>
      <c r="AO32" s="91">
        <v>0</v>
      </c>
      <c r="AP32" s="91">
        <v>0</v>
      </c>
      <c r="AQ32" s="62">
        <v>0</v>
      </c>
      <c r="AR32" s="91">
        <v>0</v>
      </c>
      <c r="AS32" s="62">
        <v>0</v>
      </c>
      <c r="AT32" s="62">
        <v>26560</v>
      </c>
      <c r="AU32" s="62">
        <f t="shared" si="5"/>
        <v>-26560</v>
      </c>
      <c r="AV32" s="91">
        <v>0</v>
      </c>
      <c r="AW32" s="62">
        <v>19181</v>
      </c>
      <c r="AX32" s="62">
        <v>0</v>
      </c>
      <c r="AY32" s="62">
        <f t="shared" si="6"/>
        <v>19181</v>
      </c>
      <c r="AZ32" s="62">
        <v>122390</v>
      </c>
      <c r="BA32" s="62">
        <v>129769</v>
      </c>
      <c r="BB32" s="62">
        <v>87606</v>
      </c>
      <c r="BC32" s="62">
        <v>94985</v>
      </c>
      <c r="BD32" s="62">
        <v>48808</v>
      </c>
      <c r="BE32" s="62">
        <v>6</v>
      </c>
      <c r="BF32" s="62">
        <v>0</v>
      </c>
      <c r="BG32" s="62">
        <v>2419</v>
      </c>
      <c r="BH32" s="62">
        <v>4470</v>
      </c>
      <c r="BI32" s="63">
        <v>116648</v>
      </c>
      <c r="BJ32" s="60"/>
      <c r="BK32" s="94"/>
      <c r="BL32" s="37"/>
      <c r="BM32" s="94"/>
      <c r="BN32" s="37"/>
      <c r="BO32" s="94"/>
      <c r="BP32" s="37"/>
      <c r="BQ32" s="37"/>
      <c r="BR32" s="37"/>
      <c r="BS32" s="94"/>
      <c r="BT32" s="37"/>
      <c r="BU32" s="94"/>
      <c r="BV32" s="37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s="88" customFormat="1" ht="32.25" customHeight="1">
      <c r="A33" s="41" t="s">
        <v>55</v>
      </c>
      <c r="B33" s="64">
        <v>101857</v>
      </c>
      <c r="C33" s="64">
        <v>272604</v>
      </c>
      <c r="D33" s="64">
        <v>161235</v>
      </c>
      <c r="E33" s="64">
        <v>19602</v>
      </c>
      <c r="F33" s="64">
        <v>49364</v>
      </c>
      <c r="G33" s="64">
        <v>0</v>
      </c>
      <c r="H33" s="64">
        <v>92269</v>
      </c>
      <c r="I33" s="64">
        <v>60445</v>
      </c>
      <c r="J33" s="64">
        <v>146374</v>
      </c>
      <c r="K33" s="64">
        <v>4142</v>
      </c>
      <c r="L33" s="64">
        <f t="shared" si="4"/>
        <v>1958650</v>
      </c>
      <c r="M33" s="64">
        <v>66061</v>
      </c>
      <c r="N33" s="64">
        <v>57565</v>
      </c>
      <c r="O33" s="64">
        <v>3706</v>
      </c>
      <c r="P33" s="64">
        <v>2928</v>
      </c>
      <c r="Q33" s="64">
        <v>1862</v>
      </c>
      <c r="R33" s="64">
        <v>1302616</v>
      </c>
      <c r="S33" s="64">
        <v>1290210</v>
      </c>
      <c r="T33" s="64">
        <v>8880</v>
      </c>
      <c r="U33" s="64">
        <v>3526</v>
      </c>
      <c r="V33" s="65">
        <v>1641</v>
      </c>
      <c r="W33" s="64">
        <v>200806</v>
      </c>
      <c r="X33" s="64">
        <v>354</v>
      </c>
      <c r="Y33" s="64">
        <v>105019</v>
      </c>
      <c r="Z33" s="64">
        <v>250246</v>
      </c>
      <c r="AA33" s="64">
        <v>250246</v>
      </c>
      <c r="AB33" s="64">
        <v>0</v>
      </c>
      <c r="AC33" s="64">
        <v>0</v>
      </c>
      <c r="AD33" s="64">
        <v>25092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6815</v>
      </c>
      <c r="AN33" s="64">
        <v>156771</v>
      </c>
      <c r="AO33" s="92">
        <v>0</v>
      </c>
      <c r="AP33" s="92">
        <v>0</v>
      </c>
      <c r="AQ33" s="64">
        <v>0</v>
      </c>
      <c r="AR33" s="92">
        <v>0</v>
      </c>
      <c r="AS33" s="64">
        <v>0</v>
      </c>
      <c r="AT33" s="64">
        <v>5713</v>
      </c>
      <c r="AU33" s="64">
        <f t="shared" si="5"/>
        <v>-5713</v>
      </c>
      <c r="AV33" s="92">
        <v>0</v>
      </c>
      <c r="AW33" s="64">
        <v>28836</v>
      </c>
      <c r="AX33" s="64">
        <v>0</v>
      </c>
      <c r="AY33" s="64">
        <f t="shared" si="6"/>
        <v>28836</v>
      </c>
      <c r="AZ33" s="64">
        <v>179894</v>
      </c>
      <c r="BA33" s="64">
        <v>156771</v>
      </c>
      <c r="BB33" s="64">
        <v>160292</v>
      </c>
      <c r="BC33" s="64">
        <v>137169</v>
      </c>
      <c r="BD33" s="64">
        <v>48332</v>
      </c>
      <c r="BE33" s="64">
        <v>6</v>
      </c>
      <c r="BF33" s="64">
        <v>0</v>
      </c>
      <c r="BG33" s="64">
        <v>2702</v>
      </c>
      <c r="BH33" s="64">
        <v>5181</v>
      </c>
      <c r="BI33" s="65">
        <v>149628</v>
      </c>
      <c r="BJ33" s="86"/>
      <c r="BK33" s="95"/>
      <c r="BL33" s="87"/>
      <c r="BM33" s="95"/>
      <c r="BN33" s="87"/>
      <c r="BO33" s="95"/>
      <c r="BP33" s="87"/>
      <c r="BQ33" s="87"/>
      <c r="BR33" s="87"/>
      <c r="BS33" s="95"/>
      <c r="BT33" s="87"/>
      <c r="BU33" s="95"/>
      <c r="BV33" s="87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</row>
    <row r="34" spans="1:245" ht="32.25" customHeight="1">
      <c r="A34" s="40" t="s">
        <v>56</v>
      </c>
      <c r="B34" s="62">
        <v>16779</v>
      </c>
      <c r="C34" s="62">
        <v>54113</v>
      </c>
      <c r="D34" s="62">
        <v>36831</v>
      </c>
      <c r="E34" s="62">
        <v>6414</v>
      </c>
      <c r="F34" s="62">
        <v>6722</v>
      </c>
      <c r="G34" s="62">
        <v>0</v>
      </c>
      <c r="H34" s="62">
        <v>23695</v>
      </c>
      <c r="I34" s="62">
        <v>3000</v>
      </c>
      <c r="J34" s="62">
        <v>17979</v>
      </c>
      <c r="K34" s="62">
        <v>1534</v>
      </c>
      <c r="L34" s="62">
        <f t="shared" si="4"/>
        <v>373604</v>
      </c>
      <c r="M34" s="62">
        <v>17965</v>
      </c>
      <c r="N34" s="62">
        <v>10821</v>
      </c>
      <c r="O34" s="62">
        <v>6190</v>
      </c>
      <c r="P34" s="62">
        <v>599</v>
      </c>
      <c r="Q34" s="62">
        <v>355</v>
      </c>
      <c r="R34" s="62">
        <v>255508</v>
      </c>
      <c r="S34" s="62">
        <v>251160</v>
      </c>
      <c r="T34" s="62">
        <v>3661</v>
      </c>
      <c r="U34" s="62">
        <v>687</v>
      </c>
      <c r="V34" s="63">
        <v>3</v>
      </c>
      <c r="W34" s="62">
        <v>32589</v>
      </c>
      <c r="X34" s="62">
        <v>57</v>
      </c>
      <c r="Y34" s="62">
        <v>16060</v>
      </c>
      <c r="Z34" s="62">
        <v>42144</v>
      </c>
      <c r="AA34" s="62">
        <v>8724</v>
      </c>
      <c r="AB34" s="62">
        <v>0</v>
      </c>
      <c r="AC34" s="62">
        <v>33420</v>
      </c>
      <c r="AD34" s="62">
        <v>3354</v>
      </c>
      <c r="AE34" s="62">
        <v>0</v>
      </c>
      <c r="AF34" s="62">
        <v>0</v>
      </c>
      <c r="AG34" s="62">
        <v>0</v>
      </c>
      <c r="AH34" s="62">
        <v>1031</v>
      </c>
      <c r="AI34" s="62">
        <v>0</v>
      </c>
      <c r="AJ34" s="62">
        <v>0</v>
      </c>
      <c r="AK34" s="62">
        <v>0</v>
      </c>
      <c r="AL34" s="62">
        <v>0</v>
      </c>
      <c r="AM34" s="62">
        <v>4893</v>
      </c>
      <c r="AN34" s="62">
        <v>26632</v>
      </c>
      <c r="AO34" s="91">
        <v>0</v>
      </c>
      <c r="AP34" s="91">
        <v>0</v>
      </c>
      <c r="AQ34" s="62">
        <v>0</v>
      </c>
      <c r="AR34" s="91">
        <v>0</v>
      </c>
      <c r="AS34" s="62">
        <v>0</v>
      </c>
      <c r="AT34" s="62">
        <v>14058</v>
      </c>
      <c r="AU34" s="62">
        <f t="shared" si="5"/>
        <v>-14058</v>
      </c>
      <c r="AV34" s="91">
        <v>0</v>
      </c>
      <c r="AW34" s="62">
        <v>0</v>
      </c>
      <c r="AX34" s="62">
        <v>174</v>
      </c>
      <c r="AY34" s="62">
        <f t="shared" si="6"/>
        <v>-174</v>
      </c>
      <c r="AZ34" s="62">
        <v>12400</v>
      </c>
      <c r="BA34" s="62">
        <v>26632</v>
      </c>
      <c r="BB34" s="62">
        <v>5986</v>
      </c>
      <c r="BC34" s="62">
        <v>20218</v>
      </c>
      <c r="BD34" s="62">
        <v>13776</v>
      </c>
      <c r="BE34" s="62">
        <v>2</v>
      </c>
      <c r="BF34" s="62">
        <v>0</v>
      </c>
      <c r="BG34" s="62">
        <v>429</v>
      </c>
      <c r="BH34" s="62">
        <v>827</v>
      </c>
      <c r="BI34" s="63">
        <v>23817</v>
      </c>
      <c r="BJ34" s="60"/>
      <c r="BK34" s="94"/>
      <c r="BL34" s="37"/>
      <c r="BM34" s="94"/>
      <c r="BN34" s="37"/>
      <c r="BO34" s="94"/>
      <c r="BP34" s="37"/>
      <c r="BQ34" s="37"/>
      <c r="BR34" s="37"/>
      <c r="BS34" s="94"/>
      <c r="BT34" s="37"/>
      <c r="BU34" s="94"/>
      <c r="BV34" s="37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32.25" customHeight="1">
      <c r="A35" s="40" t="s">
        <v>57</v>
      </c>
      <c r="B35" s="62">
        <v>0</v>
      </c>
      <c r="C35" s="62">
        <v>83554</v>
      </c>
      <c r="D35" s="62">
        <v>58787</v>
      </c>
      <c r="E35" s="62">
        <v>7001</v>
      </c>
      <c r="F35" s="62">
        <v>14032</v>
      </c>
      <c r="G35" s="62">
        <v>0</v>
      </c>
      <c r="H35" s="62">
        <v>37754</v>
      </c>
      <c r="I35" s="62">
        <v>0</v>
      </c>
      <c r="J35" s="62">
        <v>51633</v>
      </c>
      <c r="K35" s="62">
        <v>1014</v>
      </c>
      <c r="L35" s="62">
        <f t="shared" si="4"/>
        <v>542464</v>
      </c>
      <c r="M35" s="62">
        <v>36542</v>
      </c>
      <c r="N35" s="62">
        <v>25439</v>
      </c>
      <c r="O35" s="62">
        <v>8355</v>
      </c>
      <c r="P35" s="62">
        <v>843</v>
      </c>
      <c r="Q35" s="62">
        <v>1905</v>
      </c>
      <c r="R35" s="62">
        <v>331836</v>
      </c>
      <c r="S35" s="62">
        <v>328933</v>
      </c>
      <c r="T35" s="62">
        <v>2070</v>
      </c>
      <c r="U35" s="62">
        <v>833</v>
      </c>
      <c r="V35" s="63">
        <v>939</v>
      </c>
      <c r="W35" s="62">
        <v>50439</v>
      </c>
      <c r="X35" s="62">
        <v>90</v>
      </c>
      <c r="Y35" s="62">
        <v>26017</v>
      </c>
      <c r="Z35" s="62">
        <v>71756</v>
      </c>
      <c r="AA35" s="62">
        <v>12711</v>
      </c>
      <c r="AB35" s="62">
        <v>0</v>
      </c>
      <c r="AC35" s="62">
        <v>59045</v>
      </c>
      <c r="AD35" s="62">
        <v>6155</v>
      </c>
      <c r="AE35" s="62">
        <v>6263</v>
      </c>
      <c r="AF35" s="62">
        <v>6263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12427</v>
      </c>
      <c r="AN35" s="62">
        <v>71293</v>
      </c>
      <c r="AO35" s="91">
        <v>0</v>
      </c>
      <c r="AP35" s="91">
        <v>0</v>
      </c>
      <c r="AQ35" s="62">
        <v>0</v>
      </c>
      <c r="AR35" s="91">
        <v>0</v>
      </c>
      <c r="AS35" s="62">
        <v>0</v>
      </c>
      <c r="AT35" s="62">
        <v>6014</v>
      </c>
      <c r="AU35" s="62">
        <f t="shared" si="5"/>
        <v>-6014</v>
      </c>
      <c r="AV35" s="91">
        <v>0</v>
      </c>
      <c r="AW35" s="62">
        <v>0</v>
      </c>
      <c r="AX35" s="62">
        <v>6362</v>
      </c>
      <c r="AY35" s="62">
        <f t="shared" si="6"/>
        <v>-6362</v>
      </c>
      <c r="AZ35" s="62">
        <v>58917</v>
      </c>
      <c r="BA35" s="62">
        <v>71293</v>
      </c>
      <c r="BB35" s="62">
        <v>29891</v>
      </c>
      <c r="BC35" s="62">
        <v>42267</v>
      </c>
      <c r="BD35" s="62">
        <v>26161</v>
      </c>
      <c r="BE35" s="62">
        <v>3</v>
      </c>
      <c r="BF35" s="62">
        <v>1949</v>
      </c>
      <c r="BG35" s="62">
        <v>685</v>
      </c>
      <c r="BH35" s="62">
        <v>1271</v>
      </c>
      <c r="BI35" s="63">
        <v>115293</v>
      </c>
      <c r="BJ35" s="60"/>
      <c r="BK35" s="94"/>
      <c r="BL35" s="37"/>
      <c r="BM35" s="94"/>
      <c r="BN35" s="37"/>
      <c r="BO35" s="94"/>
      <c r="BP35" s="37"/>
      <c r="BQ35" s="37"/>
      <c r="BR35" s="37"/>
      <c r="BS35" s="94"/>
      <c r="BT35" s="37"/>
      <c r="BU35" s="94"/>
      <c r="BV35" s="37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32.25" customHeight="1">
      <c r="A36" s="4" t="s">
        <v>58</v>
      </c>
      <c r="B36" s="62">
        <v>610</v>
      </c>
      <c r="C36" s="62">
        <v>24943</v>
      </c>
      <c r="D36" s="62">
        <v>19333</v>
      </c>
      <c r="E36" s="62">
        <v>3699</v>
      </c>
      <c r="F36" s="62">
        <v>7178</v>
      </c>
      <c r="G36" s="62">
        <v>0</v>
      </c>
      <c r="H36" s="62">
        <v>8456</v>
      </c>
      <c r="I36" s="62">
        <v>9227</v>
      </c>
      <c r="J36" s="62">
        <v>13015</v>
      </c>
      <c r="K36" s="62">
        <v>3934</v>
      </c>
      <c r="L36" s="62">
        <f t="shared" si="4"/>
        <v>238882</v>
      </c>
      <c r="M36" s="62">
        <v>10390</v>
      </c>
      <c r="N36" s="62">
        <v>8347</v>
      </c>
      <c r="O36" s="62">
        <v>1397</v>
      </c>
      <c r="P36" s="62">
        <v>529</v>
      </c>
      <c r="Q36" s="62">
        <v>117</v>
      </c>
      <c r="R36" s="62">
        <v>148908</v>
      </c>
      <c r="S36" s="62">
        <v>131954</v>
      </c>
      <c r="T36" s="62">
        <v>16436</v>
      </c>
      <c r="U36" s="62">
        <v>518</v>
      </c>
      <c r="V36" s="63">
        <v>2</v>
      </c>
      <c r="W36" s="62">
        <v>26908</v>
      </c>
      <c r="X36" s="62">
        <v>47</v>
      </c>
      <c r="Y36" s="62">
        <v>13986</v>
      </c>
      <c r="Z36" s="62">
        <v>32133</v>
      </c>
      <c r="AA36" s="62">
        <v>5090</v>
      </c>
      <c r="AB36" s="62">
        <v>0</v>
      </c>
      <c r="AC36" s="62">
        <v>27043</v>
      </c>
      <c r="AD36" s="62">
        <v>3703</v>
      </c>
      <c r="AE36" s="62">
        <v>0</v>
      </c>
      <c r="AF36" s="62">
        <v>0</v>
      </c>
      <c r="AG36" s="62">
        <v>0</v>
      </c>
      <c r="AH36" s="62">
        <v>987</v>
      </c>
      <c r="AI36" s="62">
        <v>0</v>
      </c>
      <c r="AJ36" s="62">
        <v>0</v>
      </c>
      <c r="AK36" s="62">
        <v>0</v>
      </c>
      <c r="AL36" s="62">
        <v>0</v>
      </c>
      <c r="AM36" s="62">
        <v>1818</v>
      </c>
      <c r="AN36" s="62">
        <v>33234</v>
      </c>
      <c r="AO36" s="91">
        <v>0</v>
      </c>
      <c r="AP36" s="91">
        <v>0</v>
      </c>
      <c r="AQ36" s="62">
        <v>0</v>
      </c>
      <c r="AR36" s="91">
        <v>0</v>
      </c>
      <c r="AS36" s="62">
        <v>0</v>
      </c>
      <c r="AT36" s="62">
        <v>0</v>
      </c>
      <c r="AU36" s="62">
        <f t="shared" si="5"/>
        <v>0</v>
      </c>
      <c r="AV36" s="91">
        <v>0</v>
      </c>
      <c r="AW36" s="62">
        <v>0</v>
      </c>
      <c r="AX36" s="62">
        <v>0</v>
      </c>
      <c r="AY36" s="62">
        <f t="shared" si="6"/>
        <v>0</v>
      </c>
      <c r="AZ36" s="62">
        <v>33234</v>
      </c>
      <c r="BA36" s="62">
        <v>33234</v>
      </c>
      <c r="BB36" s="62">
        <v>15798</v>
      </c>
      <c r="BC36" s="62">
        <v>15798</v>
      </c>
      <c r="BD36" s="62">
        <v>5130</v>
      </c>
      <c r="BE36" s="62">
        <v>1</v>
      </c>
      <c r="BF36" s="62">
        <v>0</v>
      </c>
      <c r="BG36" s="62">
        <v>352</v>
      </c>
      <c r="BH36" s="62">
        <v>581</v>
      </c>
      <c r="BI36" s="63">
        <v>24146</v>
      </c>
      <c r="BJ36" s="60"/>
      <c r="BK36" s="94"/>
      <c r="BL36" s="37"/>
      <c r="BM36" s="94"/>
      <c r="BN36" s="37"/>
      <c r="BO36" s="94"/>
      <c r="BP36" s="37"/>
      <c r="BQ36" s="37"/>
      <c r="BR36" s="37"/>
      <c r="BS36" s="94"/>
      <c r="BT36" s="37"/>
      <c r="BU36" s="94"/>
      <c r="BV36" s="37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  <row r="37" spans="1:245" ht="32.25" customHeight="1">
      <c r="A37" s="4" t="s">
        <v>59</v>
      </c>
      <c r="B37" s="62">
        <v>23897</v>
      </c>
      <c r="C37" s="62">
        <v>27772</v>
      </c>
      <c r="D37" s="62">
        <v>38347</v>
      </c>
      <c r="E37" s="62">
        <v>5081</v>
      </c>
      <c r="F37" s="62">
        <v>8274</v>
      </c>
      <c r="G37" s="62">
        <v>0</v>
      </c>
      <c r="H37" s="62">
        <v>24992</v>
      </c>
      <c r="I37" s="62">
        <v>5197</v>
      </c>
      <c r="J37" s="62">
        <v>63496</v>
      </c>
      <c r="K37" s="62">
        <v>299</v>
      </c>
      <c r="L37" s="62">
        <f t="shared" si="4"/>
        <v>372094</v>
      </c>
      <c r="M37" s="62">
        <v>23025</v>
      </c>
      <c r="N37" s="62">
        <v>17763</v>
      </c>
      <c r="O37" s="62">
        <v>4327</v>
      </c>
      <c r="P37" s="62">
        <v>750</v>
      </c>
      <c r="Q37" s="62">
        <v>185</v>
      </c>
      <c r="R37" s="62">
        <v>233992</v>
      </c>
      <c r="S37" s="62">
        <v>232468</v>
      </c>
      <c r="T37" s="62">
        <v>670</v>
      </c>
      <c r="U37" s="62">
        <v>854</v>
      </c>
      <c r="V37" s="63">
        <v>1040</v>
      </c>
      <c r="W37" s="62">
        <v>37729</v>
      </c>
      <c r="X37" s="62">
        <v>67</v>
      </c>
      <c r="Y37" s="62">
        <v>17853</v>
      </c>
      <c r="Z37" s="62">
        <v>42873</v>
      </c>
      <c r="AA37" s="62">
        <v>42873</v>
      </c>
      <c r="AB37" s="62">
        <v>0</v>
      </c>
      <c r="AC37" s="62">
        <v>0</v>
      </c>
      <c r="AD37" s="62">
        <v>9478</v>
      </c>
      <c r="AE37" s="62">
        <v>0</v>
      </c>
      <c r="AF37" s="62">
        <v>0</v>
      </c>
      <c r="AG37" s="62">
        <v>0</v>
      </c>
      <c r="AH37" s="62">
        <v>76</v>
      </c>
      <c r="AI37" s="62">
        <v>0</v>
      </c>
      <c r="AJ37" s="62">
        <v>0</v>
      </c>
      <c r="AK37" s="62">
        <v>0</v>
      </c>
      <c r="AL37" s="62">
        <v>0</v>
      </c>
      <c r="AM37" s="62">
        <v>5961</v>
      </c>
      <c r="AN37" s="62">
        <v>28471</v>
      </c>
      <c r="AO37" s="91">
        <v>0</v>
      </c>
      <c r="AP37" s="91">
        <v>0</v>
      </c>
      <c r="AQ37" s="62">
        <v>0</v>
      </c>
      <c r="AR37" s="91">
        <v>0</v>
      </c>
      <c r="AS37" s="62">
        <v>0</v>
      </c>
      <c r="AT37" s="62">
        <v>1461</v>
      </c>
      <c r="AU37" s="62">
        <f t="shared" si="5"/>
        <v>-1461</v>
      </c>
      <c r="AV37" s="91">
        <v>0</v>
      </c>
      <c r="AW37" s="62">
        <v>0</v>
      </c>
      <c r="AX37" s="62">
        <v>0</v>
      </c>
      <c r="AY37" s="62">
        <f t="shared" si="6"/>
        <v>0</v>
      </c>
      <c r="AZ37" s="62">
        <v>27010</v>
      </c>
      <c r="BA37" s="62">
        <v>28471</v>
      </c>
      <c r="BB37" s="62">
        <v>18405</v>
      </c>
      <c r="BC37" s="62">
        <v>19866</v>
      </c>
      <c r="BD37" s="62">
        <v>16068</v>
      </c>
      <c r="BE37" s="62">
        <v>2</v>
      </c>
      <c r="BF37" s="62">
        <v>0</v>
      </c>
      <c r="BG37" s="62">
        <v>538</v>
      </c>
      <c r="BH37" s="62">
        <v>911</v>
      </c>
      <c r="BI37" s="63">
        <v>88363</v>
      </c>
      <c r="BJ37" s="60"/>
      <c r="BK37" s="94"/>
      <c r="BL37" s="37"/>
      <c r="BM37" s="94"/>
      <c r="BN37" s="37"/>
      <c r="BO37" s="94"/>
      <c r="BP37" s="37"/>
      <c r="BQ37" s="37"/>
      <c r="BR37" s="37"/>
      <c r="BS37" s="94"/>
      <c r="BT37" s="37"/>
      <c r="BU37" s="94"/>
      <c r="BV37" s="37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</row>
    <row r="38" spans="1:245" s="88" customFormat="1" ht="32.25" customHeight="1">
      <c r="A38" s="72" t="s">
        <v>60</v>
      </c>
      <c r="B38" s="64">
        <v>7005</v>
      </c>
      <c r="C38" s="64">
        <v>29515</v>
      </c>
      <c r="D38" s="64">
        <v>20103</v>
      </c>
      <c r="E38" s="64">
        <v>13031</v>
      </c>
      <c r="F38" s="64">
        <v>5723</v>
      </c>
      <c r="G38" s="64">
        <v>0</v>
      </c>
      <c r="H38" s="64">
        <v>1349</v>
      </c>
      <c r="I38" s="64">
        <v>10124</v>
      </c>
      <c r="J38" s="64">
        <v>24460</v>
      </c>
      <c r="K38" s="64">
        <v>1704</v>
      </c>
      <c r="L38" s="64">
        <f t="shared" si="4"/>
        <v>253413</v>
      </c>
      <c r="M38" s="64">
        <v>7553</v>
      </c>
      <c r="N38" s="64">
        <v>3326</v>
      </c>
      <c r="O38" s="64">
        <v>3684</v>
      </c>
      <c r="P38" s="64">
        <v>494</v>
      </c>
      <c r="Q38" s="64">
        <v>49</v>
      </c>
      <c r="R38" s="64">
        <v>168520</v>
      </c>
      <c r="S38" s="64">
        <v>166047</v>
      </c>
      <c r="T38" s="64">
        <v>1920</v>
      </c>
      <c r="U38" s="64">
        <v>553</v>
      </c>
      <c r="V38" s="65">
        <v>1535</v>
      </c>
      <c r="W38" s="64">
        <v>23778</v>
      </c>
      <c r="X38" s="64">
        <v>41</v>
      </c>
      <c r="Y38" s="64">
        <v>12691</v>
      </c>
      <c r="Z38" s="64">
        <v>28473</v>
      </c>
      <c r="AA38" s="64">
        <v>5783</v>
      </c>
      <c r="AB38" s="64">
        <v>0</v>
      </c>
      <c r="AC38" s="64">
        <v>22690</v>
      </c>
      <c r="AD38" s="64">
        <v>2906</v>
      </c>
      <c r="AE38" s="64">
        <v>7235</v>
      </c>
      <c r="AF38" s="64">
        <v>7235</v>
      </c>
      <c r="AG38" s="64">
        <v>0</v>
      </c>
      <c r="AH38" s="64">
        <v>485</v>
      </c>
      <c r="AI38" s="64">
        <v>0</v>
      </c>
      <c r="AJ38" s="64">
        <v>0</v>
      </c>
      <c r="AK38" s="64">
        <v>0</v>
      </c>
      <c r="AL38" s="64">
        <v>0</v>
      </c>
      <c r="AM38" s="64">
        <v>196</v>
      </c>
      <c r="AN38" s="64">
        <v>6931</v>
      </c>
      <c r="AO38" s="92">
        <v>0</v>
      </c>
      <c r="AP38" s="92">
        <v>0</v>
      </c>
      <c r="AQ38" s="64">
        <v>0</v>
      </c>
      <c r="AR38" s="92">
        <v>0</v>
      </c>
      <c r="AS38" s="64">
        <v>0</v>
      </c>
      <c r="AT38" s="64">
        <v>0</v>
      </c>
      <c r="AU38" s="64">
        <f t="shared" si="5"/>
        <v>0</v>
      </c>
      <c r="AV38" s="92">
        <v>0</v>
      </c>
      <c r="AW38" s="64">
        <v>0</v>
      </c>
      <c r="AX38" s="64">
        <v>0</v>
      </c>
      <c r="AY38" s="64">
        <f t="shared" si="6"/>
        <v>0</v>
      </c>
      <c r="AZ38" s="64">
        <v>6931</v>
      </c>
      <c r="BA38" s="64">
        <v>6931</v>
      </c>
      <c r="BB38" s="64">
        <v>-6100</v>
      </c>
      <c r="BC38" s="64">
        <v>-6100</v>
      </c>
      <c r="BD38" s="64">
        <v>4978</v>
      </c>
      <c r="BE38" s="64">
        <v>1</v>
      </c>
      <c r="BF38" s="64">
        <v>759</v>
      </c>
      <c r="BG38" s="64">
        <v>339</v>
      </c>
      <c r="BH38" s="64">
        <v>566</v>
      </c>
      <c r="BI38" s="65">
        <v>54286</v>
      </c>
      <c r="BJ38" s="86"/>
      <c r="BK38" s="95"/>
      <c r="BL38" s="87"/>
      <c r="BM38" s="95"/>
      <c r="BN38" s="87"/>
      <c r="BO38" s="95"/>
      <c r="BP38" s="87"/>
      <c r="BQ38" s="87"/>
      <c r="BR38" s="87"/>
      <c r="BS38" s="95"/>
      <c r="BT38" s="87"/>
      <c r="BU38" s="95"/>
      <c r="BV38" s="87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</row>
    <row r="39" spans="1:245" ht="32.25" customHeight="1">
      <c r="A39" s="4" t="s">
        <v>126</v>
      </c>
      <c r="B39" s="62">
        <v>0</v>
      </c>
      <c r="C39" s="62">
        <v>277453</v>
      </c>
      <c r="D39" s="62">
        <v>202372</v>
      </c>
      <c r="E39" s="62">
        <v>32400</v>
      </c>
      <c r="F39" s="62">
        <v>71413</v>
      </c>
      <c r="G39" s="62">
        <v>0</v>
      </c>
      <c r="H39" s="62">
        <v>98559</v>
      </c>
      <c r="I39" s="62">
        <v>110000</v>
      </c>
      <c r="J39" s="62">
        <v>156992</v>
      </c>
      <c r="K39" s="62">
        <v>3571</v>
      </c>
      <c r="L39" s="62">
        <f t="shared" si="4"/>
        <v>2445765</v>
      </c>
      <c r="M39" s="62">
        <v>68542</v>
      </c>
      <c r="N39" s="62">
        <v>61356</v>
      </c>
      <c r="O39" s="62">
        <v>2628</v>
      </c>
      <c r="P39" s="62">
        <v>4148</v>
      </c>
      <c r="Q39" s="62">
        <v>410</v>
      </c>
      <c r="R39" s="62">
        <v>1591731</v>
      </c>
      <c r="S39" s="62">
        <v>1575615</v>
      </c>
      <c r="T39" s="62">
        <v>10690</v>
      </c>
      <c r="U39" s="62">
        <v>5426</v>
      </c>
      <c r="V39" s="63">
        <v>6637</v>
      </c>
      <c r="W39" s="62">
        <v>268144</v>
      </c>
      <c r="X39" s="62">
        <v>474</v>
      </c>
      <c r="Y39" s="62">
        <v>143979</v>
      </c>
      <c r="Z39" s="62">
        <v>316080</v>
      </c>
      <c r="AA39" s="62">
        <v>59357</v>
      </c>
      <c r="AB39" s="62">
        <v>0</v>
      </c>
      <c r="AC39" s="62">
        <v>256723</v>
      </c>
      <c r="AD39" s="62">
        <v>31585</v>
      </c>
      <c r="AE39" s="62">
        <v>2760</v>
      </c>
      <c r="AF39" s="62">
        <v>0</v>
      </c>
      <c r="AG39" s="62">
        <v>2760</v>
      </c>
      <c r="AH39" s="62">
        <v>50</v>
      </c>
      <c r="AI39" s="62">
        <v>31</v>
      </c>
      <c r="AJ39" s="62">
        <v>0</v>
      </c>
      <c r="AK39" s="62">
        <v>31</v>
      </c>
      <c r="AL39" s="62">
        <v>0</v>
      </c>
      <c r="AM39" s="62">
        <v>15752</v>
      </c>
      <c r="AN39" s="62">
        <v>223383</v>
      </c>
      <c r="AO39" s="91">
        <v>0</v>
      </c>
      <c r="AP39" s="91">
        <v>0</v>
      </c>
      <c r="AQ39" s="62">
        <v>0</v>
      </c>
      <c r="AR39" s="91">
        <v>0</v>
      </c>
      <c r="AS39" s="62">
        <v>0</v>
      </c>
      <c r="AT39" s="62">
        <v>422</v>
      </c>
      <c r="AU39" s="62">
        <f t="shared" si="5"/>
        <v>-422</v>
      </c>
      <c r="AV39" s="91">
        <v>0</v>
      </c>
      <c r="AW39" s="62">
        <v>0</v>
      </c>
      <c r="AX39" s="62">
        <v>13890</v>
      </c>
      <c r="AY39" s="62">
        <f t="shared" si="6"/>
        <v>-13890</v>
      </c>
      <c r="AZ39" s="62">
        <v>209071</v>
      </c>
      <c r="BA39" s="62">
        <v>223383</v>
      </c>
      <c r="BB39" s="62">
        <v>51967</v>
      </c>
      <c r="BC39" s="62">
        <v>66279</v>
      </c>
      <c r="BD39" s="62">
        <v>52105</v>
      </c>
      <c r="BE39" s="62">
        <v>7</v>
      </c>
      <c r="BF39" s="62">
        <v>0</v>
      </c>
      <c r="BG39" s="62">
        <v>3761</v>
      </c>
      <c r="BH39" s="62">
        <v>6862</v>
      </c>
      <c r="BI39" s="63">
        <v>90466</v>
      </c>
      <c r="BJ39" s="60"/>
      <c r="BK39" s="94"/>
      <c r="BL39" s="37"/>
      <c r="BM39" s="94"/>
      <c r="BN39" s="37"/>
      <c r="BO39" s="94"/>
      <c r="BP39" s="37"/>
      <c r="BQ39" s="37"/>
      <c r="BR39" s="37"/>
      <c r="BS39" s="94"/>
      <c r="BT39" s="37"/>
      <c r="BU39" s="94"/>
      <c r="BV39" s="37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32.25" customHeight="1">
      <c r="A40" s="4" t="s">
        <v>61</v>
      </c>
      <c r="B40" s="62">
        <v>78874</v>
      </c>
      <c r="C40" s="62">
        <v>167515</v>
      </c>
      <c r="D40" s="62">
        <v>155178</v>
      </c>
      <c r="E40" s="62">
        <v>23647</v>
      </c>
      <c r="F40" s="62">
        <v>58548</v>
      </c>
      <c r="G40" s="62">
        <v>0</v>
      </c>
      <c r="H40" s="62">
        <v>72983</v>
      </c>
      <c r="I40" s="62">
        <v>0</v>
      </c>
      <c r="J40" s="62">
        <v>208277</v>
      </c>
      <c r="K40" s="62">
        <v>4322</v>
      </c>
      <c r="L40" s="62">
        <f t="shared" si="4"/>
        <v>1560238</v>
      </c>
      <c r="M40" s="62">
        <v>15444</v>
      </c>
      <c r="N40" s="62">
        <v>6980</v>
      </c>
      <c r="O40" s="62">
        <v>5477</v>
      </c>
      <c r="P40" s="62">
        <v>2703</v>
      </c>
      <c r="Q40" s="62">
        <v>284</v>
      </c>
      <c r="R40" s="62">
        <v>1026839</v>
      </c>
      <c r="S40" s="62">
        <v>1013223</v>
      </c>
      <c r="T40" s="62">
        <v>10100</v>
      </c>
      <c r="U40" s="62">
        <v>3516</v>
      </c>
      <c r="V40" s="63">
        <v>4497</v>
      </c>
      <c r="W40" s="62">
        <v>193724</v>
      </c>
      <c r="X40" s="62">
        <v>339</v>
      </c>
      <c r="Y40" s="62">
        <v>105948</v>
      </c>
      <c r="Z40" s="62">
        <v>181746</v>
      </c>
      <c r="AA40" s="62">
        <v>181746</v>
      </c>
      <c r="AB40" s="62">
        <v>0</v>
      </c>
      <c r="AC40" s="62">
        <v>0</v>
      </c>
      <c r="AD40" s="62">
        <v>13875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17826</v>
      </c>
      <c r="AN40" s="62">
        <v>202665</v>
      </c>
      <c r="AO40" s="91">
        <v>0</v>
      </c>
      <c r="AP40" s="91">
        <v>0</v>
      </c>
      <c r="AQ40" s="62">
        <v>0</v>
      </c>
      <c r="AR40" s="91">
        <v>0</v>
      </c>
      <c r="AS40" s="62">
        <v>0</v>
      </c>
      <c r="AT40" s="62">
        <v>16687</v>
      </c>
      <c r="AU40" s="62">
        <f t="shared" si="5"/>
        <v>-16687</v>
      </c>
      <c r="AV40" s="91">
        <v>0</v>
      </c>
      <c r="AW40" s="62">
        <v>0</v>
      </c>
      <c r="AX40" s="62">
        <v>0</v>
      </c>
      <c r="AY40" s="62">
        <f t="shared" si="6"/>
        <v>0</v>
      </c>
      <c r="AZ40" s="62">
        <v>185978</v>
      </c>
      <c r="BA40" s="62">
        <v>202665</v>
      </c>
      <c r="BB40" s="62">
        <v>155952</v>
      </c>
      <c r="BC40" s="62">
        <v>172639</v>
      </c>
      <c r="BD40" s="62">
        <v>14124</v>
      </c>
      <c r="BE40" s="62">
        <v>2</v>
      </c>
      <c r="BF40" s="62">
        <v>0</v>
      </c>
      <c r="BG40" s="62">
        <v>2746</v>
      </c>
      <c r="BH40" s="62">
        <v>4997</v>
      </c>
      <c r="BI40" s="63">
        <v>86636</v>
      </c>
      <c r="BJ40" s="60"/>
      <c r="BK40" s="94"/>
      <c r="BL40" s="37"/>
      <c r="BM40" s="94"/>
      <c r="BN40" s="37"/>
      <c r="BO40" s="94"/>
      <c r="BP40" s="37"/>
      <c r="BQ40" s="37"/>
      <c r="BR40" s="37"/>
      <c r="BS40" s="94"/>
      <c r="BT40" s="37"/>
      <c r="BU40" s="94"/>
      <c r="BV40" s="37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32.25" customHeight="1">
      <c r="A41" s="40" t="s">
        <v>62</v>
      </c>
      <c r="B41" s="62">
        <v>0</v>
      </c>
      <c r="C41" s="62">
        <v>93893</v>
      </c>
      <c r="D41" s="62">
        <v>86703</v>
      </c>
      <c r="E41" s="62">
        <v>11183</v>
      </c>
      <c r="F41" s="62">
        <v>27164</v>
      </c>
      <c r="G41" s="62">
        <v>0</v>
      </c>
      <c r="H41" s="62">
        <v>48356</v>
      </c>
      <c r="I41" s="62">
        <v>0</v>
      </c>
      <c r="J41" s="62">
        <v>51881</v>
      </c>
      <c r="K41" s="62">
        <v>2220</v>
      </c>
      <c r="L41" s="62">
        <f t="shared" si="4"/>
        <v>702334</v>
      </c>
      <c r="M41" s="62">
        <v>28958</v>
      </c>
      <c r="N41" s="62">
        <v>26569</v>
      </c>
      <c r="O41" s="62">
        <v>2235</v>
      </c>
      <c r="P41" s="62">
        <v>154</v>
      </c>
      <c r="Q41" s="62">
        <v>0</v>
      </c>
      <c r="R41" s="62">
        <v>453369</v>
      </c>
      <c r="S41" s="62">
        <v>449556</v>
      </c>
      <c r="T41" s="62">
        <v>2380</v>
      </c>
      <c r="U41" s="62">
        <v>1433</v>
      </c>
      <c r="V41" s="63">
        <v>263</v>
      </c>
      <c r="W41" s="62">
        <v>76938</v>
      </c>
      <c r="X41" s="62">
        <v>135</v>
      </c>
      <c r="Y41" s="62">
        <v>40853</v>
      </c>
      <c r="Z41" s="62">
        <v>78353</v>
      </c>
      <c r="AA41" s="62">
        <v>78353</v>
      </c>
      <c r="AB41" s="62">
        <v>0</v>
      </c>
      <c r="AC41" s="62">
        <v>0</v>
      </c>
      <c r="AD41" s="62">
        <v>17851</v>
      </c>
      <c r="AE41" s="62">
        <v>0</v>
      </c>
      <c r="AF41" s="62">
        <v>0</v>
      </c>
      <c r="AG41" s="62">
        <v>0</v>
      </c>
      <c r="AH41" s="62">
        <v>5000</v>
      </c>
      <c r="AI41" s="62">
        <v>0</v>
      </c>
      <c r="AJ41" s="62">
        <v>0</v>
      </c>
      <c r="AK41" s="62">
        <v>0</v>
      </c>
      <c r="AL41" s="62">
        <v>0</v>
      </c>
      <c r="AM41" s="62">
        <v>614</v>
      </c>
      <c r="AN41" s="62">
        <v>85261</v>
      </c>
      <c r="AO41" s="91">
        <v>0</v>
      </c>
      <c r="AP41" s="91">
        <v>0</v>
      </c>
      <c r="AQ41" s="62">
        <v>0</v>
      </c>
      <c r="AR41" s="91">
        <v>0</v>
      </c>
      <c r="AS41" s="62">
        <v>4299</v>
      </c>
      <c r="AT41" s="62">
        <v>48</v>
      </c>
      <c r="AU41" s="62">
        <f t="shared" si="5"/>
        <v>4251</v>
      </c>
      <c r="AV41" s="91">
        <v>0</v>
      </c>
      <c r="AW41" s="62">
        <v>796</v>
      </c>
      <c r="AX41" s="62">
        <v>0</v>
      </c>
      <c r="AY41" s="62">
        <f t="shared" si="6"/>
        <v>796</v>
      </c>
      <c r="AZ41" s="62">
        <v>90308</v>
      </c>
      <c r="BA41" s="62">
        <v>85261</v>
      </c>
      <c r="BB41" s="62">
        <v>42977</v>
      </c>
      <c r="BC41" s="62">
        <v>37930</v>
      </c>
      <c r="BD41" s="62">
        <v>19939</v>
      </c>
      <c r="BE41" s="62">
        <v>3</v>
      </c>
      <c r="BF41" s="62">
        <v>0</v>
      </c>
      <c r="BG41" s="62">
        <v>956</v>
      </c>
      <c r="BH41" s="62">
        <v>1893</v>
      </c>
      <c r="BI41" s="63">
        <v>5008</v>
      </c>
      <c r="BJ41" s="60"/>
      <c r="BK41" s="94"/>
      <c r="BL41" s="37"/>
      <c r="BM41" s="94"/>
      <c r="BN41" s="37"/>
      <c r="BO41" s="94"/>
      <c r="BP41" s="37"/>
      <c r="BQ41" s="37"/>
      <c r="BR41" s="37"/>
      <c r="BS41" s="94"/>
      <c r="BT41" s="37"/>
      <c r="BU41" s="94"/>
      <c r="BV41" s="37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32.25" customHeight="1">
      <c r="A42" s="40" t="s">
        <v>63</v>
      </c>
      <c r="B42" s="62">
        <v>0</v>
      </c>
      <c r="C42" s="62">
        <v>72792</v>
      </c>
      <c r="D42" s="62">
        <v>50958</v>
      </c>
      <c r="E42" s="62">
        <v>0</v>
      </c>
      <c r="F42" s="62">
        <v>15119</v>
      </c>
      <c r="G42" s="62">
        <v>0</v>
      </c>
      <c r="H42" s="62">
        <v>35839</v>
      </c>
      <c r="I42" s="62">
        <v>22100</v>
      </c>
      <c r="J42" s="62">
        <v>41870</v>
      </c>
      <c r="K42" s="62">
        <v>995</v>
      </c>
      <c r="L42" s="62">
        <f t="shared" si="4"/>
        <v>540546</v>
      </c>
      <c r="M42" s="62">
        <v>15260</v>
      </c>
      <c r="N42" s="62">
        <v>12538</v>
      </c>
      <c r="O42" s="62">
        <v>1702</v>
      </c>
      <c r="P42" s="62">
        <v>1020</v>
      </c>
      <c r="Q42" s="62">
        <v>0</v>
      </c>
      <c r="R42" s="62">
        <v>337640</v>
      </c>
      <c r="S42" s="62">
        <v>333995</v>
      </c>
      <c r="T42" s="62">
        <v>2450</v>
      </c>
      <c r="U42" s="62">
        <v>1195</v>
      </c>
      <c r="V42" s="63">
        <v>398</v>
      </c>
      <c r="W42" s="62">
        <v>63931</v>
      </c>
      <c r="X42" s="62">
        <v>112</v>
      </c>
      <c r="Y42" s="62">
        <v>34683</v>
      </c>
      <c r="Z42" s="62">
        <v>70824</v>
      </c>
      <c r="AA42" s="62">
        <v>70824</v>
      </c>
      <c r="AB42" s="62">
        <v>0</v>
      </c>
      <c r="AC42" s="62">
        <v>0</v>
      </c>
      <c r="AD42" s="62">
        <v>3921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13777</v>
      </c>
      <c r="AN42" s="62">
        <v>37276</v>
      </c>
      <c r="AO42" s="91">
        <v>0</v>
      </c>
      <c r="AP42" s="91">
        <v>0</v>
      </c>
      <c r="AQ42" s="62">
        <v>0</v>
      </c>
      <c r="AR42" s="91">
        <v>0</v>
      </c>
      <c r="AS42" s="62">
        <v>0</v>
      </c>
      <c r="AT42" s="62">
        <v>0</v>
      </c>
      <c r="AU42" s="62">
        <f t="shared" si="5"/>
        <v>0</v>
      </c>
      <c r="AV42" s="91">
        <v>0</v>
      </c>
      <c r="AW42" s="62">
        <v>0</v>
      </c>
      <c r="AX42" s="62">
        <v>653</v>
      </c>
      <c r="AY42" s="62">
        <f t="shared" si="6"/>
        <v>-653</v>
      </c>
      <c r="AZ42" s="62">
        <v>36623</v>
      </c>
      <c r="BA42" s="62">
        <v>37276</v>
      </c>
      <c r="BB42" s="62">
        <v>3470</v>
      </c>
      <c r="BC42" s="62">
        <v>4123</v>
      </c>
      <c r="BD42" s="62">
        <v>8779</v>
      </c>
      <c r="BE42" s="62">
        <v>2</v>
      </c>
      <c r="BF42" s="62">
        <v>0</v>
      </c>
      <c r="BG42" s="62">
        <v>747</v>
      </c>
      <c r="BH42" s="62">
        <v>1629</v>
      </c>
      <c r="BI42" s="63">
        <v>35497</v>
      </c>
      <c r="BJ42" s="60"/>
      <c r="BK42" s="94"/>
      <c r="BL42" s="37"/>
      <c r="BM42" s="94"/>
      <c r="BN42" s="37"/>
      <c r="BO42" s="94"/>
      <c r="BP42" s="37"/>
      <c r="BQ42" s="37"/>
      <c r="BR42" s="37"/>
      <c r="BS42" s="94"/>
      <c r="BT42" s="37"/>
      <c r="BU42" s="94"/>
      <c r="BV42" s="37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s="88" customFormat="1" ht="32.25" customHeight="1">
      <c r="A43" s="41" t="s">
        <v>64</v>
      </c>
      <c r="B43" s="64">
        <v>12993</v>
      </c>
      <c r="C43" s="64">
        <v>243423</v>
      </c>
      <c r="D43" s="64">
        <v>231154</v>
      </c>
      <c r="E43" s="64">
        <v>97343</v>
      </c>
      <c r="F43" s="64">
        <v>66161</v>
      </c>
      <c r="G43" s="64">
        <v>0</v>
      </c>
      <c r="H43" s="64">
        <v>67650</v>
      </c>
      <c r="I43" s="64">
        <v>0</v>
      </c>
      <c r="J43" s="64">
        <v>96901</v>
      </c>
      <c r="K43" s="64">
        <v>2457</v>
      </c>
      <c r="L43" s="64">
        <f t="shared" si="4"/>
        <v>1915065</v>
      </c>
      <c r="M43" s="64">
        <v>42474</v>
      </c>
      <c r="N43" s="64">
        <v>35565</v>
      </c>
      <c r="O43" s="64">
        <v>3531</v>
      </c>
      <c r="P43" s="64">
        <v>3303</v>
      </c>
      <c r="Q43" s="64">
        <v>75</v>
      </c>
      <c r="R43" s="64">
        <v>1271844</v>
      </c>
      <c r="S43" s="64">
        <v>1254306</v>
      </c>
      <c r="T43" s="64">
        <v>13305</v>
      </c>
      <c r="U43" s="64">
        <v>4233</v>
      </c>
      <c r="V43" s="65">
        <v>16</v>
      </c>
      <c r="W43" s="64">
        <v>220892</v>
      </c>
      <c r="X43" s="64">
        <v>389</v>
      </c>
      <c r="Y43" s="64">
        <v>107772</v>
      </c>
      <c r="Z43" s="64">
        <v>243608</v>
      </c>
      <c r="AA43" s="64">
        <v>41184</v>
      </c>
      <c r="AB43" s="64">
        <v>202424</v>
      </c>
      <c r="AC43" s="64">
        <v>0</v>
      </c>
      <c r="AD43" s="64">
        <v>20710</v>
      </c>
      <c r="AE43" s="64">
        <v>0</v>
      </c>
      <c r="AF43" s="64">
        <v>0</v>
      </c>
      <c r="AG43" s="64">
        <v>0</v>
      </c>
      <c r="AH43" s="64">
        <v>157</v>
      </c>
      <c r="AI43" s="64">
        <v>0</v>
      </c>
      <c r="AJ43" s="64">
        <v>0</v>
      </c>
      <c r="AK43" s="64">
        <v>0</v>
      </c>
      <c r="AL43" s="64">
        <v>0</v>
      </c>
      <c r="AM43" s="64">
        <v>7203</v>
      </c>
      <c r="AN43" s="64">
        <v>224647</v>
      </c>
      <c r="AO43" s="92">
        <v>0</v>
      </c>
      <c r="AP43" s="92">
        <v>0</v>
      </c>
      <c r="AQ43" s="64">
        <v>0</v>
      </c>
      <c r="AR43" s="92">
        <v>0</v>
      </c>
      <c r="AS43" s="64">
        <v>0</v>
      </c>
      <c r="AT43" s="64">
        <v>0</v>
      </c>
      <c r="AU43" s="64">
        <f t="shared" si="5"/>
        <v>0</v>
      </c>
      <c r="AV43" s="92">
        <v>0</v>
      </c>
      <c r="AW43" s="64">
        <v>0</v>
      </c>
      <c r="AX43" s="64">
        <v>0</v>
      </c>
      <c r="AY43" s="64">
        <f t="shared" si="6"/>
        <v>0</v>
      </c>
      <c r="AZ43" s="64">
        <v>224647</v>
      </c>
      <c r="BA43" s="64">
        <v>224647</v>
      </c>
      <c r="BB43" s="64">
        <v>48504</v>
      </c>
      <c r="BC43" s="64">
        <v>48504</v>
      </c>
      <c r="BD43" s="64">
        <v>30835</v>
      </c>
      <c r="BE43" s="64">
        <v>6</v>
      </c>
      <c r="BF43" s="64">
        <v>0</v>
      </c>
      <c r="BG43" s="64">
        <v>2794</v>
      </c>
      <c r="BH43" s="64">
        <v>5646</v>
      </c>
      <c r="BI43" s="65">
        <v>63131</v>
      </c>
      <c r="BJ43" s="86"/>
      <c r="BK43" s="95"/>
      <c r="BL43" s="87"/>
      <c r="BM43" s="95"/>
      <c r="BN43" s="87"/>
      <c r="BO43" s="95"/>
      <c r="BP43" s="87"/>
      <c r="BQ43" s="87"/>
      <c r="BR43" s="87"/>
      <c r="BS43" s="95"/>
      <c r="BT43" s="87"/>
      <c r="BU43" s="95"/>
      <c r="BV43" s="87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</row>
    <row r="44" spans="1:245" ht="32.25" customHeight="1">
      <c r="A44" s="40" t="s">
        <v>65</v>
      </c>
      <c r="B44" s="62">
        <v>0</v>
      </c>
      <c r="C44" s="62">
        <v>181946</v>
      </c>
      <c r="D44" s="62">
        <v>143910</v>
      </c>
      <c r="E44" s="62">
        <v>21678</v>
      </c>
      <c r="F44" s="62">
        <v>51791</v>
      </c>
      <c r="G44" s="62">
        <v>0</v>
      </c>
      <c r="H44" s="62">
        <v>70441</v>
      </c>
      <c r="I44" s="62">
        <v>15000</v>
      </c>
      <c r="J44" s="62">
        <v>96078</v>
      </c>
      <c r="K44" s="62">
        <v>4566</v>
      </c>
      <c r="L44" s="62">
        <f t="shared" si="4"/>
        <v>1446823</v>
      </c>
      <c r="M44" s="62">
        <v>44824</v>
      </c>
      <c r="N44" s="62">
        <v>25528</v>
      </c>
      <c r="O44" s="62">
        <v>16866</v>
      </c>
      <c r="P44" s="62">
        <v>2361</v>
      </c>
      <c r="Q44" s="62">
        <v>69</v>
      </c>
      <c r="R44" s="62">
        <v>946780</v>
      </c>
      <c r="S44" s="62">
        <v>933703</v>
      </c>
      <c r="T44" s="62">
        <v>10615</v>
      </c>
      <c r="U44" s="62">
        <v>2462</v>
      </c>
      <c r="V44" s="63">
        <v>13</v>
      </c>
      <c r="W44" s="62">
        <v>166757</v>
      </c>
      <c r="X44" s="62">
        <v>295</v>
      </c>
      <c r="Y44" s="62">
        <v>82266</v>
      </c>
      <c r="Z44" s="62">
        <v>182515</v>
      </c>
      <c r="AA44" s="62">
        <v>182515</v>
      </c>
      <c r="AB44" s="62">
        <v>0</v>
      </c>
      <c r="AC44" s="62">
        <v>0</v>
      </c>
      <c r="AD44" s="62">
        <v>12406</v>
      </c>
      <c r="AE44" s="62">
        <v>0</v>
      </c>
      <c r="AF44" s="62">
        <v>0</v>
      </c>
      <c r="AG44" s="62">
        <v>0</v>
      </c>
      <c r="AH44" s="62">
        <v>143</v>
      </c>
      <c r="AI44" s="62">
        <v>0</v>
      </c>
      <c r="AJ44" s="62">
        <v>0</v>
      </c>
      <c r="AK44" s="62">
        <v>0</v>
      </c>
      <c r="AL44" s="62">
        <v>0</v>
      </c>
      <c r="AM44" s="62">
        <v>10824</v>
      </c>
      <c r="AN44" s="62">
        <v>127960</v>
      </c>
      <c r="AO44" s="91">
        <v>0</v>
      </c>
      <c r="AP44" s="91">
        <v>0</v>
      </c>
      <c r="AQ44" s="62">
        <v>0</v>
      </c>
      <c r="AR44" s="91">
        <v>0</v>
      </c>
      <c r="AS44" s="62">
        <v>0</v>
      </c>
      <c r="AT44" s="62">
        <v>23229</v>
      </c>
      <c r="AU44" s="62">
        <f t="shared" si="5"/>
        <v>-23229</v>
      </c>
      <c r="AV44" s="91">
        <v>0</v>
      </c>
      <c r="AW44" s="62">
        <v>0</v>
      </c>
      <c r="AX44" s="62">
        <v>6219</v>
      </c>
      <c r="AY44" s="62">
        <f t="shared" si="6"/>
        <v>-6219</v>
      </c>
      <c r="AZ44" s="62">
        <v>98512</v>
      </c>
      <c r="BA44" s="62">
        <v>127960</v>
      </c>
      <c r="BB44" s="62">
        <v>8716</v>
      </c>
      <c r="BC44" s="62">
        <v>38164</v>
      </c>
      <c r="BD44" s="62">
        <v>29847</v>
      </c>
      <c r="BE44" s="62">
        <v>4</v>
      </c>
      <c r="BF44" s="62">
        <v>0</v>
      </c>
      <c r="BG44" s="62">
        <v>2128</v>
      </c>
      <c r="BH44" s="62">
        <v>4218</v>
      </c>
      <c r="BI44" s="63">
        <v>60353</v>
      </c>
      <c r="BJ44" s="60"/>
      <c r="BK44" s="94"/>
      <c r="BL44" s="37"/>
      <c r="BM44" s="94"/>
      <c r="BN44" s="37"/>
      <c r="BO44" s="94"/>
      <c r="BP44" s="37"/>
      <c r="BQ44" s="37"/>
      <c r="BR44" s="37"/>
      <c r="BS44" s="94"/>
      <c r="BT44" s="37"/>
      <c r="BU44" s="94"/>
      <c r="BV44" s="37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32.25" customHeight="1">
      <c r="A45" s="40" t="s">
        <v>66</v>
      </c>
      <c r="B45" s="62">
        <v>0</v>
      </c>
      <c r="C45" s="62">
        <v>83716</v>
      </c>
      <c r="D45" s="62">
        <v>103700</v>
      </c>
      <c r="E45" s="62">
        <v>10406</v>
      </c>
      <c r="F45" s="62">
        <v>23288</v>
      </c>
      <c r="G45" s="62">
        <v>0</v>
      </c>
      <c r="H45" s="62">
        <v>70006</v>
      </c>
      <c r="I45" s="62">
        <v>3</v>
      </c>
      <c r="J45" s="62">
        <v>63242</v>
      </c>
      <c r="K45" s="62">
        <v>1433</v>
      </c>
      <c r="L45" s="62">
        <f t="shared" si="4"/>
        <v>727986</v>
      </c>
      <c r="M45" s="62">
        <v>29021</v>
      </c>
      <c r="N45" s="62">
        <v>25443</v>
      </c>
      <c r="O45" s="62">
        <v>2386</v>
      </c>
      <c r="P45" s="62">
        <v>1149</v>
      </c>
      <c r="Q45" s="62">
        <v>43</v>
      </c>
      <c r="R45" s="62">
        <v>473312</v>
      </c>
      <c r="S45" s="62">
        <v>414891</v>
      </c>
      <c r="T45" s="62">
        <v>57267</v>
      </c>
      <c r="U45" s="62">
        <v>1154</v>
      </c>
      <c r="V45" s="63">
        <v>670</v>
      </c>
      <c r="W45" s="62">
        <v>81840</v>
      </c>
      <c r="X45" s="62">
        <v>145</v>
      </c>
      <c r="Y45" s="62">
        <v>41375</v>
      </c>
      <c r="Z45" s="62">
        <v>86777</v>
      </c>
      <c r="AA45" s="62">
        <v>86777</v>
      </c>
      <c r="AB45" s="62">
        <v>0</v>
      </c>
      <c r="AC45" s="62">
        <v>0</v>
      </c>
      <c r="AD45" s="62">
        <v>7056</v>
      </c>
      <c r="AE45" s="62">
        <v>0</v>
      </c>
      <c r="AF45" s="62">
        <v>0</v>
      </c>
      <c r="AG45" s="62">
        <v>0</v>
      </c>
      <c r="AH45" s="62">
        <v>3</v>
      </c>
      <c r="AI45" s="62">
        <v>0</v>
      </c>
      <c r="AJ45" s="62">
        <v>0</v>
      </c>
      <c r="AK45" s="62">
        <v>0</v>
      </c>
      <c r="AL45" s="62">
        <v>0</v>
      </c>
      <c r="AM45" s="62">
        <v>7787</v>
      </c>
      <c r="AN45" s="62">
        <v>73648</v>
      </c>
      <c r="AO45" s="91">
        <v>0</v>
      </c>
      <c r="AP45" s="91">
        <v>0</v>
      </c>
      <c r="AQ45" s="62">
        <v>0</v>
      </c>
      <c r="AR45" s="91">
        <v>0</v>
      </c>
      <c r="AS45" s="62">
        <v>0</v>
      </c>
      <c r="AT45" s="62">
        <v>7261</v>
      </c>
      <c r="AU45" s="62">
        <f t="shared" si="5"/>
        <v>-7261</v>
      </c>
      <c r="AV45" s="91">
        <v>0</v>
      </c>
      <c r="AW45" s="62">
        <v>0</v>
      </c>
      <c r="AX45" s="62">
        <v>69</v>
      </c>
      <c r="AY45" s="62">
        <f t="shared" si="6"/>
        <v>-69</v>
      </c>
      <c r="AZ45" s="62">
        <v>66318</v>
      </c>
      <c r="BA45" s="62">
        <v>73648</v>
      </c>
      <c r="BB45" s="62">
        <v>21979</v>
      </c>
      <c r="BC45" s="62">
        <v>29309</v>
      </c>
      <c r="BD45" s="62">
        <v>20830</v>
      </c>
      <c r="BE45" s="62">
        <v>3</v>
      </c>
      <c r="BF45" s="62">
        <v>0</v>
      </c>
      <c r="BG45" s="62">
        <v>1045</v>
      </c>
      <c r="BH45" s="62">
        <v>2046</v>
      </c>
      <c r="BI45" s="63">
        <v>4185</v>
      </c>
      <c r="BJ45" s="60"/>
      <c r="BK45" s="94"/>
      <c r="BL45" s="37"/>
      <c r="BM45" s="94"/>
      <c r="BN45" s="37"/>
      <c r="BO45" s="94"/>
      <c r="BP45" s="37"/>
      <c r="BQ45" s="37"/>
      <c r="BR45" s="37"/>
      <c r="BS45" s="94"/>
      <c r="BT45" s="37"/>
      <c r="BU45" s="94"/>
      <c r="BV45" s="37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32.25" customHeight="1">
      <c r="A46" s="4" t="s">
        <v>67</v>
      </c>
      <c r="B46" s="62">
        <v>6370</v>
      </c>
      <c r="C46" s="62">
        <v>139662</v>
      </c>
      <c r="D46" s="62">
        <v>121891</v>
      </c>
      <c r="E46" s="62">
        <v>16229</v>
      </c>
      <c r="F46" s="62">
        <v>35906</v>
      </c>
      <c r="G46" s="62">
        <v>0</v>
      </c>
      <c r="H46" s="62">
        <v>69756</v>
      </c>
      <c r="I46" s="62">
        <v>0</v>
      </c>
      <c r="J46" s="62">
        <v>54089</v>
      </c>
      <c r="K46" s="62">
        <v>1480</v>
      </c>
      <c r="L46" s="62">
        <f t="shared" si="4"/>
        <v>1102985</v>
      </c>
      <c r="M46" s="62">
        <v>49380</v>
      </c>
      <c r="N46" s="62">
        <v>26675</v>
      </c>
      <c r="O46" s="62">
        <v>20708</v>
      </c>
      <c r="P46" s="62">
        <v>1665</v>
      </c>
      <c r="Q46" s="62">
        <v>332</v>
      </c>
      <c r="R46" s="62">
        <v>724618</v>
      </c>
      <c r="S46" s="62">
        <v>637720</v>
      </c>
      <c r="T46" s="62">
        <v>85156</v>
      </c>
      <c r="U46" s="62">
        <v>1742</v>
      </c>
      <c r="V46" s="63">
        <v>466</v>
      </c>
      <c r="W46" s="62">
        <v>118415</v>
      </c>
      <c r="X46" s="62">
        <v>212</v>
      </c>
      <c r="Y46" s="62">
        <v>62969</v>
      </c>
      <c r="Z46" s="62">
        <v>128231</v>
      </c>
      <c r="AA46" s="62">
        <v>18499</v>
      </c>
      <c r="AB46" s="62">
        <v>109732</v>
      </c>
      <c r="AC46" s="62">
        <v>0</v>
      </c>
      <c r="AD46" s="62">
        <v>11459</v>
      </c>
      <c r="AE46" s="62">
        <v>0</v>
      </c>
      <c r="AF46" s="62">
        <v>0</v>
      </c>
      <c r="AG46" s="62">
        <v>0</v>
      </c>
      <c r="AH46" s="62">
        <v>5054</v>
      </c>
      <c r="AI46" s="62">
        <v>0</v>
      </c>
      <c r="AJ46" s="62">
        <v>0</v>
      </c>
      <c r="AK46" s="62">
        <v>0</v>
      </c>
      <c r="AL46" s="62">
        <v>0</v>
      </c>
      <c r="AM46" s="62">
        <v>2181</v>
      </c>
      <c r="AN46" s="62">
        <v>86321</v>
      </c>
      <c r="AO46" s="91">
        <v>0</v>
      </c>
      <c r="AP46" s="91">
        <v>0</v>
      </c>
      <c r="AQ46" s="62">
        <v>0</v>
      </c>
      <c r="AR46" s="91">
        <v>0</v>
      </c>
      <c r="AS46" s="62">
        <v>0</v>
      </c>
      <c r="AT46" s="62">
        <v>0</v>
      </c>
      <c r="AU46" s="62">
        <f t="shared" si="5"/>
        <v>0</v>
      </c>
      <c r="AV46" s="91">
        <v>0</v>
      </c>
      <c r="AW46" s="62">
        <v>0</v>
      </c>
      <c r="AX46" s="62">
        <v>0</v>
      </c>
      <c r="AY46" s="62">
        <f t="shared" si="6"/>
        <v>0</v>
      </c>
      <c r="AZ46" s="62">
        <v>86321</v>
      </c>
      <c r="BA46" s="62">
        <v>86321</v>
      </c>
      <c r="BB46" s="62">
        <v>21732</v>
      </c>
      <c r="BC46" s="62">
        <v>21732</v>
      </c>
      <c r="BD46" s="62">
        <v>38010</v>
      </c>
      <c r="BE46" s="62">
        <v>5</v>
      </c>
      <c r="BF46" s="62">
        <v>0</v>
      </c>
      <c r="BG46" s="62">
        <v>1517</v>
      </c>
      <c r="BH46" s="62">
        <v>2945</v>
      </c>
      <c r="BI46" s="63">
        <v>101464</v>
      </c>
      <c r="BJ46" s="60"/>
      <c r="BK46" s="94"/>
      <c r="BL46" s="37"/>
      <c r="BM46" s="94"/>
      <c r="BN46" s="37"/>
      <c r="BO46" s="94"/>
      <c r="BP46" s="37"/>
      <c r="BQ46" s="37"/>
      <c r="BR46" s="37"/>
      <c r="BS46" s="94"/>
      <c r="BT46" s="37"/>
      <c r="BU46" s="94"/>
      <c r="BV46" s="37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32.25" customHeight="1">
      <c r="A47" s="4" t="s">
        <v>68</v>
      </c>
      <c r="B47" s="62">
        <v>28840</v>
      </c>
      <c r="C47" s="62">
        <v>64851</v>
      </c>
      <c r="D47" s="62">
        <v>38288</v>
      </c>
      <c r="E47" s="62">
        <v>6029</v>
      </c>
      <c r="F47" s="62">
        <v>13302</v>
      </c>
      <c r="G47" s="62">
        <v>0</v>
      </c>
      <c r="H47" s="62">
        <v>18957</v>
      </c>
      <c r="I47" s="62">
        <v>7000</v>
      </c>
      <c r="J47" s="62">
        <v>30477</v>
      </c>
      <c r="K47" s="62">
        <v>584</v>
      </c>
      <c r="L47" s="62">
        <f t="shared" si="4"/>
        <v>469855</v>
      </c>
      <c r="M47" s="62">
        <v>12962</v>
      </c>
      <c r="N47" s="62">
        <v>10370</v>
      </c>
      <c r="O47" s="62">
        <v>1624</v>
      </c>
      <c r="P47" s="62">
        <v>808</v>
      </c>
      <c r="Q47" s="62">
        <v>160</v>
      </c>
      <c r="R47" s="62">
        <v>307361</v>
      </c>
      <c r="S47" s="62">
        <v>303124</v>
      </c>
      <c r="T47" s="62">
        <v>3471</v>
      </c>
      <c r="U47" s="62">
        <v>766</v>
      </c>
      <c r="V47" s="63">
        <v>957</v>
      </c>
      <c r="W47" s="62">
        <v>49729</v>
      </c>
      <c r="X47" s="62">
        <v>89</v>
      </c>
      <c r="Y47" s="62">
        <v>28458</v>
      </c>
      <c r="Z47" s="62">
        <v>58774</v>
      </c>
      <c r="AA47" s="62">
        <v>7892</v>
      </c>
      <c r="AB47" s="62">
        <v>0</v>
      </c>
      <c r="AC47" s="62">
        <v>50882</v>
      </c>
      <c r="AD47" s="62">
        <v>5669</v>
      </c>
      <c r="AE47" s="62">
        <v>224</v>
      </c>
      <c r="AF47" s="62">
        <v>0</v>
      </c>
      <c r="AG47" s="62">
        <v>224</v>
      </c>
      <c r="AH47" s="62">
        <v>43</v>
      </c>
      <c r="AI47" s="62">
        <v>0</v>
      </c>
      <c r="AJ47" s="62">
        <v>0</v>
      </c>
      <c r="AK47" s="62">
        <v>0</v>
      </c>
      <c r="AL47" s="62">
        <v>0</v>
      </c>
      <c r="AM47" s="62">
        <v>5589</v>
      </c>
      <c r="AN47" s="62">
        <v>27431</v>
      </c>
      <c r="AO47" s="91">
        <v>0</v>
      </c>
      <c r="AP47" s="91">
        <v>0</v>
      </c>
      <c r="AQ47" s="62">
        <v>0</v>
      </c>
      <c r="AR47" s="91">
        <v>0</v>
      </c>
      <c r="AS47" s="62">
        <v>0</v>
      </c>
      <c r="AT47" s="62">
        <v>832</v>
      </c>
      <c r="AU47" s="62">
        <f t="shared" si="5"/>
        <v>-832</v>
      </c>
      <c r="AV47" s="91">
        <v>0</v>
      </c>
      <c r="AW47" s="62">
        <v>0</v>
      </c>
      <c r="AX47" s="62">
        <v>520</v>
      </c>
      <c r="AY47" s="62">
        <f t="shared" si="6"/>
        <v>-520</v>
      </c>
      <c r="AZ47" s="62">
        <v>26079</v>
      </c>
      <c r="BA47" s="62">
        <v>27431</v>
      </c>
      <c r="BB47" s="62">
        <v>20050</v>
      </c>
      <c r="BC47" s="62">
        <v>21402</v>
      </c>
      <c r="BD47" s="62">
        <v>7757</v>
      </c>
      <c r="BE47" s="62">
        <v>2</v>
      </c>
      <c r="BF47" s="62">
        <v>0</v>
      </c>
      <c r="BG47" s="62">
        <v>621</v>
      </c>
      <c r="BH47" s="62">
        <v>1240</v>
      </c>
      <c r="BI47" s="63">
        <v>57328</v>
      </c>
      <c r="BJ47" s="60"/>
      <c r="BK47" s="94"/>
      <c r="BL47" s="37"/>
      <c r="BM47" s="94"/>
      <c r="BN47" s="37"/>
      <c r="BO47" s="94"/>
      <c r="BP47" s="37"/>
      <c r="BQ47" s="37"/>
      <c r="BR47" s="37"/>
      <c r="BS47" s="94"/>
      <c r="BT47" s="37"/>
      <c r="BU47" s="94"/>
      <c r="BV47" s="37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s="88" customFormat="1" ht="32.25" customHeight="1">
      <c r="A48" s="72" t="s">
        <v>69</v>
      </c>
      <c r="B48" s="64">
        <v>93322</v>
      </c>
      <c r="C48" s="64">
        <v>228197</v>
      </c>
      <c r="D48" s="64">
        <v>165086</v>
      </c>
      <c r="E48" s="64">
        <v>21580</v>
      </c>
      <c r="F48" s="64">
        <v>51695</v>
      </c>
      <c r="G48" s="64">
        <v>0</v>
      </c>
      <c r="H48" s="64">
        <v>91811</v>
      </c>
      <c r="I48" s="64">
        <v>0</v>
      </c>
      <c r="J48" s="64">
        <v>67264</v>
      </c>
      <c r="K48" s="64">
        <v>3875</v>
      </c>
      <c r="L48" s="64">
        <f t="shared" si="4"/>
        <v>1907431</v>
      </c>
      <c r="M48" s="64">
        <v>58257</v>
      </c>
      <c r="N48" s="64">
        <v>36116</v>
      </c>
      <c r="O48" s="64">
        <v>18555</v>
      </c>
      <c r="P48" s="64">
        <v>3212</v>
      </c>
      <c r="Q48" s="64">
        <v>374</v>
      </c>
      <c r="R48" s="64">
        <v>1277212</v>
      </c>
      <c r="S48" s="64">
        <v>1263172</v>
      </c>
      <c r="T48" s="64">
        <v>9850</v>
      </c>
      <c r="U48" s="64">
        <v>4190</v>
      </c>
      <c r="V48" s="65">
        <v>5991</v>
      </c>
      <c r="W48" s="64">
        <v>208552</v>
      </c>
      <c r="X48" s="64">
        <v>369</v>
      </c>
      <c r="Y48" s="64">
        <v>107763</v>
      </c>
      <c r="Z48" s="64">
        <v>229230</v>
      </c>
      <c r="AA48" s="64">
        <v>40160</v>
      </c>
      <c r="AB48" s="64">
        <v>0</v>
      </c>
      <c r="AC48" s="64">
        <v>189070</v>
      </c>
      <c r="AD48" s="64">
        <v>14653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5404</v>
      </c>
      <c r="AN48" s="64">
        <v>81985</v>
      </c>
      <c r="AO48" s="92">
        <v>0</v>
      </c>
      <c r="AP48" s="92">
        <v>0</v>
      </c>
      <c r="AQ48" s="64">
        <v>0</v>
      </c>
      <c r="AR48" s="92">
        <v>0</v>
      </c>
      <c r="AS48" s="64">
        <v>0</v>
      </c>
      <c r="AT48" s="64">
        <v>3499</v>
      </c>
      <c r="AU48" s="64">
        <f aca="true" t="shared" si="7" ref="AU48:AU64">AS48-AT48</f>
        <v>-3499</v>
      </c>
      <c r="AV48" s="92">
        <v>0</v>
      </c>
      <c r="AW48" s="64">
        <v>12129</v>
      </c>
      <c r="AX48" s="64">
        <v>0</v>
      </c>
      <c r="AY48" s="64">
        <f aca="true" t="shared" si="8" ref="AY48:AY64">AW48-AX48</f>
        <v>12129</v>
      </c>
      <c r="AZ48" s="64">
        <v>90615</v>
      </c>
      <c r="BA48" s="64">
        <v>81985</v>
      </c>
      <c r="BB48" s="64">
        <v>69035</v>
      </c>
      <c r="BC48" s="64">
        <v>60405</v>
      </c>
      <c r="BD48" s="64">
        <v>42814</v>
      </c>
      <c r="BE48" s="64">
        <v>6</v>
      </c>
      <c r="BF48" s="64">
        <v>0</v>
      </c>
      <c r="BG48" s="64">
        <v>2779</v>
      </c>
      <c r="BH48" s="64">
        <v>5348</v>
      </c>
      <c r="BI48" s="65">
        <v>300000</v>
      </c>
      <c r="BJ48" s="86"/>
      <c r="BK48" s="95"/>
      <c r="BL48" s="87"/>
      <c r="BM48" s="95"/>
      <c r="BN48" s="87"/>
      <c r="BO48" s="95"/>
      <c r="BP48" s="87"/>
      <c r="BQ48" s="87"/>
      <c r="BR48" s="87"/>
      <c r="BS48" s="95"/>
      <c r="BT48" s="87"/>
      <c r="BU48" s="95"/>
      <c r="BV48" s="87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</row>
    <row r="49" spans="1:245" ht="32.25" customHeight="1">
      <c r="A49" s="4" t="s">
        <v>70</v>
      </c>
      <c r="B49" s="62">
        <v>0</v>
      </c>
      <c r="C49" s="62">
        <v>95229</v>
      </c>
      <c r="D49" s="62">
        <v>67124</v>
      </c>
      <c r="E49" s="62">
        <v>3614</v>
      </c>
      <c r="F49" s="62">
        <v>24735</v>
      </c>
      <c r="G49" s="62">
        <v>0</v>
      </c>
      <c r="H49" s="62">
        <v>38775</v>
      </c>
      <c r="I49" s="62">
        <v>0</v>
      </c>
      <c r="J49" s="62">
        <v>44892</v>
      </c>
      <c r="K49" s="62">
        <v>1400</v>
      </c>
      <c r="L49" s="62">
        <f t="shared" si="4"/>
        <v>750341</v>
      </c>
      <c r="M49" s="62">
        <v>25398</v>
      </c>
      <c r="N49" s="62">
        <v>15913</v>
      </c>
      <c r="O49" s="62">
        <v>8601</v>
      </c>
      <c r="P49" s="62">
        <v>754</v>
      </c>
      <c r="Q49" s="62">
        <v>130</v>
      </c>
      <c r="R49" s="62">
        <v>475199</v>
      </c>
      <c r="S49" s="62">
        <v>471557</v>
      </c>
      <c r="T49" s="62">
        <v>1811</v>
      </c>
      <c r="U49" s="62">
        <v>1831</v>
      </c>
      <c r="V49" s="63">
        <v>2067</v>
      </c>
      <c r="W49" s="62">
        <v>89547</v>
      </c>
      <c r="X49" s="62">
        <v>155</v>
      </c>
      <c r="Y49" s="62">
        <v>48285</v>
      </c>
      <c r="Z49" s="62">
        <v>96811</v>
      </c>
      <c r="AA49" s="62">
        <v>17317</v>
      </c>
      <c r="AB49" s="62">
        <v>0</v>
      </c>
      <c r="AC49" s="62">
        <v>79494</v>
      </c>
      <c r="AD49" s="62">
        <v>10892</v>
      </c>
      <c r="AE49" s="62">
        <v>500</v>
      </c>
      <c r="AF49" s="62">
        <v>0</v>
      </c>
      <c r="AG49" s="62">
        <v>500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1487</v>
      </c>
      <c r="AN49" s="62">
        <v>63652</v>
      </c>
      <c r="AO49" s="91">
        <v>0</v>
      </c>
      <c r="AP49" s="91">
        <v>0</v>
      </c>
      <c r="AQ49" s="62">
        <v>0</v>
      </c>
      <c r="AR49" s="91">
        <v>0</v>
      </c>
      <c r="AS49" s="62">
        <v>0</v>
      </c>
      <c r="AT49" s="62">
        <v>0</v>
      </c>
      <c r="AU49" s="62">
        <f t="shared" si="7"/>
        <v>0</v>
      </c>
      <c r="AV49" s="91">
        <v>0</v>
      </c>
      <c r="AW49" s="62">
        <v>0</v>
      </c>
      <c r="AX49" s="62">
        <v>0</v>
      </c>
      <c r="AY49" s="62">
        <f t="shared" si="8"/>
        <v>0</v>
      </c>
      <c r="AZ49" s="62">
        <v>63652</v>
      </c>
      <c r="BA49" s="62">
        <v>63652</v>
      </c>
      <c r="BB49" s="62">
        <v>17772</v>
      </c>
      <c r="BC49" s="62">
        <v>17772</v>
      </c>
      <c r="BD49" s="62">
        <v>18350</v>
      </c>
      <c r="BE49" s="62">
        <v>3</v>
      </c>
      <c r="BF49" s="62">
        <v>0</v>
      </c>
      <c r="BG49" s="62">
        <v>1048</v>
      </c>
      <c r="BH49" s="62">
        <v>2165</v>
      </c>
      <c r="BI49" s="63">
        <v>45312</v>
      </c>
      <c r="BJ49" s="60"/>
      <c r="BK49" s="94"/>
      <c r="BL49" s="37"/>
      <c r="BM49" s="94"/>
      <c r="BN49" s="37"/>
      <c r="BO49" s="94"/>
      <c r="BP49" s="37"/>
      <c r="BQ49" s="37"/>
      <c r="BR49" s="37"/>
      <c r="BS49" s="94"/>
      <c r="BT49" s="37"/>
      <c r="BU49" s="94"/>
      <c r="BV49" s="37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  <row r="50" spans="1:245" ht="32.25" customHeight="1">
      <c r="A50" s="4" t="s">
        <v>71</v>
      </c>
      <c r="B50" s="62">
        <v>44283</v>
      </c>
      <c r="C50" s="62">
        <v>129647</v>
      </c>
      <c r="D50" s="62">
        <v>130196</v>
      </c>
      <c r="E50" s="62">
        <v>57187</v>
      </c>
      <c r="F50" s="62">
        <v>34906</v>
      </c>
      <c r="G50" s="62">
        <v>0</v>
      </c>
      <c r="H50" s="62">
        <v>38103</v>
      </c>
      <c r="I50" s="62">
        <v>10000</v>
      </c>
      <c r="J50" s="62">
        <v>35597</v>
      </c>
      <c r="K50" s="62">
        <v>1970</v>
      </c>
      <c r="L50" s="62">
        <f t="shared" si="4"/>
        <v>871056</v>
      </c>
      <c r="M50" s="62">
        <v>28251</v>
      </c>
      <c r="N50" s="62">
        <v>23875</v>
      </c>
      <c r="O50" s="62">
        <v>2526</v>
      </c>
      <c r="P50" s="62">
        <v>840</v>
      </c>
      <c r="Q50" s="62">
        <v>1010</v>
      </c>
      <c r="R50" s="62">
        <v>559624</v>
      </c>
      <c r="S50" s="62">
        <v>550915</v>
      </c>
      <c r="T50" s="62">
        <v>6980</v>
      </c>
      <c r="U50" s="62">
        <v>1729</v>
      </c>
      <c r="V50" s="63">
        <v>3156</v>
      </c>
      <c r="W50" s="62">
        <v>95360</v>
      </c>
      <c r="X50" s="62">
        <v>169</v>
      </c>
      <c r="Y50" s="62">
        <v>55724</v>
      </c>
      <c r="Z50" s="62">
        <v>118833</v>
      </c>
      <c r="AA50" s="62">
        <v>26556</v>
      </c>
      <c r="AB50" s="62">
        <v>0</v>
      </c>
      <c r="AC50" s="62">
        <v>92277</v>
      </c>
      <c r="AD50" s="62">
        <v>8490</v>
      </c>
      <c r="AE50" s="62">
        <v>0</v>
      </c>
      <c r="AF50" s="62">
        <v>0</v>
      </c>
      <c r="AG50" s="62">
        <v>0</v>
      </c>
      <c r="AH50" s="62">
        <v>442</v>
      </c>
      <c r="AI50" s="62">
        <v>0</v>
      </c>
      <c r="AJ50" s="62">
        <v>0</v>
      </c>
      <c r="AK50" s="62">
        <v>0</v>
      </c>
      <c r="AL50" s="62">
        <v>0</v>
      </c>
      <c r="AM50" s="62">
        <v>1007</v>
      </c>
      <c r="AN50" s="62">
        <v>92535</v>
      </c>
      <c r="AO50" s="91">
        <v>0</v>
      </c>
      <c r="AP50" s="91">
        <v>0</v>
      </c>
      <c r="AQ50" s="62">
        <v>0</v>
      </c>
      <c r="AR50" s="91">
        <v>0</v>
      </c>
      <c r="AS50" s="62">
        <v>0</v>
      </c>
      <c r="AT50" s="62">
        <v>23008</v>
      </c>
      <c r="AU50" s="62">
        <f t="shared" si="7"/>
        <v>-23008</v>
      </c>
      <c r="AV50" s="91">
        <v>0</v>
      </c>
      <c r="AW50" s="62">
        <v>0</v>
      </c>
      <c r="AX50" s="62">
        <v>2378</v>
      </c>
      <c r="AY50" s="62">
        <f t="shared" si="8"/>
        <v>-2378</v>
      </c>
      <c r="AZ50" s="62">
        <v>67149</v>
      </c>
      <c r="BA50" s="62">
        <v>92535</v>
      </c>
      <c r="BB50" s="62">
        <v>3323</v>
      </c>
      <c r="BC50" s="62">
        <v>28709</v>
      </c>
      <c r="BD50" s="62">
        <v>18709</v>
      </c>
      <c r="BE50" s="62">
        <v>3</v>
      </c>
      <c r="BF50" s="62">
        <v>47</v>
      </c>
      <c r="BG50" s="62">
        <v>1146</v>
      </c>
      <c r="BH50" s="62">
        <v>2413</v>
      </c>
      <c r="BI50" s="63">
        <v>32213</v>
      </c>
      <c r="BJ50" s="60"/>
      <c r="BK50" s="94"/>
      <c r="BL50" s="37"/>
      <c r="BM50" s="94"/>
      <c r="BN50" s="37"/>
      <c r="BO50" s="94"/>
      <c r="BP50" s="37"/>
      <c r="BQ50" s="37"/>
      <c r="BR50" s="37"/>
      <c r="BS50" s="94"/>
      <c r="BT50" s="37"/>
      <c r="BU50" s="94"/>
      <c r="BV50" s="37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</row>
    <row r="51" spans="1:245" ht="32.25" customHeight="1">
      <c r="A51" s="40" t="s">
        <v>72</v>
      </c>
      <c r="B51" s="62">
        <v>28877</v>
      </c>
      <c r="C51" s="62">
        <v>93281</v>
      </c>
      <c r="D51" s="62">
        <v>71778</v>
      </c>
      <c r="E51" s="62">
        <v>10243</v>
      </c>
      <c r="F51" s="62">
        <v>23562</v>
      </c>
      <c r="G51" s="62">
        <v>0</v>
      </c>
      <c r="H51" s="62">
        <v>37973</v>
      </c>
      <c r="I51" s="62">
        <v>0</v>
      </c>
      <c r="J51" s="62">
        <v>54016</v>
      </c>
      <c r="K51" s="62">
        <v>2472</v>
      </c>
      <c r="L51" s="62">
        <f t="shared" si="4"/>
        <v>748111</v>
      </c>
      <c r="M51" s="62">
        <v>28216</v>
      </c>
      <c r="N51" s="62">
        <v>3631</v>
      </c>
      <c r="O51" s="62">
        <v>4549</v>
      </c>
      <c r="P51" s="62">
        <v>1249</v>
      </c>
      <c r="Q51" s="62">
        <v>18787</v>
      </c>
      <c r="R51" s="62">
        <v>491984</v>
      </c>
      <c r="S51" s="62">
        <v>488239</v>
      </c>
      <c r="T51" s="62">
        <v>2230</v>
      </c>
      <c r="U51" s="62">
        <v>1515</v>
      </c>
      <c r="V51" s="63">
        <v>6</v>
      </c>
      <c r="W51" s="62">
        <v>79485</v>
      </c>
      <c r="X51" s="62">
        <v>140</v>
      </c>
      <c r="Y51" s="62">
        <v>40973</v>
      </c>
      <c r="Z51" s="62">
        <v>88974</v>
      </c>
      <c r="AA51" s="62">
        <v>13238</v>
      </c>
      <c r="AB51" s="62">
        <v>0</v>
      </c>
      <c r="AC51" s="62">
        <v>75736</v>
      </c>
      <c r="AD51" s="62">
        <v>8244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10089</v>
      </c>
      <c r="AN51" s="62">
        <v>69901</v>
      </c>
      <c r="AO51" s="91">
        <v>0</v>
      </c>
      <c r="AP51" s="91">
        <v>0</v>
      </c>
      <c r="AQ51" s="62">
        <v>0</v>
      </c>
      <c r="AR51" s="91">
        <v>0</v>
      </c>
      <c r="AS51" s="62">
        <v>0</v>
      </c>
      <c r="AT51" s="62">
        <v>9669</v>
      </c>
      <c r="AU51" s="62">
        <f t="shared" si="7"/>
        <v>-9669</v>
      </c>
      <c r="AV51" s="91">
        <v>0</v>
      </c>
      <c r="AW51" s="62">
        <v>0</v>
      </c>
      <c r="AX51" s="62">
        <v>0</v>
      </c>
      <c r="AY51" s="62">
        <f t="shared" si="8"/>
        <v>0</v>
      </c>
      <c r="AZ51" s="62">
        <v>60232</v>
      </c>
      <c r="BA51" s="62">
        <v>69901</v>
      </c>
      <c r="BB51" s="62">
        <v>45308</v>
      </c>
      <c r="BC51" s="62">
        <v>54977</v>
      </c>
      <c r="BD51" s="62">
        <v>18585</v>
      </c>
      <c r="BE51" s="62">
        <v>3</v>
      </c>
      <c r="BF51" s="62">
        <v>0</v>
      </c>
      <c r="BG51" s="62">
        <v>1046</v>
      </c>
      <c r="BH51" s="62">
        <v>2018</v>
      </c>
      <c r="BI51" s="63">
        <v>31024</v>
      </c>
      <c r="BJ51" s="60"/>
      <c r="BK51" s="94"/>
      <c r="BL51" s="37"/>
      <c r="BM51" s="94"/>
      <c r="BN51" s="37"/>
      <c r="BO51" s="94"/>
      <c r="BP51" s="37"/>
      <c r="BQ51" s="37"/>
      <c r="BR51" s="37"/>
      <c r="BS51" s="94"/>
      <c r="BT51" s="37"/>
      <c r="BU51" s="94"/>
      <c r="BV51" s="37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</row>
    <row r="52" spans="1:245" ht="32.25" customHeight="1">
      <c r="A52" s="40" t="s">
        <v>73</v>
      </c>
      <c r="B52" s="62">
        <v>45394</v>
      </c>
      <c r="C52" s="62">
        <v>63191</v>
      </c>
      <c r="D52" s="62">
        <v>60778</v>
      </c>
      <c r="E52" s="62">
        <v>0</v>
      </c>
      <c r="F52" s="62">
        <v>18960</v>
      </c>
      <c r="G52" s="62">
        <v>0</v>
      </c>
      <c r="H52" s="62">
        <v>41818</v>
      </c>
      <c r="I52" s="62">
        <v>27000</v>
      </c>
      <c r="J52" s="62">
        <v>28285</v>
      </c>
      <c r="K52" s="62">
        <v>2152</v>
      </c>
      <c r="L52" s="62">
        <f t="shared" si="4"/>
        <v>632424</v>
      </c>
      <c r="M52" s="62">
        <v>19092</v>
      </c>
      <c r="N52" s="62">
        <v>16400</v>
      </c>
      <c r="O52" s="62">
        <v>1219</v>
      </c>
      <c r="P52" s="62">
        <v>1243</v>
      </c>
      <c r="Q52" s="62">
        <v>230</v>
      </c>
      <c r="R52" s="62">
        <v>391314</v>
      </c>
      <c r="S52" s="62">
        <v>385583</v>
      </c>
      <c r="T52" s="62">
        <v>4280</v>
      </c>
      <c r="U52" s="62">
        <v>1451</v>
      </c>
      <c r="V52" s="63">
        <v>2942</v>
      </c>
      <c r="W52" s="62">
        <v>69905</v>
      </c>
      <c r="X52" s="62">
        <v>126</v>
      </c>
      <c r="Y52" s="62">
        <v>40255</v>
      </c>
      <c r="Z52" s="62">
        <v>84839</v>
      </c>
      <c r="AA52" s="62">
        <v>15885</v>
      </c>
      <c r="AB52" s="62">
        <v>0</v>
      </c>
      <c r="AC52" s="62">
        <v>68954</v>
      </c>
      <c r="AD52" s="62">
        <v>11981</v>
      </c>
      <c r="AE52" s="62">
        <v>2230</v>
      </c>
      <c r="AF52" s="62">
        <v>0</v>
      </c>
      <c r="AG52" s="62">
        <v>2230</v>
      </c>
      <c r="AH52" s="62">
        <v>25</v>
      </c>
      <c r="AI52" s="62">
        <v>5295</v>
      </c>
      <c r="AJ52" s="62">
        <v>5295</v>
      </c>
      <c r="AK52" s="62">
        <v>0</v>
      </c>
      <c r="AL52" s="62">
        <v>0</v>
      </c>
      <c r="AM52" s="62">
        <v>4420</v>
      </c>
      <c r="AN52" s="62">
        <v>46029</v>
      </c>
      <c r="AO52" s="91">
        <v>0</v>
      </c>
      <c r="AP52" s="91">
        <v>0</v>
      </c>
      <c r="AQ52" s="62">
        <v>0</v>
      </c>
      <c r="AR52" s="91">
        <v>0</v>
      </c>
      <c r="AS52" s="62">
        <v>0</v>
      </c>
      <c r="AT52" s="62">
        <v>15293</v>
      </c>
      <c r="AU52" s="62">
        <f t="shared" si="7"/>
        <v>-15293</v>
      </c>
      <c r="AV52" s="91">
        <v>0</v>
      </c>
      <c r="AW52" s="62">
        <v>392</v>
      </c>
      <c r="AX52" s="62">
        <v>0</v>
      </c>
      <c r="AY52" s="62">
        <f t="shared" si="8"/>
        <v>392</v>
      </c>
      <c r="AZ52" s="62">
        <v>31128</v>
      </c>
      <c r="BA52" s="62">
        <v>46029</v>
      </c>
      <c r="BB52" s="62">
        <v>31128</v>
      </c>
      <c r="BC52" s="62">
        <v>46029</v>
      </c>
      <c r="BD52" s="62">
        <v>9446</v>
      </c>
      <c r="BE52" s="62">
        <v>1</v>
      </c>
      <c r="BF52" s="62">
        <v>0</v>
      </c>
      <c r="BG52" s="62">
        <v>899</v>
      </c>
      <c r="BH52" s="62">
        <v>1809</v>
      </c>
      <c r="BI52" s="63">
        <v>41360</v>
      </c>
      <c r="BJ52" s="60"/>
      <c r="BK52" s="94"/>
      <c r="BL52" s="37"/>
      <c r="BM52" s="94"/>
      <c r="BN52" s="37"/>
      <c r="BO52" s="94"/>
      <c r="BP52" s="37"/>
      <c r="BQ52" s="37"/>
      <c r="BR52" s="37"/>
      <c r="BS52" s="94"/>
      <c r="BT52" s="37"/>
      <c r="BU52" s="94"/>
      <c r="BV52" s="37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</row>
    <row r="53" spans="1:245" s="88" customFormat="1" ht="32.25" customHeight="1">
      <c r="A53" s="41" t="s">
        <v>74</v>
      </c>
      <c r="B53" s="64">
        <v>87645</v>
      </c>
      <c r="C53" s="64">
        <v>260062</v>
      </c>
      <c r="D53" s="64">
        <v>143007</v>
      </c>
      <c r="E53" s="64">
        <v>17310</v>
      </c>
      <c r="F53" s="64">
        <v>55297</v>
      </c>
      <c r="G53" s="64">
        <v>0</v>
      </c>
      <c r="H53" s="64">
        <v>70400</v>
      </c>
      <c r="I53" s="64">
        <v>0</v>
      </c>
      <c r="J53" s="64">
        <v>66197</v>
      </c>
      <c r="K53" s="64">
        <v>3501</v>
      </c>
      <c r="L53" s="64">
        <f t="shared" si="4"/>
        <v>1913862</v>
      </c>
      <c r="M53" s="64">
        <v>47032</v>
      </c>
      <c r="N53" s="64">
        <v>31435</v>
      </c>
      <c r="O53" s="64">
        <v>11439</v>
      </c>
      <c r="P53" s="64">
        <v>3157</v>
      </c>
      <c r="Q53" s="64">
        <v>1001</v>
      </c>
      <c r="R53" s="64">
        <v>1286847</v>
      </c>
      <c r="S53" s="64">
        <v>1271149</v>
      </c>
      <c r="T53" s="64">
        <v>11360</v>
      </c>
      <c r="U53" s="64">
        <v>4338</v>
      </c>
      <c r="V53" s="65">
        <v>884</v>
      </c>
      <c r="W53" s="64">
        <v>208440</v>
      </c>
      <c r="X53" s="64">
        <v>366</v>
      </c>
      <c r="Y53" s="64">
        <v>105086</v>
      </c>
      <c r="Z53" s="64">
        <v>229991</v>
      </c>
      <c r="AA53" s="64">
        <v>43655</v>
      </c>
      <c r="AB53" s="64">
        <v>0</v>
      </c>
      <c r="AC53" s="64">
        <v>186336</v>
      </c>
      <c r="AD53" s="64">
        <v>14235</v>
      </c>
      <c r="AE53" s="64">
        <v>0</v>
      </c>
      <c r="AF53" s="64">
        <v>0</v>
      </c>
      <c r="AG53" s="64">
        <v>0</v>
      </c>
      <c r="AH53" s="64">
        <v>190</v>
      </c>
      <c r="AI53" s="64">
        <v>0</v>
      </c>
      <c r="AJ53" s="64">
        <v>0</v>
      </c>
      <c r="AK53" s="64">
        <v>0</v>
      </c>
      <c r="AL53" s="64">
        <v>0</v>
      </c>
      <c r="AM53" s="64">
        <v>20791</v>
      </c>
      <c r="AN53" s="64">
        <v>96226</v>
      </c>
      <c r="AO53" s="92">
        <v>0</v>
      </c>
      <c r="AP53" s="92">
        <v>0</v>
      </c>
      <c r="AQ53" s="64">
        <v>0</v>
      </c>
      <c r="AR53" s="92">
        <v>0</v>
      </c>
      <c r="AS53" s="64">
        <v>0</v>
      </c>
      <c r="AT53" s="64">
        <v>27685</v>
      </c>
      <c r="AU53" s="64">
        <f t="shared" si="7"/>
        <v>-27685</v>
      </c>
      <c r="AV53" s="92">
        <v>0</v>
      </c>
      <c r="AW53" s="64">
        <v>0</v>
      </c>
      <c r="AX53" s="64">
        <v>0</v>
      </c>
      <c r="AY53" s="64">
        <f t="shared" si="8"/>
        <v>0</v>
      </c>
      <c r="AZ53" s="64">
        <v>68541</v>
      </c>
      <c r="BA53" s="64">
        <v>96226</v>
      </c>
      <c r="BB53" s="64">
        <v>40317</v>
      </c>
      <c r="BC53" s="64">
        <v>68002</v>
      </c>
      <c r="BD53" s="64">
        <v>28911</v>
      </c>
      <c r="BE53" s="64">
        <v>4</v>
      </c>
      <c r="BF53" s="64">
        <v>0</v>
      </c>
      <c r="BG53" s="64">
        <v>2831</v>
      </c>
      <c r="BH53" s="64">
        <v>5274</v>
      </c>
      <c r="BI53" s="65">
        <v>123281</v>
      </c>
      <c r="BJ53" s="86"/>
      <c r="BK53" s="95"/>
      <c r="BL53" s="87"/>
      <c r="BM53" s="95"/>
      <c r="BN53" s="87"/>
      <c r="BO53" s="95"/>
      <c r="BP53" s="87"/>
      <c r="BQ53" s="87"/>
      <c r="BR53" s="87"/>
      <c r="BS53" s="95"/>
      <c r="BT53" s="87"/>
      <c r="BU53" s="95"/>
      <c r="BV53" s="87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</row>
    <row r="54" spans="1:245" ht="32.25" customHeight="1">
      <c r="A54" s="40" t="s">
        <v>75</v>
      </c>
      <c r="B54" s="62">
        <v>60458</v>
      </c>
      <c r="C54" s="62">
        <v>175045</v>
      </c>
      <c r="D54" s="62">
        <v>106373</v>
      </c>
      <c r="E54" s="62">
        <v>25136</v>
      </c>
      <c r="F54" s="62">
        <v>37922</v>
      </c>
      <c r="G54" s="62">
        <v>0</v>
      </c>
      <c r="H54" s="62">
        <v>43315</v>
      </c>
      <c r="I54" s="62">
        <v>15000</v>
      </c>
      <c r="J54" s="62">
        <v>30330</v>
      </c>
      <c r="K54" s="62">
        <v>1134</v>
      </c>
      <c r="L54" s="62">
        <f t="shared" si="4"/>
        <v>1240828</v>
      </c>
      <c r="M54" s="62">
        <v>31250</v>
      </c>
      <c r="N54" s="62">
        <v>23789</v>
      </c>
      <c r="O54" s="62">
        <v>5086</v>
      </c>
      <c r="P54" s="62">
        <v>2135</v>
      </c>
      <c r="Q54" s="62">
        <v>240</v>
      </c>
      <c r="R54" s="62">
        <v>791995</v>
      </c>
      <c r="S54" s="62">
        <v>785585</v>
      </c>
      <c r="T54" s="62">
        <v>3940</v>
      </c>
      <c r="U54" s="62">
        <v>2470</v>
      </c>
      <c r="V54" s="63">
        <v>1987</v>
      </c>
      <c r="W54" s="62">
        <v>144366</v>
      </c>
      <c r="X54" s="62">
        <v>255</v>
      </c>
      <c r="Y54" s="62">
        <v>77073</v>
      </c>
      <c r="Z54" s="62">
        <v>158805</v>
      </c>
      <c r="AA54" s="62">
        <v>22014</v>
      </c>
      <c r="AB54" s="62">
        <v>0</v>
      </c>
      <c r="AC54" s="62">
        <v>136791</v>
      </c>
      <c r="AD54" s="62">
        <v>9756</v>
      </c>
      <c r="AE54" s="62">
        <v>10669</v>
      </c>
      <c r="AF54" s="62">
        <v>10669</v>
      </c>
      <c r="AG54" s="62">
        <v>0</v>
      </c>
      <c r="AH54" s="62">
        <v>1473</v>
      </c>
      <c r="AI54" s="62">
        <v>0</v>
      </c>
      <c r="AJ54" s="62">
        <v>0</v>
      </c>
      <c r="AK54" s="62">
        <v>0</v>
      </c>
      <c r="AL54" s="62">
        <v>0</v>
      </c>
      <c r="AM54" s="62">
        <v>13199</v>
      </c>
      <c r="AN54" s="62">
        <v>47109</v>
      </c>
      <c r="AO54" s="91">
        <v>0</v>
      </c>
      <c r="AP54" s="91">
        <v>0</v>
      </c>
      <c r="AQ54" s="62">
        <v>0</v>
      </c>
      <c r="AR54" s="91">
        <v>0</v>
      </c>
      <c r="AS54" s="62">
        <v>0</v>
      </c>
      <c r="AT54" s="62">
        <v>0</v>
      </c>
      <c r="AU54" s="62">
        <f t="shared" si="7"/>
        <v>0</v>
      </c>
      <c r="AV54" s="91">
        <v>0</v>
      </c>
      <c r="AW54" s="62">
        <v>0</v>
      </c>
      <c r="AX54" s="62">
        <v>0</v>
      </c>
      <c r="AY54" s="62">
        <f t="shared" si="8"/>
        <v>0</v>
      </c>
      <c r="AZ54" s="62">
        <v>47109</v>
      </c>
      <c r="BA54" s="62">
        <v>47109</v>
      </c>
      <c r="BB54" s="62">
        <v>32642</v>
      </c>
      <c r="BC54" s="62">
        <v>32642</v>
      </c>
      <c r="BD54" s="62">
        <v>17979</v>
      </c>
      <c r="BE54" s="62">
        <v>3</v>
      </c>
      <c r="BF54" s="62">
        <v>0</v>
      </c>
      <c r="BG54" s="62">
        <v>1821</v>
      </c>
      <c r="BH54" s="62">
        <v>3556</v>
      </c>
      <c r="BI54" s="63">
        <v>143253</v>
      </c>
      <c r="BJ54" s="60"/>
      <c r="BK54" s="94"/>
      <c r="BL54" s="37"/>
      <c r="BM54" s="94"/>
      <c r="BN54" s="37"/>
      <c r="BO54" s="94"/>
      <c r="BP54" s="37"/>
      <c r="BQ54" s="37"/>
      <c r="BR54" s="37"/>
      <c r="BS54" s="94"/>
      <c r="BT54" s="37"/>
      <c r="BU54" s="94"/>
      <c r="BV54" s="37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</row>
    <row r="55" spans="1:245" ht="32.25" customHeight="1">
      <c r="A55" s="40" t="s">
        <v>76</v>
      </c>
      <c r="B55" s="62">
        <v>29712</v>
      </c>
      <c r="C55" s="62">
        <v>81985</v>
      </c>
      <c r="D55" s="62">
        <v>49280</v>
      </c>
      <c r="E55" s="62">
        <v>9969</v>
      </c>
      <c r="F55" s="62">
        <v>14840</v>
      </c>
      <c r="G55" s="62">
        <v>0</v>
      </c>
      <c r="H55" s="62">
        <v>24471</v>
      </c>
      <c r="I55" s="62">
        <v>10000</v>
      </c>
      <c r="J55" s="62">
        <v>36081</v>
      </c>
      <c r="K55" s="62">
        <v>151</v>
      </c>
      <c r="L55" s="62">
        <f t="shared" si="4"/>
        <v>562248</v>
      </c>
      <c r="M55" s="62">
        <v>22515</v>
      </c>
      <c r="N55" s="62">
        <v>14365</v>
      </c>
      <c r="O55" s="62">
        <v>1517</v>
      </c>
      <c r="P55" s="62">
        <v>926</v>
      </c>
      <c r="Q55" s="62">
        <v>5707</v>
      </c>
      <c r="R55" s="62">
        <v>397289</v>
      </c>
      <c r="S55" s="62">
        <v>393510</v>
      </c>
      <c r="T55" s="62">
        <v>2550</v>
      </c>
      <c r="U55" s="62">
        <v>1229</v>
      </c>
      <c r="V55" s="63">
        <v>206</v>
      </c>
      <c r="W55" s="62">
        <v>50037</v>
      </c>
      <c r="X55" s="62">
        <v>88</v>
      </c>
      <c r="Y55" s="62">
        <v>25873</v>
      </c>
      <c r="Z55" s="62">
        <v>61654</v>
      </c>
      <c r="AA55" s="62">
        <v>9502</v>
      </c>
      <c r="AB55" s="62">
        <v>0</v>
      </c>
      <c r="AC55" s="62">
        <v>52152</v>
      </c>
      <c r="AD55" s="62">
        <v>3199</v>
      </c>
      <c r="AE55" s="62">
        <v>0</v>
      </c>
      <c r="AF55" s="62">
        <v>0</v>
      </c>
      <c r="AG55" s="62">
        <v>0</v>
      </c>
      <c r="AH55" s="62">
        <v>41</v>
      </c>
      <c r="AI55" s="62">
        <v>0</v>
      </c>
      <c r="AJ55" s="62">
        <v>0</v>
      </c>
      <c r="AK55" s="62">
        <v>0</v>
      </c>
      <c r="AL55" s="62">
        <v>0</v>
      </c>
      <c r="AM55" s="62">
        <v>1346</v>
      </c>
      <c r="AN55" s="62">
        <v>35389</v>
      </c>
      <c r="AO55" s="91">
        <v>0</v>
      </c>
      <c r="AP55" s="91">
        <v>0</v>
      </c>
      <c r="AQ55" s="62">
        <v>0</v>
      </c>
      <c r="AR55" s="91">
        <v>0</v>
      </c>
      <c r="AS55" s="62">
        <v>0</v>
      </c>
      <c r="AT55" s="62">
        <v>0</v>
      </c>
      <c r="AU55" s="62">
        <f t="shared" si="7"/>
        <v>0</v>
      </c>
      <c r="AV55" s="91">
        <v>0</v>
      </c>
      <c r="AW55" s="62">
        <v>0</v>
      </c>
      <c r="AX55" s="62">
        <v>0</v>
      </c>
      <c r="AY55" s="62">
        <f t="shared" si="8"/>
        <v>0</v>
      </c>
      <c r="AZ55" s="62">
        <v>35389</v>
      </c>
      <c r="BA55" s="62">
        <v>35389</v>
      </c>
      <c r="BB55" s="62">
        <v>25420</v>
      </c>
      <c r="BC55" s="62">
        <v>25420</v>
      </c>
      <c r="BD55" s="62">
        <v>17339</v>
      </c>
      <c r="BE55" s="62">
        <v>4</v>
      </c>
      <c r="BF55" s="62">
        <v>3610</v>
      </c>
      <c r="BG55" s="62">
        <v>741</v>
      </c>
      <c r="BH55" s="62">
        <v>1301</v>
      </c>
      <c r="BI55" s="63">
        <v>21291</v>
      </c>
      <c r="BJ55" s="60"/>
      <c r="BK55" s="94"/>
      <c r="BL55" s="37"/>
      <c r="BM55" s="94"/>
      <c r="BN55" s="37"/>
      <c r="BO55" s="94"/>
      <c r="BP55" s="37"/>
      <c r="BQ55" s="37"/>
      <c r="BR55" s="37"/>
      <c r="BS55" s="94"/>
      <c r="BT55" s="37"/>
      <c r="BU55" s="94"/>
      <c r="BV55" s="37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</row>
    <row r="56" spans="1:245" ht="32.25" customHeight="1">
      <c r="A56" s="4" t="s">
        <v>77</v>
      </c>
      <c r="B56" s="62">
        <v>4509</v>
      </c>
      <c r="C56" s="62">
        <v>108371</v>
      </c>
      <c r="D56" s="62">
        <v>110159</v>
      </c>
      <c r="E56" s="62">
        <v>38552</v>
      </c>
      <c r="F56" s="62">
        <v>26703</v>
      </c>
      <c r="G56" s="62">
        <v>0</v>
      </c>
      <c r="H56" s="62">
        <v>44904</v>
      </c>
      <c r="I56" s="62">
        <v>0</v>
      </c>
      <c r="J56" s="62">
        <v>51570</v>
      </c>
      <c r="K56" s="62">
        <v>1533</v>
      </c>
      <c r="L56" s="62">
        <f t="shared" si="4"/>
        <v>860189</v>
      </c>
      <c r="M56" s="62">
        <v>33992</v>
      </c>
      <c r="N56" s="62">
        <v>24293</v>
      </c>
      <c r="O56" s="62">
        <v>4227</v>
      </c>
      <c r="P56" s="62">
        <v>1431</v>
      </c>
      <c r="Q56" s="62">
        <v>4041</v>
      </c>
      <c r="R56" s="62">
        <v>584006</v>
      </c>
      <c r="S56" s="62">
        <v>577421</v>
      </c>
      <c r="T56" s="62">
        <v>4562</v>
      </c>
      <c r="U56" s="62">
        <v>2023</v>
      </c>
      <c r="V56" s="63">
        <v>6</v>
      </c>
      <c r="W56" s="62">
        <v>82339</v>
      </c>
      <c r="X56" s="62">
        <v>145</v>
      </c>
      <c r="Y56" s="62">
        <v>38904</v>
      </c>
      <c r="Z56" s="62">
        <v>100424</v>
      </c>
      <c r="AA56" s="62">
        <v>100424</v>
      </c>
      <c r="AB56" s="62">
        <v>0</v>
      </c>
      <c r="AC56" s="62">
        <v>0</v>
      </c>
      <c r="AD56" s="62">
        <v>7944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v>12429</v>
      </c>
      <c r="AN56" s="62">
        <v>50224</v>
      </c>
      <c r="AO56" s="91">
        <v>0</v>
      </c>
      <c r="AP56" s="91">
        <v>0</v>
      </c>
      <c r="AQ56" s="62">
        <v>0</v>
      </c>
      <c r="AR56" s="91">
        <v>0</v>
      </c>
      <c r="AS56" s="62">
        <v>0</v>
      </c>
      <c r="AT56" s="62">
        <v>0</v>
      </c>
      <c r="AU56" s="62">
        <f t="shared" si="7"/>
        <v>0</v>
      </c>
      <c r="AV56" s="91">
        <v>0</v>
      </c>
      <c r="AW56" s="62">
        <v>0</v>
      </c>
      <c r="AX56" s="62">
        <v>3824</v>
      </c>
      <c r="AY56" s="62">
        <f t="shared" si="8"/>
        <v>-3824</v>
      </c>
      <c r="AZ56" s="62">
        <v>46400</v>
      </c>
      <c r="BA56" s="62">
        <v>50224</v>
      </c>
      <c r="BB56" s="62">
        <v>-31954</v>
      </c>
      <c r="BC56" s="62">
        <v>-28130</v>
      </c>
      <c r="BD56" s="62">
        <v>21573</v>
      </c>
      <c r="BE56" s="62">
        <v>4</v>
      </c>
      <c r="BF56" s="62">
        <v>0</v>
      </c>
      <c r="BG56" s="62">
        <v>1204</v>
      </c>
      <c r="BH56" s="62">
        <v>2045</v>
      </c>
      <c r="BI56" s="63">
        <v>33823</v>
      </c>
      <c r="BJ56" s="60"/>
      <c r="BK56" s="94"/>
      <c r="BL56" s="37"/>
      <c r="BM56" s="94"/>
      <c r="BN56" s="37"/>
      <c r="BO56" s="94"/>
      <c r="BP56" s="37"/>
      <c r="BQ56" s="37"/>
      <c r="BR56" s="37"/>
      <c r="BS56" s="94"/>
      <c r="BT56" s="37"/>
      <c r="BU56" s="94"/>
      <c r="BV56" s="37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</row>
    <row r="57" spans="1:245" ht="32.25" customHeight="1">
      <c r="A57" s="4" t="s">
        <v>78</v>
      </c>
      <c r="B57" s="62">
        <v>73319</v>
      </c>
      <c r="C57" s="62">
        <v>171316</v>
      </c>
      <c r="D57" s="62">
        <v>186780</v>
      </c>
      <c r="E57" s="62">
        <v>83342</v>
      </c>
      <c r="F57" s="62">
        <v>38548</v>
      </c>
      <c r="G57" s="62">
        <v>0</v>
      </c>
      <c r="H57" s="62">
        <v>64890</v>
      </c>
      <c r="I57" s="62">
        <v>20000</v>
      </c>
      <c r="J57" s="62">
        <v>61426</v>
      </c>
      <c r="K57" s="62">
        <v>6732</v>
      </c>
      <c r="L57" s="62">
        <f t="shared" si="4"/>
        <v>1414181</v>
      </c>
      <c r="M57" s="62">
        <v>28644</v>
      </c>
      <c r="N57" s="62">
        <v>21133</v>
      </c>
      <c r="O57" s="62">
        <v>4524</v>
      </c>
      <c r="P57" s="62">
        <v>2491</v>
      </c>
      <c r="Q57" s="62">
        <v>496</v>
      </c>
      <c r="R57" s="62">
        <v>954492</v>
      </c>
      <c r="S57" s="62">
        <v>943980</v>
      </c>
      <c r="T57" s="62">
        <v>7043</v>
      </c>
      <c r="U57" s="62">
        <v>3469</v>
      </c>
      <c r="V57" s="63">
        <v>100</v>
      </c>
      <c r="W57" s="62">
        <v>161209</v>
      </c>
      <c r="X57" s="62">
        <v>281</v>
      </c>
      <c r="Y57" s="62">
        <v>79915</v>
      </c>
      <c r="Z57" s="62">
        <v>153810</v>
      </c>
      <c r="AA57" s="62">
        <v>20207</v>
      </c>
      <c r="AB57" s="62">
        <v>0</v>
      </c>
      <c r="AC57" s="62">
        <v>133603</v>
      </c>
      <c r="AD57" s="62">
        <v>16436</v>
      </c>
      <c r="AE57" s="62">
        <v>16781</v>
      </c>
      <c r="AF57" s="62">
        <v>0</v>
      </c>
      <c r="AG57" s="62">
        <v>16781</v>
      </c>
      <c r="AH57" s="62">
        <v>8</v>
      </c>
      <c r="AI57" s="62">
        <v>0</v>
      </c>
      <c r="AJ57" s="62">
        <v>0</v>
      </c>
      <c r="AK57" s="62">
        <v>0</v>
      </c>
      <c r="AL57" s="62">
        <v>0</v>
      </c>
      <c r="AM57" s="62">
        <v>2505</v>
      </c>
      <c r="AN57" s="62">
        <v>89953</v>
      </c>
      <c r="AO57" s="91">
        <v>0</v>
      </c>
      <c r="AP57" s="91">
        <v>0</v>
      </c>
      <c r="AQ57" s="62">
        <v>0</v>
      </c>
      <c r="AR57" s="91">
        <v>0</v>
      </c>
      <c r="AS57" s="62">
        <v>0</v>
      </c>
      <c r="AT57" s="62">
        <v>18771</v>
      </c>
      <c r="AU57" s="62">
        <f t="shared" si="7"/>
        <v>-18771</v>
      </c>
      <c r="AV57" s="91">
        <v>0</v>
      </c>
      <c r="AW57" s="62">
        <v>3360</v>
      </c>
      <c r="AX57" s="62">
        <v>0</v>
      </c>
      <c r="AY57" s="62">
        <f t="shared" si="8"/>
        <v>3360</v>
      </c>
      <c r="AZ57" s="62">
        <v>74542</v>
      </c>
      <c r="BA57" s="62">
        <v>89953</v>
      </c>
      <c r="BB57" s="62">
        <v>-8800</v>
      </c>
      <c r="BC57" s="62">
        <v>6611</v>
      </c>
      <c r="BD57" s="62">
        <v>17864</v>
      </c>
      <c r="BE57" s="62">
        <v>3</v>
      </c>
      <c r="BF57" s="62">
        <v>0</v>
      </c>
      <c r="BG57" s="62">
        <v>2214</v>
      </c>
      <c r="BH57" s="62">
        <v>3941</v>
      </c>
      <c r="BI57" s="63">
        <v>21958</v>
      </c>
      <c r="BJ57" s="60"/>
      <c r="BK57" s="94"/>
      <c r="BL57" s="37"/>
      <c r="BM57" s="94"/>
      <c r="BN57" s="37"/>
      <c r="BO57" s="94"/>
      <c r="BP57" s="37"/>
      <c r="BQ57" s="37"/>
      <c r="BR57" s="37"/>
      <c r="BS57" s="94"/>
      <c r="BT57" s="37"/>
      <c r="BU57" s="94"/>
      <c r="BV57" s="37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</row>
    <row r="58" spans="1:245" s="88" customFormat="1" ht="32.25" customHeight="1">
      <c r="A58" s="72" t="s">
        <v>79</v>
      </c>
      <c r="B58" s="64">
        <v>0</v>
      </c>
      <c r="C58" s="64">
        <v>37940</v>
      </c>
      <c r="D58" s="64">
        <v>59068</v>
      </c>
      <c r="E58" s="64">
        <v>5955</v>
      </c>
      <c r="F58" s="64">
        <v>12894</v>
      </c>
      <c r="G58" s="64">
        <v>0</v>
      </c>
      <c r="H58" s="64">
        <v>40219</v>
      </c>
      <c r="I58" s="64">
        <v>0</v>
      </c>
      <c r="J58" s="64">
        <v>35621</v>
      </c>
      <c r="K58" s="64">
        <v>1066</v>
      </c>
      <c r="L58" s="64">
        <f t="shared" si="4"/>
        <v>389854</v>
      </c>
      <c r="M58" s="64">
        <v>13410</v>
      </c>
      <c r="N58" s="64">
        <v>9339</v>
      </c>
      <c r="O58" s="64">
        <v>3303</v>
      </c>
      <c r="P58" s="64">
        <v>690</v>
      </c>
      <c r="Q58" s="64">
        <v>78</v>
      </c>
      <c r="R58" s="64">
        <v>242134</v>
      </c>
      <c r="S58" s="64">
        <v>240142</v>
      </c>
      <c r="T58" s="64">
        <v>1191</v>
      </c>
      <c r="U58" s="64">
        <v>801</v>
      </c>
      <c r="V58" s="65">
        <v>1007</v>
      </c>
      <c r="W58" s="64">
        <v>38794</v>
      </c>
      <c r="X58" s="64">
        <v>68</v>
      </c>
      <c r="Y58" s="64">
        <v>19943</v>
      </c>
      <c r="Z58" s="64">
        <v>45971</v>
      </c>
      <c r="AA58" s="64">
        <v>7771</v>
      </c>
      <c r="AB58" s="64">
        <v>0</v>
      </c>
      <c r="AC58" s="64">
        <v>38200</v>
      </c>
      <c r="AD58" s="64">
        <v>6480</v>
      </c>
      <c r="AE58" s="64">
        <v>6415</v>
      </c>
      <c r="AF58" s="64">
        <v>6316</v>
      </c>
      <c r="AG58" s="64">
        <v>99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15632</v>
      </c>
      <c r="AN58" s="64">
        <v>7829</v>
      </c>
      <c r="AO58" s="92">
        <v>0</v>
      </c>
      <c r="AP58" s="92">
        <v>0</v>
      </c>
      <c r="AQ58" s="64">
        <v>0</v>
      </c>
      <c r="AR58" s="92">
        <v>0</v>
      </c>
      <c r="AS58" s="64">
        <v>0</v>
      </c>
      <c r="AT58" s="64">
        <v>0</v>
      </c>
      <c r="AU58" s="64">
        <f t="shared" si="7"/>
        <v>0</v>
      </c>
      <c r="AV58" s="92">
        <v>0</v>
      </c>
      <c r="AW58" s="64">
        <v>0</v>
      </c>
      <c r="AX58" s="64">
        <v>0</v>
      </c>
      <c r="AY58" s="64">
        <f t="shared" si="8"/>
        <v>0</v>
      </c>
      <c r="AZ58" s="64">
        <v>7829</v>
      </c>
      <c r="BA58" s="64">
        <v>7829</v>
      </c>
      <c r="BB58" s="64">
        <v>-9166</v>
      </c>
      <c r="BC58" s="64">
        <v>-9166</v>
      </c>
      <c r="BD58" s="64">
        <v>8327</v>
      </c>
      <c r="BE58" s="64">
        <v>8</v>
      </c>
      <c r="BF58" s="64">
        <v>0</v>
      </c>
      <c r="BG58" s="64">
        <v>503</v>
      </c>
      <c r="BH58" s="64">
        <v>939</v>
      </c>
      <c r="BI58" s="65">
        <v>49247</v>
      </c>
      <c r="BJ58" s="86"/>
      <c r="BK58" s="95"/>
      <c r="BL58" s="87"/>
      <c r="BM58" s="95"/>
      <c r="BN58" s="87"/>
      <c r="BO58" s="95"/>
      <c r="BP58" s="87"/>
      <c r="BQ58" s="87"/>
      <c r="BR58" s="87"/>
      <c r="BS58" s="95"/>
      <c r="BT58" s="87"/>
      <c r="BU58" s="95"/>
      <c r="BV58" s="87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</row>
    <row r="59" spans="1:245" ht="32.25" customHeight="1">
      <c r="A59" s="4" t="s">
        <v>80</v>
      </c>
      <c r="B59" s="62">
        <v>53241</v>
      </c>
      <c r="C59" s="62">
        <v>149222</v>
      </c>
      <c r="D59" s="62">
        <v>171946</v>
      </c>
      <c r="E59" s="62">
        <v>6377</v>
      </c>
      <c r="F59" s="62">
        <v>23361</v>
      </c>
      <c r="G59" s="62">
        <v>0</v>
      </c>
      <c r="H59" s="62">
        <v>142208</v>
      </c>
      <c r="I59" s="62">
        <v>2813</v>
      </c>
      <c r="J59" s="62">
        <v>64414</v>
      </c>
      <c r="K59" s="62">
        <v>1518</v>
      </c>
      <c r="L59" s="62">
        <f t="shared" si="4"/>
        <v>1112235</v>
      </c>
      <c r="M59" s="62">
        <v>30694</v>
      </c>
      <c r="N59" s="62">
        <v>26759</v>
      </c>
      <c r="O59" s="62">
        <v>1689</v>
      </c>
      <c r="P59" s="62">
        <v>1778</v>
      </c>
      <c r="Q59" s="62">
        <v>468</v>
      </c>
      <c r="R59" s="62">
        <v>731207</v>
      </c>
      <c r="S59" s="62">
        <v>721934</v>
      </c>
      <c r="T59" s="62">
        <v>6778</v>
      </c>
      <c r="U59" s="62">
        <v>2495</v>
      </c>
      <c r="V59" s="63">
        <v>123</v>
      </c>
      <c r="W59" s="62">
        <v>112766</v>
      </c>
      <c r="X59" s="62">
        <v>196</v>
      </c>
      <c r="Y59" s="62">
        <v>53042</v>
      </c>
      <c r="Z59" s="62">
        <v>136042</v>
      </c>
      <c r="AA59" s="62">
        <v>136042</v>
      </c>
      <c r="AB59" s="62">
        <v>0</v>
      </c>
      <c r="AC59" s="62">
        <v>0</v>
      </c>
      <c r="AD59" s="62">
        <v>13070</v>
      </c>
      <c r="AE59" s="62">
        <v>0</v>
      </c>
      <c r="AF59" s="62">
        <v>0</v>
      </c>
      <c r="AG59" s="62">
        <v>0</v>
      </c>
      <c r="AH59" s="62">
        <v>27054</v>
      </c>
      <c r="AI59" s="62">
        <v>0</v>
      </c>
      <c r="AJ59" s="62">
        <v>0</v>
      </c>
      <c r="AK59" s="62">
        <v>0</v>
      </c>
      <c r="AL59" s="62">
        <v>0</v>
      </c>
      <c r="AM59" s="62">
        <v>8041</v>
      </c>
      <c r="AN59" s="62">
        <v>12605</v>
      </c>
      <c r="AO59" s="91">
        <v>0</v>
      </c>
      <c r="AP59" s="91">
        <v>0</v>
      </c>
      <c r="AQ59" s="62">
        <v>0</v>
      </c>
      <c r="AR59" s="91">
        <v>0</v>
      </c>
      <c r="AS59" s="62">
        <v>0</v>
      </c>
      <c r="AT59" s="62">
        <v>0</v>
      </c>
      <c r="AU59" s="62">
        <f t="shared" si="7"/>
        <v>0</v>
      </c>
      <c r="AV59" s="91">
        <v>0</v>
      </c>
      <c r="AW59" s="62">
        <v>7088</v>
      </c>
      <c r="AX59" s="62">
        <v>0</v>
      </c>
      <c r="AY59" s="62">
        <f t="shared" si="8"/>
        <v>7088</v>
      </c>
      <c r="AZ59" s="62">
        <v>19693</v>
      </c>
      <c r="BA59" s="62">
        <v>12605</v>
      </c>
      <c r="BB59" s="62">
        <v>13316</v>
      </c>
      <c r="BC59" s="62">
        <v>6228</v>
      </c>
      <c r="BD59" s="62">
        <v>18414</v>
      </c>
      <c r="BE59" s="62">
        <v>3</v>
      </c>
      <c r="BF59" s="62">
        <v>0</v>
      </c>
      <c r="BG59" s="62">
        <v>1537</v>
      </c>
      <c r="BH59" s="62">
        <v>2770</v>
      </c>
      <c r="BI59" s="63">
        <v>300791</v>
      </c>
      <c r="BJ59" s="60"/>
      <c r="BK59" s="94"/>
      <c r="BL59" s="37"/>
      <c r="BM59" s="94"/>
      <c r="BN59" s="37"/>
      <c r="BO59" s="94"/>
      <c r="BP59" s="37"/>
      <c r="BQ59" s="37"/>
      <c r="BR59" s="37"/>
      <c r="BS59" s="94"/>
      <c r="BT59" s="37"/>
      <c r="BU59" s="94"/>
      <c r="BV59" s="37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</row>
    <row r="60" spans="1:245" ht="32.25" customHeight="1">
      <c r="A60" s="4" t="s">
        <v>81</v>
      </c>
      <c r="B60" s="62">
        <v>33078</v>
      </c>
      <c r="C60" s="62">
        <v>103807</v>
      </c>
      <c r="D60" s="62">
        <v>62469</v>
      </c>
      <c r="E60" s="62">
        <v>8884</v>
      </c>
      <c r="F60" s="62">
        <v>23903</v>
      </c>
      <c r="G60" s="62">
        <v>0</v>
      </c>
      <c r="H60" s="62">
        <v>29682</v>
      </c>
      <c r="I60" s="62">
        <v>0</v>
      </c>
      <c r="J60" s="62">
        <v>51170</v>
      </c>
      <c r="K60" s="62">
        <v>357</v>
      </c>
      <c r="L60" s="62">
        <f t="shared" si="4"/>
        <v>760574</v>
      </c>
      <c r="M60" s="62">
        <v>14032</v>
      </c>
      <c r="N60" s="62">
        <v>12383</v>
      </c>
      <c r="O60" s="62">
        <v>300</v>
      </c>
      <c r="P60" s="62">
        <v>1186</v>
      </c>
      <c r="Q60" s="62">
        <v>163</v>
      </c>
      <c r="R60" s="62">
        <v>519575</v>
      </c>
      <c r="S60" s="62">
        <v>513665</v>
      </c>
      <c r="T60" s="62">
        <v>4382</v>
      </c>
      <c r="U60" s="62">
        <v>1528</v>
      </c>
      <c r="V60" s="63">
        <v>1590</v>
      </c>
      <c r="W60" s="62">
        <v>77371</v>
      </c>
      <c r="X60" s="62">
        <v>135</v>
      </c>
      <c r="Y60" s="62">
        <v>39076</v>
      </c>
      <c r="Z60" s="62">
        <v>81372</v>
      </c>
      <c r="AA60" s="62">
        <v>81372</v>
      </c>
      <c r="AB60" s="62">
        <v>0</v>
      </c>
      <c r="AC60" s="62">
        <v>0</v>
      </c>
      <c r="AD60" s="62">
        <v>5049</v>
      </c>
      <c r="AE60" s="62">
        <v>0</v>
      </c>
      <c r="AF60" s="62">
        <v>0</v>
      </c>
      <c r="AG60" s="62">
        <v>0</v>
      </c>
      <c r="AH60" s="62">
        <v>18030</v>
      </c>
      <c r="AI60" s="62">
        <v>0</v>
      </c>
      <c r="AJ60" s="62">
        <v>0</v>
      </c>
      <c r="AK60" s="62">
        <v>0</v>
      </c>
      <c r="AL60" s="62">
        <v>0</v>
      </c>
      <c r="AM60" s="62">
        <v>4344</v>
      </c>
      <c r="AN60" s="62">
        <v>44622</v>
      </c>
      <c r="AO60" s="91">
        <v>0</v>
      </c>
      <c r="AP60" s="91">
        <v>1281</v>
      </c>
      <c r="AQ60" s="62">
        <v>1281</v>
      </c>
      <c r="AR60" s="91">
        <v>0</v>
      </c>
      <c r="AS60" s="62">
        <v>0</v>
      </c>
      <c r="AT60" s="62">
        <v>0</v>
      </c>
      <c r="AU60" s="62">
        <f t="shared" si="7"/>
        <v>0</v>
      </c>
      <c r="AV60" s="91">
        <v>0</v>
      </c>
      <c r="AW60" s="62">
        <v>409</v>
      </c>
      <c r="AX60" s="62">
        <v>0</v>
      </c>
      <c r="AY60" s="62">
        <f t="shared" si="8"/>
        <v>409</v>
      </c>
      <c r="AZ60" s="62">
        <v>43750</v>
      </c>
      <c r="BA60" s="62">
        <v>43341</v>
      </c>
      <c r="BB60" s="62">
        <v>31885</v>
      </c>
      <c r="BC60" s="62">
        <v>31476</v>
      </c>
      <c r="BD60" s="62">
        <v>10141</v>
      </c>
      <c r="BE60" s="62">
        <v>2</v>
      </c>
      <c r="BF60" s="62">
        <v>0</v>
      </c>
      <c r="BG60" s="62">
        <v>989</v>
      </c>
      <c r="BH60" s="62">
        <v>1800</v>
      </c>
      <c r="BI60" s="63">
        <v>83341</v>
      </c>
      <c r="BJ60" s="60"/>
      <c r="BK60" s="94"/>
      <c r="BL60" s="37"/>
      <c r="BM60" s="94"/>
      <c r="BN60" s="37"/>
      <c r="BO60" s="94"/>
      <c r="BP60" s="37"/>
      <c r="BQ60" s="37"/>
      <c r="BR60" s="37"/>
      <c r="BS60" s="94"/>
      <c r="BT60" s="37"/>
      <c r="BU60" s="94"/>
      <c r="BV60" s="37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</row>
    <row r="61" spans="1:245" ht="32.25" customHeight="1">
      <c r="A61" s="40" t="s">
        <v>82</v>
      </c>
      <c r="B61" s="62">
        <v>109583</v>
      </c>
      <c r="C61" s="62">
        <v>298009</v>
      </c>
      <c r="D61" s="62">
        <v>194250</v>
      </c>
      <c r="E61" s="62">
        <v>0</v>
      </c>
      <c r="F61" s="62">
        <v>74091</v>
      </c>
      <c r="G61" s="62">
        <v>0</v>
      </c>
      <c r="H61" s="62">
        <v>120159</v>
      </c>
      <c r="I61" s="62">
        <v>0</v>
      </c>
      <c r="J61" s="62">
        <v>106680</v>
      </c>
      <c r="K61" s="62">
        <v>4217</v>
      </c>
      <c r="L61" s="62">
        <f t="shared" si="4"/>
        <v>2326141</v>
      </c>
      <c r="M61" s="62">
        <v>60057</v>
      </c>
      <c r="N61" s="62">
        <v>43383</v>
      </c>
      <c r="O61" s="62">
        <v>12174</v>
      </c>
      <c r="P61" s="62">
        <v>3837</v>
      </c>
      <c r="Q61" s="62">
        <v>663</v>
      </c>
      <c r="R61" s="62">
        <v>1560968</v>
      </c>
      <c r="S61" s="62">
        <v>1541173</v>
      </c>
      <c r="T61" s="62">
        <v>14668</v>
      </c>
      <c r="U61" s="62">
        <v>5127</v>
      </c>
      <c r="V61" s="63">
        <v>19</v>
      </c>
      <c r="W61" s="62">
        <v>272633</v>
      </c>
      <c r="X61" s="62">
        <v>475</v>
      </c>
      <c r="Y61" s="62">
        <v>134953</v>
      </c>
      <c r="Z61" s="62">
        <v>258322</v>
      </c>
      <c r="AA61" s="62">
        <v>258322</v>
      </c>
      <c r="AB61" s="62">
        <v>0</v>
      </c>
      <c r="AC61" s="62">
        <v>0</v>
      </c>
      <c r="AD61" s="62">
        <v>10621</v>
      </c>
      <c r="AE61" s="62">
        <v>17661</v>
      </c>
      <c r="AF61" s="62">
        <v>0</v>
      </c>
      <c r="AG61" s="62">
        <v>17661</v>
      </c>
      <c r="AH61" s="62">
        <v>10</v>
      </c>
      <c r="AI61" s="62">
        <v>0</v>
      </c>
      <c r="AJ61" s="62">
        <v>0</v>
      </c>
      <c r="AK61" s="62">
        <v>0</v>
      </c>
      <c r="AL61" s="62">
        <v>0</v>
      </c>
      <c r="AM61" s="62">
        <v>10422</v>
      </c>
      <c r="AN61" s="62">
        <v>83184</v>
      </c>
      <c r="AO61" s="91">
        <v>0</v>
      </c>
      <c r="AP61" s="91">
        <v>0</v>
      </c>
      <c r="AQ61" s="62">
        <v>0</v>
      </c>
      <c r="AR61" s="91">
        <v>0</v>
      </c>
      <c r="AS61" s="62">
        <v>0</v>
      </c>
      <c r="AT61" s="62">
        <v>29162</v>
      </c>
      <c r="AU61" s="62">
        <f t="shared" si="7"/>
        <v>-29162</v>
      </c>
      <c r="AV61" s="91">
        <v>0</v>
      </c>
      <c r="AW61" s="62">
        <v>20454</v>
      </c>
      <c r="AX61" s="62">
        <v>0</v>
      </c>
      <c r="AY61" s="62">
        <f t="shared" si="8"/>
        <v>20454</v>
      </c>
      <c r="AZ61" s="62">
        <v>74476</v>
      </c>
      <c r="BA61" s="62">
        <v>83184</v>
      </c>
      <c r="BB61" s="62">
        <v>74476</v>
      </c>
      <c r="BC61" s="62">
        <v>83184</v>
      </c>
      <c r="BD61" s="62">
        <v>37101</v>
      </c>
      <c r="BE61" s="62">
        <v>3</v>
      </c>
      <c r="BF61" s="62">
        <v>0</v>
      </c>
      <c r="BG61" s="62">
        <v>3412</v>
      </c>
      <c r="BH61" s="62">
        <v>6452</v>
      </c>
      <c r="BI61" s="63">
        <v>26698</v>
      </c>
      <c r="BJ61" s="60"/>
      <c r="BK61" s="94"/>
      <c r="BL61" s="37"/>
      <c r="BM61" s="94"/>
      <c r="BN61" s="37"/>
      <c r="BO61" s="94"/>
      <c r="BP61" s="37"/>
      <c r="BQ61" s="37"/>
      <c r="BR61" s="37"/>
      <c r="BS61" s="94"/>
      <c r="BT61" s="37"/>
      <c r="BU61" s="94"/>
      <c r="BV61" s="37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</row>
    <row r="62" spans="1:245" ht="32.25" customHeight="1">
      <c r="A62" s="40" t="s">
        <v>83</v>
      </c>
      <c r="B62" s="62">
        <v>0</v>
      </c>
      <c r="C62" s="62">
        <v>23440</v>
      </c>
      <c r="D62" s="62">
        <v>27563</v>
      </c>
      <c r="E62" s="62">
        <v>1977</v>
      </c>
      <c r="F62" s="62">
        <v>5853</v>
      </c>
      <c r="G62" s="62">
        <v>0</v>
      </c>
      <c r="H62" s="62">
        <v>19733</v>
      </c>
      <c r="I62" s="62">
        <v>0</v>
      </c>
      <c r="J62" s="62">
        <v>25712</v>
      </c>
      <c r="K62" s="62">
        <v>1038</v>
      </c>
      <c r="L62" s="62">
        <f t="shared" si="4"/>
        <v>231378</v>
      </c>
      <c r="M62" s="62">
        <v>14935</v>
      </c>
      <c r="N62" s="62">
        <v>13693</v>
      </c>
      <c r="O62" s="62">
        <v>651</v>
      </c>
      <c r="P62" s="62">
        <v>503</v>
      </c>
      <c r="Q62" s="62">
        <v>88</v>
      </c>
      <c r="R62" s="62">
        <v>128027</v>
      </c>
      <c r="S62" s="62">
        <v>125282</v>
      </c>
      <c r="T62" s="62">
        <v>2251</v>
      </c>
      <c r="U62" s="62">
        <v>494</v>
      </c>
      <c r="V62" s="63">
        <v>2</v>
      </c>
      <c r="W62" s="62">
        <v>28337</v>
      </c>
      <c r="X62" s="62">
        <v>50</v>
      </c>
      <c r="Y62" s="62">
        <v>14827</v>
      </c>
      <c r="Z62" s="62">
        <v>31368</v>
      </c>
      <c r="AA62" s="62">
        <v>31368</v>
      </c>
      <c r="AB62" s="62">
        <v>0</v>
      </c>
      <c r="AC62" s="62">
        <v>0</v>
      </c>
      <c r="AD62" s="62">
        <v>2313</v>
      </c>
      <c r="AE62" s="62">
        <v>0</v>
      </c>
      <c r="AF62" s="62">
        <v>0</v>
      </c>
      <c r="AG62" s="62">
        <v>0</v>
      </c>
      <c r="AH62" s="62">
        <v>132</v>
      </c>
      <c r="AI62" s="62">
        <v>0</v>
      </c>
      <c r="AJ62" s="62">
        <v>0</v>
      </c>
      <c r="AK62" s="62">
        <v>0</v>
      </c>
      <c r="AL62" s="62">
        <v>0</v>
      </c>
      <c r="AM62" s="62">
        <v>11387</v>
      </c>
      <c r="AN62" s="62">
        <v>19549</v>
      </c>
      <c r="AO62" s="91">
        <v>0</v>
      </c>
      <c r="AP62" s="91">
        <v>0</v>
      </c>
      <c r="AQ62" s="62">
        <v>0</v>
      </c>
      <c r="AR62" s="91">
        <v>0</v>
      </c>
      <c r="AS62" s="62">
        <v>0</v>
      </c>
      <c r="AT62" s="62">
        <v>6886</v>
      </c>
      <c r="AU62" s="62">
        <f t="shared" si="7"/>
        <v>-6886</v>
      </c>
      <c r="AV62" s="91">
        <v>0</v>
      </c>
      <c r="AW62" s="62">
        <v>237</v>
      </c>
      <c r="AX62" s="62">
        <v>0</v>
      </c>
      <c r="AY62" s="62">
        <f t="shared" si="8"/>
        <v>237</v>
      </c>
      <c r="AZ62" s="62">
        <v>12900</v>
      </c>
      <c r="BA62" s="62">
        <v>19549</v>
      </c>
      <c r="BB62" s="62">
        <v>-11254</v>
      </c>
      <c r="BC62" s="62">
        <v>-4605</v>
      </c>
      <c r="BD62" s="62">
        <v>9369</v>
      </c>
      <c r="BE62" s="62">
        <v>2</v>
      </c>
      <c r="BF62" s="62">
        <v>0</v>
      </c>
      <c r="BG62" s="62">
        <v>300</v>
      </c>
      <c r="BH62" s="62">
        <v>653</v>
      </c>
      <c r="BI62" s="63">
        <v>0</v>
      </c>
      <c r="BJ62" s="60"/>
      <c r="BK62" s="94"/>
      <c r="BL62" s="37"/>
      <c r="BM62" s="94"/>
      <c r="BN62" s="37"/>
      <c r="BO62" s="94"/>
      <c r="BP62" s="37"/>
      <c r="BQ62" s="37"/>
      <c r="BR62" s="37"/>
      <c r="BS62" s="94"/>
      <c r="BT62" s="37"/>
      <c r="BU62" s="94"/>
      <c r="BV62" s="37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</row>
    <row r="63" spans="1:245" s="88" customFormat="1" ht="32.25" customHeight="1">
      <c r="A63" s="41" t="s">
        <v>84</v>
      </c>
      <c r="B63" s="64">
        <v>4310</v>
      </c>
      <c r="C63" s="64">
        <v>119095</v>
      </c>
      <c r="D63" s="64">
        <v>63934</v>
      </c>
      <c r="E63" s="64">
        <v>31478</v>
      </c>
      <c r="F63" s="64">
        <v>26087</v>
      </c>
      <c r="G63" s="64">
        <v>0</v>
      </c>
      <c r="H63" s="64">
        <v>6369</v>
      </c>
      <c r="I63" s="64">
        <v>68878</v>
      </c>
      <c r="J63" s="64">
        <v>60884</v>
      </c>
      <c r="K63" s="64">
        <v>1773</v>
      </c>
      <c r="L63" s="64">
        <f t="shared" si="4"/>
        <v>882600</v>
      </c>
      <c r="M63" s="64">
        <v>42667</v>
      </c>
      <c r="N63" s="64">
        <v>36919</v>
      </c>
      <c r="O63" s="64">
        <v>2955</v>
      </c>
      <c r="P63" s="64">
        <v>1541</v>
      </c>
      <c r="Q63" s="64">
        <v>1252</v>
      </c>
      <c r="R63" s="64">
        <v>555637</v>
      </c>
      <c r="S63" s="64">
        <v>547865</v>
      </c>
      <c r="T63" s="64">
        <v>5820</v>
      </c>
      <c r="U63" s="64">
        <v>1952</v>
      </c>
      <c r="V63" s="65">
        <v>465</v>
      </c>
      <c r="W63" s="64">
        <v>100160</v>
      </c>
      <c r="X63" s="64">
        <v>175</v>
      </c>
      <c r="Y63" s="64">
        <v>55778</v>
      </c>
      <c r="Z63" s="64">
        <v>104050</v>
      </c>
      <c r="AA63" s="64">
        <v>17239</v>
      </c>
      <c r="AB63" s="64">
        <v>0</v>
      </c>
      <c r="AC63" s="64">
        <v>86811</v>
      </c>
      <c r="AD63" s="64">
        <v>11480</v>
      </c>
      <c r="AE63" s="64">
        <v>0</v>
      </c>
      <c r="AF63" s="64">
        <v>0</v>
      </c>
      <c r="AG63" s="64">
        <v>0</v>
      </c>
      <c r="AH63" s="64">
        <v>173</v>
      </c>
      <c r="AI63" s="64">
        <v>0</v>
      </c>
      <c r="AJ63" s="64">
        <v>0</v>
      </c>
      <c r="AK63" s="64">
        <v>0</v>
      </c>
      <c r="AL63" s="64">
        <v>0</v>
      </c>
      <c r="AM63" s="64">
        <v>12015</v>
      </c>
      <c r="AN63" s="64">
        <v>74116</v>
      </c>
      <c r="AO63" s="92">
        <v>0</v>
      </c>
      <c r="AP63" s="92">
        <v>0</v>
      </c>
      <c r="AQ63" s="64">
        <v>0</v>
      </c>
      <c r="AR63" s="92">
        <v>0</v>
      </c>
      <c r="AS63" s="64">
        <v>0</v>
      </c>
      <c r="AT63" s="64">
        <v>0</v>
      </c>
      <c r="AU63" s="64">
        <f t="shared" si="7"/>
        <v>0</v>
      </c>
      <c r="AV63" s="92">
        <v>0</v>
      </c>
      <c r="AW63" s="64">
        <v>0</v>
      </c>
      <c r="AX63" s="64">
        <v>0</v>
      </c>
      <c r="AY63" s="64">
        <f t="shared" si="8"/>
        <v>0</v>
      </c>
      <c r="AZ63" s="64">
        <v>74116</v>
      </c>
      <c r="BA63" s="64">
        <v>74116</v>
      </c>
      <c r="BB63" s="64">
        <v>-1081</v>
      </c>
      <c r="BC63" s="64">
        <v>-1081</v>
      </c>
      <c r="BD63" s="64">
        <v>27328</v>
      </c>
      <c r="BE63" s="64">
        <v>4</v>
      </c>
      <c r="BF63" s="64">
        <v>1152</v>
      </c>
      <c r="BG63" s="64">
        <v>1279</v>
      </c>
      <c r="BH63" s="64">
        <v>2522</v>
      </c>
      <c r="BI63" s="65">
        <v>93214</v>
      </c>
      <c r="BJ63" s="86"/>
      <c r="BK63" s="95"/>
      <c r="BL63" s="87"/>
      <c r="BM63" s="95"/>
      <c r="BN63" s="87"/>
      <c r="BO63" s="95"/>
      <c r="BP63" s="87"/>
      <c r="BQ63" s="87"/>
      <c r="BR63" s="87"/>
      <c r="BS63" s="95"/>
      <c r="BT63" s="87"/>
      <c r="BU63" s="95"/>
      <c r="BV63" s="87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</row>
    <row r="64" spans="1:245" ht="32.25" customHeight="1" thickBot="1">
      <c r="A64" s="40" t="s">
        <v>89</v>
      </c>
      <c r="B64" s="62">
        <v>46840</v>
      </c>
      <c r="C64" s="62">
        <v>131652</v>
      </c>
      <c r="D64" s="62">
        <v>92865</v>
      </c>
      <c r="E64" s="62">
        <v>10355</v>
      </c>
      <c r="F64" s="62">
        <v>23865</v>
      </c>
      <c r="G64" s="62">
        <v>0</v>
      </c>
      <c r="H64" s="62">
        <v>58645</v>
      </c>
      <c r="I64" s="62">
        <v>0</v>
      </c>
      <c r="J64" s="62">
        <v>62263</v>
      </c>
      <c r="K64" s="62">
        <v>3485</v>
      </c>
      <c r="L64" s="62">
        <f t="shared" si="4"/>
        <v>885314</v>
      </c>
      <c r="M64" s="62">
        <v>34568</v>
      </c>
      <c r="N64" s="62">
        <v>28296</v>
      </c>
      <c r="O64" s="62">
        <v>3913</v>
      </c>
      <c r="P64" s="62">
        <v>1531</v>
      </c>
      <c r="Q64" s="62">
        <v>828</v>
      </c>
      <c r="R64" s="62">
        <v>578199</v>
      </c>
      <c r="S64" s="62">
        <v>568979</v>
      </c>
      <c r="T64" s="62">
        <v>7187</v>
      </c>
      <c r="U64" s="62">
        <v>2033</v>
      </c>
      <c r="V64" s="63">
        <v>7</v>
      </c>
      <c r="W64" s="62">
        <v>93020</v>
      </c>
      <c r="X64" s="62">
        <v>167</v>
      </c>
      <c r="Y64" s="62">
        <v>54228</v>
      </c>
      <c r="Z64" s="62">
        <v>104483</v>
      </c>
      <c r="AA64" s="62">
        <v>13220</v>
      </c>
      <c r="AB64" s="62">
        <v>0</v>
      </c>
      <c r="AC64" s="62">
        <v>91263</v>
      </c>
      <c r="AD64" s="62">
        <v>7999</v>
      </c>
      <c r="AE64" s="62">
        <v>0</v>
      </c>
      <c r="AF64" s="62">
        <v>0</v>
      </c>
      <c r="AG64" s="62">
        <v>0</v>
      </c>
      <c r="AH64" s="62">
        <v>126</v>
      </c>
      <c r="AI64" s="62">
        <v>0</v>
      </c>
      <c r="AJ64" s="62">
        <v>0</v>
      </c>
      <c r="AK64" s="62">
        <v>0</v>
      </c>
      <c r="AL64" s="62">
        <v>0</v>
      </c>
      <c r="AM64" s="62">
        <v>12517</v>
      </c>
      <c r="AN64" s="62">
        <v>63576</v>
      </c>
      <c r="AO64" s="91">
        <v>0</v>
      </c>
      <c r="AP64" s="91">
        <v>0</v>
      </c>
      <c r="AQ64" s="62">
        <v>0</v>
      </c>
      <c r="AR64" s="91">
        <v>0</v>
      </c>
      <c r="AS64" s="62">
        <v>0</v>
      </c>
      <c r="AT64" s="62">
        <v>19550</v>
      </c>
      <c r="AU64" s="62">
        <f t="shared" si="7"/>
        <v>-19550</v>
      </c>
      <c r="AV64" s="91">
        <v>0</v>
      </c>
      <c r="AW64" s="62">
        <v>1202</v>
      </c>
      <c r="AX64" s="62">
        <v>0</v>
      </c>
      <c r="AY64" s="62">
        <f t="shared" si="8"/>
        <v>1202</v>
      </c>
      <c r="AZ64" s="62">
        <v>45228</v>
      </c>
      <c r="BA64" s="62">
        <v>63576</v>
      </c>
      <c r="BB64" s="62">
        <v>31568</v>
      </c>
      <c r="BC64" s="62">
        <v>49916</v>
      </c>
      <c r="BD64" s="62">
        <v>26761</v>
      </c>
      <c r="BE64" s="62">
        <v>6</v>
      </c>
      <c r="BF64" s="62">
        <v>0</v>
      </c>
      <c r="BG64" s="62">
        <v>1106</v>
      </c>
      <c r="BH64" s="62">
        <v>2417</v>
      </c>
      <c r="BI64" s="63">
        <v>50881</v>
      </c>
      <c r="BJ64" s="60"/>
      <c r="BK64" s="94"/>
      <c r="BL64" s="37"/>
      <c r="BM64" s="94"/>
      <c r="BN64" s="37"/>
      <c r="BO64" s="94"/>
      <c r="BP64" s="37"/>
      <c r="BQ64" s="37"/>
      <c r="BR64" s="37"/>
      <c r="BS64" s="94"/>
      <c r="BT64" s="37"/>
      <c r="BU64" s="94"/>
      <c r="BV64" s="37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</row>
    <row r="65" spans="1:245" ht="32.25" customHeight="1" thickBot="1" thickTop="1">
      <c r="A65" s="38" t="s">
        <v>85</v>
      </c>
      <c r="B65" s="66">
        <f aca="true" t="shared" si="9" ref="B65:W65">SUM(B19:B64)</f>
        <v>1494225</v>
      </c>
      <c r="C65" s="66">
        <f t="shared" si="9"/>
        <v>5746124</v>
      </c>
      <c r="D65" s="66">
        <f t="shared" si="9"/>
        <v>4488160</v>
      </c>
      <c r="E65" s="66">
        <f t="shared" si="9"/>
        <v>858588</v>
      </c>
      <c r="F65" s="66">
        <f t="shared" si="9"/>
        <v>1390737</v>
      </c>
      <c r="G65" s="66">
        <f t="shared" si="9"/>
        <v>0</v>
      </c>
      <c r="H65" s="66">
        <f t="shared" si="9"/>
        <v>2238835</v>
      </c>
      <c r="I65" s="66">
        <f t="shared" si="9"/>
        <v>622574</v>
      </c>
      <c r="J65" s="66">
        <f t="shared" si="9"/>
        <v>2615185</v>
      </c>
      <c r="K65" s="66">
        <f t="shared" si="9"/>
        <v>107668</v>
      </c>
      <c r="L65" s="66">
        <f t="shared" si="9"/>
        <v>46138995</v>
      </c>
      <c r="M65" s="66">
        <f t="shared" si="9"/>
        <v>1407519</v>
      </c>
      <c r="N65" s="66">
        <f t="shared" si="9"/>
        <v>1027920</v>
      </c>
      <c r="O65" s="66">
        <f t="shared" si="9"/>
        <v>246255</v>
      </c>
      <c r="P65" s="66">
        <f t="shared" si="9"/>
        <v>75935</v>
      </c>
      <c r="Q65" s="66">
        <f t="shared" si="9"/>
        <v>57409</v>
      </c>
      <c r="R65" s="66">
        <f t="shared" si="9"/>
        <v>30387260</v>
      </c>
      <c r="S65" s="66">
        <f t="shared" si="9"/>
        <v>29581597</v>
      </c>
      <c r="T65" s="66">
        <f t="shared" si="9"/>
        <v>706690</v>
      </c>
      <c r="U65" s="66">
        <f t="shared" si="9"/>
        <v>98973</v>
      </c>
      <c r="V65" s="66">
        <f t="shared" si="9"/>
        <v>53087</v>
      </c>
      <c r="W65" s="66">
        <f t="shared" si="9"/>
        <v>5053116</v>
      </c>
      <c r="X65" s="66">
        <f aca="true" t="shared" si="10" ref="X65:BC65">SUM(X19:X64)</f>
        <v>8895</v>
      </c>
      <c r="Y65" s="66">
        <f t="shared" si="10"/>
        <v>2590868</v>
      </c>
      <c r="Z65" s="66">
        <f t="shared" si="10"/>
        <v>5576652</v>
      </c>
      <c r="AA65" s="66">
        <f t="shared" si="10"/>
        <v>2561091</v>
      </c>
      <c r="AB65" s="66">
        <f t="shared" si="10"/>
        <v>426447</v>
      </c>
      <c r="AC65" s="66">
        <f t="shared" si="10"/>
        <v>2589114</v>
      </c>
      <c r="AD65" s="66">
        <f t="shared" si="10"/>
        <v>500229</v>
      </c>
      <c r="AE65" s="66">
        <f t="shared" si="10"/>
        <v>87183</v>
      </c>
      <c r="AF65" s="66">
        <f t="shared" si="10"/>
        <v>34999</v>
      </c>
      <c r="AG65" s="66">
        <f t="shared" si="10"/>
        <v>52184</v>
      </c>
      <c r="AH65" s="66">
        <f t="shared" si="10"/>
        <v>102169</v>
      </c>
      <c r="AI65" s="66">
        <f t="shared" si="10"/>
        <v>5326</v>
      </c>
      <c r="AJ65" s="66">
        <f t="shared" si="10"/>
        <v>5295</v>
      </c>
      <c r="AK65" s="66">
        <f t="shared" si="10"/>
        <v>31</v>
      </c>
      <c r="AL65" s="66">
        <f t="shared" si="10"/>
        <v>0</v>
      </c>
      <c r="AM65" s="66">
        <f t="shared" si="10"/>
        <v>366691</v>
      </c>
      <c r="AN65" s="66">
        <f t="shared" si="10"/>
        <v>3327923</v>
      </c>
      <c r="AO65" s="66">
        <f t="shared" si="10"/>
        <v>0</v>
      </c>
      <c r="AP65" s="66">
        <f t="shared" si="10"/>
        <v>1281</v>
      </c>
      <c r="AQ65" s="66">
        <f t="shared" si="10"/>
        <v>1281</v>
      </c>
      <c r="AR65" s="66">
        <f t="shared" si="10"/>
        <v>0</v>
      </c>
      <c r="AS65" s="66">
        <f t="shared" si="10"/>
        <v>36123</v>
      </c>
      <c r="AT65" s="66">
        <f t="shared" si="10"/>
        <v>311236</v>
      </c>
      <c r="AU65" s="66">
        <f t="shared" si="10"/>
        <v>-275113</v>
      </c>
      <c r="AV65" s="66">
        <f t="shared" si="10"/>
        <v>0</v>
      </c>
      <c r="AW65" s="66">
        <f t="shared" si="10"/>
        <v>108240</v>
      </c>
      <c r="AX65" s="66">
        <f t="shared" si="10"/>
        <v>42945</v>
      </c>
      <c r="AY65" s="66">
        <f t="shared" si="10"/>
        <v>65295</v>
      </c>
      <c r="AZ65" s="66">
        <f t="shared" si="10"/>
        <v>3116824</v>
      </c>
      <c r="BA65" s="66">
        <f t="shared" si="10"/>
        <v>3326642</v>
      </c>
      <c r="BB65" s="66">
        <f t="shared" si="10"/>
        <v>1418930</v>
      </c>
      <c r="BC65" s="66">
        <f t="shared" si="10"/>
        <v>1628748</v>
      </c>
      <c r="BD65" s="66">
        <f aca="true" t="shared" si="11" ref="BD65:BI65">SUM(BD19:BD64)</f>
        <v>948755</v>
      </c>
      <c r="BE65" s="66">
        <f t="shared" si="11"/>
        <v>148</v>
      </c>
      <c r="BF65" s="66">
        <f t="shared" si="11"/>
        <v>8593</v>
      </c>
      <c r="BG65" s="66">
        <f t="shared" si="11"/>
        <v>66416</v>
      </c>
      <c r="BH65" s="66">
        <f t="shared" si="11"/>
        <v>126273</v>
      </c>
      <c r="BI65" s="66">
        <f t="shared" si="11"/>
        <v>3506296</v>
      </c>
      <c r="BJ65" s="60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</row>
    <row r="66" spans="1:245" ht="32.25" customHeight="1" thickTop="1">
      <c r="A66" s="69" t="s">
        <v>86</v>
      </c>
      <c r="B66" s="70">
        <f aca="true" t="shared" si="12" ref="B66:AG66">SUM(B65,B18)</f>
        <v>7550086</v>
      </c>
      <c r="C66" s="70">
        <f t="shared" si="12"/>
        <v>24113395</v>
      </c>
      <c r="D66" s="70">
        <f t="shared" si="12"/>
        <v>16153767</v>
      </c>
      <c r="E66" s="70">
        <f t="shared" si="12"/>
        <v>2626339</v>
      </c>
      <c r="F66" s="70">
        <f t="shared" si="12"/>
        <v>5900614</v>
      </c>
      <c r="G66" s="70">
        <f t="shared" si="12"/>
        <v>0</v>
      </c>
      <c r="H66" s="70">
        <f t="shared" si="12"/>
        <v>7626814</v>
      </c>
      <c r="I66" s="70">
        <f t="shared" si="12"/>
        <v>919225</v>
      </c>
      <c r="J66" s="70">
        <f t="shared" si="12"/>
        <v>8136303</v>
      </c>
      <c r="K66" s="70">
        <f t="shared" si="12"/>
        <v>613119</v>
      </c>
      <c r="L66" s="70">
        <f>SUM(L65,L18)</f>
        <v>200814691</v>
      </c>
      <c r="M66" s="70">
        <f t="shared" si="12"/>
        <v>4224769</v>
      </c>
      <c r="N66" s="70">
        <f t="shared" si="12"/>
        <v>2325028</v>
      </c>
      <c r="O66" s="70">
        <f t="shared" si="12"/>
        <v>1216157</v>
      </c>
      <c r="P66" s="70">
        <f t="shared" si="12"/>
        <v>326075</v>
      </c>
      <c r="Q66" s="70">
        <f t="shared" si="12"/>
        <v>357509</v>
      </c>
      <c r="R66" s="70">
        <f t="shared" si="12"/>
        <v>135554628</v>
      </c>
      <c r="S66" s="70">
        <f t="shared" si="12"/>
        <v>132011544</v>
      </c>
      <c r="T66" s="70">
        <f t="shared" si="12"/>
        <v>3066625</v>
      </c>
      <c r="U66" s="70">
        <f t="shared" si="12"/>
        <v>476459</v>
      </c>
      <c r="V66" s="70">
        <f t="shared" si="12"/>
        <v>250279</v>
      </c>
      <c r="W66" s="70">
        <f t="shared" si="12"/>
        <v>22319529</v>
      </c>
      <c r="X66" s="70">
        <f t="shared" si="12"/>
        <v>39064</v>
      </c>
      <c r="Y66" s="70">
        <f t="shared" si="12"/>
        <v>10581968</v>
      </c>
      <c r="Z66" s="70">
        <f t="shared" si="12"/>
        <v>24103821</v>
      </c>
      <c r="AA66" s="70">
        <f t="shared" si="12"/>
        <v>9766393</v>
      </c>
      <c r="AB66" s="70">
        <f t="shared" si="12"/>
        <v>1015417</v>
      </c>
      <c r="AC66" s="70">
        <f t="shared" si="12"/>
        <v>13322011</v>
      </c>
      <c r="AD66" s="70">
        <f t="shared" si="12"/>
        <v>1617428</v>
      </c>
      <c r="AE66" s="70">
        <f t="shared" si="12"/>
        <v>136168</v>
      </c>
      <c r="AF66" s="70">
        <f t="shared" si="12"/>
        <v>34999</v>
      </c>
      <c r="AG66" s="70">
        <f t="shared" si="12"/>
        <v>101169</v>
      </c>
      <c r="AH66" s="70">
        <f aca="true" t="shared" si="13" ref="AH66:BI66">SUM(AH65,AH18)</f>
        <v>286002</v>
      </c>
      <c r="AI66" s="70">
        <f t="shared" si="13"/>
        <v>14827</v>
      </c>
      <c r="AJ66" s="70">
        <f t="shared" si="13"/>
        <v>14628</v>
      </c>
      <c r="AK66" s="70">
        <f t="shared" si="13"/>
        <v>199</v>
      </c>
      <c r="AL66" s="70">
        <f t="shared" si="13"/>
        <v>0</v>
      </c>
      <c r="AM66" s="70">
        <f t="shared" si="13"/>
        <v>1686208</v>
      </c>
      <c r="AN66" s="71">
        <f t="shared" si="13"/>
        <v>7740303</v>
      </c>
      <c r="AO66" s="70">
        <f t="shared" si="13"/>
        <v>0</v>
      </c>
      <c r="AP66" s="70">
        <f t="shared" si="13"/>
        <v>2626</v>
      </c>
      <c r="AQ66" s="70">
        <f t="shared" si="13"/>
        <v>2626</v>
      </c>
      <c r="AR66" s="70">
        <f t="shared" si="13"/>
        <v>0</v>
      </c>
      <c r="AS66" s="70">
        <f t="shared" si="13"/>
        <v>36123</v>
      </c>
      <c r="AT66" s="70">
        <f t="shared" si="13"/>
        <v>1062002</v>
      </c>
      <c r="AU66" s="70">
        <f t="shared" si="13"/>
        <v>-1025879</v>
      </c>
      <c r="AV66" s="70">
        <f t="shared" si="13"/>
        <v>0</v>
      </c>
      <c r="AW66" s="70">
        <f t="shared" si="13"/>
        <v>530546</v>
      </c>
      <c r="AX66" s="70">
        <f t="shared" si="13"/>
        <v>115717</v>
      </c>
      <c r="AY66" s="70">
        <f t="shared" si="13"/>
        <v>414829</v>
      </c>
      <c r="AZ66" s="70">
        <f t="shared" si="13"/>
        <v>7126627</v>
      </c>
      <c r="BA66" s="70">
        <f t="shared" si="13"/>
        <v>7737677</v>
      </c>
      <c r="BB66" s="70">
        <f t="shared" si="13"/>
        <v>2693502</v>
      </c>
      <c r="BC66" s="70">
        <f t="shared" si="13"/>
        <v>3304552</v>
      </c>
      <c r="BD66" s="70">
        <f t="shared" si="13"/>
        <v>2504749</v>
      </c>
      <c r="BE66" s="70">
        <f t="shared" si="13"/>
        <v>414</v>
      </c>
      <c r="BF66" s="70">
        <f t="shared" si="13"/>
        <v>108015</v>
      </c>
      <c r="BG66" s="70">
        <f t="shared" si="13"/>
        <v>305390</v>
      </c>
      <c r="BH66" s="70">
        <f t="shared" si="13"/>
        <v>554635</v>
      </c>
      <c r="BI66" s="70">
        <f t="shared" si="13"/>
        <v>6239157</v>
      </c>
      <c r="BJ66" s="60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</row>
    <row r="67" spans="1:65" s="61" customFormat="1" ht="36.7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M67" s="89"/>
    </row>
    <row r="68" spans="22:65" s="61" customFormat="1" ht="36.75" customHeight="1">
      <c r="V68" s="75"/>
      <c r="BM68" s="60"/>
    </row>
    <row r="69" spans="22:65" s="61" customFormat="1" ht="36.75" customHeight="1">
      <c r="V69" s="75"/>
      <c r="BM69" s="60"/>
    </row>
  </sheetData>
  <sheetProtection/>
  <mergeCells count="46">
    <mergeCell ref="BF1:BI1"/>
    <mergeCell ref="T3:T4"/>
    <mergeCell ref="AK3:AK4"/>
    <mergeCell ref="AJ3:AJ4"/>
    <mergeCell ref="AA3:AA4"/>
    <mergeCell ref="AB3:AB4"/>
    <mergeCell ref="AC3:AC4"/>
    <mergeCell ref="AF3:AF4"/>
    <mergeCell ref="V2:V3"/>
    <mergeCell ref="AP3:AP4"/>
    <mergeCell ref="W2:W3"/>
    <mergeCell ref="X2:X3"/>
    <mergeCell ref="P3:P4"/>
    <mergeCell ref="S3:S4"/>
    <mergeCell ref="AX3:AX4"/>
    <mergeCell ref="AS3:AS4"/>
    <mergeCell ref="AT3:AT4"/>
    <mergeCell ref="AU3:AU4"/>
    <mergeCell ref="AW3:AW4"/>
    <mergeCell ref="AV2:AV4"/>
    <mergeCell ref="H3:H4"/>
    <mergeCell ref="Q3:Q4"/>
    <mergeCell ref="N3:N4"/>
    <mergeCell ref="B3:B4"/>
    <mergeCell ref="E3:E4"/>
    <mergeCell ref="G3:G4"/>
    <mergeCell ref="O3:O4"/>
    <mergeCell ref="F3:F4"/>
    <mergeCell ref="C2:C3"/>
    <mergeCell ref="AY3:AY4"/>
    <mergeCell ref="AZ3:AZ4"/>
    <mergeCell ref="U3:U4"/>
    <mergeCell ref="AG3:AG4"/>
    <mergeCell ref="AO3:AO4"/>
    <mergeCell ref="AQ3:AQ4"/>
    <mergeCell ref="AL2:AL3"/>
    <mergeCell ref="AM2:AM3"/>
    <mergeCell ref="Y2:Y3"/>
    <mergeCell ref="AR2:AR4"/>
    <mergeCell ref="BG2:BG4"/>
    <mergeCell ref="BI2:BI3"/>
    <mergeCell ref="BA3:BA4"/>
    <mergeCell ref="BB3:BB4"/>
    <mergeCell ref="BC3:BC4"/>
    <mergeCell ref="BH2:BH3"/>
    <mergeCell ref="BD2:BD3"/>
  </mergeCells>
  <printOptions/>
  <pageMargins left="0.7874015748031497" right="0.7874015748031497" top="0.7874015748031497" bottom="0.3937007874015748" header="0.4330708661417323" footer="0.2755905511811024"/>
  <pageSetup firstPageNumber="263" useFirstPageNumber="1" fitToHeight="10" horizontalDpi="600" verticalDpi="600" orientation="portrait" paperSize="9" scale="34" r:id="rId3"/>
  <headerFooter alignWithMargins="0">
    <oddHeader>&amp;L&amp;24
　　第３７表　国民健康保険事業会計（事業勘定）決算の状況</oddHeader>
    <oddFooter>&amp;C&amp;28&amp;P</oddFooter>
  </headerFooter>
  <colBreaks count="5" manualBreakCount="5">
    <brk id="11" max="96" man="1"/>
    <brk id="21" max="96" man="1"/>
    <brk id="31" max="91" man="1"/>
    <brk id="40" max="91" man="1"/>
    <brk id="51" max="9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2011-03-03T04:45:06Z</cp:lastPrinted>
  <dcterms:modified xsi:type="dcterms:W3CDTF">2012-08-07T04:51:15Z</dcterms:modified>
  <cp:category/>
  <cp:version/>
  <cp:contentType/>
  <cp:contentStatus/>
</cp:coreProperties>
</file>