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315" windowHeight="4650" activeTab="0"/>
  </bookViews>
  <sheets>
    <sheet name="第４１表介護保険事業会計" sheetId="1" r:id="rId1"/>
  </sheets>
  <definedNames>
    <definedName name="_xlnm.Print_Area" localSheetId="0">'第４１表介護保険事業会計'!$A$1:$AO$66</definedName>
    <definedName name="_xlnm.Print_Titles" localSheetId="0">'第４１表介護保険事業会計'!$A:$A</definedName>
  </definedNames>
  <calcPr fullCalcOnLoad="1"/>
</workbook>
</file>

<file path=xl/sharedStrings.xml><?xml version="1.0" encoding="utf-8"?>
<sst xmlns="http://schemas.openxmlformats.org/spreadsheetml/2006/main" count="134" uniqueCount="131">
  <si>
    <t>市町村名</t>
  </si>
  <si>
    <t>歳入合計</t>
  </si>
  <si>
    <t>歳出合計</t>
  </si>
  <si>
    <t>(a)</t>
  </si>
  <si>
    <t>１総務費</t>
  </si>
  <si>
    <t>歳入歳出差引額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</si>
  <si>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</si>
  <si>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</si>
  <si>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</si>
  <si>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</si>
  <si>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</si>
  <si>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</si>
  <si>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</si>
  <si>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</si>
  <si>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</si>
  <si>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</si>
  <si>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</si>
  <si>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</si>
  <si>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</si>
  <si>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</si>
  <si>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</si>
  <si>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</si>
  <si>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</si>
  <si>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</si>
  <si>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</si>
  <si>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</si>
  <si>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</si>
  <si>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</si>
  <si>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</si>
  <si>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</si>
  <si>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</si>
  <si>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</si>
  <si>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</si>
  <si>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</si>
  <si>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</si>
  <si>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</si>
  <si>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</si>
  <si>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</si>
  <si>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</si>
  <si>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</si>
  <si>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</si>
  <si>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</si>
  <si>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</si>
  <si>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</si>
  <si>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</si>
  <si>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</si>
  <si>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</si>
  <si>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</si>
  <si>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</si>
  <si>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</si>
  <si>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</si>
  <si>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</si>
  <si>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</si>
  <si>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</si>
  <si>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</si>
  <si>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</si>
  <si>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</si>
  <si>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</si>
  <si>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</si>
  <si>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</si>
  <si>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（１）元利償還金</t>
  </si>
  <si>
    <t>１サービス収入</t>
  </si>
  <si>
    <t>５県支出金</t>
  </si>
  <si>
    <t>６財産収入</t>
  </si>
  <si>
    <t>８他会計繰入金</t>
  </si>
  <si>
    <t>９基金繰入金</t>
  </si>
  <si>
    <t>１０繰越金</t>
  </si>
  <si>
    <t>１１地方債</t>
  </si>
  <si>
    <t>３施設整備費</t>
  </si>
  <si>
    <t>４基金積立金</t>
  </si>
  <si>
    <t>５公債費</t>
  </si>
  <si>
    <t>６他会計繰出金</t>
  </si>
  <si>
    <t>実質収支額</t>
  </si>
  <si>
    <t>他会計繰入金</t>
  </si>
  <si>
    <t>再差引収支額</t>
  </si>
  <si>
    <t>４国庫支出金</t>
  </si>
  <si>
    <t>７寄附金</t>
  </si>
  <si>
    <t>人件費</t>
  </si>
  <si>
    <t>　　　　　　　　　　　　　　　　　　　　　　　　　　　　　　　　　　　　収　　　支</t>
  </si>
  <si>
    <t>繰越又は支払繰延等</t>
  </si>
  <si>
    <t>（ｆ）</t>
  </si>
  <si>
    <t>他会計繰出金</t>
  </si>
  <si>
    <t>田村市</t>
  </si>
  <si>
    <t>飯舘村</t>
  </si>
  <si>
    <t>（ｃ）</t>
  </si>
  <si>
    <t>（ｂ）</t>
  </si>
  <si>
    <t>（ｄ）</t>
  </si>
  <si>
    <t>(a)-(c)</t>
  </si>
  <si>
    <t>(a)-(c)-(f)+(g)</t>
  </si>
  <si>
    <t xml:space="preserve">(b) </t>
  </si>
  <si>
    <t>（d）</t>
  </si>
  <si>
    <t>(h)-(ｂ)+(ｄ)</t>
  </si>
  <si>
    <t>(e)</t>
  </si>
  <si>
    <t>(h)</t>
  </si>
  <si>
    <t>市計</t>
  </si>
  <si>
    <t>２分担金及び</t>
  </si>
  <si>
    <t xml:space="preserve">     負担金</t>
  </si>
  <si>
    <t>３使用料及び</t>
  </si>
  <si>
    <t xml:space="preserve">     手数料</t>
  </si>
  <si>
    <t xml:space="preserve">  （１）普通会計</t>
  </si>
  <si>
    <t>　  　 からもの</t>
  </si>
  <si>
    <t>（２）保険事業勘</t>
  </si>
  <si>
    <t>定からのもの</t>
  </si>
  <si>
    <t>（３）その他の会</t>
  </si>
  <si>
    <t>計からのもの</t>
  </si>
  <si>
    <t>１２その他の</t>
  </si>
  <si>
    <t>　       収入</t>
  </si>
  <si>
    <t>事業費</t>
  </si>
  <si>
    <t>２サービス</t>
  </si>
  <si>
    <t>（２）一時借入金</t>
  </si>
  <si>
    <t xml:space="preserve">       利子</t>
  </si>
  <si>
    <t>　　 対するもの</t>
  </si>
  <si>
    <t>（１）普通会計に</t>
  </si>
  <si>
    <t>定に対するもの</t>
  </si>
  <si>
    <t>計に対するもの</t>
  </si>
  <si>
    <t>７前年度繰上</t>
  </si>
  <si>
    <t xml:space="preserve">      充用金</t>
  </si>
  <si>
    <t>８その他の支出</t>
  </si>
  <si>
    <t>特定財源(g)</t>
  </si>
  <si>
    <t>(f)のうち未収入</t>
  </si>
  <si>
    <t>南相馬市</t>
  </si>
  <si>
    <t>伊達市</t>
  </si>
  <si>
    <t>南会津町</t>
  </si>
  <si>
    <t>会津美里町</t>
  </si>
  <si>
    <t>本宮市</t>
  </si>
  <si>
    <t>職員数</t>
  </si>
  <si>
    <t>参考</t>
  </si>
  <si>
    <t>賃金</t>
  </si>
  <si>
    <t>H22.4.1現在</t>
  </si>
  <si>
    <t>歳入の内訳</t>
  </si>
  <si>
    <t>歳出の内訳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</si>
</sst>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3" fontId="0" fillId="0" borderId="0" xfId="0" applyAlignment="1">
      <alignment/>
    </xf>
    <xf numFmtId="3" fontId="0" fillId="0" borderId="0" xfId="0" applyFill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shrinkToFit="1"/>
    </xf>
    <xf numFmtId="3" fontId="7" fillId="0" borderId="11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top" wrapText="1"/>
    </xf>
    <xf numFmtId="3" fontId="7" fillId="0" borderId="21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wrapText="1"/>
    </xf>
    <xf numFmtId="3" fontId="7" fillId="0" borderId="12" xfId="0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21" xfId="0" applyNumberFormat="1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23" xfId="0" applyFont="1" applyFill="1" applyBorder="1" applyAlignment="1">
      <alignment horizontal="center" wrapText="1"/>
    </xf>
    <xf numFmtId="3" fontId="7" fillId="0" borderId="17" xfId="0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vertical="top" wrapText="1"/>
    </xf>
    <xf numFmtId="3" fontId="7" fillId="0" borderId="30" xfId="0" applyNumberFormat="1" applyFont="1" applyFill="1" applyBorder="1" applyAlignment="1">
      <alignment horizontal="center" wrapText="1"/>
    </xf>
    <xf numFmtId="3" fontId="4" fillId="0" borderId="11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vertical="top" shrinkToFi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vertical="top" wrapText="1"/>
    </xf>
    <xf numFmtId="3" fontId="7" fillId="0" borderId="21" xfId="0" applyFont="1" applyFill="1" applyBorder="1" applyAlignment="1">
      <alignment horizontal="center" vertical="top" wrapText="1"/>
    </xf>
    <xf numFmtId="3" fontId="7" fillId="0" borderId="29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top" wrapText="1"/>
    </xf>
    <xf numFmtId="3" fontId="5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31" xfId="0" applyFont="1" applyFill="1" applyBorder="1" applyAlignment="1">
      <alignment/>
    </xf>
    <xf numFmtId="3" fontId="7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3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7" fillId="0" borderId="32" xfId="0" applyNumberFormat="1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/>
    </xf>
    <xf numFmtId="3" fontId="7" fillId="0" borderId="22" xfId="0" applyNumberFormat="1" applyFont="1" applyFill="1" applyBorder="1" applyAlignment="1">
      <alignment horizontal="centerContinuous" vertical="center" wrapText="1"/>
    </xf>
    <xf numFmtId="3" fontId="7" fillId="0" borderId="23" xfId="0" applyNumberFormat="1" applyFont="1" applyFill="1" applyBorder="1" applyAlignment="1">
      <alignment horizontal="centerContinuous" vertical="center" wrapText="1"/>
    </xf>
    <xf numFmtId="3" fontId="5" fillId="0" borderId="0" xfId="0" applyFont="1" applyAlignment="1">
      <alignment horizontal="right"/>
    </xf>
    <xf numFmtId="3" fontId="4" fillId="0" borderId="0" xfId="0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73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Q1" sqref="AQ1:AX16384"/>
    </sheetView>
  </sheetViews>
  <sheetFormatPr defaultColWidth="24.75390625" defaultRowHeight="14.25"/>
  <cols>
    <col min="1" max="1" width="20.625" style="1" customWidth="1"/>
    <col min="2" max="41" width="20.375" style="1" customWidth="1"/>
    <col min="42" max="42" width="24.75390625" style="1" customWidth="1"/>
    <col min="43" max="43" width="10.875" style="1" bestFit="1" customWidth="1"/>
    <col min="44" max="44" width="4.375" style="1" bestFit="1" customWidth="1"/>
    <col min="45" max="45" width="10.875" style="1" bestFit="1" customWidth="1"/>
    <col min="46" max="46" width="4.375" style="1" bestFit="1" customWidth="1"/>
    <col min="47" max="47" width="10.875" style="1" bestFit="1" customWidth="1"/>
    <col min="48" max="48" width="4.375" style="1" bestFit="1" customWidth="1"/>
    <col min="49" max="49" width="12.625" style="1" bestFit="1" customWidth="1"/>
    <col min="50" max="50" width="4.375" style="1" bestFit="1" customWidth="1"/>
    <col min="51" max="16384" width="24.75390625" style="1" customWidth="1"/>
  </cols>
  <sheetData>
    <row r="1" spans="1:244" ht="33" customHeight="1">
      <c r="A1" s="34" t="s">
        <v>0</v>
      </c>
      <c r="B1" s="15" t="s">
        <v>1</v>
      </c>
      <c r="C1" s="28"/>
      <c r="D1" s="19"/>
      <c r="E1" s="19"/>
      <c r="F1" s="19"/>
      <c r="G1" s="19"/>
      <c r="H1" s="19"/>
      <c r="I1" s="19"/>
      <c r="J1" s="19"/>
      <c r="K1" s="35"/>
      <c r="L1" s="81" t="s">
        <v>129</v>
      </c>
      <c r="M1" s="82"/>
      <c r="N1" s="82"/>
      <c r="O1" s="82"/>
      <c r="P1" s="82"/>
      <c r="Q1" s="83"/>
      <c r="R1" s="19" t="s">
        <v>2</v>
      </c>
      <c r="S1" s="22"/>
      <c r="T1" s="28"/>
      <c r="U1" s="29"/>
      <c r="V1" s="81" t="s">
        <v>130</v>
      </c>
      <c r="W1" s="82"/>
      <c r="X1" s="82"/>
      <c r="Y1" s="84"/>
      <c r="Z1" s="82"/>
      <c r="AA1" s="84"/>
      <c r="AB1" s="85"/>
      <c r="AC1" s="85"/>
      <c r="AD1" s="82"/>
      <c r="AE1" s="86"/>
      <c r="AF1" s="2" t="s">
        <v>78</v>
      </c>
      <c r="AG1" s="19"/>
      <c r="AH1" s="19"/>
      <c r="AI1" s="19"/>
      <c r="AJ1" s="22"/>
      <c r="AK1" s="28"/>
      <c r="AL1" s="29"/>
      <c r="AM1" s="15" t="s">
        <v>77</v>
      </c>
      <c r="AN1" s="15" t="s">
        <v>128</v>
      </c>
      <c r="AO1" s="36" t="s">
        <v>126</v>
      </c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</row>
    <row r="2" spans="1:244" ht="31.5" customHeight="1">
      <c r="A2" s="38"/>
      <c r="B2" s="3" t="s">
        <v>3</v>
      </c>
      <c r="C2" s="39" t="s">
        <v>61</v>
      </c>
      <c r="D2" s="40" t="s">
        <v>95</v>
      </c>
      <c r="E2" s="23" t="s">
        <v>97</v>
      </c>
      <c r="F2" s="23" t="s">
        <v>75</v>
      </c>
      <c r="G2" s="23" t="s">
        <v>62</v>
      </c>
      <c r="H2" s="23" t="s">
        <v>63</v>
      </c>
      <c r="I2" s="23" t="s">
        <v>76</v>
      </c>
      <c r="J2" s="41" t="s">
        <v>64</v>
      </c>
      <c r="K2" s="35"/>
      <c r="L2" s="41" t="s">
        <v>64</v>
      </c>
      <c r="M2" s="35"/>
      <c r="N2" s="40" t="s">
        <v>65</v>
      </c>
      <c r="O2" s="40" t="s">
        <v>66</v>
      </c>
      <c r="P2" s="23" t="s">
        <v>67</v>
      </c>
      <c r="Q2" s="24" t="s">
        <v>105</v>
      </c>
      <c r="R2" s="20" t="s">
        <v>84</v>
      </c>
      <c r="S2" s="40" t="s">
        <v>4</v>
      </c>
      <c r="T2" s="24" t="s">
        <v>108</v>
      </c>
      <c r="U2" s="42" t="s">
        <v>68</v>
      </c>
      <c r="V2" s="24" t="s">
        <v>69</v>
      </c>
      <c r="W2" s="43" t="s">
        <v>70</v>
      </c>
      <c r="X2" s="28"/>
      <c r="Y2" s="19"/>
      <c r="Z2" s="41" t="s">
        <v>71</v>
      </c>
      <c r="AA2" s="28"/>
      <c r="AB2" s="19"/>
      <c r="AC2" s="44"/>
      <c r="AD2" s="43" t="s">
        <v>115</v>
      </c>
      <c r="AE2" s="23" t="s">
        <v>117</v>
      </c>
      <c r="AF2" s="9" t="s">
        <v>5</v>
      </c>
      <c r="AG2" s="45" t="s">
        <v>79</v>
      </c>
      <c r="AH2" s="19"/>
      <c r="AI2" s="23" t="s">
        <v>72</v>
      </c>
      <c r="AJ2" s="24" t="s">
        <v>73</v>
      </c>
      <c r="AK2" s="30" t="s">
        <v>81</v>
      </c>
      <c r="AL2" s="31" t="s">
        <v>74</v>
      </c>
      <c r="AM2" s="3"/>
      <c r="AN2" s="10" t="s">
        <v>125</v>
      </c>
      <c r="AO2" s="23" t="s">
        <v>127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</row>
    <row r="3" spans="1:244" ht="27" customHeight="1">
      <c r="A3" s="38"/>
      <c r="B3" s="16"/>
      <c r="C3" s="16"/>
      <c r="D3" s="47" t="s">
        <v>96</v>
      </c>
      <c r="E3" s="47" t="s">
        <v>98</v>
      </c>
      <c r="F3" s="3"/>
      <c r="G3" s="33"/>
      <c r="H3" s="33"/>
      <c r="I3" s="48"/>
      <c r="J3" s="32" t="s">
        <v>85</v>
      </c>
      <c r="K3" s="49" t="s">
        <v>99</v>
      </c>
      <c r="L3" s="50" t="s">
        <v>101</v>
      </c>
      <c r="M3" s="50" t="s">
        <v>103</v>
      </c>
      <c r="N3" s="3"/>
      <c r="O3" s="48"/>
      <c r="P3" s="51"/>
      <c r="Q3" s="52" t="s">
        <v>106</v>
      </c>
      <c r="R3" s="20"/>
      <c r="S3" s="3"/>
      <c r="T3" s="53" t="s">
        <v>107</v>
      </c>
      <c r="U3" s="54"/>
      <c r="V3" s="3"/>
      <c r="W3" s="3"/>
      <c r="X3" s="55" t="s">
        <v>60</v>
      </c>
      <c r="Y3" s="23" t="s">
        <v>109</v>
      </c>
      <c r="Z3" s="25" t="s">
        <v>86</v>
      </c>
      <c r="AA3" s="56" t="s">
        <v>112</v>
      </c>
      <c r="AB3" s="57" t="s">
        <v>101</v>
      </c>
      <c r="AC3" s="58" t="s">
        <v>103</v>
      </c>
      <c r="AD3" s="59" t="s">
        <v>116</v>
      </c>
      <c r="AE3" s="33"/>
      <c r="AF3" s="3" t="s">
        <v>87</v>
      </c>
      <c r="AG3" s="54" t="s">
        <v>80</v>
      </c>
      <c r="AH3" s="60" t="s">
        <v>119</v>
      </c>
      <c r="AI3" s="3" t="s">
        <v>88</v>
      </c>
      <c r="AJ3" s="25" t="s">
        <v>89</v>
      </c>
      <c r="AK3" s="20" t="s">
        <v>90</v>
      </c>
      <c r="AL3" s="32" t="s">
        <v>91</v>
      </c>
      <c r="AM3" s="16"/>
      <c r="AN3" s="16"/>
      <c r="AO3" s="33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</row>
    <row r="4" spans="1:244" ht="26.25" customHeight="1">
      <c r="A4" s="61"/>
      <c r="B4" s="16"/>
      <c r="C4" s="16"/>
      <c r="D4" s="16"/>
      <c r="E4" s="16"/>
      <c r="F4" s="16"/>
      <c r="G4" s="16"/>
      <c r="H4" s="62"/>
      <c r="I4" s="16"/>
      <c r="J4" s="16"/>
      <c r="K4" s="63" t="s">
        <v>100</v>
      </c>
      <c r="L4" s="10" t="s">
        <v>102</v>
      </c>
      <c r="M4" s="26" t="s">
        <v>104</v>
      </c>
      <c r="N4" s="16"/>
      <c r="O4" s="16"/>
      <c r="P4" s="16"/>
      <c r="Q4" s="27"/>
      <c r="R4" s="21"/>
      <c r="S4" s="16"/>
      <c r="T4" s="27"/>
      <c r="U4" s="64"/>
      <c r="V4" s="16"/>
      <c r="W4" s="16"/>
      <c r="X4" s="16"/>
      <c r="Y4" s="65" t="s">
        <v>110</v>
      </c>
      <c r="Z4" s="16"/>
      <c r="AA4" s="46" t="s">
        <v>111</v>
      </c>
      <c r="AB4" s="46" t="s">
        <v>113</v>
      </c>
      <c r="AC4" s="66" t="s">
        <v>114</v>
      </c>
      <c r="AD4" s="67"/>
      <c r="AE4" s="33"/>
      <c r="AF4" s="10" t="s">
        <v>92</v>
      </c>
      <c r="AG4" s="68"/>
      <c r="AH4" s="69" t="s">
        <v>118</v>
      </c>
      <c r="AI4" s="26" t="s">
        <v>93</v>
      </c>
      <c r="AJ4" s="27"/>
      <c r="AK4" s="21"/>
      <c r="AL4" s="33"/>
      <c r="AM4" s="16"/>
      <c r="AN4" s="16"/>
      <c r="AO4" s="33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</row>
    <row r="5" spans="1:244" ht="32.25" customHeight="1">
      <c r="A5" s="11" t="s">
        <v>6</v>
      </c>
      <c r="B5" s="6">
        <f>SUM(C5:J5,N5:Q5)</f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f>SUM(S5:W5,Z5,AD5:AE5)</f>
        <v>0</v>
      </c>
      <c r="S5" s="4">
        <v>0</v>
      </c>
      <c r="T5" s="6">
        <v>0</v>
      </c>
      <c r="U5" s="4">
        <v>0</v>
      </c>
      <c r="V5" s="6">
        <v>0</v>
      </c>
      <c r="W5" s="6">
        <v>0</v>
      </c>
      <c r="X5" s="6">
        <v>0</v>
      </c>
      <c r="Y5" s="4">
        <v>0</v>
      </c>
      <c r="Z5" s="6">
        <v>0</v>
      </c>
      <c r="AA5" s="4">
        <v>0</v>
      </c>
      <c r="AB5" s="6">
        <v>0</v>
      </c>
      <c r="AC5" s="6">
        <v>0</v>
      </c>
      <c r="AD5" s="6">
        <v>0</v>
      </c>
      <c r="AE5" s="6">
        <v>0</v>
      </c>
      <c r="AF5" s="4">
        <f>B5-R5</f>
        <v>0</v>
      </c>
      <c r="AG5" s="6">
        <v>0</v>
      </c>
      <c r="AH5" s="6">
        <v>0</v>
      </c>
      <c r="AI5" s="6">
        <f aca="true" t="shared" si="0" ref="AI5:AI17">B5-R5-AG5+AH5</f>
        <v>0</v>
      </c>
      <c r="AJ5" s="4">
        <f>J5</f>
        <v>0</v>
      </c>
      <c r="AK5" s="6">
        <f>Z5</f>
        <v>0</v>
      </c>
      <c r="AL5" s="4">
        <f>AI5-J5+Z5</f>
        <v>0</v>
      </c>
      <c r="AM5" s="6">
        <v>0</v>
      </c>
      <c r="AN5" s="6">
        <v>0</v>
      </c>
      <c r="AO5" s="6">
        <v>0</v>
      </c>
      <c r="AP5" s="70"/>
      <c r="AQ5" s="79"/>
      <c r="AR5" s="71"/>
      <c r="AS5" s="79"/>
      <c r="AT5" s="71"/>
      <c r="AU5" s="79"/>
      <c r="AV5" s="71"/>
      <c r="AW5" s="79"/>
      <c r="AX5" s="71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spans="1:244" ht="32.25" customHeight="1">
      <c r="A6" s="12" t="s">
        <v>7</v>
      </c>
      <c r="B6" s="5">
        <f>SUM(C6:J6,N6:Q6)</f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>SUM(S6:W6,Z6,AD6:AE6)</f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f aca="true" t="shared" si="1" ref="AF6:AF17">B6-R6</f>
        <v>0</v>
      </c>
      <c r="AG6" s="5">
        <v>0</v>
      </c>
      <c r="AH6" s="5">
        <v>0</v>
      </c>
      <c r="AI6" s="5">
        <f t="shared" si="0"/>
        <v>0</v>
      </c>
      <c r="AJ6" s="5">
        <f aca="true" t="shared" si="2" ref="AJ6:AJ14">J6</f>
        <v>0</v>
      </c>
      <c r="AK6" s="5">
        <f aca="true" t="shared" si="3" ref="AK6:AK14">Z6</f>
        <v>0</v>
      </c>
      <c r="AL6" s="5">
        <f aca="true" t="shared" si="4" ref="AL6:AL14">AI6-J6+Z6</f>
        <v>0</v>
      </c>
      <c r="AM6" s="5">
        <v>0</v>
      </c>
      <c r="AN6" s="5">
        <v>0</v>
      </c>
      <c r="AO6" s="5">
        <v>0</v>
      </c>
      <c r="AP6" s="70"/>
      <c r="AQ6" s="79"/>
      <c r="AR6" s="71"/>
      <c r="AS6" s="79"/>
      <c r="AT6" s="71"/>
      <c r="AU6" s="79"/>
      <c r="AV6" s="71"/>
      <c r="AW6" s="79"/>
      <c r="AX6" s="71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pans="1:244" ht="32.25" customHeight="1">
      <c r="A7" s="12" t="s">
        <v>8</v>
      </c>
      <c r="B7" s="5">
        <f aca="true" t="shared" si="5" ref="B7:B64">SUM(C7:J7,N7:Q7)</f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aca="true" t="shared" si="6" ref="R7:R64">SUM(S7:W7,Z7,AD7:AE7)</f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f t="shared" si="1"/>
        <v>0</v>
      </c>
      <c r="AG7" s="5">
        <v>0</v>
      </c>
      <c r="AH7" s="5">
        <v>0</v>
      </c>
      <c r="AI7" s="5">
        <f t="shared" si="0"/>
        <v>0</v>
      </c>
      <c r="AJ7" s="5">
        <f t="shared" si="2"/>
        <v>0</v>
      </c>
      <c r="AK7" s="5">
        <f t="shared" si="3"/>
        <v>0</v>
      </c>
      <c r="AL7" s="5">
        <f t="shared" si="4"/>
        <v>0</v>
      </c>
      <c r="AM7" s="5">
        <v>0</v>
      </c>
      <c r="AN7" s="5">
        <v>0</v>
      </c>
      <c r="AO7" s="5">
        <v>0</v>
      </c>
      <c r="AP7" s="70"/>
      <c r="AQ7" s="79"/>
      <c r="AR7" s="71"/>
      <c r="AS7" s="79"/>
      <c r="AT7" s="71"/>
      <c r="AU7" s="79"/>
      <c r="AV7" s="71"/>
      <c r="AW7" s="79"/>
      <c r="AX7" s="71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</row>
    <row r="8" spans="1:244" ht="32.25" customHeight="1">
      <c r="A8" s="12" t="s">
        <v>9</v>
      </c>
      <c r="B8" s="5">
        <f t="shared" si="5"/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6"/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f t="shared" si="1"/>
        <v>0</v>
      </c>
      <c r="AG8" s="5">
        <v>0</v>
      </c>
      <c r="AH8" s="5">
        <v>0</v>
      </c>
      <c r="AI8" s="5">
        <f t="shared" si="0"/>
        <v>0</v>
      </c>
      <c r="AJ8" s="5">
        <f t="shared" si="2"/>
        <v>0</v>
      </c>
      <c r="AK8" s="5">
        <f t="shared" si="3"/>
        <v>0</v>
      </c>
      <c r="AL8" s="5">
        <f t="shared" si="4"/>
        <v>0</v>
      </c>
      <c r="AM8" s="5">
        <v>0</v>
      </c>
      <c r="AN8" s="5">
        <v>0</v>
      </c>
      <c r="AO8" s="5">
        <v>0</v>
      </c>
      <c r="AP8" s="70"/>
      <c r="AQ8" s="79"/>
      <c r="AR8" s="71"/>
      <c r="AS8" s="79"/>
      <c r="AT8" s="71"/>
      <c r="AU8" s="79"/>
      <c r="AV8" s="71"/>
      <c r="AW8" s="79"/>
      <c r="AX8" s="71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spans="1:244" ht="32.25" customHeight="1">
      <c r="A9" s="12" t="s">
        <v>10</v>
      </c>
      <c r="B9" s="5">
        <f t="shared" si="5"/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6"/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f t="shared" si="1"/>
        <v>0</v>
      </c>
      <c r="AG9" s="5">
        <v>0</v>
      </c>
      <c r="AH9" s="5">
        <v>0</v>
      </c>
      <c r="AI9" s="5">
        <f t="shared" si="0"/>
        <v>0</v>
      </c>
      <c r="AJ9" s="5">
        <f t="shared" si="2"/>
        <v>0</v>
      </c>
      <c r="AK9" s="5">
        <f t="shared" si="3"/>
        <v>0</v>
      </c>
      <c r="AL9" s="5">
        <f t="shared" si="4"/>
        <v>0</v>
      </c>
      <c r="AM9" s="5">
        <v>0</v>
      </c>
      <c r="AN9" s="5">
        <v>0</v>
      </c>
      <c r="AO9" s="5">
        <v>0</v>
      </c>
      <c r="AP9" s="70"/>
      <c r="AQ9" s="79"/>
      <c r="AR9" s="71"/>
      <c r="AS9" s="79"/>
      <c r="AT9" s="71"/>
      <c r="AU9" s="79"/>
      <c r="AV9" s="71"/>
      <c r="AW9" s="79"/>
      <c r="AX9" s="71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spans="1:244" ht="32.25" customHeight="1">
      <c r="A10" s="11" t="s">
        <v>11</v>
      </c>
      <c r="B10" s="6">
        <f t="shared" si="5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6"/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f t="shared" si="1"/>
        <v>0</v>
      </c>
      <c r="AG10" s="6">
        <v>0</v>
      </c>
      <c r="AH10" s="6">
        <v>0</v>
      </c>
      <c r="AI10" s="6">
        <f t="shared" si="0"/>
        <v>0</v>
      </c>
      <c r="AJ10" s="6">
        <f t="shared" si="2"/>
        <v>0</v>
      </c>
      <c r="AK10" s="6">
        <f t="shared" si="3"/>
        <v>0</v>
      </c>
      <c r="AL10" s="6">
        <f t="shared" si="4"/>
        <v>0</v>
      </c>
      <c r="AM10" s="6">
        <v>0</v>
      </c>
      <c r="AN10" s="6">
        <v>0</v>
      </c>
      <c r="AO10" s="6">
        <v>0</v>
      </c>
      <c r="AP10" s="70"/>
      <c r="AQ10" s="79"/>
      <c r="AR10" s="71"/>
      <c r="AS10" s="79"/>
      <c r="AT10" s="71"/>
      <c r="AU10" s="79"/>
      <c r="AV10" s="71"/>
      <c r="AW10" s="79"/>
      <c r="AX10" s="71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spans="1:244" ht="32.25" customHeight="1">
      <c r="A11" s="12" t="s">
        <v>12</v>
      </c>
      <c r="B11" s="5">
        <f t="shared" si="5"/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6"/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f t="shared" si="1"/>
        <v>0</v>
      </c>
      <c r="AG11" s="5">
        <v>0</v>
      </c>
      <c r="AH11" s="5">
        <v>0</v>
      </c>
      <c r="AI11" s="5">
        <f t="shared" si="0"/>
        <v>0</v>
      </c>
      <c r="AJ11" s="5">
        <f t="shared" si="2"/>
        <v>0</v>
      </c>
      <c r="AK11" s="5">
        <f t="shared" si="3"/>
        <v>0</v>
      </c>
      <c r="AL11" s="5">
        <f t="shared" si="4"/>
        <v>0</v>
      </c>
      <c r="AM11" s="5">
        <v>0</v>
      </c>
      <c r="AN11" s="5">
        <v>0</v>
      </c>
      <c r="AO11" s="5">
        <v>0</v>
      </c>
      <c r="AP11" s="70"/>
      <c r="AQ11" s="79"/>
      <c r="AR11" s="71"/>
      <c r="AS11" s="79"/>
      <c r="AT11" s="71"/>
      <c r="AU11" s="79"/>
      <c r="AV11" s="71"/>
      <c r="AW11" s="79"/>
      <c r="AX11" s="71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spans="1:244" ht="32.25" customHeight="1">
      <c r="A12" s="12" t="s">
        <v>13</v>
      </c>
      <c r="B12" s="5">
        <f t="shared" si="5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6"/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f t="shared" si="1"/>
        <v>0</v>
      </c>
      <c r="AG12" s="5">
        <v>0</v>
      </c>
      <c r="AH12" s="5">
        <v>0</v>
      </c>
      <c r="AI12" s="5">
        <f t="shared" si="0"/>
        <v>0</v>
      </c>
      <c r="AJ12" s="5">
        <f t="shared" si="2"/>
        <v>0</v>
      </c>
      <c r="AK12" s="5">
        <f t="shared" si="3"/>
        <v>0</v>
      </c>
      <c r="AL12" s="5">
        <f t="shared" si="4"/>
        <v>0</v>
      </c>
      <c r="AM12" s="5">
        <v>0</v>
      </c>
      <c r="AN12" s="5">
        <v>0</v>
      </c>
      <c r="AO12" s="5">
        <v>0</v>
      </c>
      <c r="AP12" s="70"/>
      <c r="AQ12" s="79"/>
      <c r="AR12" s="71"/>
      <c r="AS12" s="79"/>
      <c r="AT12" s="71"/>
      <c r="AU12" s="79"/>
      <c r="AV12" s="71"/>
      <c r="AW12" s="79"/>
      <c r="AX12" s="71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spans="1:244" ht="32.25" customHeight="1">
      <c r="A13" s="12" t="s">
        <v>14</v>
      </c>
      <c r="B13" s="5">
        <f t="shared" si="5"/>
        <v>20448</v>
      </c>
      <c r="C13" s="5">
        <v>16781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3667</v>
      </c>
      <c r="P13" s="5">
        <v>0</v>
      </c>
      <c r="Q13" s="5">
        <v>0</v>
      </c>
      <c r="R13" s="5">
        <f t="shared" si="6"/>
        <v>19306</v>
      </c>
      <c r="S13" s="5">
        <v>19306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f t="shared" si="1"/>
        <v>1142</v>
      </c>
      <c r="AG13" s="5">
        <v>0</v>
      </c>
      <c r="AH13" s="5">
        <v>0</v>
      </c>
      <c r="AI13" s="5">
        <f t="shared" si="0"/>
        <v>1142</v>
      </c>
      <c r="AJ13" s="5">
        <f t="shared" si="2"/>
        <v>0</v>
      </c>
      <c r="AK13" s="5">
        <f t="shared" si="3"/>
        <v>0</v>
      </c>
      <c r="AL13" s="5">
        <f t="shared" si="4"/>
        <v>1142</v>
      </c>
      <c r="AM13" s="5">
        <v>14132</v>
      </c>
      <c r="AN13" s="5">
        <v>2</v>
      </c>
      <c r="AO13" s="5">
        <v>0</v>
      </c>
      <c r="AP13" s="70"/>
      <c r="AQ13" s="79"/>
      <c r="AR13" s="71"/>
      <c r="AS13" s="79"/>
      <c r="AT13" s="71"/>
      <c r="AU13" s="79"/>
      <c r="AV13" s="71"/>
      <c r="AW13" s="79"/>
      <c r="AX13" s="71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spans="1:244" ht="32.25" customHeight="1">
      <c r="A14" s="13" t="s">
        <v>82</v>
      </c>
      <c r="B14" s="8">
        <f t="shared" si="5"/>
        <v>4358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4358</v>
      </c>
      <c r="K14" s="8">
        <v>4358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6"/>
        <v>4358</v>
      </c>
      <c r="S14" s="8">
        <v>0</v>
      </c>
      <c r="T14" s="8">
        <v>0</v>
      </c>
      <c r="U14" s="8">
        <v>0</v>
      </c>
      <c r="V14" s="8">
        <v>0</v>
      </c>
      <c r="W14" s="8">
        <v>4358</v>
      </c>
      <c r="X14" s="8">
        <v>4358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f t="shared" si="1"/>
        <v>0</v>
      </c>
      <c r="AG14" s="8">
        <v>0</v>
      </c>
      <c r="AH14" s="8">
        <v>0</v>
      </c>
      <c r="AI14" s="8">
        <f t="shared" si="0"/>
        <v>0</v>
      </c>
      <c r="AJ14" s="8">
        <f t="shared" si="2"/>
        <v>4358</v>
      </c>
      <c r="AK14" s="8">
        <f t="shared" si="3"/>
        <v>0</v>
      </c>
      <c r="AL14" s="8">
        <f t="shared" si="4"/>
        <v>-4358</v>
      </c>
      <c r="AM14" s="8">
        <v>0</v>
      </c>
      <c r="AN14" s="8">
        <v>0</v>
      </c>
      <c r="AO14" s="8">
        <v>0</v>
      </c>
      <c r="AP14" s="70"/>
      <c r="AQ14" s="79"/>
      <c r="AR14" s="71"/>
      <c r="AS14" s="79"/>
      <c r="AT14" s="71"/>
      <c r="AU14" s="79"/>
      <c r="AV14" s="71"/>
      <c r="AW14" s="79"/>
      <c r="AX14" s="71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spans="1:244" ht="32.25" customHeight="1">
      <c r="A15" s="12" t="s">
        <v>120</v>
      </c>
      <c r="B15" s="5">
        <f>SUM(C15:J15,N15:Q15)</f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>SUM(S15:W15,Z15,AD15:AE15)</f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f>B15-R15</f>
        <v>0</v>
      </c>
      <c r="AG15" s="5">
        <v>0</v>
      </c>
      <c r="AH15" s="5">
        <v>0</v>
      </c>
      <c r="AI15" s="5">
        <f t="shared" si="0"/>
        <v>0</v>
      </c>
      <c r="AJ15" s="5">
        <f>J15</f>
        <v>0</v>
      </c>
      <c r="AK15" s="5">
        <f>Z15</f>
        <v>0</v>
      </c>
      <c r="AL15" s="5">
        <f>AI15-J15+Z15</f>
        <v>0</v>
      </c>
      <c r="AM15" s="5">
        <v>0</v>
      </c>
      <c r="AN15" s="5">
        <v>0</v>
      </c>
      <c r="AO15" s="5">
        <v>0</v>
      </c>
      <c r="AP15" s="70"/>
      <c r="AQ15" s="79"/>
      <c r="AR15" s="71"/>
      <c r="AS15" s="79"/>
      <c r="AT15" s="71"/>
      <c r="AU15" s="79"/>
      <c r="AV15" s="71"/>
      <c r="AW15" s="79"/>
      <c r="AX15" s="71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spans="1:244" ht="32.25" customHeight="1">
      <c r="A16" s="12" t="s">
        <v>121</v>
      </c>
      <c r="B16" s="5">
        <f t="shared" si="5"/>
        <v>7483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7483</v>
      </c>
      <c r="K16" s="5">
        <v>7483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si="6"/>
        <v>7483</v>
      </c>
      <c r="S16" s="5">
        <v>0</v>
      </c>
      <c r="T16" s="5">
        <v>0</v>
      </c>
      <c r="U16" s="5">
        <v>0</v>
      </c>
      <c r="V16" s="5">
        <v>0</v>
      </c>
      <c r="W16" s="5">
        <v>7483</v>
      </c>
      <c r="X16" s="5">
        <v>7483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f t="shared" si="1"/>
        <v>0</v>
      </c>
      <c r="AG16" s="5">
        <v>0</v>
      </c>
      <c r="AH16" s="5">
        <v>0</v>
      </c>
      <c r="AI16" s="5">
        <f t="shared" si="0"/>
        <v>0</v>
      </c>
      <c r="AJ16" s="5">
        <f>J16</f>
        <v>7483</v>
      </c>
      <c r="AK16" s="5">
        <f>Z16</f>
        <v>0</v>
      </c>
      <c r="AL16" s="5">
        <f>AI16-J16+Z16</f>
        <v>-7483</v>
      </c>
      <c r="AM16" s="5">
        <v>0</v>
      </c>
      <c r="AN16" s="5">
        <v>0</v>
      </c>
      <c r="AO16" s="5">
        <v>0</v>
      </c>
      <c r="AP16" s="70"/>
      <c r="AQ16" s="79"/>
      <c r="AR16" s="71"/>
      <c r="AS16" s="79"/>
      <c r="AT16" s="71"/>
      <c r="AU16" s="79"/>
      <c r="AV16" s="71"/>
      <c r="AW16" s="79"/>
      <c r="AX16" s="71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  <row r="17" spans="1:244" ht="32.25" customHeight="1" thickBot="1">
      <c r="A17" s="12" t="s">
        <v>124</v>
      </c>
      <c r="B17" s="5">
        <f t="shared" si="5"/>
        <v>10880</v>
      </c>
      <c r="C17" s="5">
        <v>5579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5299</v>
      </c>
      <c r="P17" s="5">
        <v>0</v>
      </c>
      <c r="Q17" s="5">
        <v>2</v>
      </c>
      <c r="R17" s="5">
        <f t="shared" si="6"/>
        <v>4012</v>
      </c>
      <c r="S17" s="5">
        <v>350</v>
      </c>
      <c r="T17" s="5">
        <v>3662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f t="shared" si="1"/>
        <v>6868</v>
      </c>
      <c r="AG17" s="5">
        <v>0</v>
      </c>
      <c r="AH17" s="5">
        <v>0</v>
      </c>
      <c r="AI17" s="5">
        <f t="shared" si="0"/>
        <v>6868</v>
      </c>
      <c r="AJ17" s="5">
        <f>J17</f>
        <v>0</v>
      </c>
      <c r="AK17" s="5">
        <f>Z17</f>
        <v>0</v>
      </c>
      <c r="AL17" s="5">
        <f>AI17-J17+Z17</f>
        <v>6868</v>
      </c>
      <c r="AM17" s="5">
        <v>0</v>
      </c>
      <c r="AN17" s="5">
        <v>0</v>
      </c>
      <c r="AO17" s="5">
        <v>0</v>
      </c>
      <c r="AP17" s="70"/>
      <c r="AQ17" s="79"/>
      <c r="AR17" s="71"/>
      <c r="AS17" s="79"/>
      <c r="AT17" s="71"/>
      <c r="AU17" s="79"/>
      <c r="AV17" s="71"/>
      <c r="AW17" s="79"/>
      <c r="AX17" s="71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</row>
    <row r="18" spans="1:244" ht="32.25" customHeight="1" thickBot="1" thickTop="1">
      <c r="A18" s="14" t="s">
        <v>94</v>
      </c>
      <c r="B18" s="17">
        <f>SUM(B5:B17)</f>
        <v>43169</v>
      </c>
      <c r="C18" s="17">
        <f aca="true" t="shared" si="7" ref="C18:AN18">SUM(C5:C17)</f>
        <v>22360</v>
      </c>
      <c r="D18" s="17">
        <f t="shared" si="7"/>
        <v>0</v>
      </c>
      <c r="E18" s="17">
        <f t="shared" si="7"/>
        <v>0</v>
      </c>
      <c r="F18" s="17">
        <f t="shared" si="7"/>
        <v>0</v>
      </c>
      <c r="G18" s="17">
        <f t="shared" si="7"/>
        <v>0</v>
      </c>
      <c r="H18" s="17">
        <f t="shared" si="7"/>
        <v>0</v>
      </c>
      <c r="I18" s="17">
        <f t="shared" si="7"/>
        <v>0</v>
      </c>
      <c r="J18" s="17">
        <f t="shared" si="7"/>
        <v>11841</v>
      </c>
      <c r="K18" s="17">
        <f t="shared" si="7"/>
        <v>11841</v>
      </c>
      <c r="L18" s="17">
        <f t="shared" si="7"/>
        <v>0</v>
      </c>
      <c r="M18" s="17">
        <f t="shared" si="7"/>
        <v>0</v>
      </c>
      <c r="N18" s="17">
        <f t="shared" si="7"/>
        <v>0</v>
      </c>
      <c r="O18" s="17">
        <f t="shared" si="7"/>
        <v>8966</v>
      </c>
      <c r="P18" s="17">
        <f t="shared" si="7"/>
        <v>0</v>
      </c>
      <c r="Q18" s="17">
        <f t="shared" si="7"/>
        <v>2</v>
      </c>
      <c r="R18" s="17">
        <f t="shared" si="7"/>
        <v>35159</v>
      </c>
      <c r="S18" s="17">
        <f t="shared" si="7"/>
        <v>19656</v>
      </c>
      <c r="T18" s="17">
        <f t="shared" si="7"/>
        <v>3662</v>
      </c>
      <c r="U18" s="17">
        <f t="shared" si="7"/>
        <v>0</v>
      </c>
      <c r="V18" s="17">
        <f t="shared" si="7"/>
        <v>0</v>
      </c>
      <c r="W18" s="17">
        <f t="shared" si="7"/>
        <v>11841</v>
      </c>
      <c r="X18" s="17">
        <f t="shared" si="7"/>
        <v>11841</v>
      </c>
      <c r="Y18" s="17">
        <f t="shared" si="7"/>
        <v>0</v>
      </c>
      <c r="Z18" s="17">
        <f t="shared" si="7"/>
        <v>0</v>
      </c>
      <c r="AA18" s="17">
        <f t="shared" si="7"/>
        <v>0</v>
      </c>
      <c r="AB18" s="17">
        <f t="shared" si="7"/>
        <v>0</v>
      </c>
      <c r="AC18" s="17">
        <f t="shared" si="7"/>
        <v>0</v>
      </c>
      <c r="AD18" s="17">
        <f t="shared" si="7"/>
        <v>0</v>
      </c>
      <c r="AE18" s="17">
        <f t="shared" si="7"/>
        <v>0</v>
      </c>
      <c r="AF18" s="17">
        <f t="shared" si="7"/>
        <v>8010</v>
      </c>
      <c r="AG18" s="17">
        <f t="shared" si="7"/>
        <v>0</v>
      </c>
      <c r="AH18" s="17">
        <f t="shared" si="7"/>
        <v>0</v>
      </c>
      <c r="AI18" s="17">
        <f t="shared" si="7"/>
        <v>8010</v>
      </c>
      <c r="AJ18" s="17">
        <f t="shared" si="7"/>
        <v>11841</v>
      </c>
      <c r="AK18" s="17">
        <f t="shared" si="7"/>
        <v>0</v>
      </c>
      <c r="AL18" s="17">
        <f t="shared" si="7"/>
        <v>-3831</v>
      </c>
      <c r="AM18" s="17">
        <f t="shared" si="7"/>
        <v>14132</v>
      </c>
      <c r="AN18" s="17">
        <f t="shared" si="7"/>
        <v>2</v>
      </c>
      <c r="AO18" s="17">
        <f>SUM(AO5:AO17)</f>
        <v>0</v>
      </c>
      <c r="AP18" s="70"/>
      <c r="AQ18" s="71"/>
      <c r="AR18" s="71"/>
      <c r="AS18" s="71"/>
      <c r="AT18" s="71"/>
      <c r="AU18" s="71"/>
      <c r="AV18" s="71"/>
      <c r="AW18" s="71"/>
      <c r="AX18" s="71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</row>
    <row r="19" spans="1:244" ht="32.25" customHeight="1" thickTop="1">
      <c r="A19" s="12" t="s">
        <v>15</v>
      </c>
      <c r="B19" s="5">
        <f t="shared" si="5"/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5">
        <f t="shared" si="6"/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f aca="true" t="shared" si="8" ref="AF19:AF64">B19-R19</f>
        <v>0</v>
      </c>
      <c r="AG19" s="7">
        <v>0</v>
      </c>
      <c r="AH19" s="7">
        <v>0</v>
      </c>
      <c r="AI19" s="7">
        <f aca="true" t="shared" si="9" ref="AI19:AI64">B19-R19-AG19+AH19</f>
        <v>0</v>
      </c>
      <c r="AJ19" s="7">
        <f>J19</f>
        <v>0</v>
      </c>
      <c r="AK19" s="7">
        <f aca="true" t="shared" si="10" ref="AK19:AK64">Z19</f>
        <v>0</v>
      </c>
      <c r="AL19" s="7">
        <f aca="true" t="shared" si="11" ref="AL19:AL64">AI19-J19+Z19</f>
        <v>0</v>
      </c>
      <c r="AM19" s="7">
        <v>0</v>
      </c>
      <c r="AN19" s="7">
        <v>0</v>
      </c>
      <c r="AO19" s="7">
        <v>0</v>
      </c>
      <c r="AP19" s="70"/>
      <c r="AQ19" s="79"/>
      <c r="AR19" s="71"/>
      <c r="AS19" s="79"/>
      <c r="AT19" s="71"/>
      <c r="AU19" s="79"/>
      <c r="AV19" s="71"/>
      <c r="AW19" s="79"/>
      <c r="AX19" s="71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</row>
    <row r="20" spans="1:244" ht="32.25" customHeight="1">
      <c r="A20" s="12" t="s">
        <v>16</v>
      </c>
      <c r="B20" s="5">
        <f t="shared" si="5"/>
        <v>2137</v>
      </c>
      <c r="C20" s="5">
        <v>1920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216</v>
      </c>
      <c r="P20" s="5">
        <v>0</v>
      </c>
      <c r="Q20" s="5">
        <v>1</v>
      </c>
      <c r="R20" s="5">
        <f t="shared" si="6"/>
        <v>2067</v>
      </c>
      <c r="S20" s="5">
        <v>1343</v>
      </c>
      <c r="T20" s="5">
        <v>724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f t="shared" si="8"/>
        <v>70</v>
      </c>
      <c r="AG20" s="5">
        <v>0</v>
      </c>
      <c r="AH20" s="5">
        <v>0</v>
      </c>
      <c r="AI20" s="5">
        <f t="shared" si="9"/>
        <v>70</v>
      </c>
      <c r="AJ20" s="5">
        <f aca="true" t="shared" si="12" ref="AJ20:AJ64">J20</f>
        <v>0</v>
      </c>
      <c r="AK20" s="5">
        <f t="shared" si="10"/>
        <v>0</v>
      </c>
      <c r="AL20" s="5">
        <f t="shared" si="11"/>
        <v>70</v>
      </c>
      <c r="AM20" s="5">
        <v>1248</v>
      </c>
      <c r="AN20" s="5">
        <v>2</v>
      </c>
      <c r="AO20" s="5">
        <v>0</v>
      </c>
      <c r="AP20" s="70"/>
      <c r="AQ20" s="79"/>
      <c r="AR20" s="71"/>
      <c r="AS20" s="79"/>
      <c r="AT20" s="71"/>
      <c r="AU20" s="79"/>
      <c r="AV20" s="71"/>
      <c r="AW20" s="79"/>
      <c r="AX20" s="71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</row>
    <row r="21" spans="1:244" ht="32.25" customHeight="1">
      <c r="A21" s="12" t="s">
        <v>17</v>
      </c>
      <c r="B21" s="5">
        <f t="shared" si="5"/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6"/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f t="shared" si="8"/>
        <v>0</v>
      </c>
      <c r="AG21" s="5">
        <v>0</v>
      </c>
      <c r="AH21" s="5">
        <v>0</v>
      </c>
      <c r="AI21" s="5">
        <f t="shared" si="9"/>
        <v>0</v>
      </c>
      <c r="AJ21" s="5">
        <f t="shared" si="12"/>
        <v>0</v>
      </c>
      <c r="AK21" s="5">
        <f t="shared" si="10"/>
        <v>0</v>
      </c>
      <c r="AL21" s="5">
        <f t="shared" si="11"/>
        <v>0</v>
      </c>
      <c r="AM21" s="5">
        <v>0</v>
      </c>
      <c r="AN21" s="5">
        <v>0</v>
      </c>
      <c r="AO21" s="5">
        <v>0</v>
      </c>
      <c r="AP21" s="70"/>
      <c r="AQ21" s="79"/>
      <c r="AR21" s="71"/>
      <c r="AS21" s="79"/>
      <c r="AT21" s="71"/>
      <c r="AU21" s="79"/>
      <c r="AV21" s="71"/>
      <c r="AW21" s="79"/>
      <c r="AX21" s="71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</row>
    <row r="22" spans="1:244" ht="32.25" customHeight="1">
      <c r="A22" s="12" t="s">
        <v>18</v>
      </c>
      <c r="B22" s="5">
        <f t="shared" si="5"/>
        <v>2364</v>
      </c>
      <c r="C22" s="5">
        <v>1318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1046</v>
      </c>
      <c r="P22" s="5">
        <v>0</v>
      </c>
      <c r="Q22" s="5">
        <v>0</v>
      </c>
      <c r="R22" s="5">
        <f t="shared" si="6"/>
        <v>1199</v>
      </c>
      <c r="S22" s="5">
        <v>0</v>
      </c>
      <c r="T22" s="5">
        <v>244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955</v>
      </c>
      <c r="AA22" s="5">
        <v>955</v>
      </c>
      <c r="AB22" s="5">
        <v>0</v>
      </c>
      <c r="AC22" s="5">
        <v>0</v>
      </c>
      <c r="AD22" s="5">
        <v>0</v>
      </c>
      <c r="AE22" s="5">
        <v>0</v>
      </c>
      <c r="AF22" s="5">
        <f t="shared" si="8"/>
        <v>1165</v>
      </c>
      <c r="AG22" s="5">
        <v>0</v>
      </c>
      <c r="AH22" s="5">
        <v>0</v>
      </c>
      <c r="AI22" s="5">
        <f t="shared" si="9"/>
        <v>1165</v>
      </c>
      <c r="AJ22" s="5">
        <f t="shared" si="12"/>
        <v>0</v>
      </c>
      <c r="AK22" s="5">
        <f t="shared" si="10"/>
        <v>955</v>
      </c>
      <c r="AL22" s="5">
        <f t="shared" si="11"/>
        <v>2120</v>
      </c>
      <c r="AM22" s="5">
        <v>0</v>
      </c>
      <c r="AN22" s="5">
        <v>0</v>
      </c>
      <c r="AO22" s="5">
        <v>0</v>
      </c>
      <c r="AP22" s="70"/>
      <c r="AQ22" s="79"/>
      <c r="AR22" s="71"/>
      <c r="AS22" s="79"/>
      <c r="AT22" s="71"/>
      <c r="AU22" s="79"/>
      <c r="AV22" s="71"/>
      <c r="AW22" s="79"/>
      <c r="AX22" s="71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</row>
    <row r="23" spans="1:244" s="78" customFormat="1" ht="32.25" customHeight="1">
      <c r="A23" s="13" t="s">
        <v>19</v>
      </c>
      <c r="B23" s="8">
        <f t="shared" si="5"/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 t="shared" si="6"/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f t="shared" si="8"/>
        <v>0</v>
      </c>
      <c r="AG23" s="8">
        <v>0</v>
      </c>
      <c r="AH23" s="8">
        <v>0</v>
      </c>
      <c r="AI23" s="8">
        <f t="shared" si="9"/>
        <v>0</v>
      </c>
      <c r="AJ23" s="8">
        <f t="shared" si="12"/>
        <v>0</v>
      </c>
      <c r="AK23" s="8">
        <f t="shared" si="10"/>
        <v>0</v>
      </c>
      <c r="AL23" s="8">
        <f t="shared" si="11"/>
        <v>0</v>
      </c>
      <c r="AM23" s="8">
        <v>0</v>
      </c>
      <c r="AN23" s="8">
        <v>0</v>
      </c>
      <c r="AO23" s="8">
        <v>0</v>
      </c>
      <c r="AP23" s="76"/>
      <c r="AQ23" s="80"/>
      <c r="AR23" s="77"/>
      <c r="AS23" s="80"/>
      <c r="AT23" s="77"/>
      <c r="AU23" s="80"/>
      <c r="AV23" s="77"/>
      <c r="AW23" s="80"/>
      <c r="AX23" s="77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</row>
    <row r="24" spans="1:244" ht="32.25" customHeight="1">
      <c r="A24" s="12" t="s">
        <v>20</v>
      </c>
      <c r="B24" s="5">
        <f t="shared" si="5"/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f t="shared" si="6"/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f t="shared" si="8"/>
        <v>0</v>
      </c>
      <c r="AG24" s="5">
        <v>0</v>
      </c>
      <c r="AH24" s="5">
        <v>0</v>
      </c>
      <c r="AI24" s="5">
        <f t="shared" si="9"/>
        <v>0</v>
      </c>
      <c r="AJ24" s="5">
        <f t="shared" si="12"/>
        <v>0</v>
      </c>
      <c r="AK24" s="5">
        <f t="shared" si="10"/>
        <v>0</v>
      </c>
      <c r="AL24" s="5">
        <f t="shared" si="11"/>
        <v>0</v>
      </c>
      <c r="AM24" s="5">
        <v>0</v>
      </c>
      <c r="AN24" s="5">
        <v>0</v>
      </c>
      <c r="AO24" s="5">
        <v>0</v>
      </c>
      <c r="AP24" s="70"/>
      <c r="AQ24" s="79"/>
      <c r="AR24" s="71"/>
      <c r="AS24" s="79"/>
      <c r="AT24" s="71"/>
      <c r="AU24" s="79"/>
      <c r="AV24" s="71"/>
      <c r="AW24" s="79"/>
      <c r="AX24" s="71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</row>
    <row r="25" spans="1:244" ht="32.25" customHeight="1">
      <c r="A25" s="12" t="s">
        <v>21</v>
      </c>
      <c r="B25" s="5">
        <f t="shared" si="5"/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 t="shared" si="6"/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f t="shared" si="8"/>
        <v>0</v>
      </c>
      <c r="AG25" s="5">
        <v>0</v>
      </c>
      <c r="AH25" s="5">
        <v>0</v>
      </c>
      <c r="AI25" s="5">
        <f t="shared" si="9"/>
        <v>0</v>
      </c>
      <c r="AJ25" s="5">
        <f t="shared" si="12"/>
        <v>0</v>
      </c>
      <c r="AK25" s="5">
        <f t="shared" si="10"/>
        <v>0</v>
      </c>
      <c r="AL25" s="5">
        <f t="shared" si="11"/>
        <v>0</v>
      </c>
      <c r="AM25" s="5">
        <v>0</v>
      </c>
      <c r="AN25" s="5">
        <v>0</v>
      </c>
      <c r="AO25" s="5">
        <v>0</v>
      </c>
      <c r="AP25" s="70"/>
      <c r="AQ25" s="79"/>
      <c r="AR25" s="71"/>
      <c r="AS25" s="79"/>
      <c r="AT25" s="71"/>
      <c r="AU25" s="79"/>
      <c r="AV25" s="71"/>
      <c r="AW25" s="79"/>
      <c r="AX25" s="71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</row>
    <row r="26" spans="1:244" ht="32.25" customHeight="1">
      <c r="A26" s="12" t="s">
        <v>22</v>
      </c>
      <c r="B26" s="5">
        <f t="shared" si="5"/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f t="shared" si="6"/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f t="shared" si="8"/>
        <v>0</v>
      </c>
      <c r="AG26" s="5">
        <v>0</v>
      </c>
      <c r="AH26" s="5">
        <v>0</v>
      </c>
      <c r="AI26" s="5">
        <f t="shared" si="9"/>
        <v>0</v>
      </c>
      <c r="AJ26" s="5">
        <f t="shared" si="12"/>
        <v>0</v>
      </c>
      <c r="AK26" s="5">
        <f t="shared" si="10"/>
        <v>0</v>
      </c>
      <c r="AL26" s="5">
        <f t="shared" si="11"/>
        <v>0</v>
      </c>
      <c r="AM26" s="5">
        <v>0</v>
      </c>
      <c r="AN26" s="5">
        <v>0</v>
      </c>
      <c r="AO26" s="5">
        <v>0</v>
      </c>
      <c r="AP26" s="70"/>
      <c r="AQ26" s="79"/>
      <c r="AR26" s="71"/>
      <c r="AS26" s="79"/>
      <c r="AT26" s="71"/>
      <c r="AU26" s="79"/>
      <c r="AV26" s="71"/>
      <c r="AW26" s="79"/>
      <c r="AX26" s="71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</row>
    <row r="27" spans="1:244" ht="32.25" customHeight="1">
      <c r="A27" s="12" t="s">
        <v>23</v>
      </c>
      <c r="B27" s="5">
        <f t="shared" si="5"/>
        <v>9132</v>
      </c>
      <c r="C27" s="5">
        <v>2905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6227</v>
      </c>
      <c r="K27" s="5">
        <v>6227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t="shared" si="6"/>
        <v>9132</v>
      </c>
      <c r="S27" s="5">
        <v>0</v>
      </c>
      <c r="T27" s="5">
        <v>9132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f t="shared" si="8"/>
        <v>0</v>
      </c>
      <c r="AG27" s="5">
        <v>0</v>
      </c>
      <c r="AH27" s="5">
        <v>0</v>
      </c>
      <c r="AI27" s="5">
        <f t="shared" si="9"/>
        <v>0</v>
      </c>
      <c r="AJ27" s="5">
        <f t="shared" si="12"/>
        <v>6227</v>
      </c>
      <c r="AK27" s="5">
        <f t="shared" si="10"/>
        <v>0</v>
      </c>
      <c r="AL27" s="5">
        <f t="shared" si="11"/>
        <v>-6227</v>
      </c>
      <c r="AM27" s="5">
        <v>8715</v>
      </c>
      <c r="AN27" s="5">
        <v>3</v>
      </c>
      <c r="AO27" s="5">
        <v>0</v>
      </c>
      <c r="AP27" s="70"/>
      <c r="AQ27" s="79"/>
      <c r="AR27" s="71"/>
      <c r="AS27" s="79"/>
      <c r="AT27" s="71"/>
      <c r="AU27" s="79"/>
      <c r="AV27" s="71"/>
      <c r="AW27" s="79"/>
      <c r="AX27" s="71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</row>
    <row r="28" spans="1:244" s="78" customFormat="1" ht="32.25" customHeight="1">
      <c r="A28" s="13" t="s">
        <v>122</v>
      </c>
      <c r="B28" s="8">
        <f t="shared" si="5"/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6"/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f t="shared" si="8"/>
        <v>0</v>
      </c>
      <c r="AG28" s="8">
        <v>0</v>
      </c>
      <c r="AH28" s="8">
        <v>0</v>
      </c>
      <c r="AI28" s="8">
        <f t="shared" si="9"/>
        <v>0</v>
      </c>
      <c r="AJ28" s="8">
        <f t="shared" si="12"/>
        <v>0</v>
      </c>
      <c r="AK28" s="8">
        <f t="shared" si="10"/>
        <v>0</v>
      </c>
      <c r="AL28" s="8">
        <f t="shared" si="11"/>
        <v>0</v>
      </c>
      <c r="AM28" s="8">
        <v>0</v>
      </c>
      <c r="AN28" s="8">
        <v>0</v>
      </c>
      <c r="AO28" s="8">
        <v>0</v>
      </c>
      <c r="AP28" s="76"/>
      <c r="AQ28" s="80"/>
      <c r="AR28" s="77"/>
      <c r="AS28" s="80"/>
      <c r="AT28" s="77"/>
      <c r="AU28" s="80"/>
      <c r="AV28" s="77"/>
      <c r="AW28" s="80"/>
      <c r="AX28" s="77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</row>
    <row r="29" spans="1:244" ht="32.25" customHeight="1">
      <c r="A29" s="12" t="s">
        <v>24</v>
      </c>
      <c r="B29" s="5">
        <f t="shared" si="5"/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6"/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f t="shared" si="8"/>
        <v>0</v>
      </c>
      <c r="AG29" s="5">
        <v>0</v>
      </c>
      <c r="AH29" s="5">
        <v>0</v>
      </c>
      <c r="AI29" s="5">
        <f t="shared" si="9"/>
        <v>0</v>
      </c>
      <c r="AJ29" s="5">
        <f t="shared" si="12"/>
        <v>0</v>
      </c>
      <c r="AK29" s="5">
        <f t="shared" si="10"/>
        <v>0</v>
      </c>
      <c r="AL29" s="5">
        <f t="shared" si="11"/>
        <v>0</v>
      </c>
      <c r="AM29" s="5">
        <v>0</v>
      </c>
      <c r="AN29" s="5">
        <v>0</v>
      </c>
      <c r="AO29" s="5">
        <v>0</v>
      </c>
      <c r="AP29" s="70"/>
      <c r="AQ29" s="79"/>
      <c r="AR29" s="71"/>
      <c r="AS29" s="79"/>
      <c r="AT29" s="71"/>
      <c r="AU29" s="79"/>
      <c r="AV29" s="71"/>
      <c r="AW29" s="79"/>
      <c r="AX29" s="71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</row>
    <row r="30" spans="1:244" ht="32.25" customHeight="1">
      <c r="A30" s="12" t="s">
        <v>25</v>
      </c>
      <c r="B30" s="5">
        <f t="shared" si="5"/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f t="shared" si="6"/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f t="shared" si="8"/>
        <v>0</v>
      </c>
      <c r="AG30" s="5">
        <v>0</v>
      </c>
      <c r="AH30" s="5">
        <v>0</v>
      </c>
      <c r="AI30" s="5">
        <f t="shared" si="9"/>
        <v>0</v>
      </c>
      <c r="AJ30" s="5">
        <f t="shared" si="12"/>
        <v>0</v>
      </c>
      <c r="AK30" s="5">
        <f t="shared" si="10"/>
        <v>0</v>
      </c>
      <c r="AL30" s="5">
        <f t="shared" si="11"/>
        <v>0</v>
      </c>
      <c r="AM30" s="5">
        <v>0</v>
      </c>
      <c r="AN30" s="5">
        <v>0</v>
      </c>
      <c r="AO30" s="5">
        <v>0</v>
      </c>
      <c r="AP30" s="70"/>
      <c r="AQ30" s="79"/>
      <c r="AR30" s="71"/>
      <c r="AS30" s="79"/>
      <c r="AT30" s="71"/>
      <c r="AU30" s="79"/>
      <c r="AV30" s="71"/>
      <c r="AW30" s="79"/>
      <c r="AX30" s="71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</row>
    <row r="31" spans="1:244" ht="32.25" customHeight="1">
      <c r="A31" s="12" t="s">
        <v>26</v>
      </c>
      <c r="B31" s="5">
        <f t="shared" si="5"/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6"/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f t="shared" si="8"/>
        <v>0</v>
      </c>
      <c r="AG31" s="5">
        <v>0</v>
      </c>
      <c r="AH31" s="5">
        <v>0</v>
      </c>
      <c r="AI31" s="5">
        <f t="shared" si="9"/>
        <v>0</v>
      </c>
      <c r="AJ31" s="5">
        <f t="shared" si="12"/>
        <v>0</v>
      </c>
      <c r="AK31" s="5">
        <f t="shared" si="10"/>
        <v>0</v>
      </c>
      <c r="AL31" s="5">
        <f t="shared" si="11"/>
        <v>0</v>
      </c>
      <c r="AM31" s="5">
        <v>0</v>
      </c>
      <c r="AN31" s="5">
        <v>0</v>
      </c>
      <c r="AO31" s="5">
        <v>0</v>
      </c>
      <c r="AP31" s="70"/>
      <c r="AQ31" s="79"/>
      <c r="AR31" s="71"/>
      <c r="AS31" s="79"/>
      <c r="AT31" s="71"/>
      <c r="AU31" s="79"/>
      <c r="AV31" s="71"/>
      <c r="AW31" s="79"/>
      <c r="AX31" s="71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</row>
    <row r="32" spans="1:244" ht="32.25" customHeight="1">
      <c r="A32" s="12" t="s">
        <v>27</v>
      </c>
      <c r="B32" s="5">
        <f t="shared" si="5"/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6"/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f t="shared" si="8"/>
        <v>0</v>
      </c>
      <c r="AG32" s="5">
        <v>0</v>
      </c>
      <c r="AH32" s="5">
        <v>0</v>
      </c>
      <c r="AI32" s="5">
        <f t="shared" si="9"/>
        <v>0</v>
      </c>
      <c r="AJ32" s="5">
        <f t="shared" si="12"/>
        <v>0</v>
      </c>
      <c r="AK32" s="5">
        <f t="shared" si="10"/>
        <v>0</v>
      </c>
      <c r="AL32" s="5">
        <f t="shared" si="11"/>
        <v>0</v>
      </c>
      <c r="AM32" s="5">
        <v>0</v>
      </c>
      <c r="AN32" s="5">
        <v>0</v>
      </c>
      <c r="AO32" s="5">
        <v>0</v>
      </c>
      <c r="AP32" s="70"/>
      <c r="AQ32" s="79"/>
      <c r="AR32" s="71"/>
      <c r="AS32" s="79"/>
      <c r="AT32" s="71"/>
      <c r="AU32" s="79"/>
      <c r="AV32" s="71"/>
      <c r="AW32" s="79"/>
      <c r="AX32" s="71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</row>
    <row r="33" spans="1:244" s="78" customFormat="1" ht="32.25" customHeight="1">
      <c r="A33" s="13" t="s">
        <v>28</v>
      </c>
      <c r="B33" s="8">
        <f t="shared" si="5"/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6"/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f t="shared" si="8"/>
        <v>0</v>
      </c>
      <c r="AG33" s="8">
        <v>0</v>
      </c>
      <c r="AH33" s="8">
        <v>0</v>
      </c>
      <c r="AI33" s="8">
        <f t="shared" si="9"/>
        <v>0</v>
      </c>
      <c r="AJ33" s="8">
        <f t="shared" si="12"/>
        <v>0</v>
      </c>
      <c r="AK33" s="8">
        <f t="shared" si="10"/>
        <v>0</v>
      </c>
      <c r="AL33" s="8">
        <f t="shared" si="11"/>
        <v>0</v>
      </c>
      <c r="AM33" s="8">
        <v>0</v>
      </c>
      <c r="AN33" s="8">
        <v>0</v>
      </c>
      <c r="AO33" s="8">
        <v>0</v>
      </c>
      <c r="AP33" s="76"/>
      <c r="AQ33" s="80"/>
      <c r="AR33" s="77"/>
      <c r="AS33" s="80"/>
      <c r="AT33" s="77"/>
      <c r="AU33" s="80"/>
      <c r="AV33" s="77"/>
      <c r="AW33" s="80"/>
      <c r="AX33" s="77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</row>
    <row r="34" spans="1:244" ht="32.25" customHeight="1">
      <c r="A34" s="12" t="s">
        <v>29</v>
      </c>
      <c r="B34" s="5">
        <f t="shared" si="5"/>
        <v>31407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31407</v>
      </c>
      <c r="K34" s="5">
        <v>31407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f t="shared" si="6"/>
        <v>31407</v>
      </c>
      <c r="S34" s="5">
        <v>0</v>
      </c>
      <c r="T34" s="5">
        <v>0</v>
      </c>
      <c r="U34" s="5">
        <v>0</v>
      </c>
      <c r="V34" s="5">
        <v>0</v>
      </c>
      <c r="W34" s="5">
        <v>31407</v>
      </c>
      <c r="X34" s="5">
        <v>31407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f t="shared" si="8"/>
        <v>0</v>
      </c>
      <c r="AG34" s="5">
        <v>0</v>
      </c>
      <c r="AH34" s="5">
        <v>0</v>
      </c>
      <c r="AI34" s="5">
        <f t="shared" si="9"/>
        <v>0</v>
      </c>
      <c r="AJ34" s="5">
        <f t="shared" si="12"/>
        <v>31407</v>
      </c>
      <c r="AK34" s="5">
        <f t="shared" si="10"/>
        <v>0</v>
      </c>
      <c r="AL34" s="5">
        <f t="shared" si="11"/>
        <v>-31407</v>
      </c>
      <c r="AM34" s="5">
        <v>0</v>
      </c>
      <c r="AN34" s="5">
        <v>0</v>
      </c>
      <c r="AO34" s="5">
        <v>0</v>
      </c>
      <c r="AP34" s="70"/>
      <c r="AQ34" s="79"/>
      <c r="AR34" s="71"/>
      <c r="AS34" s="79"/>
      <c r="AT34" s="71"/>
      <c r="AU34" s="79"/>
      <c r="AV34" s="71"/>
      <c r="AW34" s="79"/>
      <c r="AX34" s="71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</row>
    <row r="35" spans="1:244" ht="32.25" customHeight="1">
      <c r="A35" s="12" t="s">
        <v>30</v>
      </c>
      <c r="B35" s="5">
        <f t="shared" si="5"/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6"/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f t="shared" si="8"/>
        <v>0</v>
      </c>
      <c r="AG35" s="5">
        <v>0</v>
      </c>
      <c r="AH35" s="5">
        <v>0</v>
      </c>
      <c r="AI35" s="5">
        <f t="shared" si="9"/>
        <v>0</v>
      </c>
      <c r="AJ35" s="5">
        <f t="shared" si="12"/>
        <v>0</v>
      </c>
      <c r="AK35" s="5">
        <f t="shared" si="10"/>
        <v>0</v>
      </c>
      <c r="AL35" s="5">
        <f t="shared" si="11"/>
        <v>0</v>
      </c>
      <c r="AM35" s="5">
        <v>0</v>
      </c>
      <c r="AN35" s="5">
        <v>0</v>
      </c>
      <c r="AO35" s="5">
        <v>0</v>
      </c>
      <c r="AP35" s="70"/>
      <c r="AQ35" s="79"/>
      <c r="AR35" s="71"/>
      <c r="AS35" s="79"/>
      <c r="AT35" s="71"/>
      <c r="AU35" s="79"/>
      <c r="AV35" s="71"/>
      <c r="AW35" s="79"/>
      <c r="AX35" s="71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</row>
    <row r="36" spans="1:244" ht="32.25" customHeight="1">
      <c r="A36" s="12" t="s">
        <v>31</v>
      </c>
      <c r="B36" s="5">
        <f t="shared" si="5"/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6"/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f t="shared" si="8"/>
        <v>0</v>
      </c>
      <c r="AG36" s="5">
        <v>0</v>
      </c>
      <c r="AH36" s="5">
        <v>0</v>
      </c>
      <c r="AI36" s="5">
        <f t="shared" si="9"/>
        <v>0</v>
      </c>
      <c r="AJ36" s="5">
        <f t="shared" si="12"/>
        <v>0</v>
      </c>
      <c r="AK36" s="5">
        <f t="shared" si="10"/>
        <v>0</v>
      </c>
      <c r="AL36" s="5">
        <f t="shared" si="11"/>
        <v>0</v>
      </c>
      <c r="AM36" s="5">
        <v>0</v>
      </c>
      <c r="AN36" s="5">
        <v>0</v>
      </c>
      <c r="AO36" s="5">
        <v>0</v>
      </c>
      <c r="AP36" s="70"/>
      <c r="AQ36" s="79"/>
      <c r="AR36" s="71"/>
      <c r="AS36" s="79"/>
      <c r="AT36" s="71"/>
      <c r="AU36" s="79"/>
      <c r="AV36" s="71"/>
      <c r="AW36" s="79"/>
      <c r="AX36" s="71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</row>
    <row r="37" spans="1:244" ht="32.25" customHeight="1">
      <c r="A37" s="12" t="s">
        <v>32</v>
      </c>
      <c r="B37" s="5">
        <f t="shared" si="5"/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f t="shared" si="6"/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f t="shared" si="8"/>
        <v>0</v>
      </c>
      <c r="AG37" s="5">
        <v>0</v>
      </c>
      <c r="AH37" s="5">
        <v>0</v>
      </c>
      <c r="AI37" s="5">
        <f t="shared" si="9"/>
        <v>0</v>
      </c>
      <c r="AJ37" s="5">
        <f t="shared" si="12"/>
        <v>0</v>
      </c>
      <c r="AK37" s="5">
        <f t="shared" si="10"/>
        <v>0</v>
      </c>
      <c r="AL37" s="5">
        <f t="shared" si="11"/>
        <v>0</v>
      </c>
      <c r="AM37" s="5">
        <v>0</v>
      </c>
      <c r="AN37" s="5">
        <v>0</v>
      </c>
      <c r="AO37" s="5">
        <v>0</v>
      </c>
      <c r="AP37" s="70"/>
      <c r="AQ37" s="79"/>
      <c r="AR37" s="71"/>
      <c r="AS37" s="79"/>
      <c r="AT37" s="71"/>
      <c r="AU37" s="79"/>
      <c r="AV37" s="71"/>
      <c r="AW37" s="79"/>
      <c r="AX37" s="71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</row>
    <row r="38" spans="1:244" s="78" customFormat="1" ht="32.25" customHeight="1">
      <c r="A38" s="13" t="s">
        <v>33</v>
      </c>
      <c r="B38" s="8">
        <f t="shared" si="5"/>
        <v>15572</v>
      </c>
      <c r="C38" s="8">
        <v>7435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5320</v>
      </c>
      <c r="K38" s="8">
        <v>0</v>
      </c>
      <c r="L38" s="8">
        <v>5320</v>
      </c>
      <c r="M38" s="8">
        <v>0</v>
      </c>
      <c r="N38" s="8">
        <v>0</v>
      </c>
      <c r="O38" s="8">
        <v>2817</v>
      </c>
      <c r="P38" s="8">
        <v>0</v>
      </c>
      <c r="Q38" s="8">
        <v>0</v>
      </c>
      <c r="R38" s="8">
        <f t="shared" si="6"/>
        <v>13644</v>
      </c>
      <c r="S38" s="8">
        <v>0</v>
      </c>
      <c r="T38" s="8">
        <v>13644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f t="shared" si="8"/>
        <v>1928</v>
      </c>
      <c r="AG38" s="8">
        <v>0</v>
      </c>
      <c r="AH38" s="8">
        <v>0</v>
      </c>
      <c r="AI38" s="8">
        <f t="shared" si="9"/>
        <v>1928</v>
      </c>
      <c r="AJ38" s="8">
        <f t="shared" si="12"/>
        <v>5320</v>
      </c>
      <c r="AK38" s="8">
        <f t="shared" si="10"/>
        <v>0</v>
      </c>
      <c r="AL38" s="8">
        <f t="shared" si="11"/>
        <v>-3392</v>
      </c>
      <c r="AM38" s="8">
        <v>12357</v>
      </c>
      <c r="AN38" s="8">
        <v>2</v>
      </c>
      <c r="AO38" s="8">
        <v>0</v>
      </c>
      <c r="AP38" s="76"/>
      <c r="AQ38" s="80"/>
      <c r="AR38" s="77"/>
      <c r="AS38" s="80"/>
      <c r="AT38" s="77"/>
      <c r="AU38" s="80"/>
      <c r="AV38" s="77"/>
      <c r="AW38" s="80"/>
      <c r="AX38" s="77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</row>
    <row r="39" spans="1:244" ht="32.25" customHeight="1">
      <c r="A39" s="12" t="s">
        <v>123</v>
      </c>
      <c r="B39" s="5">
        <f t="shared" si="5"/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t="shared" si="6"/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f t="shared" si="8"/>
        <v>0</v>
      </c>
      <c r="AG39" s="5">
        <v>0</v>
      </c>
      <c r="AH39" s="5">
        <v>0</v>
      </c>
      <c r="AI39" s="5">
        <f t="shared" si="9"/>
        <v>0</v>
      </c>
      <c r="AJ39" s="5">
        <f t="shared" si="12"/>
        <v>0</v>
      </c>
      <c r="AK39" s="5">
        <f t="shared" si="10"/>
        <v>0</v>
      </c>
      <c r="AL39" s="5">
        <f t="shared" si="11"/>
        <v>0</v>
      </c>
      <c r="AM39" s="5">
        <v>0</v>
      </c>
      <c r="AN39" s="5">
        <v>0</v>
      </c>
      <c r="AO39" s="5">
        <v>0</v>
      </c>
      <c r="AP39" s="70"/>
      <c r="AQ39" s="79"/>
      <c r="AR39" s="71"/>
      <c r="AS39" s="79"/>
      <c r="AT39" s="71"/>
      <c r="AU39" s="79"/>
      <c r="AV39" s="71"/>
      <c r="AW39" s="79"/>
      <c r="AX39" s="71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</row>
    <row r="40" spans="1:244" ht="32.25" customHeight="1">
      <c r="A40" s="12" t="s">
        <v>34</v>
      </c>
      <c r="B40" s="5">
        <f t="shared" si="5"/>
        <v>6672</v>
      </c>
      <c r="C40" s="5">
        <v>4134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1044</v>
      </c>
      <c r="K40" s="5">
        <v>1044</v>
      </c>
      <c r="L40" s="5">
        <v>0</v>
      </c>
      <c r="M40" s="5">
        <v>0</v>
      </c>
      <c r="N40" s="5">
        <v>0</v>
      </c>
      <c r="O40" s="5">
        <v>1486</v>
      </c>
      <c r="P40" s="5">
        <v>0</v>
      </c>
      <c r="Q40" s="5">
        <v>8</v>
      </c>
      <c r="R40" s="5">
        <f t="shared" si="6"/>
        <v>6079</v>
      </c>
      <c r="S40" s="5">
        <v>4593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1486</v>
      </c>
      <c r="AA40" s="5">
        <v>1486</v>
      </c>
      <c r="AB40" s="5">
        <v>0</v>
      </c>
      <c r="AC40" s="5">
        <v>0</v>
      </c>
      <c r="AD40" s="5">
        <v>0</v>
      </c>
      <c r="AE40" s="5">
        <v>0</v>
      </c>
      <c r="AF40" s="5">
        <f t="shared" si="8"/>
        <v>593</v>
      </c>
      <c r="AG40" s="5">
        <v>0</v>
      </c>
      <c r="AH40" s="5">
        <v>0</v>
      </c>
      <c r="AI40" s="5">
        <f t="shared" si="9"/>
        <v>593</v>
      </c>
      <c r="AJ40" s="5">
        <f t="shared" si="12"/>
        <v>1044</v>
      </c>
      <c r="AK40" s="5">
        <f t="shared" si="10"/>
        <v>1486</v>
      </c>
      <c r="AL40" s="5">
        <f t="shared" si="11"/>
        <v>1035</v>
      </c>
      <c r="AM40" s="5">
        <v>0</v>
      </c>
      <c r="AN40" s="5">
        <v>0</v>
      </c>
      <c r="AO40" s="5">
        <v>0</v>
      </c>
      <c r="AP40" s="70"/>
      <c r="AQ40" s="79"/>
      <c r="AR40" s="71"/>
      <c r="AS40" s="79"/>
      <c r="AT40" s="71"/>
      <c r="AU40" s="79"/>
      <c r="AV40" s="71"/>
      <c r="AW40" s="79"/>
      <c r="AX40" s="71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</row>
    <row r="41" spans="1:244" ht="32.25" customHeight="1">
      <c r="A41" s="12" t="s">
        <v>35</v>
      </c>
      <c r="B41" s="5">
        <f t="shared" si="5"/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f t="shared" si="6"/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f t="shared" si="8"/>
        <v>0</v>
      </c>
      <c r="AG41" s="5">
        <v>0</v>
      </c>
      <c r="AH41" s="5">
        <v>0</v>
      </c>
      <c r="AI41" s="5">
        <f t="shared" si="9"/>
        <v>0</v>
      </c>
      <c r="AJ41" s="5">
        <f t="shared" si="12"/>
        <v>0</v>
      </c>
      <c r="AK41" s="5">
        <f t="shared" si="10"/>
        <v>0</v>
      </c>
      <c r="AL41" s="5">
        <f t="shared" si="11"/>
        <v>0</v>
      </c>
      <c r="AM41" s="5">
        <v>0</v>
      </c>
      <c r="AN41" s="5">
        <v>0</v>
      </c>
      <c r="AO41" s="5">
        <v>0</v>
      </c>
      <c r="AP41" s="70"/>
      <c r="AQ41" s="79"/>
      <c r="AR41" s="71"/>
      <c r="AS41" s="79"/>
      <c r="AT41" s="71"/>
      <c r="AU41" s="79"/>
      <c r="AV41" s="71"/>
      <c r="AW41" s="79"/>
      <c r="AX41" s="71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</row>
    <row r="42" spans="1:244" ht="32.25" customHeight="1">
      <c r="A42" s="12" t="s">
        <v>36</v>
      </c>
      <c r="B42" s="5">
        <f t="shared" si="5"/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6"/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f t="shared" si="8"/>
        <v>0</v>
      </c>
      <c r="AG42" s="5">
        <v>0</v>
      </c>
      <c r="AH42" s="5">
        <v>0</v>
      </c>
      <c r="AI42" s="5">
        <f t="shared" si="9"/>
        <v>0</v>
      </c>
      <c r="AJ42" s="5">
        <f t="shared" si="12"/>
        <v>0</v>
      </c>
      <c r="AK42" s="5">
        <f t="shared" si="10"/>
        <v>0</v>
      </c>
      <c r="AL42" s="5">
        <f t="shared" si="11"/>
        <v>0</v>
      </c>
      <c r="AM42" s="5">
        <v>0</v>
      </c>
      <c r="AN42" s="5">
        <v>0</v>
      </c>
      <c r="AO42" s="5">
        <v>0</v>
      </c>
      <c r="AP42" s="70"/>
      <c r="AQ42" s="79"/>
      <c r="AR42" s="71"/>
      <c r="AS42" s="79"/>
      <c r="AT42" s="71"/>
      <c r="AU42" s="79"/>
      <c r="AV42" s="71"/>
      <c r="AW42" s="79"/>
      <c r="AX42" s="71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</row>
    <row r="43" spans="1:244" s="78" customFormat="1" ht="32.25" customHeight="1">
      <c r="A43" s="13" t="s">
        <v>37</v>
      </c>
      <c r="B43" s="8">
        <f t="shared" si="5"/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6"/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f t="shared" si="8"/>
        <v>0</v>
      </c>
      <c r="AG43" s="8">
        <v>0</v>
      </c>
      <c r="AH43" s="8">
        <v>0</v>
      </c>
      <c r="AI43" s="8">
        <f t="shared" si="9"/>
        <v>0</v>
      </c>
      <c r="AJ43" s="8">
        <f t="shared" si="12"/>
        <v>0</v>
      </c>
      <c r="AK43" s="8">
        <f t="shared" si="10"/>
        <v>0</v>
      </c>
      <c r="AL43" s="8">
        <f t="shared" si="11"/>
        <v>0</v>
      </c>
      <c r="AM43" s="8">
        <v>0</v>
      </c>
      <c r="AN43" s="8">
        <v>0</v>
      </c>
      <c r="AO43" s="8">
        <v>0</v>
      </c>
      <c r="AP43" s="76"/>
      <c r="AQ43" s="80"/>
      <c r="AR43" s="77"/>
      <c r="AS43" s="80"/>
      <c r="AT43" s="77"/>
      <c r="AU43" s="80"/>
      <c r="AV43" s="77"/>
      <c r="AW43" s="80"/>
      <c r="AX43" s="77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</row>
    <row r="44" spans="1:244" ht="32.25" customHeight="1">
      <c r="A44" s="12" t="s">
        <v>38</v>
      </c>
      <c r="B44" s="5">
        <f t="shared" si="5"/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6"/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f t="shared" si="8"/>
        <v>0</v>
      </c>
      <c r="AG44" s="5">
        <v>0</v>
      </c>
      <c r="AH44" s="5">
        <v>0</v>
      </c>
      <c r="AI44" s="5">
        <f t="shared" si="9"/>
        <v>0</v>
      </c>
      <c r="AJ44" s="5">
        <f t="shared" si="12"/>
        <v>0</v>
      </c>
      <c r="AK44" s="5">
        <f t="shared" si="10"/>
        <v>0</v>
      </c>
      <c r="AL44" s="5">
        <f t="shared" si="11"/>
        <v>0</v>
      </c>
      <c r="AM44" s="5">
        <v>0</v>
      </c>
      <c r="AN44" s="5">
        <v>0</v>
      </c>
      <c r="AO44" s="5">
        <v>0</v>
      </c>
      <c r="AP44" s="70"/>
      <c r="AQ44" s="79"/>
      <c r="AR44" s="71"/>
      <c r="AS44" s="79"/>
      <c r="AT44" s="71"/>
      <c r="AU44" s="79"/>
      <c r="AV44" s="71"/>
      <c r="AW44" s="79"/>
      <c r="AX44" s="71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</row>
    <row r="45" spans="1:244" ht="32.25" customHeight="1">
      <c r="A45" s="12" t="s">
        <v>39</v>
      </c>
      <c r="B45" s="5">
        <f t="shared" si="5"/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f t="shared" si="6"/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f t="shared" si="8"/>
        <v>0</v>
      </c>
      <c r="AG45" s="5">
        <v>0</v>
      </c>
      <c r="AH45" s="5">
        <v>0</v>
      </c>
      <c r="AI45" s="5">
        <f t="shared" si="9"/>
        <v>0</v>
      </c>
      <c r="AJ45" s="5">
        <f t="shared" si="12"/>
        <v>0</v>
      </c>
      <c r="AK45" s="5">
        <f t="shared" si="10"/>
        <v>0</v>
      </c>
      <c r="AL45" s="5">
        <f t="shared" si="11"/>
        <v>0</v>
      </c>
      <c r="AM45" s="5">
        <v>0</v>
      </c>
      <c r="AN45" s="5">
        <v>0</v>
      </c>
      <c r="AO45" s="5">
        <v>0</v>
      </c>
      <c r="AP45" s="70"/>
      <c r="AQ45" s="79"/>
      <c r="AR45" s="71"/>
      <c r="AS45" s="79"/>
      <c r="AT45" s="71"/>
      <c r="AU45" s="79"/>
      <c r="AV45" s="71"/>
      <c r="AW45" s="79"/>
      <c r="AX45" s="71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</row>
    <row r="46" spans="1:244" ht="32.25" customHeight="1">
      <c r="A46" s="12" t="s">
        <v>40</v>
      </c>
      <c r="B46" s="5">
        <f t="shared" si="5"/>
        <v>53319</v>
      </c>
      <c r="C46" s="5">
        <v>35093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14641</v>
      </c>
      <c r="K46" s="5">
        <v>14641</v>
      </c>
      <c r="L46" s="5">
        <v>0</v>
      </c>
      <c r="M46" s="5">
        <v>0</v>
      </c>
      <c r="N46" s="5">
        <v>0</v>
      </c>
      <c r="O46" s="5">
        <v>3584</v>
      </c>
      <c r="P46" s="5">
        <v>0</v>
      </c>
      <c r="Q46" s="5">
        <v>1</v>
      </c>
      <c r="R46" s="5">
        <f t="shared" si="6"/>
        <v>52782</v>
      </c>
      <c r="S46" s="5">
        <v>0</v>
      </c>
      <c r="T46" s="5">
        <v>38141</v>
      </c>
      <c r="U46" s="5">
        <v>0</v>
      </c>
      <c r="V46" s="5">
        <v>0</v>
      </c>
      <c r="W46" s="5">
        <v>14641</v>
      </c>
      <c r="X46" s="5">
        <v>14641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f t="shared" si="8"/>
        <v>537</v>
      </c>
      <c r="AG46" s="5">
        <v>0</v>
      </c>
      <c r="AH46" s="5">
        <v>0</v>
      </c>
      <c r="AI46" s="5">
        <f t="shared" si="9"/>
        <v>537</v>
      </c>
      <c r="AJ46" s="5">
        <f t="shared" si="12"/>
        <v>14641</v>
      </c>
      <c r="AK46" s="5">
        <f t="shared" si="10"/>
        <v>0</v>
      </c>
      <c r="AL46" s="5">
        <f t="shared" si="11"/>
        <v>-14104</v>
      </c>
      <c r="AM46" s="5">
        <v>8971</v>
      </c>
      <c r="AN46" s="5">
        <v>1</v>
      </c>
      <c r="AO46" s="5">
        <v>9395</v>
      </c>
      <c r="AP46" s="70"/>
      <c r="AQ46" s="79"/>
      <c r="AR46" s="71"/>
      <c r="AS46" s="79"/>
      <c r="AT46" s="71"/>
      <c r="AU46" s="79"/>
      <c r="AV46" s="71"/>
      <c r="AW46" s="79"/>
      <c r="AX46" s="71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</row>
    <row r="47" spans="1:244" ht="32.25" customHeight="1">
      <c r="A47" s="12" t="s">
        <v>41</v>
      </c>
      <c r="B47" s="5">
        <f t="shared" si="5"/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6"/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f t="shared" si="8"/>
        <v>0</v>
      </c>
      <c r="AG47" s="5">
        <v>0</v>
      </c>
      <c r="AH47" s="5">
        <v>0</v>
      </c>
      <c r="AI47" s="5">
        <f t="shared" si="9"/>
        <v>0</v>
      </c>
      <c r="AJ47" s="5">
        <f t="shared" si="12"/>
        <v>0</v>
      </c>
      <c r="AK47" s="5">
        <f t="shared" si="10"/>
        <v>0</v>
      </c>
      <c r="AL47" s="5">
        <f t="shared" si="11"/>
        <v>0</v>
      </c>
      <c r="AM47" s="5">
        <v>0</v>
      </c>
      <c r="AN47" s="5">
        <v>0</v>
      </c>
      <c r="AO47" s="5">
        <v>0</v>
      </c>
      <c r="AP47" s="70"/>
      <c r="AQ47" s="79"/>
      <c r="AR47" s="71"/>
      <c r="AS47" s="79"/>
      <c r="AT47" s="71"/>
      <c r="AU47" s="79"/>
      <c r="AV47" s="71"/>
      <c r="AW47" s="79"/>
      <c r="AX47" s="71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</row>
    <row r="48" spans="1:244" s="78" customFormat="1" ht="32.25" customHeight="1">
      <c r="A48" s="13" t="s">
        <v>42</v>
      </c>
      <c r="B48" s="8">
        <f t="shared" si="5"/>
        <v>9467</v>
      </c>
      <c r="C48" s="8">
        <v>4235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5232</v>
      </c>
      <c r="K48" s="8">
        <v>5232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f t="shared" si="6"/>
        <v>9467</v>
      </c>
      <c r="S48" s="8">
        <v>9467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f t="shared" si="8"/>
        <v>0</v>
      </c>
      <c r="AG48" s="8">
        <v>0</v>
      </c>
      <c r="AH48" s="8">
        <v>0</v>
      </c>
      <c r="AI48" s="8">
        <f t="shared" si="9"/>
        <v>0</v>
      </c>
      <c r="AJ48" s="8">
        <f t="shared" si="12"/>
        <v>5232</v>
      </c>
      <c r="AK48" s="8">
        <f t="shared" si="10"/>
        <v>0</v>
      </c>
      <c r="AL48" s="8">
        <f t="shared" si="11"/>
        <v>-5232</v>
      </c>
      <c r="AM48" s="8">
        <v>7545</v>
      </c>
      <c r="AN48" s="8">
        <v>1</v>
      </c>
      <c r="AO48" s="8">
        <v>0</v>
      </c>
      <c r="AP48" s="76"/>
      <c r="AQ48" s="80"/>
      <c r="AR48" s="77"/>
      <c r="AS48" s="80"/>
      <c r="AT48" s="77"/>
      <c r="AU48" s="80"/>
      <c r="AV48" s="77"/>
      <c r="AW48" s="80"/>
      <c r="AX48" s="77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</row>
    <row r="49" spans="1:244" ht="32.25" customHeight="1">
      <c r="A49" s="12" t="s">
        <v>43</v>
      </c>
      <c r="B49" s="5">
        <f t="shared" si="5"/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 t="shared" si="6"/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f t="shared" si="8"/>
        <v>0</v>
      </c>
      <c r="AG49" s="5">
        <v>0</v>
      </c>
      <c r="AH49" s="5">
        <v>0</v>
      </c>
      <c r="AI49" s="5">
        <f t="shared" si="9"/>
        <v>0</v>
      </c>
      <c r="AJ49" s="5">
        <f t="shared" si="12"/>
        <v>0</v>
      </c>
      <c r="AK49" s="5">
        <f t="shared" si="10"/>
        <v>0</v>
      </c>
      <c r="AL49" s="5">
        <f t="shared" si="11"/>
        <v>0</v>
      </c>
      <c r="AM49" s="5">
        <v>0</v>
      </c>
      <c r="AN49" s="5">
        <v>0</v>
      </c>
      <c r="AO49" s="5">
        <v>0</v>
      </c>
      <c r="AP49" s="70"/>
      <c r="AQ49" s="79"/>
      <c r="AR49" s="71"/>
      <c r="AS49" s="79"/>
      <c r="AT49" s="71"/>
      <c r="AU49" s="79"/>
      <c r="AV49" s="71"/>
      <c r="AW49" s="79"/>
      <c r="AX49" s="71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</row>
    <row r="50" spans="1:244" ht="32.25" customHeight="1">
      <c r="A50" s="12" t="s">
        <v>44</v>
      </c>
      <c r="B50" s="5">
        <f t="shared" si="5"/>
        <v>6620</v>
      </c>
      <c r="C50" s="5">
        <v>1775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3391</v>
      </c>
      <c r="K50" s="5">
        <v>3391</v>
      </c>
      <c r="L50" s="5">
        <v>0</v>
      </c>
      <c r="M50" s="5">
        <v>0</v>
      </c>
      <c r="N50" s="5">
        <v>0</v>
      </c>
      <c r="O50" s="5">
        <v>1453</v>
      </c>
      <c r="P50" s="5">
        <v>0</v>
      </c>
      <c r="Q50" s="5">
        <v>1</v>
      </c>
      <c r="R50" s="5">
        <f t="shared" si="6"/>
        <v>4210</v>
      </c>
      <c r="S50" s="5">
        <v>0</v>
      </c>
      <c r="T50" s="5">
        <v>820</v>
      </c>
      <c r="U50" s="5">
        <v>0</v>
      </c>
      <c r="V50" s="5">
        <v>0</v>
      </c>
      <c r="W50" s="5">
        <v>3390</v>
      </c>
      <c r="X50" s="5">
        <v>3390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f t="shared" si="8"/>
        <v>2410</v>
      </c>
      <c r="AG50" s="5">
        <v>0</v>
      </c>
      <c r="AH50" s="5">
        <v>0</v>
      </c>
      <c r="AI50" s="5">
        <f t="shared" si="9"/>
        <v>2410</v>
      </c>
      <c r="AJ50" s="5">
        <f t="shared" si="12"/>
        <v>3391</v>
      </c>
      <c r="AK50" s="5">
        <f t="shared" si="10"/>
        <v>0</v>
      </c>
      <c r="AL50" s="5">
        <f t="shared" si="11"/>
        <v>-981</v>
      </c>
      <c r="AM50" s="5">
        <v>0</v>
      </c>
      <c r="AN50" s="5">
        <v>0</v>
      </c>
      <c r="AO50" s="5">
        <v>0</v>
      </c>
      <c r="AP50" s="70"/>
      <c r="AQ50" s="79"/>
      <c r="AR50" s="71"/>
      <c r="AS50" s="79"/>
      <c r="AT50" s="71"/>
      <c r="AU50" s="79"/>
      <c r="AV50" s="71"/>
      <c r="AW50" s="79"/>
      <c r="AX50" s="71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</row>
    <row r="51" spans="1:244" ht="32.25" customHeight="1">
      <c r="A51" s="12" t="s">
        <v>45</v>
      </c>
      <c r="B51" s="5">
        <f t="shared" si="5"/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f t="shared" si="6"/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f t="shared" si="8"/>
        <v>0</v>
      </c>
      <c r="AG51" s="5">
        <v>0</v>
      </c>
      <c r="AH51" s="5">
        <v>0</v>
      </c>
      <c r="AI51" s="5">
        <f t="shared" si="9"/>
        <v>0</v>
      </c>
      <c r="AJ51" s="5">
        <f t="shared" si="12"/>
        <v>0</v>
      </c>
      <c r="AK51" s="5">
        <f t="shared" si="10"/>
        <v>0</v>
      </c>
      <c r="AL51" s="5">
        <f t="shared" si="11"/>
        <v>0</v>
      </c>
      <c r="AM51" s="5">
        <v>0</v>
      </c>
      <c r="AN51" s="5">
        <v>0</v>
      </c>
      <c r="AO51" s="5">
        <v>0</v>
      </c>
      <c r="AP51" s="70"/>
      <c r="AQ51" s="79"/>
      <c r="AR51" s="71"/>
      <c r="AS51" s="79"/>
      <c r="AT51" s="71"/>
      <c r="AU51" s="79"/>
      <c r="AV51" s="71"/>
      <c r="AW51" s="79"/>
      <c r="AX51" s="71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</row>
    <row r="52" spans="1:244" ht="32.25" customHeight="1">
      <c r="A52" s="12" t="s">
        <v>46</v>
      </c>
      <c r="B52" s="5">
        <f t="shared" si="5"/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f t="shared" si="6"/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f t="shared" si="8"/>
        <v>0</v>
      </c>
      <c r="AG52" s="5">
        <v>0</v>
      </c>
      <c r="AH52" s="5">
        <v>0</v>
      </c>
      <c r="AI52" s="5">
        <f t="shared" si="9"/>
        <v>0</v>
      </c>
      <c r="AJ52" s="5">
        <f t="shared" si="12"/>
        <v>0</v>
      </c>
      <c r="AK52" s="5">
        <f t="shared" si="10"/>
        <v>0</v>
      </c>
      <c r="AL52" s="5">
        <f t="shared" si="11"/>
        <v>0</v>
      </c>
      <c r="AM52" s="5">
        <v>0</v>
      </c>
      <c r="AN52" s="5">
        <v>0</v>
      </c>
      <c r="AO52" s="5">
        <v>0</v>
      </c>
      <c r="AP52" s="70"/>
      <c r="AQ52" s="79"/>
      <c r="AR52" s="71"/>
      <c r="AS52" s="79"/>
      <c r="AT52" s="71"/>
      <c r="AU52" s="79"/>
      <c r="AV52" s="71"/>
      <c r="AW52" s="79"/>
      <c r="AX52" s="71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</row>
    <row r="53" spans="1:244" s="78" customFormat="1" ht="32.25" customHeight="1">
      <c r="A53" s="13" t="s">
        <v>47</v>
      </c>
      <c r="B53" s="8">
        <f t="shared" si="5"/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f t="shared" si="6"/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f t="shared" si="8"/>
        <v>0</v>
      </c>
      <c r="AG53" s="8">
        <v>0</v>
      </c>
      <c r="AH53" s="8">
        <v>0</v>
      </c>
      <c r="AI53" s="8">
        <f t="shared" si="9"/>
        <v>0</v>
      </c>
      <c r="AJ53" s="8">
        <f t="shared" si="12"/>
        <v>0</v>
      </c>
      <c r="AK53" s="8">
        <f t="shared" si="10"/>
        <v>0</v>
      </c>
      <c r="AL53" s="8">
        <f t="shared" si="11"/>
        <v>0</v>
      </c>
      <c r="AM53" s="8">
        <v>0</v>
      </c>
      <c r="AN53" s="8">
        <v>0</v>
      </c>
      <c r="AO53" s="8">
        <v>0</v>
      </c>
      <c r="AP53" s="76"/>
      <c r="AQ53" s="80"/>
      <c r="AR53" s="77"/>
      <c r="AS53" s="80"/>
      <c r="AT53" s="77"/>
      <c r="AU53" s="80"/>
      <c r="AV53" s="77"/>
      <c r="AW53" s="80"/>
      <c r="AX53" s="77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</row>
    <row r="54" spans="1:244" ht="32.25" customHeight="1">
      <c r="A54" s="12" t="s">
        <v>48</v>
      </c>
      <c r="B54" s="5">
        <f t="shared" si="5"/>
        <v>3849</v>
      </c>
      <c r="C54" s="5">
        <v>3849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f t="shared" si="6"/>
        <v>3849</v>
      </c>
      <c r="S54" s="5">
        <v>0</v>
      </c>
      <c r="T54" s="5">
        <v>408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3441</v>
      </c>
      <c r="AA54" s="5">
        <v>0</v>
      </c>
      <c r="AB54" s="5">
        <v>3441</v>
      </c>
      <c r="AC54" s="5">
        <v>0</v>
      </c>
      <c r="AD54" s="5">
        <v>0</v>
      </c>
      <c r="AE54" s="5">
        <v>0</v>
      </c>
      <c r="AF54" s="5">
        <f t="shared" si="8"/>
        <v>0</v>
      </c>
      <c r="AG54" s="5">
        <v>0</v>
      </c>
      <c r="AH54" s="5">
        <v>0</v>
      </c>
      <c r="AI54" s="5">
        <f t="shared" si="9"/>
        <v>0</v>
      </c>
      <c r="AJ54" s="5">
        <f t="shared" si="12"/>
        <v>0</v>
      </c>
      <c r="AK54" s="5">
        <f t="shared" si="10"/>
        <v>3441</v>
      </c>
      <c r="AL54" s="5">
        <f t="shared" si="11"/>
        <v>3441</v>
      </c>
      <c r="AM54" s="5">
        <v>0</v>
      </c>
      <c r="AN54" s="5">
        <v>0</v>
      </c>
      <c r="AO54" s="5">
        <v>0</v>
      </c>
      <c r="AP54" s="70"/>
      <c r="AQ54" s="79"/>
      <c r="AR54" s="71"/>
      <c r="AS54" s="79"/>
      <c r="AT54" s="71"/>
      <c r="AU54" s="79"/>
      <c r="AV54" s="71"/>
      <c r="AW54" s="79"/>
      <c r="AX54" s="71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</row>
    <row r="55" spans="1:244" ht="32.25" customHeight="1">
      <c r="A55" s="12" t="s">
        <v>49</v>
      </c>
      <c r="B55" s="5">
        <f t="shared" si="5"/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f t="shared" si="6"/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f t="shared" si="8"/>
        <v>0</v>
      </c>
      <c r="AG55" s="5">
        <v>0</v>
      </c>
      <c r="AH55" s="5">
        <v>0</v>
      </c>
      <c r="AI55" s="5">
        <f t="shared" si="9"/>
        <v>0</v>
      </c>
      <c r="AJ55" s="5">
        <f t="shared" si="12"/>
        <v>0</v>
      </c>
      <c r="AK55" s="5">
        <f t="shared" si="10"/>
        <v>0</v>
      </c>
      <c r="AL55" s="5">
        <f t="shared" si="11"/>
        <v>0</v>
      </c>
      <c r="AM55" s="5">
        <v>0</v>
      </c>
      <c r="AN55" s="5">
        <v>0</v>
      </c>
      <c r="AO55" s="5">
        <v>0</v>
      </c>
      <c r="AP55" s="70"/>
      <c r="AQ55" s="79"/>
      <c r="AR55" s="71"/>
      <c r="AS55" s="79"/>
      <c r="AT55" s="71"/>
      <c r="AU55" s="79"/>
      <c r="AV55" s="71"/>
      <c r="AW55" s="79"/>
      <c r="AX55" s="71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</row>
    <row r="56" spans="1:244" ht="32.25" customHeight="1">
      <c r="A56" s="12" t="s">
        <v>50</v>
      </c>
      <c r="B56" s="5">
        <f t="shared" si="5"/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f t="shared" si="6"/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f t="shared" si="8"/>
        <v>0</v>
      </c>
      <c r="AG56" s="5">
        <v>0</v>
      </c>
      <c r="AH56" s="5">
        <v>0</v>
      </c>
      <c r="AI56" s="5">
        <f t="shared" si="9"/>
        <v>0</v>
      </c>
      <c r="AJ56" s="5">
        <f t="shared" si="12"/>
        <v>0</v>
      </c>
      <c r="AK56" s="5">
        <f t="shared" si="10"/>
        <v>0</v>
      </c>
      <c r="AL56" s="5">
        <f t="shared" si="11"/>
        <v>0</v>
      </c>
      <c r="AM56" s="5">
        <v>0</v>
      </c>
      <c r="AN56" s="5">
        <v>0</v>
      </c>
      <c r="AO56" s="5">
        <v>0</v>
      </c>
      <c r="AP56" s="70"/>
      <c r="AQ56" s="79"/>
      <c r="AR56" s="71"/>
      <c r="AS56" s="79"/>
      <c r="AT56" s="71"/>
      <c r="AU56" s="79"/>
      <c r="AV56" s="71"/>
      <c r="AW56" s="79"/>
      <c r="AX56" s="71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</row>
    <row r="57" spans="1:244" ht="32.25" customHeight="1">
      <c r="A57" s="12" t="s">
        <v>51</v>
      </c>
      <c r="B57" s="5">
        <f t="shared" si="5"/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f t="shared" si="6"/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f t="shared" si="8"/>
        <v>0</v>
      </c>
      <c r="AG57" s="5">
        <v>0</v>
      </c>
      <c r="AH57" s="5">
        <v>0</v>
      </c>
      <c r="AI57" s="5">
        <f t="shared" si="9"/>
        <v>0</v>
      </c>
      <c r="AJ57" s="5">
        <f t="shared" si="12"/>
        <v>0</v>
      </c>
      <c r="AK57" s="5">
        <f t="shared" si="10"/>
        <v>0</v>
      </c>
      <c r="AL57" s="5">
        <f t="shared" si="11"/>
        <v>0</v>
      </c>
      <c r="AM57" s="5">
        <v>0</v>
      </c>
      <c r="AN57" s="5">
        <v>0</v>
      </c>
      <c r="AO57" s="5">
        <v>0</v>
      </c>
      <c r="AP57" s="70"/>
      <c r="AQ57" s="79"/>
      <c r="AR57" s="71"/>
      <c r="AS57" s="79"/>
      <c r="AT57" s="71"/>
      <c r="AU57" s="79"/>
      <c r="AV57" s="71"/>
      <c r="AW57" s="79"/>
      <c r="AX57" s="71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</row>
    <row r="58" spans="1:244" s="78" customFormat="1" ht="32.25" customHeight="1">
      <c r="A58" s="13" t="s">
        <v>52</v>
      </c>
      <c r="B58" s="8">
        <f t="shared" si="5"/>
        <v>885</v>
      </c>
      <c r="C58" s="8">
        <v>725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156</v>
      </c>
      <c r="P58" s="8">
        <v>0</v>
      </c>
      <c r="Q58" s="8">
        <v>4</v>
      </c>
      <c r="R58" s="8">
        <f t="shared" si="6"/>
        <v>795</v>
      </c>
      <c r="S58" s="8">
        <v>0</v>
      </c>
      <c r="T58" s="8">
        <v>639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156</v>
      </c>
      <c r="AA58" s="8">
        <v>156</v>
      </c>
      <c r="AB58" s="8">
        <v>0</v>
      </c>
      <c r="AC58" s="8">
        <v>0</v>
      </c>
      <c r="AD58" s="8">
        <v>0</v>
      </c>
      <c r="AE58" s="8">
        <v>0</v>
      </c>
      <c r="AF58" s="8">
        <f t="shared" si="8"/>
        <v>90</v>
      </c>
      <c r="AG58" s="8">
        <v>0</v>
      </c>
      <c r="AH58" s="8">
        <v>0</v>
      </c>
      <c r="AI58" s="8">
        <f t="shared" si="9"/>
        <v>90</v>
      </c>
      <c r="AJ58" s="8">
        <f t="shared" si="12"/>
        <v>0</v>
      </c>
      <c r="AK58" s="8">
        <f t="shared" si="10"/>
        <v>156</v>
      </c>
      <c r="AL58" s="8">
        <f t="shared" si="11"/>
        <v>246</v>
      </c>
      <c r="AM58" s="8">
        <v>0</v>
      </c>
      <c r="AN58" s="8">
        <v>0</v>
      </c>
      <c r="AO58" s="8">
        <v>0</v>
      </c>
      <c r="AP58" s="76"/>
      <c r="AQ58" s="80"/>
      <c r="AR58" s="77"/>
      <c r="AS58" s="80"/>
      <c r="AT58" s="77"/>
      <c r="AU58" s="80"/>
      <c r="AV58" s="77"/>
      <c r="AW58" s="80"/>
      <c r="AX58" s="77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</row>
    <row r="59" spans="1:244" ht="32.25" customHeight="1">
      <c r="A59" s="12" t="s">
        <v>53</v>
      </c>
      <c r="B59" s="5">
        <f t="shared" si="5"/>
        <v>2581</v>
      </c>
      <c r="C59" s="5">
        <v>2081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500</v>
      </c>
      <c r="P59" s="5">
        <v>0</v>
      </c>
      <c r="Q59" s="5">
        <v>0</v>
      </c>
      <c r="R59" s="5">
        <f t="shared" si="6"/>
        <v>1843</v>
      </c>
      <c r="S59" s="5">
        <v>0</v>
      </c>
      <c r="T59" s="5">
        <v>1343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500</v>
      </c>
      <c r="AA59" s="5">
        <v>0</v>
      </c>
      <c r="AB59" s="5">
        <v>500</v>
      </c>
      <c r="AC59" s="5">
        <v>0</v>
      </c>
      <c r="AD59" s="5">
        <v>0</v>
      </c>
      <c r="AE59" s="5">
        <v>0</v>
      </c>
      <c r="AF59" s="5">
        <f t="shared" si="8"/>
        <v>738</v>
      </c>
      <c r="AG59" s="5">
        <v>0</v>
      </c>
      <c r="AH59" s="5">
        <v>0</v>
      </c>
      <c r="AI59" s="5">
        <f t="shared" si="9"/>
        <v>738</v>
      </c>
      <c r="AJ59" s="5">
        <f t="shared" si="12"/>
        <v>0</v>
      </c>
      <c r="AK59" s="5">
        <f t="shared" si="10"/>
        <v>500</v>
      </c>
      <c r="AL59" s="5">
        <f t="shared" si="11"/>
        <v>1238</v>
      </c>
      <c r="AM59" s="5">
        <v>0</v>
      </c>
      <c r="AN59" s="5">
        <v>0</v>
      </c>
      <c r="AO59" s="5">
        <v>0</v>
      </c>
      <c r="AP59" s="70"/>
      <c r="AQ59" s="79"/>
      <c r="AR59" s="71"/>
      <c r="AS59" s="79"/>
      <c r="AT59" s="71"/>
      <c r="AU59" s="79"/>
      <c r="AV59" s="71"/>
      <c r="AW59" s="79"/>
      <c r="AX59" s="71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</row>
    <row r="60" spans="1:244" ht="32.25" customHeight="1">
      <c r="A60" s="12" t="s">
        <v>54</v>
      </c>
      <c r="B60" s="5">
        <f t="shared" si="5"/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f t="shared" si="6"/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f t="shared" si="8"/>
        <v>0</v>
      </c>
      <c r="AG60" s="5">
        <v>0</v>
      </c>
      <c r="AH60" s="5">
        <v>0</v>
      </c>
      <c r="AI60" s="5">
        <f t="shared" si="9"/>
        <v>0</v>
      </c>
      <c r="AJ60" s="5">
        <f t="shared" si="12"/>
        <v>0</v>
      </c>
      <c r="AK60" s="5">
        <f t="shared" si="10"/>
        <v>0</v>
      </c>
      <c r="AL60" s="5">
        <f t="shared" si="11"/>
        <v>0</v>
      </c>
      <c r="AM60" s="5">
        <v>0</v>
      </c>
      <c r="AN60" s="5">
        <v>0</v>
      </c>
      <c r="AO60" s="5">
        <v>0</v>
      </c>
      <c r="AP60" s="70"/>
      <c r="AQ60" s="79"/>
      <c r="AR60" s="71"/>
      <c r="AS60" s="79"/>
      <c r="AT60" s="71"/>
      <c r="AU60" s="79"/>
      <c r="AV60" s="71"/>
      <c r="AW60" s="79"/>
      <c r="AX60" s="71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</row>
    <row r="61" spans="1:244" ht="32.25" customHeight="1">
      <c r="A61" s="12" t="s">
        <v>55</v>
      </c>
      <c r="B61" s="5">
        <f t="shared" si="5"/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f t="shared" si="6"/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f t="shared" si="8"/>
        <v>0</v>
      </c>
      <c r="AG61" s="5">
        <v>0</v>
      </c>
      <c r="AH61" s="5">
        <v>0</v>
      </c>
      <c r="AI61" s="5">
        <f t="shared" si="9"/>
        <v>0</v>
      </c>
      <c r="AJ61" s="5">
        <f t="shared" si="12"/>
        <v>0</v>
      </c>
      <c r="AK61" s="5">
        <f t="shared" si="10"/>
        <v>0</v>
      </c>
      <c r="AL61" s="5">
        <f t="shared" si="11"/>
        <v>0</v>
      </c>
      <c r="AM61" s="5">
        <v>0</v>
      </c>
      <c r="AN61" s="5">
        <v>0</v>
      </c>
      <c r="AO61" s="5">
        <v>0</v>
      </c>
      <c r="AP61" s="70"/>
      <c r="AQ61" s="79"/>
      <c r="AR61" s="71"/>
      <c r="AS61" s="79"/>
      <c r="AT61" s="71"/>
      <c r="AU61" s="79"/>
      <c r="AV61" s="71"/>
      <c r="AW61" s="79"/>
      <c r="AX61" s="71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</row>
    <row r="62" spans="1:244" ht="32.25" customHeight="1">
      <c r="A62" s="12" t="s">
        <v>56</v>
      </c>
      <c r="B62" s="5">
        <f t="shared" si="5"/>
        <v>1216</v>
      </c>
      <c r="C62" s="5">
        <v>900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316</v>
      </c>
      <c r="P62" s="5">
        <v>0</v>
      </c>
      <c r="Q62" s="5">
        <v>0</v>
      </c>
      <c r="R62" s="5">
        <f t="shared" si="6"/>
        <v>631</v>
      </c>
      <c r="S62" s="5">
        <v>0</v>
      </c>
      <c r="T62" s="5">
        <v>631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f t="shared" si="8"/>
        <v>585</v>
      </c>
      <c r="AG62" s="5">
        <v>0</v>
      </c>
      <c r="AH62" s="5">
        <v>0</v>
      </c>
      <c r="AI62" s="5">
        <f t="shared" si="9"/>
        <v>585</v>
      </c>
      <c r="AJ62" s="5">
        <f t="shared" si="12"/>
        <v>0</v>
      </c>
      <c r="AK62" s="5">
        <f t="shared" si="10"/>
        <v>0</v>
      </c>
      <c r="AL62" s="5">
        <f t="shared" si="11"/>
        <v>585</v>
      </c>
      <c r="AM62" s="5">
        <v>0</v>
      </c>
      <c r="AN62" s="5">
        <v>0</v>
      </c>
      <c r="AO62" s="5">
        <v>0</v>
      </c>
      <c r="AP62" s="70"/>
      <c r="AQ62" s="79"/>
      <c r="AR62" s="71"/>
      <c r="AS62" s="79"/>
      <c r="AT62" s="71"/>
      <c r="AU62" s="79"/>
      <c r="AV62" s="71"/>
      <c r="AW62" s="79"/>
      <c r="AX62" s="71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</row>
    <row r="63" spans="1:244" s="78" customFormat="1" ht="32.25" customHeight="1">
      <c r="A63" s="13" t="s">
        <v>57</v>
      </c>
      <c r="B63" s="8">
        <f t="shared" si="5"/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 t="shared" si="6"/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f t="shared" si="8"/>
        <v>0</v>
      </c>
      <c r="AG63" s="8">
        <v>0</v>
      </c>
      <c r="AH63" s="8">
        <v>0</v>
      </c>
      <c r="AI63" s="8">
        <f t="shared" si="9"/>
        <v>0</v>
      </c>
      <c r="AJ63" s="8">
        <f t="shared" si="12"/>
        <v>0</v>
      </c>
      <c r="AK63" s="8">
        <f t="shared" si="10"/>
        <v>0</v>
      </c>
      <c r="AL63" s="8">
        <f t="shared" si="11"/>
        <v>0</v>
      </c>
      <c r="AM63" s="8">
        <v>0</v>
      </c>
      <c r="AN63" s="8">
        <v>0</v>
      </c>
      <c r="AO63" s="8">
        <v>0</v>
      </c>
      <c r="AP63" s="76"/>
      <c r="AQ63" s="80"/>
      <c r="AR63" s="77"/>
      <c r="AS63" s="80"/>
      <c r="AT63" s="77"/>
      <c r="AU63" s="80"/>
      <c r="AV63" s="77"/>
      <c r="AW63" s="80"/>
      <c r="AX63" s="77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</row>
    <row r="64" spans="1:244" ht="32.25" customHeight="1" thickBot="1">
      <c r="A64" s="12" t="s">
        <v>83</v>
      </c>
      <c r="B64" s="5">
        <f t="shared" si="5"/>
        <v>2563</v>
      </c>
      <c r="C64" s="5">
        <v>2563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f t="shared" si="6"/>
        <v>2563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2563</v>
      </c>
      <c r="AA64" s="5">
        <v>0</v>
      </c>
      <c r="AB64" s="5">
        <v>0</v>
      </c>
      <c r="AC64" s="5">
        <v>2563</v>
      </c>
      <c r="AD64" s="5">
        <v>0</v>
      </c>
      <c r="AE64" s="5">
        <v>0</v>
      </c>
      <c r="AF64" s="5">
        <f t="shared" si="8"/>
        <v>0</v>
      </c>
      <c r="AG64" s="5">
        <v>0</v>
      </c>
      <c r="AH64" s="5">
        <v>0</v>
      </c>
      <c r="AI64" s="5">
        <f t="shared" si="9"/>
        <v>0</v>
      </c>
      <c r="AJ64" s="5">
        <f t="shared" si="12"/>
        <v>0</v>
      </c>
      <c r="AK64" s="5">
        <f t="shared" si="10"/>
        <v>2563</v>
      </c>
      <c r="AL64" s="5">
        <f t="shared" si="11"/>
        <v>2563</v>
      </c>
      <c r="AM64" s="5">
        <v>0</v>
      </c>
      <c r="AN64" s="5">
        <v>0</v>
      </c>
      <c r="AO64" s="5">
        <v>0</v>
      </c>
      <c r="AP64" s="70"/>
      <c r="AQ64" s="79"/>
      <c r="AR64" s="71"/>
      <c r="AS64" s="79"/>
      <c r="AT64" s="71"/>
      <c r="AU64" s="79"/>
      <c r="AV64" s="71"/>
      <c r="AW64" s="79"/>
      <c r="AX64" s="71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</row>
    <row r="65" spans="1:244" ht="32.25" customHeight="1" thickBot="1" thickTop="1">
      <c r="A65" s="72" t="s">
        <v>58</v>
      </c>
      <c r="B65" s="17">
        <f aca="true" t="shared" si="13" ref="B65:AO65">SUM(B19:B64)</f>
        <v>147784</v>
      </c>
      <c r="C65" s="17">
        <f t="shared" si="13"/>
        <v>68933</v>
      </c>
      <c r="D65" s="17">
        <f t="shared" si="13"/>
        <v>0</v>
      </c>
      <c r="E65" s="17">
        <f t="shared" si="13"/>
        <v>0</v>
      </c>
      <c r="F65" s="17">
        <f t="shared" si="13"/>
        <v>0</v>
      </c>
      <c r="G65" s="17">
        <f t="shared" si="13"/>
        <v>0</v>
      </c>
      <c r="H65" s="17">
        <f t="shared" si="13"/>
        <v>0</v>
      </c>
      <c r="I65" s="17">
        <f t="shared" si="13"/>
        <v>0</v>
      </c>
      <c r="J65" s="17">
        <f t="shared" si="13"/>
        <v>67262</v>
      </c>
      <c r="K65" s="17">
        <f t="shared" si="13"/>
        <v>61942</v>
      </c>
      <c r="L65" s="17">
        <f t="shared" si="13"/>
        <v>5320</v>
      </c>
      <c r="M65" s="17">
        <f t="shared" si="13"/>
        <v>0</v>
      </c>
      <c r="N65" s="17">
        <f t="shared" si="13"/>
        <v>0</v>
      </c>
      <c r="O65" s="17">
        <f t="shared" si="13"/>
        <v>11574</v>
      </c>
      <c r="P65" s="17">
        <f t="shared" si="13"/>
        <v>0</v>
      </c>
      <c r="Q65" s="17">
        <f t="shared" si="13"/>
        <v>15</v>
      </c>
      <c r="R65" s="17">
        <f t="shared" si="13"/>
        <v>139668</v>
      </c>
      <c r="S65" s="17">
        <f t="shared" si="13"/>
        <v>15403</v>
      </c>
      <c r="T65" s="17">
        <f t="shared" si="13"/>
        <v>65726</v>
      </c>
      <c r="U65" s="17">
        <f t="shared" si="13"/>
        <v>0</v>
      </c>
      <c r="V65" s="17">
        <f t="shared" si="13"/>
        <v>0</v>
      </c>
      <c r="W65" s="17">
        <f t="shared" si="13"/>
        <v>49438</v>
      </c>
      <c r="X65" s="17">
        <f t="shared" si="13"/>
        <v>49438</v>
      </c>
      <c r="Y65" s="17">
        <f t="shared" si="13"/>
        <v>0</v>
      </c>
      <c r="Z65" s="17">
        <f t="shared" si="13"/>
        <v>9101</v>
      </c>
      <c r="AA65" s="17">
        <f t="shared" si="13"/>
        <v>2597</v>
      </c>
      <c r="AB65" s="17">
        <f t="shared" si="13"/>
        <v>3941</v>
      </c>
      <c r="AC65" s="17">
        <f t="shared" si="13"/>
        <v>2563</v>
      </c>
      <c r="AD65" s="17">
        <f t="shared" si="13"/>
        <v>0</v>
      </c>
      <c r="AE65" s="17">
        <f t="shared" si="13"/>
        <v>0</v>
      </c>
      <c r="AF65" s="17">
        <f t="shared" si="13"/>
        <v>8116</v>
      </c>
      <c r="AG65" s="17">
        <f t="shared" si="13"/>
        <v>0</v>
      </c>
      <c r="AH65" s="17">
        <f t="shared" si="13"/>
        <v>0</v>
      </c>
      <c r="AI65" s="17">
        <f t="shared" si="13"/>
        <v>8116</v>
      </c>
      <c r="AJ65" s="17">
        <f t="shared" si="13"/>
        <v>67262</v>
      </c>
      <c r="AK65" s="17">
        <f t="shared" si="13"/>
        <v>9101</v>
      </c>
      <c r="AL65" s="17">
        <f t="shared" si="13"/>
        <v>-50045</v>
      </c>
      <c r="AM65" s="17">
        <f t="shared" si="13"/>
        <v>38836</v>
      </c>
      <c r="AN65" s="17">
        <f t="shared" si="13"/>
        <v>9</v>
      </c>
      <c r="AO65" s="17">
        <f t="shared" si="13"/>
        <v>9395</v>
      </c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</row>
    <row r="66" spans="1:244" ht="32.25" customHeight="1" thickTop="1">
      <c r="A66" s="73" t="s">
        <v>59</v>
      </c>
      <c r="B66" s="18">
        <f aca="true" t="shared" si="14" ref="B66:AO66">SUM(B65,B18)</f>
        <v>190953</v>
      </c>
      <c r="C66" s="18">
        <f t="shared" si="14"/>
        <v>91293</v>
      </c>
      <c r="D66" s="18">
        <f t="shared" si="14"/>
        <v>0</v>
      </c>
      <c r="E66" s="18">
        <f t="shared" si="14"/>
        <v>0</v>
      </c>
      <c r="F66" s="18">
        <f t="shared" si="14"/>
        <v>0</v>
      </c>
      <c r="G66" s="18">
        <f t="shared" si="14"/>
        <v>0</v>
      </c>
      <c r="H66" s="18">
        <f t="shared" si="14"/>
        <v>0</v>
      </c>
      <c r="I66" s="18">
        <f t="shared" si="14"/>
        <v>0</v>
      </c>
      <c r="J66" s="18">
        <f t="shared" si="14"/>
        <v>79103</v>
      </c>
      <c r="K66" s="18">
        <f t="shared" si="14"/>
        <v>73783</v>
      </c>
      <c r="L66" s="18">
        <f t="shared" si="14"/>
        <v>5320</v>
      </c>
      <c r="M66" s="18">
        <f t="shared" si="14"/>
        <v>0</v>
      </c>
      <c r="N66" s="18">
        <f t="shared" si="14"/>
        <v>0</v>
      </c>
      <c r="O66" s="18">
        <f t="shared" si="14"/>
        <v>20540</v>
      </c>
      <c r="P66" s="18">
        <f t="shared" si="14"/>
        <v>0</v>
      </c>
      <c r="Q66" s="18">
        <f t="shared" si="14"/>
        <v>17</v>
      </c>
      <c r="R66" s="18">
        <f t="shared" si="14"/>
        <v>174827</v>
      </c>
      <c r="S66" s="18">
        <f t="shared" si="14"/>
        <v>35059</v>
      </c>
      <c r="T66" s="18">
        <f t="shared" si="14"/>
        <v>69388</v>
      </c>
      <c r="U66" s="18">
        <f t="shared" si="14"/>
        <v>0</v>
      </c>
      <c r="V66" s="18">
        <f t="shared" si="14"/>
        <v>0</v>
      </c>
      <c r="W66" s="18">
        <f t="shared" si="14"/>
        <v>61279</v>
      </c>
      <c r="X66" s="18">
        <f t="shared" si="14"/>
        <v>61279</v>
      </c>
      <c r="Y66" s="18">
        <f t="shared" si="14"/>
        <v>0</v>
      </c>
      <c r="Z66" s="18">
        <f t="shared" si="14"/>
        <v>9101</v>
      </c>
      <c r="AA66" s="18">
        <f t="shared" si="14"/>
        <v>2597</v>
      </c>
      <c r="AB66" s="18">
        <f t="shared" si="14"/>
        <v>3941</v>
      </c>
      <c r="AC66" s="18">
        <f t="shared" si="14"/>
        <v>2563</v>
      </c>
      <c r="AD66" s="18">
        <f t="shared" si="14"/>
        <v>0</v>
      </c>
      <c r="AE66" s="18">
        <f t="shared" si="14"/>
        <v>0</v>
      </c>
      <c r="AF66" s="18">
        <f t="shared" si="14"/>
        <v>16126</v>
      </c>
      <c r="AG66" s="18">
        <f t="shared" si="14"/>
        <v>0</v>
      </c>
      <c r="AH66" s="18">
        <f t="shared" si="14"/>
        <v>0</v>
      </c>
      <c r="AI66" s="18">
        <f t="shared" si="14"/>
        <v>16126</v>
      </c>
      <c r="AJ66" s="18">
        <f t="shared" si="14"/>
        <v>79103</v>
      </c>
      <c r="AK66" s="18">
        <f t="shared" si="14"/>
        <v>9101</v>
      </c>
      <c r="AL66" s="18">
        <f t="shared" si="14"/>
        <v>-53876</v>
      </c>
      <c r="AM66" s="18">
        <f t="shared" si="14"/>
        <v>52968</v>
      </c>
      <c r="AN66" s="18">
        <f t="shared" si="14"/>
        <v>11</v>
      </c>
      <c r="AO66" s="18">
        <f t="shared" si="14"/>
        <v>9395</v>
      </c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</row>
    <row r="67" spans="1:31" s="75" customFormat="1" ht="38.2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</row>
    <row r="68" s="75" customFormat="1" ht="38.25" customHeight="1"/>
    <row r="69" s="75" customFormat="1" ht="38.25" customHeight="1"/>
    <row r="71" ht="24">
      <c r="AI71" s="75"/>
    </row>
    <row r="72" spans="2:49" ht="24">
      <c r="B72" s="87"/>
      <c r="R72" s="87"/>
      <c r="AI72" s="87"/>
      <c r="AL72" s="87"/>
      <c r="AQ72" s="87"/>
      <c r="AS72" s="87"/>
      <c r="AU72" s="87"/>
      <c r="AW72" s="87"/>
    </row>
    <row r="73" spans="2:49" ht="21">
      <c r="B73" s="88"/>
      <c r="R73" s="88"/>
      <c r="AI73" s="88"/>
      <c r="AL73" s="88"/>
      <c r="AQ73" s="88"/>
      <c r="AS73" s="88"/>
      <c r="AU73" s="88"/>
      <c r="AW73" s="88"/>
    </row>
  </sheetData>
  <sheetProtection/>
  <printOptions/>
  <pageMargins left="0.7874015748031497" right="0.7086614173228347" top="0.7874015748031497" bottom="0.3937007874015748" header="0.5905511811023623" footer="0.31496062992125984"/>
  <pageSetup firstPageNumber="284" useFirstPageNumber="1" fitToHeight="10" horizontalDpi="600" verticalDpi="600" orientation="portrait" paperSize="9" scale="35" r:id="rId1"/>
  <headerFooter alignWithMargins="0">
    <oddHeader>&amp;L&amp;24　　第４１表　介護保険事業会計（介護サービス事業勘定）決算の状況</oddHeader>
    <oddFooter>&amp;C&amp;28&amp;P</oddFooter>
  </headerFooter>
  <colBreaks count="3" manualBreakCount="3">
    <brk id="11" max="65535" man="1"/>
    <brk id="21" max="91" man="1"/>
    <brk id="3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2011-03-03T04:48:12Z</cp:lastPrinted>
  <dcterms:created xsi:type="dcterms:W3CDTF">2001-12-06T09:28:59Z</dcterms:created>
  <dcterms:modified xsi:type="dcterms:W3CDTF">2012-08-07T04:56:24Z</dcterms:modified>
  <cp:category/>
  <cp:version/>
  <cp:contentType/>
  <cp:contentStatus/>
</cp:coreProperties>
</file>