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521" windowWidth="15375" windowHeight="4710" tabRatio="749" activeTab="0"/>
  </bookViews>
  <sheets>
    <sheet name="第４２表後期高齢者医療事業会計（最初のページのみ印刷）" sheetId="1" r:id="rId1"/>
    <sheet name="第４２表後期高齢者医療事業会計 (次ページ以降印刷)" sheetId="2" r:id="rId2"/>
  </sheets>
  <definedNames>
    <definedName name="_xlnm.Print_Area" localSheetId="1">'第４２表後期高齢者医療事業会計 (次ページ以降印刷)'!$A$1:$K$66</definedName>
    <definedName name="_xlnm.Print_Area" localSheetId="0">'第４２表後期高齢者医療事業会計（最初のページのみ印刷）'!$A$1:$L$66</definedName>
    <definedName name="_xlnm.Print_Titles" localSheetId="1">'第４２表後期高齢者医療事業会計 (次ページ以降印刷)'!$A:$A</definedName>
    <definedName name="_xlnm.Print_Titles" localSheetId="0">'第４２表後期高齢者医療事業会計（最初のページのみ印刷）'!$A:$A</definedName>
  </definedNames>
  <calcPr fullCalcOnLoad="1"/>
</workbook>
</file>

<file path=xl/sharedStrings.xml><?xml version="1.0" encoding="utf-8"?>
<sst xmlns="http://schemas.openxmlformats.org/spreadsheetml/2006/main" count="163" uniqueCount="98">
  <si>
    <t>市町村名</t>
  </si>
  <si>
    <t>歳入合計</t>
  </si>
  <si>
    <t>(a)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</si>
  <si>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</si>
  <si>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</si>
  <si>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</si>
  <si>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</si>
  <si>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</si>
  <si>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</si>
  <si>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</si>
  <si>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</si>
  <si>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</si>
  <si>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</si>
  <si>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</si>
  <si>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</si>
  <si>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</si>
  <si>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</si>
  <si>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</si>
  <si>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</si>
  <si>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</si>
  <si>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</si>
  <si>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</si>
  <si>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</si>
  <si>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</si>
  <si>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</si>
  <si>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</si>
  <si>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</si>
  <si>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</si>
  <si>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</si>
  <si>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</si>
  <si>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</si>
  <si>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</si>
  <si>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</si>
  <si>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</si>
  <si>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</si>
  <si>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</si>
  <si>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</si>
  <si>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</si>
  <si>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</si>
  <si>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</si>
  <si>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</si>
  <si>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</si>
  <si>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</si>
  <si>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</si>
  <si>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</si>
  <si>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</si>
  <si>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</si>
  <si>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</si>
  <si>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</si>
  <si>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</si>
  <si>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</si>
  <si>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</si>
  <si>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</si>
  <si>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</si>
  <si>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</si>
  <si>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町村計</t>
  </si>
  <si>
    <t>合　計</t>
  </si>
  <si>
    <t>田村市</t>
  </si>
  <si>
    <t>飯舘村</t>
  </si>
  <si>
    <t>市計</t>
  </si>
  <si>
    <t>南相馬市</t>
  </si>
  <si>
    <t>伊達市</t>
  </si>
  <si>
    <t>南会津町</t>
  </si>
  <si>
    <t>会津美里町</t>
  </si>
  <si>
    <t>本宮市</t>
  </si>
  <si>
    <t>H21.4.1現在</t>
  </si>
  <si>
    <t>職員数</t>
  </si>
  <si>
    <t>賃金</t>
  </si>
  <si>
    <t>１後期高齢者</t>
  </si>
  <si>
    <t>医療保険料</t>
  </si>
  <si>
    <t>うち特別徴収</t>
  </si>
  <si>
    <t>保険料</t>
  </si>
  <si>
    <t>２繰入金</t>
  </si>
  <si>
    <t>（１）一般会計</t>
  </si>
  <si>
    <t>繰入金</t>
  </si>
  <si>
    <t>うち保健基盤
安定繰入金</t>
  </si>
  <si>
    <t>３繰越金</t>
  </si>
  <si>
    <t>歳出合計</t>
  </si>
  <si>
    <t>(b)</t>
  </si>
  <si>
    <t>１総務費</t>
  </si>
  <si>
    <t>（１）総務管理費</t>
  </si>
  <si>
    <t>うち人件費</t>
  </si>
  <si>
    <t>４その他の</t>
  </si>
  <si>
    <t>収入</t>
  </si>
  <si>
    <t>（２）徴収費</t>
  </si>
  <si>
    <t>２後期高齢者</t>
  </si>
  <si>
    <t>医療広域</t>
  </si>
  <si>
    <t>３繰出金</t>
  </si>
  <si>
    <t>人件費</t>
  </si>
  <si>
    <t>被保険者数</t>
  </si>
  <si>
    <t>参　　考</t>
  </si>
  <si>
    <t>　　連合納付金</t>
  </si>
  <si>
    <t>　４前年度</t>
  </si>
  <si>
    <t>　　繰上充用金</t>
  </si>
  <si>
    <t>　５その他の</t>
  </si>
  <si>
    <t>　　支出</t>
  </si>
  <si>
    <t>H22.3.31現在</t>
  </si>
  <si>
    <t>歳出の内訳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</si>
</sst>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_ "/>
  </numFmts>
  <fonts count="43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0">
    <xf numFmtId="3" fontId="0" fillId="0" borderId="0" xfId="0" applyAlignment="1">
      <alignment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0" xfId="0" applyFont="1" applyBorder="1" applyAlignment="1">
      <alignment horizontal="center" vertical="center" wrapText="1"/>
    </xf>
    <xf numFmtId="3" fontId="4" fillId="0" borderId="0" xfId="0" applyFont="1" applyAlignment="1">
      <alignment/>
    </xf>
    <xf numFmtId="3" fontId="7" fillId="0" borderId="11" xfId="0" applyNumberFormat="1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3" fontId="7" fillId="0" borderId="10" xfId="0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wrapText="1"/>
    </xf>
    <xf numFmtId="3" fontId="7" fillId="0" borderId="10" xfId="0" applyFont="1" applyBorder="1" applyAlignment="1">
      <alignment horizontal="center" vertical="top" wrapText="1"/>
    </xf>
    <xf numFmtId="3" fontId="7" fillId="0" borderId="11" xfId="0" applyNumberFormat="1" applyFont="1" applyBorder="1" applyAlignment="1">
      <alignment horizontal="center" wrapText="1"/>
    </xf>
    <xf numFmtId="3" fontId="7" fillId="0" borderId="10" xfId="0" applyNumberFormat="1" applyFont="1" applyBorder="1" applyAlignment="1">
      <alignment horizontal="center" wrapText="1"/>
    </xf>
    <xf numFmtId="3" fontId="7" fillId="0" borderId="12" xfId="0" applyNumberFormat="1" applyFont="1" applyBorder="1" applyAlignment="1">
      <alignment horizontal="center" wrapText="1"/>
    </xf>
    <xf numFmtId="176" fontId="5" fillId="0" borderId="13" xfId="0" applyNumberFormat="1" applyFont="1" applyFill="1" applyBorder="1" applyAlignment="1">
      <alignment vertical="center"/>
    </xf>
    <xf numFmtId="176" fontId="5" fillId="0" borderId="14" xfId="0" applyNumberFormat="1" applyFont="1" applyFill="1" applyBorder="1" applyAlignment="1">
      <alignment vertical="center"/>
    </xf>
    <xf numFmtId="176" fontId="5" fillId="0" borderId="15" xfId="0" applyNumberFormat="1" applyFont="1" applyFill="1" applyBorder="1" applyAlignment="1">
      <alignment vertical="center"/>
    </xf>
    <xf numFmtId="176" fontId="5" fillId="0" borderId="16" xfId="0" applyNumberFormat="1" applyFont="1" applyFill="1" applyBorder="1" applyAlignment="1">
      <alignment vertical="center"/>
    </xf>
    <xf numFmtId="176" fontId="5" fillId="0" borderId="13" xfId="0" applyNumberFormat="1" applyFont="1" applyFill="1" applyBorder="1" applyAlignment="1">
      <alignment vertical="center" wrapText="1"/>
    </xf>
    <xf numFmtId="3" fontId="7" fillId="0" borderId="10" xfId="0" applyFont="1" applyFill="1" applyBorder="1" applyAlignment="1">
      <alignment horizontal="center" vertical="center" wrapText="1"/>
    </xf>
    <xf numFmtId="176" fontId="5" fillId="0" borderId="17" xfId="0" applyNumberFormat="1" applyFont="1" applyFill="1" applyBorder="1" applyAlignment="1">
      <alignment vertical="center"/>
    </xf>
    <xf numFmtId="176" fontId="5" fillId="0" borderId="18" xfId="0" applyNumberFormat="1" applyFont="1" applyFill="1" applyBorder="1" applyAlignment="1">
      <alignment vertical="center"/>
    </xf>
    <xf numFmtId="3" fontId="0" fillId="0" borderId="0" xfId="0" applyFill="1" applyAlignment="1">
      <alignment/>
    </xf>
    <xf numFmtId="3" fontId="7" fillId="0" borderId="11" xfId="0" applyNumberFormat="1" applyFont="1" applyFill="1" applyBorder="1" applyAlignment="1">
      <alignment horizontal="center" wrapText="1"/>
    </xf>
    <xf numFmtId="3" fontId="7" fillId="0" borderId="10" xfId="0" applyNumberFormat="1" applyFont="1" applyFill="1" applyBorder="1" applyAlignment="1">
      <alignment horizont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4" fillId="0" borderId="0" xfId="0" applyFont="1" applyFill="1" applyAlignment="1">
      <alignment/>
    </xf>
    <xf numFmtId="3" fontId="7" fillId="0" borderId="12" xfId="0" applyNumberFormat="1" applyFont="1" applyFill="1" applyBorder="1" applyAlignment="1">
      <alignment horizontal="center" wrapText="1"/>
    </xf>
    <xf numFmtId="3" fontId="7" fillId="0" borderId="14" xfId="0" applyNumberFormat="1" applyFont="1" applyFill="1" applyBorder="1" applyAlignment="1">
      <alignment horizontal="center" vertical="top" wrapText="1"/>
    </xf>
    <xf numFmtId="3" fontId="7" fillId="0" borderId="13" xfId="0" applyFont="1" applyFill="1" applyBorder="1" applyAlignment="1">
      <alignment horizontal="center" wrapText="1"/>
    </xf>
    <xf numFmtId="3" fontId="7" fillId="0" borderId="14" xfId="0" applyNumberFormat="1" applyFont="1" applyFill="1" applyBorder="1" applyAlignment="1">
      <alignment horizontal="center" vertical="center" wrapText="1"/>
    </xf>
    <xf numFmtId="3" fontId="7" fillId="0" borderId="10" xfId="0" applyFont="1" applyFill="1" applyBorder="1" applyAlignment="1">
      <alignment horizontal="center" vertical="top" wrapText="1"/>
    </xf>
    <xf numFmtId="3" fontId="7" fillId="0" borderId="15" xfId="0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vertical="center"/>
    </xf>
    <xf numFmtId="3" fontId="5" fillId="0" borderId="0" xfId="0" applyFont="1" applyFill="1" applyAlignment="1">
      <alignment/>
    </xf>
    <xf numFmtId="3" fontId="7" fillId="0" borderId="0" xfId="0" applyFont="1" applyFill="1" applyAlignment="1">
      <alignment/>
    </xf>
    <xf numFmtId="3" fontId="5" fillId="0" borderId="14" xfId="0" applyNumberFormat="1" applyFont="1" applyFill="1" applyBorder="1" applyAlignment="1">
      <alignment vertical="center"/>
    </xf>
    <xf numFmtId="3" fontId="5" fillId="0" borderId="15" xfId="0" applyNumberFormat="1" applyFont="1" applyFill="1" applyBorder="1" applyAlignment="1">
      <alignment vertical="center"/>
    </xf>
    <xf numFmtId="3" fontId="5" fillId="0" borderId="17" xfId="0" applyNumberFormat="1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horizontal="center" vertical="center"/>
    </xf>
    <xf numFmtId="3" fontId="5" fillId="0" borderId="12" xfId="0" applyFont="1" applyBorder="1" applyAlignment="1">
      <alignment/>
    </xf>
    <xf numFmtId="3" fontId="5" fillId="0" borderId="0" xfId="0" applyFont="1" applyAlignment="1">
      <alignment/>
    </xf>
    <xf numFmtId="3" fontId="5" fillId="0" borderId="12" xfId="0" applyFont="1" applyFill="1" applyBorder="1" applyAlignment="1">
      <alignment/>
    </xf>
    <xf numFmtId="3" fontId="7" fillId="0" borderId="19" xfId="0" applyNumberFormat="1" applyFont="1" applyBorder="1" applyAlignment="1">
      <alignment horizontal="center" vertical="center" wrapText="1"/>
    </xf>
    <xf numFmtId="3" fontId="7" fillId="0" borderId="15" xfId="0" applyFont="1" applyFill="1" applyBorder="1" applyAlignment="1">
      <alignment horizontal="center" vertical="top" wrapText="1"/>
    </xf>
    <xf numFmtId="3" fontId="7" fillId="0" borderId="20" xfId="0" applyFont="1" applyFill="1" applyBorder="1" applyAlignment="1">
      <alignment horizontal="center" vertical="top" wrapText="1"/>
    </xf>
    <xf numFmtId="3" fontId="7" fillId="0" borderId="21" xfId="0" applyNumberFormat="1" applyFont="1" applyFill="1" applyBorder="1" applyAlignment="1">
      <alignment horizontal="center"/>
    </xf>
    <xf numFmtId="176" fontId="5" fillId="0" borderId="22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horizont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3" fontId="4" fillId="0" borderId="15" xfId="0" applyFont="1" applyFill="1" applyBorder="1" applyAlignment="1">
      <alignment horizontal="center" vertical="center" wrapText="1"/>
    </xf>
    <xf numFmtId="3" fontId="7" fillId="0" borderId="14" xfId="0" applyNumberFormat="1" applyFont="1" applyFill="1" applyBorder="1" applyAlignment="1">
      <alignment horizontal="center" wrapText="1"/>
    </xf>
    <xf numFmtId="3" fontId="5" fillId="0" borderId="23" xfId="0" applyFont="1" applyFill="1" applyBorder="1" applyAlignment="1">
      <alignment/>
    </xf>
    <xf numFmtId="3" fontId="7" fillId="0" borderId="23" xfId="0" applyFont="1" applyFill="1" applyBorder="1" applyAlignment="1">
      <alignment/>
    </xf>
    <xf numFmtId="3" fontId="0" fillId="0" borderId="23" xfId="0" applyFill="1" applyBorder="1" applyAlignment="1">
      <alignment/>
    </xf>
    <xf numFmtId="3" fontId="7" fillId="0" borderId="19" xfId="0" applyNumberFormat="1" applyFont="1" applyBorder="1" applyAlignment="1">
      <alignment horizontal="center" wrapText="1"/>
    </xf>
    <xf numFmtId="3" fontId="7" fillId="0" borderId="24" xfId="0" applyNumberFormat="1" applyFont="1" applyBorder="1" applyAlignment="1">
      <alignment horizontal="center" wrapText="1"/>
    </xf>
    <xf numFmtId="3" fontId="7" fillId="0" borderId="25" xfId="0" applyNumberFormat="1" applyFont="1" applyBorder="1" applyAlignment="1">
      <alignment horizontal="center" wrapText="1"/>
    </xf>
    <xf numFmtId="3" fontId="7" fillId="0" borderId="26" xfId="0" applyNumberFormat="1" applyFont="1" applyBorder="1" applyAlignment="1">
      <alignment horizontal="center" wrapText="1"/>
    </xf>
    <xf numFmtId="3" fontId="7" fillId="0" borderId="27" xfId="0" applyNumberFormat="1" applyFont="1" applyBorder="1" applyAlignment="1">
      <alignment horizontal="center" wrapText="1"/>
    </xf>
    <xf numFmtId="3" fontId="7" fillId="0" borderId="10" xfId="0" applyNumberFormat="1" applyFont="1" applyBorder="1" applyAlignment="1">
      <alignment horizontal="center"/>
    </xf>
    <xf numFmtId="3" fontId="7" fillId="0" borderId="28" xfId="0" applyFont="1" applyBorder="1" applyAlignment="1">
      <alignment horizontal="center" wrapText="1"/>
    </xf>
    <xf numFmtId="3" fontId="7" fillId="0" borderId="29" xfId="0" applyFont="1" applyBorder="1" applyAlignment="1">
      <alignment horizontal="center" vertical="top" wrapText="1"/>
    </xf>
    <xf numFmtId="3" fontId="7" fillId="0" borderId="30" xfId="0" applyFont="1" applyBorder="1" applyAlignment="1">
      <alignment horizontal="center" vertical="top" wrapText="1"/>
    </xf>
    <xf numFmtId="3" fontId="7" fillId="0" borderId="31" xfId="0" applyFont="1" applyBorder="1" applyAlignment="1">
      <alignment horizontal="center" wrapText="1"/>
    </xf>
    <xf numFmtId="3" fontId="7" fillId="0" borderId="23" xfId="0" applyFont="1" applyBorder="1" applyAlignment="1">
      <alignment horizontal="center" vertical="top" wrapText="1"/>
    </xf>
    <xf numFmtId="3" fontId="7" fillId="0" borderId="0" xfId="0" applyNumberFormat="1" applyFont="1" applyBorder="1" applyAlignment="1">
      <alignment horizontal="center" vertical="top" wrapText="1"/>
    </xf>
    <xf numFmtId="3" fontId="7" fillId="0" borderId="0" xfId="0" applyFont="1" applyBorder="1" applyAlignment="1">
      <alignment horizontal="center" vertical="center" wrapText="1"/>
    </xf>
    <xf numFmtId="3" fontId="7" fillId="0" borderId="21" xfId="0" applyNumberFormat="1" applyFont="1" applyBorder="1" applyAlignment="1">
      <alignment horizontal="center" vertical="center" wrapText="1"/>
    </xf>
    <xf numFmtId="3" fontId="7" fillId="0" borderId="32" xfId="0" applyNumberFormat="1" applyFont="1" applyBorder="1" applyAlignment="1">
      <alignment horizontal="center" wrapText="1"/>
    </xf>
    <xf numFmtId="3" fontId="7" fillId="0" borderId="32" xfId="0" applyFont="1" applyBorder="1" applyAlignment="1">
      <alignment horizontal="center" wrapText="1"/>
    </xf>
    <xf numFmtId="3" fontId="7" fillId="0" borderId="33" xfId="0" applyFont="1" applyBorder="1" applyAlignment="1">
      <alignment vertical="top" wrapText="1"/>
    </xf>
    <xf numFmtId="3" fontId="7" fillId="0" borderId="34" xfId="0" applyNumberFormat="1" applyFont="1" applyBorder="1" applyAlignment="1">
      <alignment horizontal="center" wrapText="1"/>
    </xf>
    <xf numFmtId="3" fontId="7" fillId="0" borderId="35" xfId="0" applyFont="1" applyBorder="1" applyAlignment="1">
      <alignment horizontal="center" wrapText="1"/>
    </xf>
    <xf numFmtId="3" fontId="7" fillId="0" borderId="36" xfId="0" applyFont="1" applyBorder="1" applyAlignment="1">
      <alignment horizontal="center" vertical="top" wrapText="1"/>
    </xf>
    <xf numFmtId="3" fontId="7" fillId="0" borderId="34" xfId="0" applyNumberFormat="1" applyFont="1" applyBorder="1" applyAlignment="1">
      <alignment horizontal="center" shrinkToFit="1"/>
    </xf>
    <xf numFmtId="3" fontId="7" fillId="0" borderId="36" xfId="0" applyFont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3" fontId="7" fillId="0" borderId="37" xfId="0" applyNumberFormat="1" applyFont="1" applyFill="1" applyBorder="1" applyAlignment="1">
      <alignment horizontal="center" vertical="center" wrapText="1"/>
    </xf>
    <xf numFmtId="3" fontId="7" fillId="0" borderId="38" xfId="0" applyNumberFormat="1" applyFont="1" applyFill="1" applyBorder="1" applyAlignment="1">
      <alignment horizontal="center" vertical="center" wrapText="1"/>
    </xf>
    <xf numFmtId="3" fontId="8" fillId="0" borderId="39" xfId="0" applyFont="1" applyBorder="1" applyAlignment="1">
      <alignment horizontal="center" vertical="center" wrapText="1"/>
    </xf>
    <xf numFmtId="3" fontId="7" fillId="0" borderId="10" xfId="0" applyFont="1" applyFill="1" applyBorder="1" applyAlignment="1">
      <alignment vertical="top" wrapText="1"/>
    </xf>
    <xf numFmtId="3" fontId="7" fillId="0" borderId="11" xfId="0" applyNumberFormat="1" applyFont="1" applyFill="1" applyBorder="1" applyAlignment="1">
      <alignment wrapText="1"/>
    </xf>
    <xf numFmtId="3" fontId="7" fillId="0" borderId="10" xfId="0" applyNumberFormat="1" applyFont="1" applyFill="1" applyBorder="1" applyAlignment="1">
      <alignment vertical="center" wrapText="1"/>
    </xf>
    <xf numFmtId="3" fontId="7" fillId="0" borderId="13" xfId="0" applyNumberFormat="1" applyFont="1" applyFill="1" applyBorder="1" applyAlignment="1">
      <alignment wrapText="1"/>
    </xf>
    <xf numFmtId="3" fontId="7" fillId="0" borderId="14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7" fillId="0" borderId="23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 horizontal="centerContinuous" vertical="center" wrapText="1"/>
    </xf>
    <xf numFmtId="3" fontId="7" fillId="0" borderId="19" xfId="0" applyNumberFormat="1" applyFont="1" applyFill="1" applyBorder="1" applyAlignment="1">
      <alignment horizontal="centerContinuous" vertical="center" wrapText="1"/>
    </xf>
    <xf numFmtId="3" fontId="5" fillId="0" borderId="0" xfId="0" applyFont="1" applyAlignment="1">
      <alignment horizontal="right"/>
    </xf>
    <xf numFmtId="3" fontId="4" fillId="0" borderId="0" xfId="0" applyFont="1" applyAlignment="1">
      <alignment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M73"/>
  <sheetViews>
    <sheetView tabSelected="1" showOutlineSymbols="0" view="pageBreakPreview" zoomScale="45" zoomScaleNormal="87" zoomScaleSheetLayoutView="4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67" sqref="A67:IV80"/>
    </sheetView>
  </sheetViews>
  <sheetFormatPr defaultColWidth="24.75390625" defaultRowHeight="14.25"/>
  <cols>
    <col min="1" max="1" width="20.625" style="0" customWidth="1"/>
    <col min="2" max="12" width="19.375" style="0" customWidth="1"/>
    <col min="13" max="13" width="9.00390625" style="0" customWidth="1"/>
    <col min="14" max="14" width="24.75390625" style="0" customWidth="1"/>
    <col min="15" max="15" width="7.75390625" style="0" customWidth="1"/>
  </cols>
  <sheetData>
    <row r="1" spans="1:195" ht="33" customHeight="1">
      <c r="A1" s="7" t="s">
        <v>0</v>
      </c>
      <c r="B1" s="4" t="s">
        <v>1</v>
      </c>
      <c r="C1" s="5"/>
      <c r="D1" s="5"/>
      <c r="E1" s="5"/>
      <c r="F1" s="5"/>
      <c r="G1" s="5"/>
      <c r="H1" s="5"/>
      <c r="I1" s="5"/>
      <c r="J1" s="4" t="s">
        <v>77</v>
      </c>
      <c r="K1" s="66"/>
      <c r="L1" s="4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</row>
    <row r="2" spans="1:195" ht="27" customHeight="1">
      <c r="A2" s="1"/>
      <c r="B2" s="10" t="s">
        <v>2</v>
      </c>
      <c r="C2" s="9" t="s">
        <v>68</v>
      </c>
      <c r="D2" s="11"/>
      <c r="E2" s="54" t="s">
        <v>72</v>
      </c>
      <c r="F2" s="55"/>
      <c r="G2" s="56"/>
      <c r="H2" s="11" t="s">
        <v>76</v>
      </c>
      <c r="I2" s="70" t="s">
        <v>82</v>
      </c>
      <c r="J2" s="67" t="s">
        <v>78</v>
      </c>
      <c r="K2" s="11" t="s">
        <v>79</v>
      </c>
      <c r="L2" s="5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</row>
    <row r="3" spans="1:195" ht="27" customHeight="1">
      <c r="A3" s="1"/>
      <c r="B3" s="6"/>
      <c r="C3" s="6" t="s">
        <v>69</v>
      </c>
      <c r="D3" s="4" t="s">
        <v>70</v>
      </c>
      <c r="E3" s="57"/>
      <c r="F3" s="58" t="s">
        <v>73</v>
      </c>
      <c r="G3" s="59"/>
      <c r="H3" s="62"/>
      <c r="I3" s="71" t="s">
        <v>83</v>
      </c>
      <c r="J3" s="68"/>
      <c r="K3" s="64"/>
      <c r="L3" s="73" t="s">
        <v>80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</row>
    <row r="4" spans="1:195" ht="34.5">
      <c r="A4" s="2"/>
      <c r="B4" s="6"/>
      <c r="C4" s="6"/>
      <c r="D4" s="8" t="s">
        <v>71</v>
      </c>
      <c r="E4" s="60"/>
      <c r="F4" s="61" t="s">
        <v>74</v>
      </c>
      <c r="G4" s="78" t="s">
        <v>75</v>
      </c>
      <c r="H4" s="63"/>
      <c r="I4" s="72"/>
      <c r="J4" s="69"/>
      <c r="K4" s="65"/>
      <c r="L4" s="74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</row>
    <row r="5" spans="1:195" s="20" customFormat="1" ht="32.25" customHeight="1">
      <c r="A5" s="31" t="s">
        <v>3</v>
      </c>
      <c r="B5" s="12">
        <f>SUM(C5,E5,H5,I5)</f>
        <v>2841592</v>
      </c>
      <c r="C5" s="12">
        <v>2243586</v>
      </c>
      <c r="D5" s="12">
        <v>1565166</v>
      </c>
      <c r="E5" s="13">
        <v>541156</v>
      </c>
      <c r="F5" s="13">
        <v>541156</v>
      </c>
      <c r="G5" s="13">
        <v>453077</v>
      </c>
      <c r="H5" s="12">
        <v>4958</v>
      </c>
      <c r="I5" s="13">
        <v>51892</v>
      </c>
      <c r="J5" s="12">
        <f>SUM(K5,'第４２表後期高齢者医療事業会計 (次ページ以降印刷)'!D5,'第４２表後期高齢者医療事業会計 (次ページ以降印刷)'!E5,'第４２表後期高齢者医療事業会計 (次ページ以降印刷)'!F5,'第４２表後期高齢者医療事業会計 (次ページ以降印刷)'!G5)</f>
        <v>2833863</v>
      </c>
      <c r="K5" s="12">
        <v>81335</v>
      </c>
      <c r="L5" s="13">
        <v>75715</v>
      </c>
      <c r="N5" s="24"/>
      <c r="O5" s="24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</row>
    <row r="6" spans="1:195" s="20" customFormat="1" ht="32.25" customHeight="1">
      <c r="A6" s="34" t="s">
        <v>4</v>
      </c>
      <c r="B6" s="13">
        <f aca="true" t="shared" si="0" ref="B6:B17">SUM(C6,E6,H6,I6)</f>
        <v>1140498</v>
      </c>
      <c r="C6" s="13">
        <v>827781</v>
      </c>
      <c r="D6" s="13">
        <v>610577</v>
      </c>
      <c r="E6" s="13">
        <v>291823</v>
      </c>
      <c r="F6" s="13">
        <v>291823</v>
      </c>
      <c r="G6" s="13">
        <v>250749</v>
      </c>
      <c r="H6" s="13">
        <v>11478</v>
      </c>
      <c r="I6" s="13">
        <v>9416</v>
      </c>
      <c r="J6" s="13">
        <f>SUM(K6,'第４２表後期高齢者医療事業会計 (次ページ以降印刷)'!D6,'第４２表後期高齢者医療事業会計 (次ページ以降印刷)'!E6,'第４２表後期高齢者医療事業会計 (次ページ以降印刷)'!F6,'第４２表後期高齢者医療事業会計 (次ページ以降印刷)'!G6)</f>
        <v>1132008</v>
      </c>
      <c r="K6" s="13">
        <v>35391</v>
      </c>
      <c r="L6" s="13">
        <v>30753</v>
      </c>
      <c r="N6" s="24"/>
      <c r="O6" s="24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</row>
    <row r="7" spans="1:195" s="20" customFormat="1" ht="32.25" customHeight="1">
      <c r="A7" s="34" t="s">
        <v>5</v>
      </c>
      <c r="B7" s="13">
        <f t="shared" si="0"/>
        <v>2502612</v>
      </c>
      <c r="C7" s="13">
        <v>1982470</v>
      </c>
      <c r="D7" s="13">
        <v>1317649</v>
      </c>
      <c r="E7" s="13">
        <v>496221</v>
      </c>
      <c r="F7" s="13">
        <v>496221</v>
      </c>
      <c r="G7" s="13">
        <v>438721</v>
      </c>
      <c r="H7" s="13">
        <v>7509</v>
      </c>
      <c r="I7" s="13">
        <v>16412</v>
      </c>
      <c r="J7" s="13">
        <f>SUM(K7,'第４２表後期高齢者医療事業会計 (次ページ以降印刷)'!D7,'第４２表後期高齢者医療事業会計 (次ページ以降印刷)'!E7,'第４２表後期高齢者医療事業会計 (次ページ以降印刷)'!F7,'第４２表後期高齢者医療事業会計 (次ページ以降印刷)'!G7)</f>
        <v>2498661</v>
      </c>
      <c r="K7" s="13">
        <v>46912</v>
      </c>
      <c r="L7" s="13">
        <v>36539</v>
      </c>
      <c r="N7" s="24"/>
      <c r="O7" s="24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</row>
    <row r="8" spans="1:195" s="20" customFormat="1" ht="32.25" customHeight="1">
      <c r="A8" s="34" t="s">
        <v>6</v>
      </c>
      <c r="B8" s="13">
        <f t="shared" si="0"/>
        <v>3182699</v>
      </c>
      <c r="C8" s="13">
        <v>2412456</v>
      </c>
      <c r="D8" s="13">
        <v>1709745</v>
      </c>
      <c r="E8" s="13">
        <v>697466</v>
      </c>
      <c r="F8" s="13">
        <v>697466</v>
      </c>
      <c r="G8" s="13">
        <v>616437</v>
      </c>
      <c r="H8" s="13">
        <v>5204</v>
      </c>
      <c r="I8" s="13">
        <v>67573</v>
      </c>
      <c r="J8" s="13">
        <f>SUM(K8,'第４２表後期高齢者医療事業会計 (次ページ以降印刷)'!D8,'第４２表後期高齢者医療事業会計 (次ページ以降印刷)'!E8,'第４２表後期高齢者医療事業会計 (次ページ以降印刷)'!F8,'第４２表後期高齢者医療事業会計 (次ページ以降印刷)'!G8)</f>
        <v>3175837</v>
      </c>
      <c r="K8" s="13">
        <v>73461</v>
      </c>
      <c r="L8" s="13">
        <v>57759</v>
      </c>
      <c r="N8" s="24"/>
      <c r="O8" s="24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</row>
    <row r="9" spans="1:195" s="20" customFormat="1" ht="32.25" customHeight="1">
      <c r="A9" s="34" t="s">
        <v>7</v>
      </c>
      <c r="B9" s="14">
        <f t="shared" si="0"/>
        <v>521057</v>
      </c>
      <c r="C9" s="13">
        <v>375742</v>
      </c>
      <c r="D9" s="13">
        <v>254148</v>
      </c>
      <c r="E9" s="13">
        <v>131844</v>
      </c>
      <c r="F9" s="13">
        <v>131844</v>
      </c>
      <c r="G9" s="13">
        <v>119993</v>
      </c>
      <c r="H9" s="13">
        <v>5567</v>
      </c>
      <c r="I9" s="13">
        <v>7904</v>
      </c>
      <c r="J9" s="13">
        <f>SUM(K9,'第４２表後期高齢者医療事業会計 (次ページ以降印刷)'!D9,'第４２表後期高齢者医療事業会計 (次ページ以降印刷)'!E9,'第４２表後期高齢者医療事業会計 (次ページ以降印刷)'!F9,'第４２表後期高齢者医療事業会計 (次ページ以降印刷)'!G9)</f>
        <v>515367</v>
      </c>
      <c r="K9" s="13">
        <v>11851</v>
      </c>
      <c r="L9" s="13">
        <v>9784</v>
      </c>
      <c r="N9" s="24"/>
      <c r="O9" s="24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</row>
    <row r="10" spans="1:195" s="20" customFormat="1" ht="32.25" customHeight="1">
      <c r="A10" s="31" t="s">
        <v>8</v>
      </c>
      <c r="B10" s="12">
        <f t="shared" si="0"/>
        <v>587905</v>
      </c>
      <c r="C10" s="12">
        <v>387840</v>
      </c>
      <c r="D10" s="12">
        <v>282179</v>
      </c>
      <c r="E10" s="12">
        <v>187631</v>
      </c>
      <c r="F10" s="12">
        <v>187631</v>
      </c>
      <c r="G10" s="12">
        <v>135238</v>
      </c>
      <c r="H10" s="12">
        <v>711</v>
      </c>
      <c r="I10" s="12">
        <v>11723</v>
      </c>
      <c r="J10" s="12">
        <f>SUM(K10,'第４２表後期高齢者医療事業会計 (次ページ以降印刷)'!D10,'第４２表後期高齢者医療事業会計 (次ページ以降印刷)'!E10,'第４２表後期高齢者医療事業会計 (次ページ以降印刷)'!F10,'第４２表後期高齢者医療事業会計 (次ページ以降印刷)'!G10)</f>
        <v>586354</v>
      </c>
      <c r="K10" s="12">
        <v>24980</v>
      </c>
      <c r="L10" s="12">
        <v>21713</v>
      </c>
      <c r="N10" s="24"/>
      <c r="O10" s="24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</row>
    <row r="11" spans="1:195" s="20" customFormat="1" ht="32.25" customHeight="1">
      <c r="A11" s="34" t="s">
        <v>9</v>
      </c>
      <c r="B11" s="13">
        <f t="shared" si="0"/>
        <v>510260</v>
      </c>
      <c r="C11" s="13">
        <v>326998</v>
      </c>
      <c r="D11" s="13">
        <v>254869</v>
      </c>
      <c r="E11" s="13">
        <v>177209</v>
      </c>
      <c r="F11" s="13">
        <v>177209</v>
      </c>
      <c r="G11" s="13">
        <v>164738</v>
      </c>
      <c r="H11" s="13">
        <v>1577</v>
      </c>
      <c r="I11" s="13">
        <v>4476</v>
      </c>
      <c r="J11" s="13">
        <f>SUM(K11,'第４２表後期高齢者医療事業会計 (次ページ以降印刷)'!D11,'第４２表後期高齢者医療事業会計 (次ページ以降印刷)'!E11,'第４２表後期高齢者医療事業会計 (次ページ以降印刷)'!F11,'第４２表後期高齢者医療事業会計 (次ページ以降印刷)'!G11)</f>
        <v>509014</v>
      </c>
      <c r="K11" s="13">
        <v>12047</v>
      </c>
      <c r="L11" s="13">
        <v>10224</v>
      </c>
      <c r="N11" s="24"/>
      <c r="O11" s="24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</row>
    <row r="12" spans="1:195" s="20" customFormat="1" ht="32.25" customHeight="1">
      <c r="A12" s="34" t="s">
        <v>10</v>
      </c>
      <c r="B12" s="13">
        <f t="shared" si="0"/>
        <v>331803</v>
      </c>
      <c r="C12" s="13">
        <v>230611</v>
      </c>
      <c r="D12" s="13">
        <v>139341</v>
      </c>
      <c r="E12" s="13">
        <v>94740</v>
      </c>
      <c r="F12" s="13">
        <v>94740</v>
      </c>
      <c r="G12" s="13">
        <v>83941</v>
      </c>
      <c r="H12" s="13">
        <v>3112</v>
      </c>
      <c r="I12" s="13">
        <v>3340</v>
      </c>
      <c r="J12" s="13">
        <f>SUM(K12,'第４２表後期高齢者医療事業会計 (次ページ以降印刷)'!D12,'第４２表後期高齢者医療事業会計 (次ページ以降印刷)'!E12,'第４２表後期高齢者医療事業会計 (次ページ以降印刷)'!F12,'第４２表後期高齢者医療事業会計 (次ページ以降印刷)'!G12)</f>
        <v>329085</v>
      </c>
      <c r="K12" s="13">
        <v>4762</v>
      </c>
      <c r="L12" s="13">
        <v>3601</v>
      </c>
      <c r="N12" s="24"/>
      <c r="O12" s="24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</row>
    <row r="13" spans="1:195" s="20" customFormat="1" ht="32.25" customHeight="1">
      <c r="A13" s="34" t="s">
        <v>11</v>
      </c>
      <c r="B13" s="13">
        <f t="shared" si="0"/>
        <v>494760</v>
      </c>
      <c r="C13" s="13">
        <v>334689</v>
      </c>
      <c r="D13" s="13">
        <v>258021</v>
      </c>
      <c r="E13" s="13">
        <v>152111</v>
      </c>
      <c r="F13" s="13">
        <v>152111</v>
      </c>
      <c r="G13" s="13">
        <v>137043</v>
      </c>
      <c r="H13" s="13">
        <v>817</v>
      </c>
      <c r="I13" s="13">
        <v>7143</v>
      </c>
      <c r="J13" s="13">
        <f>SUM(K13,'第４２表後期高齢者医療事業会計 (次ページ以降印刷)'!D13,'第４２表後期高齢者医療事業会計 (次ページ以降印刷)'!E13,'第４２表後期高齢者医療事業会計 (次ページ以降印刷)'!F13,'第４２表後期高齢者医療事業会計 (次ページ以降印刷)'!G13)</f>
        <v>494186</v>
      </c>
      <c r="K13" s="13">
        <v>13320</v>
      </c>
      <c r="L13" s="13">
        <v>12517</v>
      </c>
      <c r="N13" s="24"/>
      <c r="O13" s="24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</row>
    <row r="14" spans="1:195" s="20" customFormat="1" ht="32.25" customHeight="1">
      <c r="A14" s="35" t="s">
        <v>57</v>
      </c>
      <c r="B14" s="14">
        <f t="shared" si="0"/>
        <v>338265</v>
      </c>
      <c r="C14" s="14">
        <v>203090</v>
      </c>
      <c r="D14" s="14">
        <v>162003</v>
      </c>
      <c r="E14" s="14">
        <v>127158</v>
      </c>
      <c r="F14" s="14">
        <v>127158</v>
      </c>
      <c r="G14" s="14">
        <v>106677</v>
      </c>
      <c r="H14" s="14">
        <v>490</v>
      </c>
      <c r="I14" s="14">
        <v>7527</v>
      </c>
      <c r="J14" s="14">
        <f>SUM(K14,'第４２表後期高齢者医療事業会計 (次ページ以降印刷)'!D14,'第４２表後期高齢者医療事業会計 (次ページ以降印刷)'!E14,'第４２表後期高齢者医療事業会計 (次ページ以降印刷)'!F14,'第４２表後期高齢者医療事業会計 (次ページ以降印刷)'!G14)</f>
        <v>337051</v>
      </c>
      <c r="K14" s="14">
        <v>20481</v>
      </c>
      <c r="L14" s="14">
        <v>18637</v>
      </c>
      <c r="N14" s="24"/>
      <c r="O14" s="24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</row>
    <row r="15" spans="1:195" s="20" customFormat="1" ht="32.25" customHeight="1">
      <c r="A15" s="34" t="s">
        <v>60</v>
      </c>
      <c r="B15" s="12">
        <f t="shared" si="0"/>
        <v>619642</v>
      </c>
      <c r="C15" s="13">
        <v>446347</v>
      </c>
      <c r="D15" s="13">
        <v>329432</v>
      </c>
      <c r="E15" s="13">
        <v>166961</v>
      </c>
      <c r="F15" s="13">
        <v>166961</v>
      </c>
      <c r="G15" s="13">
        <v>145822</v>
      </c>
      <c r="H15" s="13">
        <v>514</v>
      </c>
      <c r="I15" s="13">
        <v>5820</v>
      </c>
      <c r="J15" s="13">
        <f>SUM(K15,'第４２表後期高齢者医療事業会計 (次ページ以降印刷)'!D15,'第４２表後期高齢者医療事業会計 (次ページ以降印刷)'!E15,'第４２表後期高齢者医療事業会計 (次ページ以降印刷)'!F15,'第４２表後期高齢者医療事業会計 (次ページ以降印刷)'!G15)</f>
        <v>619220</v>
      </c>
      <c r="K15" s="13">
        <v>18548</v>
      </c>
      <c r="L15" s="13">
        <v>13783</v>
      </c>
      <c r="N15" s="24"/>
      <c r="O15" s="24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</row>
    <row r="16" spans="1:195" s="20" customFormat="1" ht="32.25" customHeight="1">
      <c r="A16" s="34" t="s">
        <v>61</v>
      </c>
      <c r="B16" s="13">
        <f t="shared" si="0"/>
        <v>606823</v>
      </c>
      <c r="C16" s="13">
        <v>381743</v>
      </c>
      <c r="D16" s="13">
        <v>292500</v>
      </c>
      <c r="E16" s="13">
        <v>214949</v>
      </c>
      <c r="F16" s="13">
        <v>214949</v>
      </c>
      <c r="G16" s="13">
        <v>171355</v>
      </c>
      <c r="H16" s="13">
        <v>1289</v>
      </c>
      <c r="I16" s="13">
        <v>8842</v>
      </c>
      <c r="J16" s="13">
        <f>SUM(K16,'第４２表後期高齢者医療事業会計 (次ページ以降印刷)'!D16,'第４２表後期高齢者医療事業会計 (次ページ以降印刷)'!E16,'第４２表後期高齢者医療事業会計 (次ページ以降印刷)'!F16,'第４２表後期高齢者医療事業会計 (次ページ以降印刷)'!G16)</f>
        <v>606147</v>
      </c>
      <c r="K16" s="13">
        <v>40379</v>
      </c>
      <c r="L16" s="13">
        <v>40379</v>
      </c>
      <c r="N16" s="24"/>
      <c r="O16" s="24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</row>
    <row r="17" spans="1:195" s="20" customFormat="1" ht="32.25" customHeight="1" thickBot="1">
      <c r="A17" s="34" t="s">
        <v>64</v>
      </c>
      <c r="B17" s="45">
        <f t="shared" si="0"/>
        <v>235262</v>
      </c>
      <c r="C17" s="13">
        <v>157069</v>
      </c>
      <c r="D17" s="13">
        <v>111822</v>
      </c>
      <c r="E17" s="13">
        <v>72530</v>
      </c>
      <c r="F17" s="13">
        <v>72530</v>
      </c>
      <c r="G17" s="13">
        <v>58832</v>
      </c>
      <c r="H17" s="13">
        <v>1738</v>
      </c>
      <c r="I17" s="13">
        <v>3925</v>
      </c>
      <c r="J17" s="13">
        <f>SUM(K17,'第４２表後期高齢者医療事業会計 (次ページ以降印刷)'!D17,'第４２表後期高齢者医療事業会計 (次ページ以降印刷)'!E17,'第４２表後期高齢者医療事業会計 (次ページ以降印刷)'!F17,'第４２表後期高齢者医療事業会計 (次ページ以降印刷)'!G17)</f>
        <v>233838</v>
      </c>
      <c r="K17" s="13">
        <v>8663</v>
      </c>
      <c r="L17" s="13">
        <v>5941</v>
      </c>
      <c r="N17" s="24"/>
      <c r="O17" s="24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</row>
    <row r="18" spans="1:195" s="20" customFormat="1" ht="32.25" customHeight="1" thickBot="1" thickTop="1">
      <c r="A18" s="36" t="s">
        <v>59</v>
      </c>
      <c r="B18" s="18">
        <f aca="true" t="shared" si="1" ref="B18:K18">SUM(B5:B17)</f>
        <v>13913178</v>
      </c>
      <c r="C18" s="18">
        <f t="shared" si="1"/>
        <v>10310422</v>
      </c>
      <c r="D18" s="18">
        <f t="shared" si="1"/>
        <v>7287452</v>
      </c>
      <c r="E18" s="18">
        <f t="shared" si="1"/>
        <v>3351799</v>
      </c>
      <c r="F18" s="18">
        <f t="shared" si="1"/>
        <v>3351799</v>
      </c>
      <c r="G18" s="18">
        <f t="shared" si="1"/>
        <v>2882623</v>
      </c>
      <c r="H18" s="18">
        <f t="shared" si="1"/>
        <v>44964</v>
      </c>
      <c r="I18" s="18">
        <f t="shared" si="1"/>
        <v>205993</v>
      </c>
      <c r="J18" s="18">
        <f t="shared" si="1"/>
        <v>13870631</v>
      </c>
      <c r="K18" s="18">
        <f t="shared" si="1"/>
        <v>392130</v>
      </c>
      <c r="L18" s="18">
        <f>SUM(L5:L17)</f>
        <v>337345</v>
      </c>
      <c r="N18" s="24"/>
      <c r="O18" s="24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</row>
    <row r="19" spans="1:195" s="20" customFormat="1" ht="32.25" customHeight="1" thickTop="1">
      <c r="A19" s="34" t="s">
        <v>12</v>
      </c>
      <c r="B19" s="15">
        <f aca="true" t="shared" si="2" ref="B19:B64">SUM(C19,E19,H19,I19)</f>
        <v>147172</v>
      </c>
      <c r="C19" s="15">
        <v>92673</v>
      </c>
      <c r="D19" s="15">
        <v>71547</v>
      </c>
      <c r="E19" s="15">
        <v>50628</v>
      </c>
      <c r="F19" s="15">
        <v>50628</v>
      </c>
      <c r="G19" s="15">
        <v>36506</v>
      </c>
      <c r="H19" s="15">
        <v>338</v>
      </c>
      <c r="I19" s="15">
        <v>3533</v>
      </c>
      <c r="J19" s="15">
        <f>SUM(K19,'第４２表後期高齢者医療事業会計 (次ページ以降印刷)'!D19,'第４２表後期高齢者医療事業会計 (次ページ以降印刷)'!E19,'第４２表後期高齢者医療事業会計 (次ページ以降印刷)'!F19,'第４２表後期高齢者医療事業会計 (次ページ以降印刷)'!G19)</f>
        <v>147073</v>
      </c>
      <c r="K19" s="15">
        <v>12848</v>
      </c>
      <c r="L19" s="15">
        <v>12588</v>
      </c>
      <c r="N19" s="24"/>
      <c r="O19" s="24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</row>
    <row r="20" spans="1:195" s="20" customFormat="1" ht="32.25" customHeight="1">
      <c r="A20" s="34" t="s">
        <v>13</v>
      </c>
      <c r="B20" s="13">
        <f t="shared" si="2"/>
        <v>104817</v>
      </c>
      <c r="C20" s="13">
        <v>60731</v>
      </c>
      <c r="D20" s="13">
        <v>43184</v>
      </c>
      <c r="E20" s="13">
        <v>39147</v>
      </c>
      <c r="F20" s="13">
        <v>39147</v>
      </c>
      <c r="G20" s="13">
        <v>27787</v>
      </c>
      <c r="H20" s="13">
        <v>2384</v>
      </c>
      <c r="I20" s="13">
        <v>2555</v>
      </c>
      <c r="J20" s="13">
        <f>SUM(K20,'第４２表後期高齢者医療事業会計 (次ページ以降印刷)'!D20,'第４２表後期高齢者医療事業会計 (次ページ以降印刷)'!E20,'第４２表後期高齢者医療事業会計 (次ページ以降印刷)'!F20,'第４２表後期高齢者医療事業会計 (次ページ以降印刷)'!G20)</f>
        <v>98581</v>
      </c>
      <c r="K20" s="13">
        <v>10255</v>
      </c>
      <c r="L20" s="13">
        <v>10255</v>
      </c>
      <c r="N20" s="24"/>
      <c r="O20" s="24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</row>
    <row r="21" spans="1:195" s="20" customFormat="1" ht="32.25" customHeight="1">
      <c r="A21" s="34" t="s">
        <v>14</v>
      </c>
      <c r="B21" s="13">
        <f t="shared" si="2"/>
        <v>167054</v>
      </c>
      <c r="C21" s="13">
        <v>93781</v>
      </c>
      <c r="D21" s="13">
        <v>71744</v>
      </c>
      <c r="E21" s="13">
        <v>69634</v>
      </c>
      <c r="F21" s="13">
        <v>69634</v>
      </c>
      <c r="G21" s="13">
        <v>50796</v>
      </c>
      <c r="H21" s="13">
        <v>347</v>
      </c>
      <c r="I21" s="13">
        <v>3292</v>
      </c>
      <c r="J21" s="13">
        <f>SUM(K21,'第４２表後期高齢者医療事業会計 (次ページ以降印刷)'!D21,'第４２表後期高齢者医療事業会計 (次ページ以降印刷)'!E21,'第４２表後期高齢者医療事業会計 (次ページ以降印刷)'!F21,'第４２表後期高齢者医療事業会計 (次ページ以降印刷)'!G21)</f>
        <v>166389</v>
      </c>
      <c r="K21" s="13">
        <v>8528</v>
      </c>
      <c r="L21" s="13">
        <v>8106</v>
      </c>
      <c r="N21" s="24"/>
      <c r="O21" s="24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</row>
    <row r="22" spans="1:195" s="20" customFormat="1" ht="32.25" customHeight="1">
      <c r="A22" s="34" t="s">
        <v>15</v>
      </c>
      <c r="B22" s="13">
        <f t="shared" si="2"/>
        <v>66404</v>
      </c>
      <c r="C22" s="13">
        <v>34012</v>
      </c>
      <c r="D22" s="13">
        <v>26551</v>
      </c>
      <c r="E22" s="13">
        <v>28913</v>
      </c>
      <c r="F22" s="13">
        <v>28913</v>
      </c>
      <c r="G22" s="13">
        <v>19656</v>
      </c>
      <c r="H22" s="13">
        <v>1881</v>
      </c>
      <c r="I22" s="13">
        <v>1598</v>
      </c>
      <c r="J22" s="13">
        <f>SUM(K22,'第４２表後期高齢者医療事業会計 (次ページ以降印刷)'!D22,'第４２表後期高齢者医療事業会計 (次ページ以降印刷)'!E22,'第４２表後期高齢者医療事業会計 (次ページ以降印刷)'!F22,'第４２表後期高齢者医療事業会計 (次ページ以降印刷)'!G22)</f>
        <v>65129</v>
      </c>
      <c r="K22" s="13">
        <v>7893</v>
      </c>
      <c r="L22" s="13">
        <v>7155</v>
      </c>
      <c r="N22" s="24"/>
      <c r="O22" s="24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</row>
    <row r="23" spans="1:195" s="20" customFormat="1" ht="32.25" customHeight="1">
      <c r="A23" s="35" t="s">
        <v>16</v>
      </c>
      <c r="B23" s="14">
        <f t="shared" si="2"/>
        <v>92391</v>
      </c>
      <c r="C23" s="14">
        <v>62232</v>
      </c>
      <c r="D23" s="14">
        <v>47692</v>
      </c>
      <c r="E23" s="14">
        <v>28031</v>
      </c>
      <c r="F23" s="14">
        <v>28031</v>
      </c>
      <c r="G23" s="14">
        <v>19509</v>
      </c>
      <c r="H23" s="14">
        <v>296</v>
      </c>
      <c r="I23" s="14">
        <v>1832</v>
      </c>
      <c r="J23" s="14">
        <f>SUM(K23,'第４２表後期高齢者医療事業会計 (次ページ以降印刷)'!D23,'第４２表後期高齢者医療事業会計 (次ページ以降印刷)'!E23,'第４２表後期高齢者医療事業会計 (次ページ以降印刷)'!F23,'第４２表後期高齢者医療事業会計 (次ページ以降印刷)'!G23)</f>
        <v>92169</v>
      </c>
      <c r="K23" s="14">
        <v>8392</v>
      </c>
      <c r="L23" s="14">
        <v>7751</v>
      </c>
      <c r="N23" s="24"/>
      <c r="O23" s="24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</row>
    <row r="24" spans="1:195" s="20" customFormat="1" ht="32.25" customHeight="1">
      <c r="A24" s="34" t="s">
        <v>17</v>
      </c>
      <c r="B24" s="13">
        <f t="shared" si="2"/>
        <v>48566</v>
      </c>
      <c r="C24" s="13">
        <v>24079</v>
      </c>
      <c r="D24" s="13">
        <v>20692</v>
      </c>
      <c r="E24" s="13">
        <v>23590</v>
      </c>
      <c r="F24" s="13">
        <v>23590</v>
      </c>
      <c r="G24" s="13">
        <v>17640</v>
      </c>
      <c r="H24" s="13">
        <v>42</v>
      </c>
      <c r="I24" s="13">
        <v>855</v>
      </c>
      <c r="J24" s="13">
        <f>SUM(K24,'第４２表後期高齢者医療事業会計 (次ページ以降印刷)'!D24,'第４２表後期高齢者医療事業会計 (次ページ以降印刷)'!E24,'第４２表後期高齢者医療事業会計 (次ページ以降印刷)'!F24,'第４２表後期高齢者医療事業会計 (次ページ以降印刷)'!G24)</f>
        <v>48520</v>
      </c>
      <c r="K24" s="13">
        <v>5663</v>
      </c>
      <c r="L24" s="13">
        <v>4492</v>
      </c>
      <c r="N24" s="24"/>
      <c r="O24" s="24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</row>
    <row r="25" spans="1:195" s="20" customFormat="1" ht="32.25" customHeight="1">
      <c r="A25" s="34" t="s">
        <v>18</v>
      </c>
      <c r="B25" s="13">
        <f t="shared" si="2"/>
        <v>76876</v>
      </c>
      <c r="C25" s="13">
        <v>37861</v>
      </c>
      <c r="D25" s="13">
        <v>28031</v>
      </c>
      <c r="E25" s="13">
        <v>38300</v>
      </c>
      <c r="F25" s="13">
        <v>38300</v>
      </c>
      <c r="G25" s="13">
        <v>27304</v>
      </c>
      <c r="H25" s="13">
        <v>141</v>
      </c>
      <c r="I25" s="13">
        <v>574</v>
      </c>
      <c r="J25" s="13">
        <f>SUM(K25,'第４２表後期高齢者医療事業会計 (次ページ以降印刷)'!D25,'第４２表後期高齢者医療事業会計 (次ページ以降印刷)'!E25,'第４２表後期高齢者医療事業会計 (次ページ以降印刷)'!F25,'第４２表後期高齢者医療事業会計 (次ページ以降印刷)'!G25)</f>
        <v>76788</v>
      </c>
      <c r="K25" s="13">
        <v>10996</v>
      </c>
      <c r="L25" s="13">
        <v>10384</v>
      </c>
      <c r="N25" s="24"/>
      <c r="O25" s="24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</row>
    <row r="26" spans="1:195" s="20" customFormat="1" ht="32.25" customHeight="1">
      <c r="A26" s="34" t="s">
        <v>19</v>
      </c>
      <c r="B26" s="13">
        <f t="shared" si="2"/>
        <v>6402</v>
      </c>
      <c r="C26" s="13">
        <v>3216</v>
      </c>
      <c r="D26" s="13">
        <v>2528</v>
      </c>
      <c r="E26" s="13">
        <v>3164</v>
      </c>
      <c r="F26" s="13">
        <v>3164</v>
      </c>
      <c r="G26" s="13">
        <v>1756</v>
      </c>
      <c r="H26" s="13">
        <v>0</v>
      </c>
      <c r="I26" s="13">
        <v>22</v>
      </c>
      <c r="J26" s="13">
        <f>SUM(K26,'第４２表後期高齢者医療事業会計 (次ページ以降印刷)'!D26,'第４２表後期高齢者医療事業会計 (次ページ以降印刷)'!E26,'第４２表後期高齢者医療事業会計 (次ページ以降印刷)'!F26,'第４２表後期高齢者医療事業会計 (次ページ以降印刷)'!G26)</f>
        <v>6402</v>
      </c>
      <c r="K26" s="13">
        <v>1420</v>
      </c>
      <c r="L26" s="13">
        <v>1420</v>
      </c>
      <c r="N26" s="24"/>
      <c r="O26" s="24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</row>
    <row r="27" spans="1:195" s="20" customFormat="1" ht="32.25" customHeight="1">
      <c r="A27" s="34" t="s">
        <v>20</v>
      </c>
      <c r="B27" s="13">
        <f t="shared" si="2"/>
        <v>62378</v>
      </c>
      <c r="C27" s="13">
        <v>28397</v>
      </c>
      <c r="D27" s="13">
        <v>22524</v>
      </c>
      <c r="E27" s="13">
        <v>33190</v>
      </c>
      <c r="F27" s="13">
        <v>33190</v>
      </c>
      <c r="G27" s="13">
        <v>24064</v>
      </c>
      <c r="H27" s="13">
        <v>0</v>
      </c>
      <c r="I27" s="13">
        <v>791</v>
      </c>
      <c r="J27" s="13">
        <f>SUM(K27,'第４２表後期高齢者医療事業会計 (次ページ以降印刷)'!D27,'第４２表後期高齢者医療事業会計 (次ページ以降印刷)'!E27,'第４２表後期高齢者医療事業会計 (次ページ以降印刷)'!F27,'第４２表後期高齢者医療事業会計 (次ページ以降印刷)'!G27)</f>
        <v>62373</v>
      </c>
      <c r="K27" s="13">
        <v>8342</v>
      </c>
      <c r="L27" s="13">
        <v>8144</v>
      </c>
      <c r="N27" s="24"/>
      <c r="O27" s="24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</row>
    <row r="28" spans="1:195" s="20" customFormat="1" ht="32.25" customHeight="1">
      <c r="A28" s="35" t="s">
        <v>62</v>
      </c>
      <c r="B28" s="14">
        <f t="shared" si="2"/>
        <v>209499</v>
      </c>
      <c r="C28" s="14">
        <v>113964</v>
      </c>
      <c r="D28" s="14">
        <v>91877</v>
      </c>
      <c r="E28" s="14">
        <v>83574</v>
      </c>
      <c r="F28" s="14">
        <v>83574</v>
      </c>
      <c r="G28" s="14">
        <v>69771</v>
      </c>
      <c r="H28" s="14">
        <v>4514</v>
      </c>
      <c r="I28" s="14">
        <v>7447</v>
      </c>
      <c r="J28" s="14">
        <f>SUM(K28,'第４２表後期高齢者医療事業会計 (次ページ以降印刷)'!D28,'第４２表後期高齢者医療事業会計 (次ページ以降印刷)'!E28,'第４２表後期高齢者医療事業会計 (次ページ以降印刷)'!F28,'第４２表後期高齢者医療事業会計 (次ページ以降印刷)'!G28)</f>
        <v>205471</v>
      </c>
      <c r="K28" s="14">
        <v>10028</v>
      </c>
      <c r="L28" s="14">
        <v>8795</v>
      </c>
      <c r="N28" s="24"/>
      <c r="O28" s="24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</row>
    <row r="29" spans="1:195" s="20" customFormat="1" ht="32.25" customHeight="1">
      <c r="A29" s="34" t="s">
        <v>21</v>
      </c>
      <c r="B29" s="13">
        <f t="shared" si="2"/>
        <v>25076</v>
      </c>
      <c r="C29" s="13">
        <v>13964</v>
      </c>
      <c r="D29" s="13">
        <v>11168</v>
      </c>
      <c r="E29" s="13">
        <v>10594</v>
      </c>
      <c r="F29" s="13">
        <v>10594</v>
      </c>
      <c r="G29" s="13">
        <v>9880</v>
      </c>
      <c r="H29" s="13">
        <v>29</v>
      </c>
      <c r="I29" s="13">
        <v>489</v>
      </c>
      <c r="J29" s="13">
        <f>SUM(K29,'第４２表後期高齢者医療事業会計 (次ページ以降印刷)'!D29,'第４２表後期高齢者医療事業会計 (次ページ以降印刷)'!E29,'第４２表後期高齢者医療事業会計 (次ページ以降印刷)'!F29,'第４２表後期高齢者医療事業会計 (次ページ以降印刷)'!G29)</f>
        <v>24909</v>
      </c>
      <c r="K29" s="13">
        <v>715</v>
      </c>
      <c r="L29" s="13">
        <v>632</v>
      </c>
      <c r="N29" s="24"/>
      <c r="O29" s="24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</row>
    <row r="30" spans="1:195" s="20" customFormat="1" ht="32.25" customHeight="1">
      <c r="A30" s="34" t="s">
        <v>22</v>
      </c>
      <c r="B30" s="13">
        <f t="shared" si="2"/>
        <v>104257</v>
      </c>
      <c r="C30" s="13">
        <v>56496</v>
      </c>
      <c r="D30" s="13">
        <v>44668</v>
      </c>
      <c r="E30" s="13">
        <v>43194</v>
      </c>
      <c r="F30" s="13">
        <v>43194</v>
      </c>
      <c r="G30" s="13">
        <v>35593</v>
      </c>
      <c r="H30" s="13">
        <v>164</v>
      </c>
      <c r="I30" s="13">
        <v>4403</v>
      </c>
      <c r="J30" s="13">
        <f>SUM(K30,'第４２表後期高齢者医療事業会計 (次ページ以降印刷)'!D30,'第４２表後期高齢者医療事業会計 (次ページ以降印刷)'!E30,'第４２表後期高齢者医療事業会計 (次ページ以降印刷)'!F30,'第４２表後期高齢者医療事業会計 (次ページ以降印刷)'!G30)</f>
        <v>103552</v>
      </c>
      <c r="K30" s="13">
        <v>5831</v>
      </c>
      <c r="L30" s="13">
        <v>5585</v>
      </c>
      <c r="N30" s="24"/>
      <c r="O30" s="24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</row>
    <row r="31" spans="1:195" s="20" customFormat="1" ht="32.25" customHeight="1">
      <c r="A31" s="34" t="s">
        <v>23</v>
      </c>
      <c r="B31" s="13">
        <f t="shared" si="2"/>
        <v>46216</v>
      </c>
      <c r="C31" s="13">
        <v>31489</v>
      </c>
      <c r="D31" s="13">
        <v>22793</v>
      </c>
      <c r="E31" s="13">
        <v>14433</v>
      </c>
      <c r="F31" s="13">
        <v>14433</v>
      </c>
      <c r="G31" s="13">
        <v>9828</v>
      </c>
      <c r="H31" s="13">
        <v>236</v>
      </c>
      <c r="I31" s="13">
        <v>58</v>
      </c>
      <c r="J31" s="13">
        <f>SUM(K31,'第４２表後期高齢者医療事業会計 (次ページ以降印刷)'!D31,'第４２表後期高齢者医療事業会計 (次ページ以降印刷)'!E31,'第４２表後期高齢者医療事業会計 (次ページ以降印刷)'!F31,'第４２表後期高齢者医療事業会計 (次ページ以降印刷)'!G31)</f>
        <v>46216</v>
      </c>
      <c r="K31" s="13">
        <v>4552</v>
      </c>
      <c r="L31" s="13">
        <v>4487</v>
      </c>
      <c r="N31" s="24"/>
      <c r="O31" s="24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</row>
    <row r="32" spans="1:195" s="20" customFormat="1" ht="32.25" customHeight="1">
      <c r="A32" s="34" t="s">
        <v>24</v>
      </c>
      <c r="B32" s="13">
        <f t="shared" si="2"/>
        <v>159860</v>
      </c>
      <c r="C32" s="13">
        <v>105630</v>
      </c>
      <c r="D32" s="13">
        <v>84400</v>
      </c>
      <c r="E32" s="13">
        <v>53657</v>
      </c>
      <c r="F32" s="13">
        <v>53657</v>
      </c>
      <c r="G32" s="13">
        <v>44569</v>
      </c>
      <c r="H32" s="13">
        <v>183</v>
      </c>
      <c r="I32" s="13">
        <v>390</v>
      </c>
      <c r="J32" s="13">
        <f>SUM(K32,'第４２表後期高齢者医療事業会計 (次ページ以降印刷)'!D32,'第４２表後期高齢者医療事業会計 (次ページ以降印刷)'!E32,'第４２表後期高齢者医療事業会計 (次ページ以降印刷)'!F32,'第４２表後期高齢者医療事業会計 (次ページ以降印刷)'!G32)</f>
        <v>159494</v>
      </c>
      <c r="K32" s="13">
        <v>9088</v>
      </c>
      <c r="L32" s="13">
        <v>8039</v>
      </c>
      <c r="N32" s="24"/>
      <c r="O32" s="24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</row>
    <row r="33" spans="1:195" s="20" customFormat="1" ht="32.25" customHeight="1">
      <c r="A33" s="35" t="s">
        <v>25</v>
      </c>
      <c r="B33" s="14">
        <f t="shared" si="2"/>
        <v>166041</v>
      </c>
      <c r="C33" s="14">
        <v>105379</v>
      </c>
      <c r="D33" s="14">
        <v>81654</v>
      </c>
      <c r="E33" s="14">
        <v>59987</v>
      </c>
      <c r="F33" s="14">
        <v>59987</v>
      </c>
      <c r="G33" s="14">
        <v>53721</v>
      </c>
      <c r="H33" s="14">
        <v>217</v>
      </c>
      <c r="I33" s="14">
        <v>458</v>
      </c>
      <c r="J33" s="14">
        <f>SUM(K33,'第４２表後期高齢者医療事業会計 (次ページ以降印刷)'!D33,'第４２表後期高齢者医療事業会計 (次ページ以降印刷)'!E33,'第４２表後期高齢者医療事業会計 (次ページ以降印刷)'!F33,'第４２表後期高齢者医療事業会計 (次ページ以降印刷)'!G33)</f>
        <v>165751</v>
      </c>
      <c r="K33" s="14">
        <v>5987</v>
      </c>
      <c r="L33" s="14">
        <v>5987</v>
      </c>
      <c r="N33" s="24"/>
      <c r="O33" s="24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</row>
    <row r="34" spans="1:195" s="20" customFormat="1" ht="32.25" customHeight="1">
      <c r="A34" s="34" t="s">
        <v>26</v>
      </c>
      <c r="B34" s="13">
        <f t="shared" si="2"/>
        <v>31136</v>
      </c>
      <c r="C34" s="13">
        <v>16641</v>
      </c>
      <c r="D34" s="13">
        <v>14038</v>
      </c>
      <c r="E34" s="13">
        <v>13341</v>
      </c>
      <c r="F34" s="13">
        <v>13341</v>
      </c>
      <c r="G34" s="13">
        <v>9947</v>
      </c>
      <c r="H34" s="13">
        <v>324</v>
      </c>
      <c r="I34" s="13">
        <v>830</v>
      </c>
      <c r="J34" s="13">
        <f>SUM(K34,'第４２表後期高齢者医療事業会計 (次ページ以降印刷)'!D34,'第４２表後期高齢者医療事業会計 (次ページ以降印刷)'!E34,'第４２表後期高齢者医療事業会計 (次ページ以降印刷)'!F34,'第４２表後期高齢者医療事業会計 (次ページ以降印刷)'!G34)</f>
        <v>30934</v>
      </c>
      <c r="K34" s="13">
        <v>2808</v>
      </c>
      <c r="L34" s="13">
        <v>2734</v>
      </c>
      <c r="N34" s="24"/>
      <c r="O34" s="24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</row>
    <row r="35" spans="1:195" s="20" customFormat="1" ht="32.25" customHeight="1">
      <c r="A35" s="34" t="s">
        <v>27</v>
      </c>
      <c r="B35" s="13">
        <f t="shared" si="2"/>
        <v>50548</v>
      </c>
      <c r="C35" s="13">
        <v>24839</v>
      </c>
      <c r="D35" s="13">
        <v>20532</v>
      </c>
      <c r="E35" s="13">
        <v>25152</v>
      </c>
      <c r="F35" s="13">
        <v>25152</v>
      </c>
      <c r="G35" s="13">
        <v>18102</v>
      </c>
      <c r="H35" s="13">
        <v>544</v>
      </c>
      <c r="I35" s="13">
        <v>13</v>
      </c>
      <c r="J35" s="13">
        <f>SUM(K35,'第４２表後期高齢者医療事業会計 (次ページ以降印刷)'!D35,'第４２表後期高齢者医療事業会計 (次ページ以降印刷)'!E35,'第４２表後期高齢者医療事業会計 (次ページ以降印刷)'!F35,'第４２表後期高齢者医療事業会計 (次ページ以降印刷)'!G35)</f>
        <v>49957</v>
      </c>
      <c r="K35" s="13">
        <v>7050</v>
      </c>
      <c r="L35" s="13">
        <v>6898</v>
      </c>
      <c r="N35" s="24"/>
      <c r="O35" s="24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</row>
    <row r="36" spans="1:195" s="20" customFormat="1" ht="32.25" customHeight="1">
      <c r="A36" s="34" t="s">
        <v>28</v>
      </c>
      <c r="B36" s="13">
        <f t="shared" si="2"/>
        <v>32996</v>
      </c>
      <c r="C36" s="13">
        <v>15467</v>
      </c>
      <c r="D36" s="13">
        <v>10934</v>
      </c>
      <c r="E36" s="13">
        <v>16442</v>
      </c>
      <c r="F36" s="13">
        <v>16442</v>
      </c>
      <c r="G36" s="13">
        <v>12465</v>
      </c>
      <c r="H36" s="13">
        <v>49</v>
      </c>
      <c r="I36" s="13">
        <v>1038</v>
      </c>
      <c r="J36" s="13">
        <f>SUM(K36,'第４２表後期高齢者医療事業会計 (次ページ以降印刷)'!D36,'第４２表後期高齢者医療事業会計 (次ページ以降印刷)'!E36,'第４２表後期高齢者医療事業会計 (次ページ以降印刷)'!F36,'第４２表後期高齢者医療事業会計 (次ページ以降印刷)'!G36)</f>
        <v>32011</v>
      </c>
      <c r="K36" s="13">
        <v>3085</v>
      </c>
      <c r="L36" s="13">
        <v>3022</v>
      </c>
      <c r="N36" s="24"/>
      <c r="O36" s="24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32"/>
      <c r="FZ36" s="32"/>
      <c r="GA36" s="32"/>
      <c r="GB36" s="32"/>
      <c r="GC36" s="32"/>
      <c r="GD36" s="32"/>
      <c r="GE36" s="32"/>
      <c r="GF36" s="32"/>
      <c r="GG36" s="32"/>
      <c r="GH36" s="32"/>
      <c r="GI36" s="32"/>
      <c r="GJ36" s="32"/>
      <c r="GK36" s="32"/>
      <c r="GL36" s="32"/>
      <c r="GM36" s="32"/>
    </row>
    <row r="37" spans="1:195" s="20" customFormat="1" ht="32.25" customHeight="1">
      <c r="A37" s="34" t="s">
        <v>29</v>
      </c>
      <c r="B37" s="13">
        <f t="shared" si="2"/>
        <v>50813</v>
      </c>
      <c r="C37" s="13">
        <v>26094</v>
      </c>
      <c r="D37" s="13">
        <v>20253</v>
      </c>
      <c r="E37" s="13">
        <v>22976</v>
      </c>
      <c r="F37" s="13">
        <v>22976</v>
      </c>
      <c r="G37" s="13">
        <v>17791</v>
      </c>
      <c r="H37" s="13">
        <v>13</v>
      </c>
      <c r="I37" s="13">
        <v>1730</v>
      </c>
      <c r="J37" s="13">
        <f>SUM(K37,'第４２表後期高齢者医療事業会計 (次ページ以降印刷)'!D37,'第４２表後期高齢者医療事業会計 (次ページ以降印刷)'!E37,'第４２表後期高齢者医療事業会計 (次ページ以降印刷)'!F37,'第４２表後期高齢者医療事業会計 (次ページ以降印刷)'!G37)</f>
        <v>50781</v>
      </c>
      <c r="K37" s="13">
        <v>5185</v>
      </c>
      <c r="L37" s="13">
        <v>5185</v>
      </c>
      <c r="N37" s="24"/>
      <c r="O37" s="24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  <c r="FZ37" s="32"/>
      <c r="GA37" s="32"/>
      <c r="GB37" s="32"/>
      <c r="GC37" s="32"/>
      <c r="GD37" s="32"/>
      <c r="GE37" s="32"/>
      <c r="GF37" s="32"/>
      <c r="GG37" s="32"/>
      <c r="GH37" s="32"/>
      <c r="GI37" s="32"/>
      <c r="GJ37" s="32"/>
      <c r="GK37" s="32"/>
      <c r="GL37" s="32"/>
      <c r="GM37" s="32"/>
    </row>
    <row r="38" spans="1:195" s="20" customFormat="1" ht="32.25" customHeight="1">
      <c r="A38" s="35" t="s">
        <v>30</v>
      </c>
      <c r="B38" s="14">
        <f t="shared" si="2"/>
        <v>22490</v>
      </c>
      <c r="C38" s="14">
        <v>10662</v>
      </c>
      <c r="D38" s="14">
        <v>7804</v>
      </c>
      <c r="E38" s="14">
        <v>10620</v>
      </c>
      <c r="F38" s="14">
        <v>10620</v>
      </c>
      <c r="G38" s="14">
        <v>10620</v>
      </c>
      <c r="H38" s="14">
        <v>245</v>
      </c>
      <c r="I38" s="14">
        <v>963</v>
      </c>
      <c r="J38" s="14">
        <f>SUM(K38,'第４２表後期高齢者医療事業会計 (次ページ以降印刷)'!D38,'第４２表後期高齢者医療事業会計 (次ページ以降印刷)'!E38,'第４２表後期高齢者医療事業会計 (次ページ以降印刷)'!F38,'第４２表後期高齢者医療事業会計 (次ページ以降印刷)'!G38)</f>
        <v>22239</v>
      </c>
      <c r="K38" s="14">
        <v>48</v>
      </c>
      <c r="L38" s="14">
        <v>0</v>
      </c>
      <c r="N38" s="24"/>
      <c r="O38" s="24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2"/>
      <c r="FK38" s="32"/>
      <c r="FL38" s="32"/>
      <c r="FM38" s="32"/>
      <c r="FN38" s="32"/>
      <c r="FO38" s="32"/>
      <c r="FP38" s="32"/>
      <c r="FQ38" s="32"/>
      <c r="FR38" s="32"/>
      <c r="FS38" s="32"/>
      <c r="FT38" s="32"/>
      <c r="FU38" s="32"/>
      <c r="FV38" s="32"/>
      <c r="FW38" s="32"/>
      <c r="FX38" s="32"/>
      <c r="FY38" s="32"/>
      <c r="FZ38" s="32"/>
      <c r="GA38" s="32"/>
      <c r="GB38" s="32"/>
      <c r="GC38" s="32"/>
      <c r="GD38" s="32"/>
      <c r="GE38" s="32"/>
      <c r="GF38" s="32"/>
      <c r="GG38" s="32"/>
      <c r="GH38" s="32"/>
      <c r="GI38" s="32"/>
      <c r="GJ38" s="32"/>
      <c r="GK38" s="32"/>
      <c r="GL38" s="32"/>
      <c r="GM38" s="32"/>
    </row>
    <row r="39" spans="1:195" s="20" customFormat="1" ht="32.25" customHeight="1">
      <c r="A39" s="34" t="s">
        <v>63</v>
      </c>
      <c r="B39" s="13">
        <f t="shared" si="2"/>
        <v>216109</v>
      </c>
      <c r="C39" s="13">
        <v>128738</v>
      </c>
      <c r="D39" s="13">
        <v>103104</v>
      </c>
      <c r="E39" s="13">
        <v>80965</v>
      </c>
      <c r="F39" s="13">
        <v>80965</v>
      </c>
      <c r="G39" s="13">
        <v>77012</v>
      </c>
      <c r="H39" s="13">
        <v>508</v>
      </c>
      <c r="I39" s="13">
        <v>5898</v>
      </c>
      <c r="J39" s="13">
        <f>SUM(K39,'第４２表後期高齢者医療事業会計 (次ページ以降印刷)'!D39,'第４２表後期高齢者医療事業会計 (次ページ以降印刷)'!E39,'第４２表後期高齢者医療事業会計 (次ページ以降印刷)'!F39,'第４２表後期高齢者医療事業会計 (次ページ以降印刷)'!G39)</f>
        <v>215704</v>
      </c>
      <c r="K39" s="13">
        <v>2874</v>
      </c>
      <c r="L39" s="13">
        <v>2215</v>
      </c>
      <c r="N39" s="24"/>
      <c r="O39" s="24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2"/>
      <c r="FK39" s="32"/>
      <c r="FL39" s="32"/>
      <c r="FM39" s="32"/>
      <c r="FN39" s="32"/>
      <c r="FO39" s="32"/>
      <c r="FP39" s="32"/>
      <c r="FQ39" s="32"/>
      <c r="FR39" s="32"/>
      <c r="FS39" s="32"/>
      <c r="FT39" s="32"/>
      <c r="FU39" s="32"/>
      <c r="FV39" s="32"/>
      <c r="FW39" s="32"/>
      <c r="FX39" s="32"/>
      <c r="FY39" s="32"/>
      <c r="FZ39" s="32"/>
      <c r="GA39" s="32"/>
      <c r="GB39" s="32"/>
      <c r="GC39" s="32"/>
      <c r="GD39" s="32"/>
      <c r="GE39" s="32"/>
      <c r="GF39" s="32"/>
      <c r="GG39" s="32"/>
      <c r="GH39" s="32"/>
      <c r="GI39" s="32"/>
      <c r="GJ39" s="32"/>
      <c r="GK39" s="32"/>
      <c r="GL39" s="32"/>
      <c r="GM39" s="32"/>
    </row>
    <row r="40" spans="1:195" s="20" customFormat="1" ht="32.25" customHeight="1">
      <c r="A40" s="34" t="s">
        <v>31</v>
      </c>
      <c r="B40" s="13">
        <f t="shared" si="2"/>
        <v>116462</v>
      </c>
      <c r="C40" s="13">
        <v>73280</v>
      </c>
      <c r="D40" s="13">
        <v>46724</v>
      </c>
      <c r="E40" s="13">
        <v>41663</v>
      </c>
      <c r="F40" s="13">
        <v>41663</v>
      </c>
      <c r="G40" s="13">
        <v>30315</v>
      </c>
      <c r="H40" s="13">
        <v>170</v>
      </c>
      <c r="I40" s="13">
        <v>1349</v>
      </c>
      <c r="J40" s="13">
        <f>SUM(K40,'第４２表後期高齢者医療事業会計 (次ページ以降印刷)'!D40,'第４２表後期高齢者医療事業会計 (次ページ以降印刷)'!E40,'第４２表後期高齢者医療事業会計 (次ページ以降印刷)'!F40,'第４２表後期高齢者医療事業会計 (次ページ以降印刷)'!G40)</f>
        <v>115925</v>
      </c>
      <c r="K40" s="13">
        <v>10688</v>
      </c>
      <c r="L40" s="13">
        <v>9947</v>
      </c>
      <c r="N40" s="24"/>
      <c r="O40" s="24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  <c r="FF40" s="32"/>
      <c r="FG40" s="32"/>
      <c r="FH40" s="32"/>
      <c r="FI40" s="32"/>
      <c r="FJ40" s="32"/>
      <c r="FK40" s="32"/>
      <c r="FL40" s="32"/>
      <c r="FM40" s="32"/>
      <c r="FN40" s="32"/>
      <c r="FO40" s="32"/>
      <c r="FP40" s="32"/>
      <c r="FQ40" s="32"/>
      <c r="FR40" s="32"/>
      <c r="FS40" s="32"/>
      <c r="FT40" s="32"/>
      <c r="FU40" s="32"/>
      <c r="FV40" s="32"/>
      <c r="FW40" s="32"/>
      <c r="FX40" s="32"/>
      <c r="FY40" s="32"/>
      <c r="FZ40" s="32"/>
      <c r="GA40" s="32"/>
      <c r="GB40" s="32"/>
      <c r="GC40" s="32"/>
      <c r="GD40" s="32"/>
      <c r="GE40" s="32"/>
      <c r="GF40" s="32"/>
      <c r="GG40" s="32"/>
      <c r="GH40" s="32"/>
      <c r="GI40" s="32"/>
      <c r="GJ40" s="32"/>
      <c r="GK40" s="32"/>
      <c r="GL40" s="32"/>
      <c r="GM40" s="32"/>
    </row>
    <row r="41" spans="1:195" s="20" customFormat="1" ht="32.25" customHeight="1">
      <c r="A41" s="34" t="s">
        <v>32</v>
      </c>
      <c r="B41" s="13">
        <f t="shared" si="2"/>
        <v>49578</v>
      </c>
      <c r="C41" s="13">
        <v>29721</v>
      </c>
      <c r="D41" s="13">
        <v>23400</v>
      </c>
      <c r="E41" s="13">
        <v>19205</v>
      </c>
      <c r="F41" s="13">
        <v>19205</v>
      </c>
      <c r="G41" s="13">
        <v>14606</v>
      </c>
      <c r="H41" s="13">
        <v>163</v>
      </c>
      <c r="I41" s="13">
        <v>489</v>
      </c>
      <c r="J41" s="13">
        <f>SUM(K41,'第４２表後期高齢者医療事業会計 (次ページ以降印刷)'!D41,'第４２表後期高齢者医療事業会計 (次ページ以降印刷)'!E41,'第４２表後期高齢者医療事業会計 (次ページ以降印刷)'!F41,'第４２表後期高齢者医療事業会計 (次ページ以降印刷)'!G41)</f>
        <v>48986</v>
      </c>
      <c r="K41" s="13">
        <v>4204</v>
      </c>
      <c r="L41" s="13">
        <v>3894</v>
      </c>
      <c r="N41" s="24"/>
      <c r="O41" s="24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2"/>
      <c r="FK41" s="32"/>
      <c r="FL41" s="32"/>
      <c r="FM41" s="32"/>
      <c r="FN41" s="32"/>
      <c r="FO41" s="32"/>
      <c r="FP41" s="32"/>
      <c r="FQ41" s="32"/>
      <c r="FR41" s="32"/>
      <c r="FS41" s="32"/>
      <c r="FT41" s="32"/>
      <c r="FU41" s="32"/>
      <c r="FV41" s="32"/>
      <c r="FW41" s="32"/>
      <c r="FX41" s="32"/>
      <c r="FY41" s="32"/>
      <c r="FZ41" s="32"/>
      <c r="GA41" s="32"/>
      <c r="GB41" s="32"/>
      <c r="GC41" s="32"/>
      <c r="GD41" s="32"/>
      <c r="GE41" s="32"/>
      <c r="GF41" s="32"/>
      <c r="GG41" s="32"/>
      <c r="GH41" s="32"/>
      <c r="GI41" s="32"/>
      <c r="GJ41" s="32"/>
      <c r="GK41" s="32"/>
      <c r="GL41" s="32"/>
      <c r="GM41" s="32"/>
    </row>
    <row r="42" spans="1:195" s="20" customFormat="1" ht="32.25" customHeight="1">
      <c r="A42" s="34" t="s">
        <v>33</v>
      </c>
      <c r="B42" s="13">
        <f t="shared" si="2"/>
        <v>34121</v>
      </c>
      <c r="C42" s="13">
        <v>19573</v>
      </c>
      <c r="D42" s="13">
        <v>15718</v>
      </c>
      <c r="E42" s="13">
        <v>14120</v>
      </c>
      <c r="F42" s="13">
        <v>14120</v>
      </c>
      <c r="G42" s="13">
        <v>9914</v>
      </c>
      <c r="H42" s="13">
        <v>239</v>
      </c>
      <c r="I42" s="13">
        <v>189</v>
      </c>
      <c r="J42" s="13">
        <f>SUM(K42,'第４２表後期高齢者医療事業会計 (次ページ以降印刷)'!D42,'第４２表後期高齢者医療事業会計 (次ページ以降印刷)'!E42,'第４２表後期高齢者医療事業会計 (次ページ以降印刷)'!F42,'第４２表後期高齢者医療事業会計 (次ページ以降印刷)'!G42)</f>
        <v>33654</v>
      </c>
      <c r="K42" s="13">
        <v>4124</v>
      </c>
      <c r="L42" s="13">
        <v>4124</v>
      </c>
      <c r="N42" s="24"/>
      <c r="O42" s="24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  <c r="FF42" s="32"/>
      <c r="FG42" s="32"/>
      <c r="FH42" s="32"/>
      <c r="FI42" s="32"/>
      <c r="FJ42" s="32"/>
      <c r="FK42" s="32"/>
      <c r="FL42" s="32"/>
      <c r="FM42" s="32"/>
      <c r="FN42" s="32"/>
      <c r="FO42" s="32"/>
      <c r="FP42" s="32"/>
      <c r="FQ42" s="32"/>
      <c r="FR42" s="32"/>
      <c r="FS42" s="32"/>
      <c r="FT42" s="32"/>
      <c r="FU42" s="32"/>
      <c r="FV42" s="32"/>
      <c r="FW42" s="32"/>
      <c r="FX42" s="32"/>
      <c r="FY42" s="32"/>
      <c r="FZ42" s="32"/>
      <c r="GA42" s="32"/>
      <c r="GB42" s="32"/>
      <c r="GC42" s="32"/>
      <c r="GD42" s="32"/>
      <c r="GE42" s="32"/>
      <c r="GF42" s="32"/>
      <c r="GG42" s="32"/>
      <c r="GH42" s="32"/>
      <c r="GI42" s="32"/>
      <c r="GJ42" s="32"/>
      <c r="GK42" s="32"/>
      <c r="GL42" s="32"/>
      <c r="GM42" s="32"/>
    </row>
    <row r="43" spans="1:195" s="20" customFormat="1" ht="32.25" customHeight="1">
      <c r="A43" s="35" t="s">
        <v>34</v>
      </c>
      <c r="B43" s="14">
        <f t="shared" si="2"/>
        <v>134091</v>
      </c>
      <c r="C43" s="14">
        <v>90330</v>
      </c>
      <c r="D43" s="14">
        <v>64006</v>
      </c>
      <c r="E43" s="14">
        <v>40967</v>
      </c>
      <c r="F43" s="14">
        <v>40967</v>
      </c>
      <c r="G43" s="14">
        <v>33734</v>
      </c>
      <c r="H43" s="14">
        <v>1605</v>
      </c>
      <c r="I43" s="14">
        <v>1189</v>
      </c>
      <c r="J43" s="14">
        <f>SUM(K43,'第４２表後期高齢者医療事業会計 (次ページ以降印刷)'!D43,'第４２表後期高齢者医療事業会計 (次ページ以降印刷)'!E43,'第４２表後期高齢者医療事業会計 (次ページ以降印刷)'!F43,'第４２表後期高齢者医療事業会計 (次ページ以降印刷)'!G43)</f>
        <v>132069</v>
      </c>
      <c r="K43" s="14">
        <v>6853</v>
      </c>
      <c r="L43" s="14">
        <v>6470</v>
      </c>
      <c r="N43" s="24"/>
      <c r="O43" s="24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2"/>
      <c r="FK43" s="32"/>
      <c r="FL43" s="32"/>
      <c r="FM43" s="32"/>
      <c r="FN43" s="32"/>
      <c r="FO43" s="32"/>
      <c r="FP43" s="32"/>
      <c r="FQ43" s="32"/>
      <c r="FR43" s="32"/>
      <c r="FS43" s="32"/>
      <c r="FT43" s="32"/>
      <c r="FU43" s="32"/>
      <c r="FV43" s="32"/>
      <c r="FW43" s="32"/>
      <c r="FX43" s="32"/>
      <c r="FY43" s="32"/>
      <c r="FZ43" s="32"/>
      <c r="GA43" s="32"/>
      <c r="GB43" s="32"/>
      <c r="GC43" s="32"/>
      <c r="GD43" s="32"/>
      <c r="GE43" s="32"/>
      <c r="GF43" s="32"/>
      <c r="GG43" s="32"/>
      <c r="GH43" s="32"/>
      <c r="GI43" s="32"/>
      <c r="GJ43" s="32"/>
      <c r="GK43" s="32"/>
      <c r="GL43" s="32"/>
      <c r="GM43" s="32"/>
    </row>
    <row r="44" spans="1:195" s="20" customFormat="1" ht="32.25" customHeight="1">
      <c r="A44" s="34" t="s">
        <v>35</v>
      </c>
      <c r="B44" s="13">
        <f t="shared" si="2"/>
        <v>130316</v>
      </c>
      <c r="C44" s="13">
        <v>79056</v>
      </c>
      <c r="D44" s="13">
        <v>55805</v>
      </c>
      <c r="E44" s="13">
        <v>46877</v>
      </c>
      <c r="F44" s="13">
        <v>46877</v>
      </c>
      <c r="G44" s="13">
        <v>35332</v>
      </c>
      <c r="H44" s="13">
        <v>637</v>
      </c>
      <c r="I44" s="13">
        <v>3746</v>
      </c>
      <c r="J44" s="13">
        <f>SUM(K44,'第４２表後期高齢者医療事業会計 (次ページ以降印刷)'!D44,'第４２表後期高齢者医療事業会計 (次ページ以降印刷)'!E44,'第４２表後期高齢者医療事業会計 (次ページ以降印刷)'!F44,'第４２表後期高齢者医療事業会計 (次ページ以降印刷)'!G44)</f>
        <v>130114</v>
      </c>
      <c r="K44" s="13">
        <v>10917</v>
      </c>
      <c r="L44" s="13">
        <v>10006</v>
      </c>
      <c r="N44" s="24"/>
      <c r="O44" s="24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2"/>
      <c r="FK44" s="32"/>
      <c r="FL44" s="32"/>
      <c r="FM44" s="32"/>
      <c r="FN44" s="32"/>
      <c r="FO44" s="32"/>
      <c r="FP44" s="32"/>
      <c r="FQ44" s="32"/>
      <c r="FR44" s="32"/>
      <c r="FS44" s="32"/>
      <c r="FT44" s="32"/>
      <c r="FU44" s="32"/>
      <c r="FV44" s="32"/>
      <c r="FW44" s="32"/>
      <c r="FX44" s="32"/>
      <c r="FY44" s="32"/>
      <c r="FZ44" s="32"/>
      <c r="GA44" s="32"/>
      <c r="GB44" s="32"/>
      <c r="GC44" s="32"/>
      <c r="GD44" s="32"/>
      <c r="GE44" s="32"/>
      <c r="GF44" s="32"/>
      <c r="GG44" s="32"/>
      <c r="GH44" s="32"/>
      <c r="GI44" s="32"/>
      <c r="GJ44" s="32"/>
      <c r="GK44" s="32"/>
      <c r="GL44" s="32"/>
      <c r="GM44" s="32"/>
    </row>
    <row r="45" spans="1:195" s="20" customFormat="1" ht="32.25" customHeight="1">
      <c r="A45" s="34" t="s">
        <v>36</v>
      </c>
      <c r="B45" s="13">
        <f t="shared" si="2"/>
        <v>130959</v>
      </c>
      <c r="C45" s="13">
        <v>29781</v>
      </c>
      <c r="D45" s="13">
        <v>23685</v>
      </c>
      <c r="E45" s="13">
        <v>99304</v>
      </c>
      <c r="F45" s="13">
        <v>99304</v>
      </c>
      <c r="G45" s="13">
        <v>21031</v>
      </c>
      <c r="H45" s="13">
        <v>167</v>
      </c>
      <c r="I45" s="13">
        <v>1707</v>
      </c>
      <c r="J45" s="13">
        <f>SUM(K45,'第４２表後期高齢者医療事業会計 (次ページ以降印刷)'!D45,'第４２表後期高齢者医療事業会計 (次ページ以降印刷)'!E45,'第４２表後期高齢者医療事業会計 (次ページ以降印刷)'!F45,'第４２表後期高齢者医療事業会計 (次ページ以降印刷)'!G45)</f>
        <v>130847</v>
      </c>
      <c r="K45" s="13">
        <v>78233</v>
      </c>
      <c r="L45" s="13">
        <v>78233</v>
      </c>
      <c r="N45" s="24"/>
      <c r="O45" s="24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2"/>
      <c r="FK45" s="32"/>
      <c r="FL45" s="32"/>
      <c r="FM45" s="32"/>
      <c r="FN45" s="32"/>
      <c r="FO45" s="32"/>
      <c r="FP45" s="32"/>
      <c r="FQ45" s="32"/>
      <c r="FR45" s="32"/>
      <c r="FS45" s="32"/>
      <c r="FT45" s="32"/>
      <c r="FU45" s="32"/>
      <c r="FV45" s="32"/>
      <c r="FW45" s="32"/>
      <c r="FX45" s="32"/>
      <c r="FY45" s="32"/>
      <c r="FZ45" s="32"/>
      <c r="GA45" s="32"/>
      <c r="GB45" s="32"/>
      <c r="GC45" s="32"/>
      <c r="GD45" s="32"/>
      <c r="GE45" s="32"/>
      <c r="GF45" s="32"/>
      <c r="GG45" s="32"/>
      <c r="GH45" s="32"/>
      <c r="GI45" s="32"/>
      <c r="GJ45" s="32"/>
      <c r="GK45" s="32"/>
      <c r="GL45" s="32"/>
      <c r="GM45" s="32"/>
    </row>
    <row r="46" spans="1:195" s="20" customFormat="1" ht="32.25" customHeight="1">
      <c r="A46" s="34" t="s">
        <v>37</v>
      </c>
      <c r="B46" s="13">
        <f t="shared" si="2"/>
        <v>97077</v>
      </c>
      <c r="C46" s="13">
        <v>57123</v>
      </c>
      <c r="D46" s="13">
        <v>43180</v>
      </c>
      <c r="E46" s="13">
        <v>38381</v>
      </c>
      <c r="F46" s="13">
        <v>38381</v>
      </c>
      <c r="G46" s="13">
        <v>30305</v>
      </c>
      <c r="H46" s="13">
        <v>271</v>
      </c>
      <c r="I46" s="13">
        <v>1302</v>
      </c>
      <c r="J46" s="13">
        <f>SUM(K46,'第４２表後期高齢者医療事業会計 (次ページ以降印刷)'!D46,'第４２表後期高齢者医療事業会計 (次ページ以降印刷)'!E46,'第４２表後期高齢者医療事業会計 (次ページ以降印刷)'!F46,'第４２表後期高齢者医療事業会計 (次ページ以降印刷)'!G46)</f>
        <v>96906</v>
      </c>
      <c r="K46" s="13">
        <v>8076</v>
      </c>
      <c r="L46" s="13">
        <v>7204</v>
      </c>
      <c r="N46" s="24"/>
      <c r="O46" s="24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2"/>
      <c r="FF46" s="32"/>
      <c r="FG46" s="32"/>
      <c r="FH46" s="32"/>
      <c r="FI46" s="32"/>
      <c r="FJ46" s="32"/>
      <c r="FK46" s="32"/>
      <c r="FL46" s="32"/>
      <c r="FM46" s="32"/>
      <c r="FN46" s="32"/>
      <c r="FO46" s="32"/>
      <c r="FP46" s="32"/>
      <c r="FQ46" s="32"/>
      <c r="FR46" s="32"/>
      <c r="FS46" s="32"/>
      <c r="FT46" s="32"/>
      <c r="FU46" s="32"/>
      <c r="FV46" s="32"/>
      <c r="FW46" s="32"/>
      <c r="FX46" s="32"/>
      <c r="FY46" s="32"/>
      <c r="FZ46" s="32"/>
      <c r="GA46" s="32"/>
      <c r="GB46" s="32"/>
      <c r="GC46" s="32"/>
      <c r="GD46" s="32"/>
      <c r="GE46" s="32"/>
      <c r="GF46" s="32"/>
      <c r="GG46" s="32"/>
      <c r="GH46" s="32"/>
      <c r="GI46" s="32"/>
      <c r="GJ46" s="32"/>
      <c r="GK46" s="32"/>
      <c r="GL46" s="32"/>
      <c r="GM46" s="32"/>
    </row>
    <row r="47" spans="1:195" s="20" customFormat="1" ht="32.25" customHeight="1">
      <c r="A47" s="34" t="s">
        <v>38</v>
      </c>
      <c r="B47" s="13">
        <f t="shared" si="2"/>
        <v>41039</v>
      </c>
      <c r="C47" s="13">
        <v>18514</v>
      </c>
      <c r="D47" s="13">
        <v>15337</v>
      </c>
      <c r="E47" s="13">
        <v>20598</v>
      </c>
      <c r="F47" s="13">
        <v>20598</v>
      </c>
      <c r="G47" s="13">
        <v>14280</v>
      </c>
      <c r="H47" s="13">
        <v>61</v>
      </c>
      <c r="I47" s="13">
        <v>1866</v>
      </c>
      <c r="J47" s="13">
        <f>SUM(K47,'第４２表後期高齢者医療事業会計 (次ページ以降印刷)'!D47,'第４２表後期高齢者医療事業会計 (次ページ以降印刷)'!E47,'第４２表後期高齢者医療事業会計 (次ページ以降印刷)'!F47,'第４２表後期高齢者医療事業会計 (次ページ以降印刷)'!G47)</f>
        <v>41027</v>
      </c>
      <c r="K47" s="13">
        <v>6250</v>
      </c>
      <c r="L47" s="13">
        <v>5209</v>
      </c>
      <c r="N47" s="24"/>
      <c r="O47" s="24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2"/>
      <c r="FK47" s="32"/>
      <c r="FL47" s="32"/>
      <c r="FM47" s="32"/>
      <c r="FN47" s="32"/>
      <c r="FO47" s="32"/>
      <c r="FP47" s="32"/>
      <c r="FQ47" s="32"/>
      <c r="FR47" s="32"/>
      <c r="FS47" s="32"/>
      <c r="FT47" s="32"/>
      <c r="FU47" s="32"/>
      <c r="FV47" s="32"/>
      <c r="FW47" s="32"/>
      <c r="FX47" s="32"/>
      <c r="FY47" s="32"/>
      <c r="FZ47" s="32"/>
      <c r="GA47" s="32"/>
      <c r="GB47" s="32"/>
      <c r="GC47" s="32"/>
      <c r="GD47" s="32"/>
      <c r="GE47" s="32"/>
      <c r="GF47" s="32"/>
      <c r="GG47" s="32"/>
      <c r="GH47" s="32"/>
      <c r="GI47" s="32"/>
      <c r="GJ47" s="32"/>
      <c r="GK47" s="32"/>
      <c r="GL47" s="32"/>
      <c r="GM47" s="32"/>
    </row>
    <row r="48" spans="1:195" s="20" customFormat="1" ht="32.25" customHeight="1">
      <c r="A48" s="35" t="s">
        <v>39</v>
      </c>
      <c r="B48" s="14">
        <f t="shared" si="2"/>
        <v>148333</v>
      </c>
      <c r="C48" s="14">
        <v>94520</v>
      </c>
      <c r="D48" s="14">
        <v>73337</v>
      </c>
      <c r="E48" s="14">
        <v>49504</v>
      </c>
      <c r="F48" s="14">
        <v>49504</v>
      </c>
      <c r="G48" s="14">
        <v>45079</v>
      </c>
      <c r="H48" s="14">
        <v>1593</v>
      </c>
      <c r="I48" s="14">
        <v>2716</v>
      </c>
      <c r="J48" s="14">
        <f>SUM(K48,'第４２表後期高齢者医療事業会計 (次ページ以降印刷)'!D48,'第４２表後期高齢者医療事業会計 (次ページ以降印刷)'!E48,'第４２表後期高齢者医療事業会計 (次ページ以降印刷)'!F48,'第４２表後期高齢者医療事業会計 (次ページ以降印刷)'!G48)</f>
        <v>145523</v>
      </c>
      <c r="K48" s="14">
        <v>3236</v>
      </c>
      <c r="L48" s="14">
        <v>2830</v>
      </c>
      <c r="N48" s="24"/>
      <c r="O48" s="24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2"/>
      <c r="FK48" s="32"/>
      <c r="FL48" s="32"/>
      <c r="FM48" s="32"/>
      <c r="FN48" s="32"/>
      <c r="FO48" s="32"/>
      <c r="FP48" s="32"/>
      <c r="FQ48" s="32"/>
      <c r="FR48" s="32"/>
      <c r="FS48" s="32"/>
      <c r="FT48" s="32"/>
      <c r="FU48" s="32"/>
      <c r="FV48" s="32"/>
      <c r="FW48" s="32"/>
      <c r="FX48" s="32"/>
      <c r="FY48" s="32"/>
      <c r="FZ48" s="32"/>
      <c r="GA48" s="32"/>
      <c r="GB48" s="32"/>
      <c r="GC48" s="32"/>
      <c r="GD48" s="32"/>
      <c r="GE48" s="32"/>
      <c r="GF48" s="32"/>
      <c r="GG48" s="32"/>
      <c r="GH48" s="32"/>
      <c r="GI48" s="32"/>
      <c r="GJ48" s="32"/>
      <c r="GK48" s="32"/>
      <c r="GL48" s="32"/>
      <c r="GM48" s="32"/>
    </row>
    <row r="49" spans="1:195" s="20" customFormat="1" ht="32.25" customHeight="1">
      <c r="A49" s="34" t="s">
        <v>40</v>
      </c>
      <c r="B49" s="13">
        <f t="shared" si="2"/>
        <v>51179</v>
      </c>
      <c r="C49" s="13">
        <v>25077</v>
      </c>
      <c r="D49" s="13">
        <v>20611</v>
      </c>
      <c r="E49" s="13">
        <v>24780</v>
      </c>
      <c r="F49" s="13">
        <v>24780</v>
      </c>
      <c r="G49" s="13">
        <v>16660</v>
      </c>
      <c r="H49" s="13">
        <v>157</v>
      </c>
      <c r="I49" s="13">
        <v>1165</v>
      </c>
      <c r="J49" s="13">
        <f>SUM(K49,'第４２表後期高齢者医療事業会計 (次ページ以降印刷)'!D49,'第４２表後期高齢者医療事業会計 (次ページ以降印刷)'!E49,'第４２表後期高齢者医療事業会計 (次ページ以降印刷)'!F49,'第４２表後期高齢者医療事業会計 (次ページ以降印刷)'!G49)</f>
        <v>50975</v>
      </c>
      <c r="K49" s="13">
        <v>7860</v>
      </c>
      <c r="L49" s="13">
        <v>6439</v>
      </c>
      <c r="N49" s="24"/>
      <c r="O49" s="24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  <c r="FK49" s="32"/>
      <c r="FL49" s="32"/>
      <c r="FM49" s="32"/>
      <c r="FN49" s="32"/>
      <c r="FO49" s="32"/>
      <c r="FP49" s="32"/>
      <c r="FQ49" s="32"/>
      <c r="FR49" s="32"/>
      <c r="FS49" s="32"/>
      <c r="FT49" s="32"/>
      <c r="FU49" s="32"/>
      <c r="FV49" s="32"/>
      <c r="FW49" s="32"/>
      <c r="FX49" s="32"/>
      <c r="FY49" s="32"/>
      <c r="FZ49" s="32"/>
      <c r="GA49" s="32"/>
      <c r="GB49" s="32"/>
      <c r="GC49" s="32"/>
      <c r="GD49" s="32"/>
      <c r="GE49" s="32"/>
      <c r="GF49" s="32"/>
      <c r="GG49" s="32"/>
      <c r="GH49" s="32"/>
      <c r="GI49" s="32"/>
      <c r="GJ49" s="32"/>
      <c r="GK49" s="32"/>
      <c r="GL49" s="32"/>
      <c r="GM49" s="32"/>
    </row>
    <row r="50" spans="1:195" s="20" customFormat="1" ht="32.25" customHeight="1">
      <c r="A50" s="34" t="s">
        <v>41</v>
      </c>
      <c r="B50" s="13">
        <f t="shared" si="2"/>
        <v>38382</v>
      </c>
      <c r="C50" s="13">
        <v>19830</v>
      </c>
      <c r="D50" s="13">
        <v>15934</v>
      </c>
      <c r="E50" s="13">
        <v>18510</v>
      </c>
      <c r="F50" s="13">
        <v>18510</v>
      </c>
      <c r="G50" s="13">
        <v>17245</v>
      </c>
      <c r="H50" s="13">
        <v>23</v>
      </c>
      <c r="I50" s="13">
        <v>19</v>
      </c>
      <c r="J50" s="13">
        <f>SUM(K50,'第４２表後期高齢者医療事業会計 (次ページ以降印刷)'!D50,'第４２表後期高齢者医療事業会計 (次ページ以降印刷)'!E50,'第４２表後期高齢者医療事業会計 (次ページ以降印刷)'!F50,'第４２表後期高齢者医療事業会計 (次ページ以降印刷)'!G50)</f>
        <v>38156</v>
      </c>
      <c r="K50" s="13">
        <v>1135</v>
      </c>
      <c r="L50" s="13">
        <v>248</v>
      </c>
      <c r="N50" s="24"/>
      <c r="O50" s="24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2"/>
      <c r="FK50" s="32"/>
      <c r="FL50" s="32"/>
      <c r="FM50" s="32"/>
      <c r="FN50" s="32"/>
      <c r="FO50" s="32"/>
      <c r="FP50" s="32"/>
      <c r="FQ50" s="32"/>
      <c r="FR50" s="32"/>
      <c r="FS50" s="32"/>
      <c r="FT50" s="32"/>
      <c r="FU50" s="32"/>
      <c r="FV50" s="32"/>
      <c r="FW50" s="32"/>
      <c r="FX50" s="32"/>
      <c r="FY50" s="32"/>
      <c r="FZ50" s="32"/>
      <c r="GA50" s="32"/>
      <c r="GB50" s="32"/>
      <c r="GC50" s="32"/>
      <c r="GD50" s="32"/>
      <c r="GE50" s="32"/>
      <c r="GF50" s="32"/>
      <c r="GG50" s="32"/>
      <c r="GH50" s="32"/>
      <c r="GI50" s="32"/>
      <c r="GJ50" s="32"/>
      <c r="GK50" s="32"/>
      <c r="GL50" s="32"/>
      <c r="GM50" s="32"/>
    </row>
    <row r="51" spans="1:195" s="20" customFormat="1" ht="32.25" customHeight="1">
      <c r="A51" s="34" t="s">
        <v>42</v>
      </c>
      <c r="B51" s="13">
        <f t="shared" si="2"/>
        <v>55035</v>
      </c>
      <c r="C51" s="13">
        <v>32711</v>
      </c>
      <c r="D51" s="13">
        <v>26722</v>
      </c>
      <c r="E51" s="13">
        <v>19682</v>
      </c>
      <c r="F51" s="13">
        <v>19682</v>
      </c>
      <c r="G51" s="13">
        <v>14319</v>
      </c>
      <c r="H51" s="13">
        <v>1263</v>
      </c>
      <c r="I51" s="13">
        <v>1379</v>
      </c>
      <c r="J51" s="13">
        <f>SUM(K51,'第４２表後期高齢者医療事業会計 (次ページ以降印刷)'!D51,'第４２表後期高齢者医療事業会計 (次ページ以降印刷)'!E51,'第４２表後期高齢者医療事業会計 (次ページ以降印刷)'!F51,'第４２表後期高齢者医療事業会計 (次ページ以降印刷)'!G51)</f>
        <v>54276</v>
      </c>
      <c r="K51" s="13">
        <v>6338</v>
      </c>
      <c r="L51" s="13">
        <v>5595</v>
      </c>
      <c r="N51" s="24"/>
      <c r="O51" s="24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2"/>
      <c r="FK51" s="32"/>
      <c r="FL51" s="32"/>
      <c r="FM51" s="32"/>
      <c r="FN51" s="32"/>
      <c r="FO51" s="32"/>
      <c r="FP51" s="32"/>
      <c r="FQ51" s="32"/>
      <c r="FR51" s="32"/>
      <c r="FS51" s="32"/>
      <c r="FT51" s="32"/>
      <c r="FU51" s="32"/>
      <c r="FV51" s="32"/>
      <c r="FW51" s="32"/>
      <c r="FX51" s="32"/>
      <c r="FY51" s="32"/>
      <c r="FZ51" s="32"/>
      <c r="GA51" s="32"/>
      <c r="GB51" s="32"/>
      <c r="GC51" s="32"/>
      <c r="GD51" s="32"/>
      <c r="GE51" s="32"/>
      <c r="GF51" s="32"/>
      <c r="GG51" s="32"/>
      <c r="GH51" s="32"/>
      <c r="GI51" s="32"/>
      <c r="GJ51" s="32"/>
      <c r="GK51" s="32"/>
      <c r="GL51" s="32"/>
      <c r="GM51" s="32"/>
    </row>
    <row r="52" spans="1:195" s="20" customFormat="1" ht="32.25" customHeight="1">
      <c r="A52" s="34" t="s">
        <v>43</v>
      </c>
      <c r="B52" s="13">
        <f t="shared" si="2"/>
        <v>146459</v>
      </c>
      <c r="C52" s="13">
        <v>33106</v>
      </c>
      <c r="D52" s="13">
        <v>27451</v>
      </c>
      <c r="E52" s="13">
        <v>112070</v>
      </c>
      <c r="F52" s="13">
        <v>112070</v>
      </c>
      <c r="G52" s="13">
        <v>21159</v>
      </c>
      <c r="H52" s="13">
        <v>906</v>
      </c>
      <c r="I52" s="13">
        <v>377</v>
      </c>
      <c r="J52" s="13">
        <f>SUM(K52,'第４２表後期高齢者医療事業会計 (次ページ以降印刷)'!D52,'第４２表後期高齢者医療事業会計 (次ページ以降印刷)'!E52,'第４２表後期高齢者医療事業会計 (次ページ以降印刷)'!F52,'第４２表後期高齢者医療事業会計 (次ページ以降印刷)'!G52)</f>
        <v>146384</v>
      </c>
      <c r="K52" s="13">
        <v>4512</v>
      </c>
      <c r="L52" s="13">
        <v>4512</v>
      </c>
      <c r="N52" s="24"/>
      <c r="O52" s="24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2"/>
      <c r="FK52" s="32"/>
      <c r="FL52" s="32"/>
      <c r="FM52" s="32"/>
      <c r="FN52" s="32"/>
      <c r="FO52" s="32"/>
      <c r="FP52" s="32"/>
      <c r="FQ52" s="32"/>
      <c r="FR52" s="32"/>
      <c r="FS52" s="32"/>
      <c r="FT52" s="32"/>
      <c r="FU52" s="32"/>
      <c r="FV52" s="32"/>
      <c r="FW52" s="32"/>
      <c r="FX52" s="32"/>
      <c r="FY52" s="32"/>
      <c r="FZ52" s="32"/>
      <c r="GA52" s="32"/>
      <c r="GB52" s="32"/>
      <c r="GC52" s="32"/>
      <c r="GD52" s="32"/>
      <c r="GE52" s="32"/>
      <c r="GF52" s="32"/>
      <c r="GG52" s="32"/>
      <c r="GH52" s="32"/>
      <c r="GI52" s="32"/>
      <c r="GJ52" s="32"/>
      <c r="GK52" s="32"/>
      <c r="GL52" s="32"/>
      <c r="GM52" s="32"/>
    </row>
    <row r="53" spans="1:195" s="20" customFormat="1" ht="32.25" customHeight="1">
      <c r="A53" s="35" t="s">
        <v>44</v>
      </c>
      <c r="B53" s="14">
        <f t="shared" si="2"/>
        <v>168548</v>
      </c>
      <c r="C53" s="14">
        <v>115168</v>
      </c>
      <c r="D53" s="14">
        <v>85823</v>
      </c>
      <c r="E53" s="14">
        <v>49994</v>
      </c>
      <c r="F53" s="14">
        <v>49994</v>
      </c>
      <c r="G53" s="14">
        <v>41141</v>
      </c>
      <c r="H53" s="14">
        <v>793</v>
      </c>
      <c r="I53" s="14">
        <v>2593</v>
      </c>
      <c r="J53" s="14">
        <f>SUM(K53,'第４２表後期高齢者医療事業会計 (次ページ以降印刷)'!D53,'第４２表後期高齢者医療事業会計 (次ページ以降印刷)'!E53,'第４２表後期高齢者医療事業会計 (次ページ以降印刷)'!F53,'第４２表後期高齢者医療事業会計 (次ページ以降印刷)'!G53)</f>
        <v>168207</v>
      </c>
      <c r="K53" s="14">
        <v>7650</v>
      </c>
      <c r="L53" s="14">
        <v>6242</v>
      </c>
      <c r="N53" s="24"/>
      <c r="O53" s="24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/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2"/>
      <c r="FK53" s="32"/>
      <c r="FL53" s="32"/>
      <c r="FM53" s="32"/>
      <c r="FN53" s="32"/>
      <c r="FO53" s="32"/>
      <c r="FP53" s="32"/>
      <c r="FQ53" s="32"/>
      <c r="FR53" s="32"/>
      <c r="FS53" s="32"/>
      <c r="FT53" s="32"/>
      <c r="FU53" s="32"/>
      <c r="FV53" s="32"/>
      <c r="FW53" s="32"/>
      <c r="FX53" s="32"/>
      <c r="FY53" s="32"/>
      <c r="FZ53" s="32"/>
      <c r="GA53" s="32"/>
      <c r="GB53" s="32"/>
      <c r="GC53" s="32"/>
      <c r="GD53" s="32"/>
      <c r="GE53" s="32"/>
      <c r="GF53" s="32"/>
      <c r="GG53" s="32"/>
      <c r="GH53" s="32"/>
      <c r="GI53" s="32"/>
      <c r="GJ53" s="32"/>
      <c r="GK53" s="32"/>
      <c r="GL53" s="32"/>
      <c r="GM53" s="32"/>
    </row>
    <row r="54" spans="1:195" s="20" customFormat="1" ht="32.25" customHeight="1">
      <c r="A54" s="34" t="s">
        <v>45</v>
      </c>
      <c r="B54" s="13">
        <f t="shared" si="2"/>
        <v>106369</v>
      </c>
      <c r="C54" s="13">
        <v>63793</v>
      </c>
      <c r="D54" s="13">
        <v>48270</v>
      </c>
      <c r="E54" s="13">
        <v>40542</v>
      </c>
      <c r="F54" s="13">
        <v>40542</v>
      </c>
      <c r="G54" s="13">
        <v>30218</v>
      </c>
      <c r="H54" s="13">
        <v>194</v>
      </c>
      <c r="I54" s="13">
        <v>1840</v>
      </c>
      <c r="J54" s="13">
        <f>SUM(K54,'第４２表後期高齢者医療事業会計 (次ページ以降印刷)'!D54,'第４２表後期高齢者医療事業会計 (次ページ以降印刷)'!E54,'第４２表後期高齢者医療事業会計 (次ページ以降印刷)'!F54,'第４２表後期高齢者医療事業会計 (次ページ以降印刷)'!G54)</f>
        <v>105281</v>
      </c>
      <c r="K54" s="13">
        <v>9706</v>
      </c>
      <c r="L54" s="13">
        <v>7972</v>
      </c>
      <c r="N54" s="24"/>
      <c r="O54" s="24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2"/>
      <c r="FK54" s="32"/>
      <c r="FL54" s="32"/>
      <c r="FM54" s="32"/>
      <c r="FN54" s="32"/>
      <c r="FO54" s="32"/>
      <c r="FP54" s="32"/>
      <c r="FQ54" s="32"/>
      <c r="FR54" s="32"/>
      <c r="FS54" s="32"/>
      <c r="FT54" s="32"/>
      <c r="FU54" s="32"/>
      <c r="FV54" s="32"/>
      <c r="FW54" s="32"/>
      <c r="FX54" s="32"/>
      <c r="FY54" s="32"/>
      <c r="FZ54" s="32"/>
      <c r="GA54" s="32"/>
      <c r="GB54" s="32"/>
      <c r="GC54" s="32"/>
      <c r="GD54" s="32"/>
      <c r="GE54" s="32"/>
      <c r="GF54" s="32"/>
      <c r="GG54" s="32"/>
      <c r="GH54" s="32"/>
      <c r="GI54" s="32"/>
      <c r="GJ54" s="32"/>
      <c r="GK54" s="32"/>
      <c r="GL54" s="32"/>
      <c r="GM54" s="32"/>
    </row>
    <row r="55" spans="1:195" s="20" customFormat="1" ht="32.25" customHeight="1">
      <c r="A55" s="34" t="s">
        <v>46</v>
      </c>
      <c r="B55" s="13">
        <f t="shared" si="2"/>
        <v>47238</v>
      </c>
      <c r="C55" s="13">
        <v>25036</v>
      </c>
      <c r="D55" s="13">
        <v>19744</v>
      </c>
      <c r="E55" s="13">
        <v>19332</v>
      </c>
      <c r="F55" s="13">
        <v>12317</v>
      </c>
      <c r="G55" s="13">
        <v>11285</v>
      </c>
      <c r="H55" s="13">
        <v>1508</v>
      </c>
      <c r="I55" s="13">
        <v>1362</v>
      </c>
      <c r="J55" s="13">
        <f>SUM(K55,'第４２表後期高齢者医療事業会計 (次ページ以降印刷)'!D55,'第４２表後期高齢者医療事業会計 (次ページ以降印刷)'!E55,'第４２表後期高齢者医療事業会計 (次ページ以降印刷)'!F55,'第４２表後期高齢者医療事業会計 (次ページ以降印刷)'!G55)</f>
        <v>46634</v>
      </c>
      <c r="K55" s="13">
        <v>7474</v>
      </c>
      <c r="L55" s="13">
        <v>7462</v>
      </c>
      <c r="N55" s="24"/>
      <c r="O55" s="24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2"/>
      <c r="FK55" s="32"/>
      <c r="FL55" s="32"/>
      <c r="FM55" s="32"/>
      <c r="FN55" s="32"/>
      <c r="FO55" s="32"/>
      <c r="FP55" s="32"/>
      <c r="FQ55" s="32"/>
      <c r="FR55" s="32"/>
      <c r="FS55" s="32"/>
      <c r="FT55" s="32"/>
      <c r="FU55" s="32"/>
      <c r="FV55" s="32"/>
      <c r="FW55" s="32"/>
      <c r="FX55" s="32"/>
      <c r="FY55" s="32"/>
      <c r="FZ55" s="32"/>
      <c r="GA55" s="32"/>
      <c r="GB55" s="32"/>
      <c r="GC55" s="32"/>
      <c r="GD55" s="32"/>
      <c r="GE55" s="32"/>
      <c r="GF55" s="32"/>
      <c r="GG55" s="32"/>
      <c r="GH55" s="32"/>
      <c r="GI55" s="32"/>
      <c r="GJ55" s="32"/>
      <c r="GK55" s="32"/>
      <c r="GL55" s="32"/>
      <c r="GM55" s="32"/>
    </row>
    <row r="56" spans="1:195" s="20" customFormat="1" ht="32.25" customHeight="1">
      <c r="A56" s="34" t="s">
        <v>47</v>
      </c>
      <c r="B56" s="13">
        <f t="shared" si="2"/>
        <v>72189</v>
      </c>
      <c r="C56" s="13">
        <v>45416</v>
      </c>
      <c r="D56" s="13">
        <v>0</v>
      </c>
      <c r="E56" s="13">
        <v>24305</v>
      </c>
      <c r="F56" s="13">
        <v>24305</v>
      </c>
      <c r="G56" s="13">
        <v>18315</v>
      </c>
      <c r="H56" s="13">
        <v>139</v>
      </c>
      <c r="I56" s="13">
        <v>2329</v>
      </c>
      <c r="J56" s="13">
        <f>SUM(K56,'第４２表後期高齢者医療事業会計 (次ページ以降印刷)'!D56,'第４２表後期高齢者医療事業会計 (次ページ以降印刷)'!E56,'第４２表後期高齢者医療事業会計 (次ページ以降印刷)'!F56,'第４２表後期高齢者医療事業会計 (次ページ以降印刷)'!G56)</f>
        <v>71930</v>
      </c>
      <c r="K56" s="13">
        <v>5146</v>
      </c>
      <c r="L56" s="13">
        <v>5146</v>
      </c>
      <c r="N56" s="24"/>
      <c r="O56" s="24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/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/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2"/>
      <c r="FK56" s="32"/>
      <c r="FL56" s="32"/>
      <c r="FM56" s="32"/>
      <c r="FN56" s="32"/>
      <c r="FO56" s="32"/>
      <c r="FP56" s="32"/>
      <c r="FQ56" s="32"/>
      <c r="FR56" s="32"/>
      <c r="FS56" s="32"/>
      <c r="FT56" s="32"/>
      <c r="FU56" s="32"/>
      <c r="FV56" s="32"/>
      <c r="FW56" s="32"/>
      <c r="FX56" s="32"/>
      <c r="FY56" s="32"/>
      <c r="FZ56" s="32"/>
      <c r="GA56" s="32"/>
      <c r="GB56" s="32"/>
      <c r="GC56" s="32"/>
      <c r="GD56" s="32"/>
      <c r="GE56" s="32"/>
      <c r="GF56" s="32"/>
      <c r="GG56" s="32"/>
      <c r="GH56" s="32"/>
      <c r="GI56" s="32"/>
      <c r="GJ56" s="32"/>
      <c r="GK56" s="32"/>
      <c r="GL56" s="32"/>
      <c r="GM56" s="32"/>
    </row>
    <row r="57" spans="1:195" s="20" customFormat="1" ht="32.25" customHeight="1">
      <c r="A57" s="34" t="s">
        <v>48</v>
      </c>
      <c r="B57" s="13">
        <f t="shared" si="2"/>
        <v>116830</v>
      </c>
      <c r="C57" s="13">
        <v>81474</v>
      </c>
      <c r="D57" s="13">
        <v>57066</v>
      </c>
      <c r="E57" s="13">
        <v>34916</v>
      </c>
      <c r="F57" s="13">
        <v>34916</v>
      </c>
      <c r="G57" s="13">
        <v>28569</v>
      </c>
      <c r="H57" s="13">
        <v>303</v>
      </c>
      <c r="I57" s="13">
        <v>137</v>
      </c>
      <c r="J57" s="13">
        <f>SUM(K57,'第４２表後期高齢者医療事業会計 (次ページ以降印刷)'!D57,'第４２表後期高齢者医療事業会計 (次ページ以降印刷)'!E57,'第４２表後期高齢者医療事業会計 (次ページ以降印刷)'!F57,'第４２表後期高齢者医療事業会計 (次ページ以降印刷)'!G57)</f>
        <v>114243</v>
      </c>
      <c r="K57" s="13">
        <v>6274</v>
      </c>
      <c r="L57" s="13">
        <v>5752</v>
      </c>
      <c r="N57" s="24"/>
      <c r="O57" s="24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/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/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2"/>
      <c r="FK57" s="32"/>
      <c r="FL57" s="32"/>
      <c r="FM57" s="32"/>
      <c r="FN57" s="32"/>
      <c r="FO57" s="32"/>
      <c r="FP57" s="32"/>
      <c r="FQ57" s="32"/>
      <c r="FR57" s="32"/>
      <c r="FS57" s="32"/>
      <c r="FT57" s="32"/>
      <c r="FU57" s="32"/>
      <c r="FV57" s="32"/>
      <c r="FW57" s="32"/>
      <c r="FX57" s="32"/>
      <c r="FY57" s="32"/>
      <c r="FZ57" s="32"/>
      <c r="GA57" s="32"/>
      <c r="GB57" s="32"/>
      <c r="GC57" s="32"/>
      <c r="GD57" s="32"/>
      <c r="GE57" s="32"/>
      <c r="GF57" s="32"/>
      <c r="GG57" s="32"/>
      <c r="GH57" s="32"/>
      <c r="GI57" s="32"/>
      <c r="GJ57" s="32"/>
      <c r="GK57" s="32"/>
      <c r="GL57" s="32"/>
      <c r="GM57" s="32"/>
    </row>
    <row r="58" spans="1:195" s="20" customFormat="1" ht="32.25" customHeight="1">
      <c r="A58" s="35" t="s">
        <v>49</v>
      </c>
      <c r="B58" s="14">
        <f t="shared" si="2"/>
        <v>37939</v>
      </c>
      <c r="C58" s="14">
        <v>13923</v>
      </c>
      <c r="D58" s="14">
        <v>11945</v>
      </c>
      <c r="E58" s="14">
        <v>22156</v>
      </c>
      <c r="F58" s="14">
        <v>22156</v>
      </c>
      <c r="G58" s="14">
        <v>12992</v>
      </c>
      <c r="H58" s="14">
        <v>2</v>
      </c>
      <c r="I58" s="14">
        <v>1858</v>
      </c>
      <c r="J58" s="14">
        <f>SUM(K58,'第４２表後期高齢者医療事業会計 (次ページ以降印刷)'!D58,'第４２表後期高齢者医療事業会計 (次ページ以降印刷)'!E58,'第４２表後期高齢者医療事業会計 (次ページ以降印刷)'!F58,'第４２表後期高齢者医療事業会計 (次ページ以降印刷)'!G58)</f>
        <v>37914</v>
      </c>
      <c r="K58" s="14">
        <v>9164</v>
      </c>
      <c r="L58" s="14">
        <v>9164</v>
      </c>
      <c r="N58" s="24"/>
      <c r="O58" s="24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/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/>
      <c r="EY58" s="32"/>
      <c r="EZ58" s="32"/>
      <c r="FA58" s="32"/>
      <c r="FB58" s="32"/>
      <c r="FC58" s="32"/>
      <c r="FD58" s="32"/>
      <c r="FE58" s="32"/>
      <c r="FF58" s="32"/>
      <c r="FG58" s="32"/>
      <c r="FH58" s="32"/>
      <c r="FI58" s="32"/>
      <c r="FJ58" s="32"/>
      <c r="FK58" s="32"/>
      <c r="FL58" s="32"/>
      <c r="FM58" s="32"/>
      <c r="FN58" s="32"/>
      <c r="FO58" s="32"/>
      <c r="FP58" s="32"/>
      <c r="FQ58" s="32"/>
      <c r="FR58" s="32"/>
      <c r="FS58" s="32"/>
      <c r="FT58" s="32"/>
      <c r="FU58" s="32"/>
      <c r="FV58" s="32"/>
      <c r="FW58" s="32"/>
      <c r="FX58" s="32"/>
      <c r="FY58" s="32"/>
      <c r="FZ58" s="32"/>
      <c r="GA58" s="32"/>
      <c r="GB58" s="32"/>
      <c r="GC58" s="32"/>
      <c r="GD58" s="32"/>
      <c r="GE58" s="32"/>
      <c r="GF58" s="32"/>
      <c r="GG58" s="32"/>
      <c r="GH58" s="32"/>
      <c r="GI58" s="32"/>
      <c r="GJ58" s="32"/>
      <c r="GK58" s="32"/>
      <c r="GL58" s="32"/>
      <c r="GM58" s="32"/>
    </row>
    <row r="59" spans="1:195" s="20" customFormat="1" ht="32.25" customHeight="1">
      <c r="A59" s="34" t="s">
        <v>50</v>
      </c>
      <c r="B59" s="13">
        <f t="shared" si="2"/>
        <v>78072</v>
      </c>
      <c r="C59" s="13">
        <v>50107</v>
      </c>
      <c r="D59" s="13">
        <v>33144</v>
      </c>
      <c r="E59" s="13">
        <v>26072</v>
      </c>
      <c r="F59" s="13">
        <v>26072</v>
      </c>
      <c r="G59" s="13">
        <v>18843</v>
      </c>
      <c r="H59" s="13">
        <v>270</v>
      </c>
      <c r="I59" s="13">
        <v>1623</v>
      </c>
      <c r="J59" s="13">
        <f>SUM(K59,'第４２表後期高齢者医療事業会計 (次ページ以降印刷)'!D59,'第４２表後期高齢者医療事業会計 (次ページ以降印刷)'!E59,'第４２表後期高齢者医療事業会計 (次ページ以降印刷)'!F59,'第４２表後期高齢者医療事業会計 (次ページ以降印刷)'!G59)</f>
        <v>77586</v>
      </c>
      <c r="K59" s="13">
        <v>6339</v>
      </c>
      <c r="L59" s="13">
        <v>6044</v>
      </c>
      <c r="N59" s="24"/>
      <c r="O59" s="24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/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/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2"/>
      <c r="FK59" s="32"/>
      <c r="FL59" s="32"/>
      <c r="FM59" s="32"/>
      <c r="FN59" s="32"/>
      <c r="FO59" s="32"/>
      <c r="FP59" s="32"/>
      <c r="FQ59" s="32"/>
      <c r="FR59" s="32"/>
      <c r="FS59" s="32"/>
      <c r="FT59" s="32"/>
      <c r="FU59" s="32"/>
      <c r="FV59" s="32"/>
      <c r="FW59" s="32"/>
      <c r="FX59" s="32"/>
      <c r="FY59" s="32"/>
      <c r="FZ59" s="32"/>
      <c r="GA59" s="32"/>
      <c r="GB59" s="32"/>
      <c r="GC59" s="32"/>
      <c r="GD59" s="32"/>
      <c r="GE59" s="32"/>
      <c r="GF59" s="32"/>
      <c r="GG59" s="32"/>
      <c r="GH59" s="32"/>
      <c r="GI59" s="32"/>
      <c r="GJ59" s="32"/>
      <c r="GK59" s="32"/>
      <c r="GL59" s="32"/>
      <c r="GM59" s="32"/>
    </row>
    <row r="60" spans="1:195" s="20" customFormat="1" ht="32.25" customHeight="1">
      <c r="A60" s="34" t="s">
        <v>51</v>
      </c>
      <c r="B60" s="13">
        <f t="shared" si="2"/>
        <v>68477</v>
      </c>
      <c r="C60" s="13">
        <v>41744</v>
      </c>
      <c r="D60" s="13">
        <v>33073</v>
      </c>
      <c r="E60" s="13">
        <v>24629</v>
      </c>
      <c r="F60" s="13">
        <v>24629</v>
      </c>
      <c r="G60" s="13">
        <v>18163</v>
      </c>
      <c r="H60" s="13">
        <v>525</v>
      </c>
      <c r="I60" s="13">
        <v>1579</v>
      </c>
      <c r="J60" s="13">
        <f>SUM(K60,'第４２表後期高齢者医療事業会計 (次ページ以降印刷)'!D60,'第４２表後期高齢者医療事業会計 (次ページ以降印刷)'!E60,'第４２表後期高齢者医療事業会計 (次ページ以降印刷)'!F60,'第４２表後期高齢者医療事業会計 (次ページ以降印刷)'!G60)</f>
        <v>63741</v>
      </c>
      <c r="K60" s="13">
        <v>3061</v>
      </c>
      <c r="L60" s="13">
        <v>2864</v>
      </c>
      <c r="N60" s="24"/>
      <c r="O60" s="24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32"/>
      <c r="GF60" s="32"/>
      <c r="GG60" s="32"/>
      <c r="GH60" s="32"/>
      <c r="GI60" s="32"/>
      <c r="GJ60" s="32"/>
      <c r="GK60" s="32"/>
      <c r="GL60" s="32"/>
      <c r="GM60" s="32"/>
    </row>
    <row r="61" spans="1:195" s="20" customFormat="1" ht="32.25" customHeight="1">
      <c r="A61" s="34" t="s">
        <v>52</v>
      </c>
      <c r="B61" s="13">
        <f t="shared" si="2"/>
        <v>181512</v>
      </c>
      <c r="C61" s="13">
        <v>112660</v>
      </c>
      <c r="D61" s="13">
        <v>88584</v>
      </c>
      <c r="E61" s="13">
        <v>63971</v>
      </c>
      <c r="F61" s="13">
        <v>63971</v>
      </c>
      <c r="G61" s="13">
        <v>51393</v>
      </c>
      <c r="H61" s="13">
        <v>691</v>
      </c>
      <c r="I61" s="13">
        <v>4190</v>
      </c>
      <c r="J61" s="13">
        <f>SUM(K61,'第４２表後期高齢者医療事業会計 (次ページ以降印刷)'!D61,'第４２表後期高齢者医療事業会計 (次ページ以降印刷)'!E61,'第４２表後期高齢者医療事業会計 (次ページ以降印刷)'!F61,'第４２表後期高齢者医療事業会計 (次ページ以降印刷)'!G61)</f>
        <v>180569</v>
      </c>
      <c r="K61" s="13">
        <v>12376</v>
      </c>
      <c r="L61" s="13">
        <v>12376</v>
      </c>
      <c r="N61" s="24"/>
      <c r="O61" s="24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2"/>
      <c r="FK61" s="32"/>
      <c r="FL61" s="32"/>
      <c r="FM61" s="32"/>
      <c r="FN61" s="32"/>
      <c r="FO61" s="32"/>
      <c r="FP61" s="32"/>
      <c r="FQ61" s="32"/>
      <c r="FR61" s="32"/>
      <c r="FS61" s="32"/>
      <c r="FT61" s="32"/>
      <c r="FU61" s="32"/>
      <c r="FV61" s="32"/>
      <c r="FW61" s="32"/>
      <c r="FX61" s="32"/>
      <c r="FY61" s="32"/>
      <c r="FZ61" s="32"/>
      <c r="GA61" s="32"/>
      <c r="GB61" s="32"/>
      <c r="GC61" s="32"/>
      <c r="GD61" s="32"/>
      <c r="GE61" s="32"/>
      <c r="GF61" s="32"/>
      <c r="GG61" s="32"/>
      <c r="GH61" s="32"/>
      <c r="GI61" s="32"/>
      <c r="GJ61" s="32"/>
      <c r="GK61" s="32"/>
      <c r="GL61" s="32"/>
      <c r="GM61" s="32"/>
    </row>
    <row r="62" spans="1:195" s="20" customFormat="1" ht="32.25" customHeight="1">
      <c r="A62" s="34" t="s">
        <v>53</v>
      </c>
      <c r="B62" s="13">
        <f t="shared" si="2"/>
        <v>18112</v>
      </c>
      <c r="C62" s="13">
        <v>8901</v>
      </c>
      <c r="D62" s="13">
        <v>6147</v>
      </c>
      <c r="E62" s="13">
        <v>8382</v>
      </c>
      <c r="F62" s="13">
        <v>8382</v>
      </c>
      <c r="G62" s="13">
        <v>4910</v>
      </c>
      <c r="H62" s="13">
        <v>243</v>
      </c>
      <c r="I62" s="13">
        <v>586</v>
      </c>
      <c r="J62" s="13">
        <f>SUM(K62,'第４２表後期高齢者医療事業会計 (次ページ以降印刷)'!D62,'第４２表後期高齢者医療事業会計 (次ページ以降印刷)'!E62,'第４２表後期高齢者医療事業会計 (次ページ以降印刷)'!F62,'第４２表後期高齢者医療事業会計 (次ページ以降印刷)'!G62)</f>
        <v>17315</v>
      </c>
      <c r="K62" s="13">
        <v>2455</v>
      </c>
      <c r="L62" s="13">
        <v>2420</v>
      </c>
      <c r="N62" s="24"/>
      <c r="O62" s="24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/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/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/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2"/>
      <c r="FK62" s="32"/>
      <c r="FL62" s="32"/>
      <c r="FM62" s="32"/>
      <c r="FN62" s="32"/>
      <c r="FO62" s="32"/>
      <c r="FP62" s="32"/>
      <c r="FQ62" s="32"/>
      <c r="FR62" s="32"/>
      <c r="FS62" s="32"/>
      <c r="FT62" s="32"/>
      <c r="FU62" s="32"/>
      <c r="FV62" s="32"/>
      <c r="FW62" s="32"/>
      <c r="FX62" s="32"/>
      <c r="FY62" s="32"/>
      <c r="FZ62" s="32"/>
      <c r="GA62" s="32"/>
      <c r="GB62" s="32"/>
      <c r="GC62" s="32"/>
      <c r="GD62" s="32"/>
      <c r="GE62" s="32"/>
      <c r="GF62" s="32"/>
      <c r="GG62" s="32"/>
      <c r="GH62" s="32"/>
      <c r="GI62" s="32"/>
      <c r="GJ62" s="32"/>
      <c r="GK62" s="32"/>
      <c r="GL62" s="32"/>
      <c r="GM62" s="32"/>
    </row>
    <row r="63" spans="1:195" s="20" customFormat="1" ht="32.25" customHeight="1">
      <c r="A63" s="35" t="s">
        <v>54</v>
      </c>
      <c r="B63" s="14">
        <f t="shared" si="2"/>
        <v>139307</v>
      </c>
      <c r="C63" s="14">
        <v>39663</v>
      </c>
      <c r="D63" s="14">
        <v>31327</v>
      </c>
      <c r="E63" s="14">
        <v>94489</v>
      </c>
      <c r="F63" s="14">
        <v>94489</v>
      </c>
      <c r="G63" s="14">
        <v>21316</v>
      </c>
      <c r="H63" s="14">
        <v>2557</v>
      </c>
      <c r="I63" s="14">
        <v>2598</v>
      </c>
      <c r="J63" s="14">
        <f>SUM(K63,'第４２表後期高齢者医療事業会計 (次ページ以降印刷)'!D63,'第４２表後期高齢者医療事業会計 (次ページ以降印刷)'!E63,'第４２表後期高齢者医療事業会計 (次ページ以降印刷)'!F63,'第４２表後期高齢者医療事業会計 (次ページ以降印刷)'!G63)</f>
        <v>139037</v>
      </c>
      <c r="K63" s="14">
        <v>3090</v>
      </c>
      <c r="L63" s="14">
        <v>2778</v>
      </c>
      <c r="N63" s="24"/>
      <c r="O63" s="24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/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/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2"/>
      <c r="FK63" s="32"/>
      <c r="FL63" s="32"/>
      <c r="FM63" s="32"/>
      <c r="FN63" s="32"/>
      <c r="FO63" s="32"/>
      <c r="FP63" s="32"/>
      <c r="FQ63" s="32"/>
      <c r="FR63" s="32"/>
      <c r="FS63" s="32"/>
      <c r="FT63" s="32"/>
      <c r="FU63" s="32"/>
      <c r="FV63" s="32"/>
      <c r="FW63" s="32"/>
      <c r="FX63" s="32"/>
      <c r="FY63" s="32"/>
      <c r="FZ63" s="32"/>
      <c r="GA63" s="32"/>
      <c r="GB63" s="32"/>
      <c r="GC63" s="32"/>
      <c r="GD63" s="32"/>
      <c r="GE63" s="32"/>
      <c r="GF63" s="32"/>
      <c r="GG63" s="32"/>
      <c r="GH63" s="32"/>
      <c r="GI63" s="32"/>
      <c r="GJ63" s="32"/>
      <c r="GK63" s="32"/>
      <c r="GL63" s="32"/>
      <c r="GM63" s="32"/>
    </row>
    <row r="64" spans="1:195" s="20" customFormat="1" ht="32.25" customHeight="1" thickBot="1">
      <c r="A64" s="34" t="s">
        <v>58</v>
      </c>
      <c r="B64" s="45">
        <f t="shared" si="2"/>
        <v>59119</v>
      </c>
      <c r="C64" s="13">
        <v>22632</v>
      </c>
      <c r="D64" s="13">
        <v>19145</v>
      </c>
      <c r="E64" s="13">
        <v>36195</v>
      </c>
      <c r="F64" s="13">
        <v>36195</v>
      </c>
      <c r="G64" s="13">
        <v>20800</v>
      </c>
      <c r="H64" s="13">
        <v>5</v>
      </c>
      <c r="I64" s="13">
        <v>287</v>
      </c>
      <c r="J64" s="13">
        <f>SUM(K64,'第４２表後期高齢者医療事業会計 (次ページ以降印刷)'!D64,'第４２表後期高齢者医療事業会計 (次ページ以降印刷)'!E64,'第４２表後期高齢者医療事業会計 (次ページ以降印刷)'!F64,'第４２表後期高齢者医療事業会計 (次ページ以降印刷)'!G64)</f>
        <v>59119</v>
      </c>
      <c r="K64" s="13">
        <v>15616</v>
      </c>
      <c r="L64" s="13">
        <v>14771</v>
      </c>
      <c r="N64" s="24"/>
      <c r="O64" s="24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/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/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/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2"/>
      <c r="FK64" s="32"/>
      <c r="FL64" s="32"/>
      <c r="FM64" s="32"/>
      <c r="FN64" s="32"/>
      <c r="FO64" s="32"/>
      <c r="FP64" s="32"/>
      <c r="FQ64" s="32"/>
      <c r="FR64" s="32"/>
      <c r="FS64" s="32"/>
      <c r="FT64" s="32"/>
      <c r="FU64" s="32"/>
      <c r="FV64" s="32"/>
      <c r="FW64" s="32"/>
      <c r="FX64" s="32"/>
      <c r="FY64" s="32"/>
      <c r="FZ64" s="32"/>
      <c r="GA64" s="32"/>
      <c r="GB64" s="32"/>
      <c r="GC64" s="32"/>
      <c r="GD64" s="32"/>
      <c r="GE64" s="32"/>
      <c r="GF64" s="32"/>
      <c r="GG64" s="32"/>
      <c r="GH64" s="32"/>
      <c r="GI64" s="32"/>
      <c r="GJ64" s="32"/>
      <c r="GK64" s="32"/>
      <c r="GL64" s="32"/>
      <c r="GM64" s="32"/>
    </row>
    <row r="65" spans="1:195" s="20" customFormat="1" ht="32.25" customHeight="1" thickBot="1" thickTop="1">
      <c r="A65" s="36" t="s">
        <v>55</v>
      </c>
      <c r="B65" s="18">
        <f aca="true" t="shared" si="3" ref="B65:K65">SUM(B19:B64)</f>
        <v>4153844</v>
      </c>
      <c r="C65" s="18">
        <f t="shared" si="3"/>
        <v>2309484</v>
      </c>
      <c r="D65" s="18">
        <f t="shared" si="3"/>
        <v>1733896</v>
      </c>
      <c r="E65" s="18">
        <f t="shared" si="3"/>
        <v>1740176</v>
      </c>
      <c r="F65" s="18">
        <f t="shared" si="3"/>
        <v>1733161</v>
      </c>
      <c r="G65" s="18">
        <f t="shared" si="3"/>
        <v>1176241</v>
      </c>
      <c r="H65" s="18">
        <f t="shared" si="3"/>
        <v>26940</v>
      </c>
      <c r="I65" s="18">
        <f t="shared" si="3"/>
        <v>77244</v>
      </c>
      <c r="J65" s="18">
        <f t="shared" si="3"/>
        <v>4116861</v>
      </c>
      <c r="K65" s="18">
        <f t="shared" si="3"/>
        <v>372365</v>
      </c>
      <c r="L65" s="18">
        <f>SUM(L19:L64)</f>
        <v>351576</v>
      </c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/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/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2"/>
      <c r="EY65" s="32"/>
      <c r="EZ65" s="32"/>
      <c r="FA65" s="32"/>
      <c r="FB65" s="32"/>
      <c r="FC65" s="32"/>
      <c r="FD65" s="32"/>
      <c r="FE65" s="32"/>
      <c r="FF65" s="32"/>
      <c r="FG65" s="32"/>
      <c r="FH65" s="32"/>
      <c r="FI65" s="32"/>
      <c r="FJ65" s="32"/>
      <c r="FK65" s="32"/>
      <c r="FL65" s="32"/>
      <c r="FM65" s="32"/>
      <c r="FN65" s="32"/>
      <c r="FO65" s="32"/>
      <c r="FP65" s="32"/>
      <c r="FQ65" s="32"/>
      <c r="FR65" s="32"/>
      <c r="FS65" s="32"/>
      <c r="FT65" s="32"/>
      <c r="FU65" s="32"/>
      <c r="FV65" s="32"/>
      <c r="FW65" s="32"/>
      <c r="FX65" s="32"/>
      <c r="FY65" s="32"/>
      <c r="FZ65" s="32"/>
      <c r="GA65" s="32"/>
      <c r="GB65" s="32"/>
      <c r="GC65" s="32"/>
      <c r="GD65" s="32"/>
      <c r="GE65" s="32"/>
      <c r="GF65" s="32"/>
      <c r="GG65" s="32"/>
      <c r="GH65" s="32"/>
      <c r="GI65" s="32"/>
      <c r="GJ65" s="32"/>
      <c r="GK65" s="32"/>
      <c r="GL65" s="32"/>
      <c r="GM65" s="32"/>
    </row>
    <row r="66" spans="1:195" s="20" customFormat="1" ht="32.25" customHeight="1" thickTop="1">
      <c r="A66" s="37" t="s">
        <v>56</v>
      </c>
      <c r="B66" s="19">
        <f aca="true" t="shared" si="4" ref="B66:L66">SUM(B65,B18)</f>
        <v>18067022</v>
      </c>
      <c r="C66" s="19">
        <f t="shared" si="4"/>
        <v>12619906</v>
      </c>
      <c r="D66" s="19">
        <f t="shared" si="4"/>
        <v>9021348</v>
      </c>
      <c r="E66" s="19">
        <f t="shared" si="4"/>
        <v>5091975</v>
      </c>
      <c r="F66" s="19">
        <f t="shared" si="4"/>
        <v>5084960</v>
      </c>
      <c r="G66" s="19">
        <f t="shared" si="4"/>
        <v>4058864</v>
      </c>
      <c r="H66" s="19">
        <f t="shared" si="4"/>
        <v>71904</v>
      </c>
      <c r="I66" s="19">
        <f t="shared" si="4"/>
        <v>283237</v>
      </c>
      <c r="J66" s="19">
        <f t="shared" si="4"/>
        <v>17987492</v>
      </c>
      <c r="K66" s="19">
        <f t="shared" si="4"/>
        <v>764495</v>
      </c>
      <c r="L66" s="19">
        <f t="shared" si="4"/>
        <v>688921</v>
      </c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/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2"/>
      <c r="EL66" s="32"/>
      <c r="EM66" s="32"/>
      <c r="EN66" s="32"/>
      <c r="EO66" s="32"/>
      <c r="EP66" s="32"/>
      <c r="EQ66" s="32"/>
      <c r="ER66" s="32"/>
      <c r="ES66" s="32"/>
      <c r="ET66" s="32"/>
      <c r="EU66" s="32"/>
      <c r="EV66" s="32"/>
      <c r="EW66" s="32"/>
      <c r="EX66" s="32"/>
      <c r="EY66" s="32"/>
      <c r="EZ66" s="32"/>
      <c r="FA66" s="32"/>
      <c r="FB66" s="32"/>
      <c r="FC66" s="32"/>
      <c r="FD66" s="32"/>
      <c r="FE66" s="32"/>
      <c r="FF66" s="32"/>
      <c r="FG66" s="32"/>
      <c r="FH66" s="32"/>
      <c r="FI66" s="32"/>
      <c r="FJ66" s="32"/>
      <c r="FK66" s="32"/>
      <c r="FL66" s="32"/>
      <c r="FM66" s="32"/>
      <c r="FN66" s="32"/>
      <c r="FO66" s="32"/>
      <c r="FP66" s="32"/>
      <c r="FQ66" s="32"/>
      <c r="FR66" s="32"/>
      <c r="FS66" s="32"/>
      <c r="FT66" s="32"/>
      <c r="FU66" s="32"/>
      <c r="FV66" s="32"/>
      <c r="FW66" s="32"/>
      <c r="FX66" s="32"/>
      <c r="FY66" s="32"/>
      <c r="FZ66" s="32"/>
      <c r="GA66" s="32"/>
      <c r="GB66" s="32"/>
      <c r="GC66" s="32"/>
      <c r="GD66" s="32"/>
      <c r="GE66" s="32"/>
      <c r="GF66" s="32"/>
      <c r="GG66" s="32"/>
      <c r="GH66" s="32"/>
      <c r="GI66" s="32"/>
      <c r="GJ66" s="32"/>
      <c r="GK66" s="32"/>
      <c r="GL66" s="32"/>
      <c r="GM66" s="32"/>
    </row>
    <row r="67" spans="1:12" s="39" customFormat="1" ht="27.75" customHeight="1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</row>
    <row r="68" s="39" customFormat="1" ht="27.75" customHeight="1"/>
    <row r="69" s="39" customFormat="1" ht="27.75" customHeight="1"/>
    <row r="72" spans="2:10" ht="24">
      <c r="B72" s="88"/>
      <c r="J72" s="88"/>
    </row>
    <row r="73" spans="2:10" ht="21">
      <c r="B73" s="89"/>
      <c r="J73" s="89"/>
    </row>
  </sheetData>
  <sheetProtection/>
  <printOptions/>
  <pageMargins left="0.5905511811023623" right="0.5118110236220472" top="0.7874015748031497" bottom="0.3937007874015748" header="0.4330708661417323" footer="0.31496062992125984"/>
  <pageSetup firstPageNumber="288" useFirstPageNumber="1" fitToHeight="10" horizontalDpi="600" verticalDpi="600" orientation="portrait" paperSize="9" scale="35" r:id="rId1"/>
  <headerFooter alignWithMargins="0">
    <oddHeader>&amp;L&amp;24Ⅹ　平成２２年度後期高齢者医療事業会計決算の状況
　　第４２表　後期高齢者医療事業会計決算の状況</oddHeader>
    <oddFooter>&amp;C&amp;28&amp;P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H73"/>
  <sheetViews>
    <sheetView showOutlineSymbols="0" view="pageBreakPreview" zoomScale="50" zoomScaleNormal="87" zoomScaleSheetLayoutView="5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24.75390625" defaultRowHeight="14.25"/>
  <cols>
    <col min="1" max="1" width="20.625" style="20" customWidth="1"/>
    <col min="2" max="11" width="19.125" style="20" customWidth="1"/>
    <col min="12" max="12" width="14.50390625" style="20" customWidth="1"/>
    <col min="13" max="13" width="16.875" style="20" bestFit="1" customWidth="1"/>
    <col min="14" max="14" width="7.625" style="20" customWidth="1"/>
    <col min="15" max="15" width="16.875" style="20" bestFit="1" customWidth="1"/>
    <col min="16" max="16" width="7.625" style="20" customWidth="1"/>
    <col min="17" max="16384" width="24.75390625" style="20" customWidth="1"/>
  </cols>
  <sheetData>
    <row r="1" spans="1:190" ht="33" customHeight="1">
      <c r="A1" s="46" t="s">
        <v>0</v>
      </c>
      <c r="B1" s="86" t="s">
        <v>97</v>
      </c>
      <c r="C1" s="86"/>
      <c r="D1" s="86"/>
      <c r="E1" s="86"/>
      <c r="F1" s="86"/>
      <c r="G1" s="87"/>
      <c r="H1" s="75" t="s">
        <v>88</v>
      </c>
      <c r="I1" s="76"/>
      <c r="J1" s="44" t="s">
        <v>90</v>
      </c>
      <c r="K1" s="77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</row>
    <row r="2" spans="1:190" ht="27" customHeight="1">
      <c r="A2" s="47"/>
      <c r="B2" s="11" t="s">
        <v>79</v>
      </c>
      <c r="C2" s="25"/>
      <c r="D2" s="21" t="s">
        <v>85</v>
      </c>
      <c r="E2" s="21" t="s">
        <v>87</v>
      </c>
      <c r="F2" s="80" t="s">
        <v>92</v>
      </c>
      <c r="G2" s="82" t="s">
        <v>94</v>
      </c>
      <c r="H2" s="49"/>
      <c r="I2" s="22" t="s">
        <v>65</v>
      </c>
      <c r="J2" s="49" t="s">
        <v>67</v>
      </c>
      <c r="K2" s="49" t="s">
        <v>96</v>
      </c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</row>
    <row r="3" spans="1:190" ht="27" customHeight="1">
      <c r="A3" s="47"/>
      <c r="B3" s="73" t="s">
        <v>80</v>
      </c>
      <c r="C3" s="27" t="s">
        <v>84</v>
      </c>
      <c r="D3" s="23" t="s">
        <v>86</v>
      </c>
      <c r="E3" s="23"/>
      <c r="F3" s="81" t="s">
        <v>93</v>
      </c>
      <c r="G3" s="83" t="s">
        <v>95</v>
      </c>
      <c r="H3" s="26"/>
      <c r="I3" s="23" t="s">
        <v>66</v>
      </c>
      <c r="J3" s="28"/>
      <c r="K3" s="28" t="s">
        <v>89</v>
      </c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</row>
    <row r="4" spans="1:190" ht="21">
      <c r="A4" s="48"/>
      <c r="B4" s="43" t="s">
        <v>81</v>
      </c>
      <c r="C4" s="29"/>
      <c r="D4" s="79" t="s">
        <v>91</v>
      </c>
      <c r="E4" s="17"/>
      <c r="F4" s="17"/>
      <c r="G4" s="42"/>
      <c r="H4" s="30"/>
      <c r="I4" s="17"/>
      <c r="J4" s="30"/>
      <c r="K4" s="30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</row>
    <row r="5" spans="1:190" ht="33" customHeight="1">
      <c r="A5" s="31" t="s">
        <v>3</v>
      </c>
      <c r="B5" s="12">
        <v>41779</v>
      </c>
      <c r="C5" s="12">
        <v>5620</v>
      </c>
      <c r="D5" s="12">
        <v>2699248</v>
      </c>
      <c r="E5" s="12">
        <v>0</v>
      </c>
      <c r="F5" s="12">
        <v>0</v>
      </c>
      <c r="G5" s="12">
        <v>53280</v>
      </c>
      <c r="H5" s="12">
        <v>41779</v>
      </c>
      <c r="I5" s="12">
        <v>6</v>
      </c>
      <c r="J5" s="16">
        <v>0</v>
      </c>
      <c r="K5" s="12">
        <v>0</v>
      </c>
      <c r="L5" s="32"/>
      <c r="M5" s="84">
        <v>2841592</v>
      </c>
      <c r="N5" s="33">
        <f>'第４２表後期高齢者医療事業会計（最初のページのみ印刷）'!B5-M5</f>
        <v>0</v>
      </c>
      <c r="O5" s="84">
        <v>2833863</v>
      </c>
      <c r="P5" s="33">
        <f>'第４２表後期高齢者医療事業会計（最初のページのみ印刷）'!J5-O5</f>
        <v>0</v>
      </c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</row>
    <row r="6" spans="1:190" ht="33" customHeight="1">
      <c r="A6" s="34" t="s">
        <v>4</v>
      </c>
      <c r="B6" s="13">
        <v>17856</v>
      </c>
      <c r="C6" s="13">
        <v>4638</v>
      </c>
      <c r="D6" s="13">
        <v>1079547</v>
      </c>
      <c r="E6" s="13">
        <v>9479</v>
      </c>
      <c r="F6" s="13">
        <v>0</v>
      </c>
      <c r="G6" s="13">
        <v>7591</v>
      </c>
      <c r="H6" s="13">
        <v>17856</v>
      </c>
      <c r="I6" s="13">
        <v>3</v>
      </c>
      <c r="J6" s="13">
        <v>0</v>
      </c>
      <c r="K6" s="13">
        <v>17320</v>
      </c>
      <c r="L6" s="32"/>
      <c r="M6" s="84">
        <v>1140498</v>
      </c>
      <c r="N6" s="33">
        <f>'第４２表後期高齢者医療事業会計（最初のページのみ印刷）'!B6-M6</f>
        <v>0</v>
      </c>
      <c r="O6" s="84">
        <v>1132008</v>
      </c>
      <c r="P6" s="33">
        <f>'第４２表後期高齢者医療事業会計（最初のページのみ印刷）'!J6-O6</f>
        <v>0</v>
      </c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</row>
    <row r="7" spans="1:190" ht="33" customHeight="1">
      <c r="A7" s="34" t="s">
        <v>5</v>
      </c>
      <c r="B7" s="13">
        <v>29637</v>
      </c>
      <c r="C7" s="13">
        <v>10373</v>
      </c>
      <c r="D7" s="13">
        <v>2427103</v>
      </c>
      <c r="E7" s="13">
        <v>0</v>
      </c>
      <c r="F7" s="13">
        <v>0</v>
      </c>
      <c r="G7" s="13">
        <v>24646</v>
      </c>
      <c r="H7" s="13">
        <v>29637</v>
      </c>
      <c r="I7" s="13">
        <v>6</v>
      </c>
      <c r="J7" s="13">
        <v>0</v>
      </c>
      <c r="K7" s="13">
        <v>34811</v>
      </c>
      <c r="L7" s="32"/>
      <c r="M7" s="84">
        <v>2502612</v>
      </c>
      <c r="N7" s="33">
        <f>'第４２表後期高齢者医療事業会計（最初のページのみ印刷）'!B7-M7</f>
        <v>0</v>
      </c>
      <c r="O7" s="84">
        <v>2498661</v>
      </c>
      <c r="P7" s="33">
        <f>'第４２表後期高齢者医療事業会計（最初のページのみ印刷）'!J7-O7</f>
        <v>0</v>
      </c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</row>
    <row r="8" spans="1:190" ht="33" customHeight="1">
      <c r="A8" s="34" t="s">
        <v>6</v>
      </c>
      <c r="B8" s="13">
        <v>39972</v>
      </c>
      <c r="C8" s="13">
        <v>15702</v>
      </c>
      <c r="D8" s="13">
        <v>3030304</v>
      </c>
      <c r="E8" s="13">
        <v>0</v>
      </c>
      <c r="F8" s="13">
        <v>0</v>
      </c>
      <c r="G8" s="13">
        <v>72072</v>
      </c>
      <c r="H8" s="13">
        <v>29215</v>
      </c>
      <c r="I8" s="13">
        <v>5</v>
      </c>
      <c r="J8" s="13">
        <v>0</v>
      </c>
      <c r="K8" s="13">
        <v>45072</v>
      </c>
      <c r="L8" s="32"/>
      <c r="M8" s="84">
        <v>3182699</v>
      </c>
      <c r="N8" s="33">
        <f>'第４２表後期高齢者医療事業会計（最初のページのみ印刷）'!B8-M8</f>
        <v>0</v>
      </c>
      <c r="O8" s="84">
        <v>3175837</v>
      </c>
      <c r="P8" s="33">
        <f>'第４２表後期高齢者医療事業会計（最初のページのみ印刷）'!J8-O8</f>
        <v>0</v>
      </c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</row>
    <row r="9" spans="1:190" ht="33" customHeight="1">
      <c r="A9" s="34" t="s">
        <v>7</v>
      </c>
      <c r="B9" s="13">
        <v>7933</v>
      </c>
      <c r="C9" s="13">
        <v>2067</v>
      </c>
      <c r="D9" s="13">
        <v>496511</v>
      </c>
      <c r="E9" s="13">
        <v>238</v>
      </c>
      <c r="F9" s="13">
        <v>0</v>
      </c>
      <c r="G9" s="13">
        <v>6767</v>
      </c>
      <c r="H9" s="13">
        <v>7933</v>
      </c>
      <c r="I9" s="14">
        <v>3</v>
      </c>
      <c r="J9" s="13">
        <v>0</v>
      </c>
      <c r="K9" s="13">
        <v>8280</v>
      </c>
      <c r="L9" s="32"/>
      <c r="M9" s="84">
        <v>521057</v>
      </c>
      <c r="N9" s="33">
        <f>'第４２表後期高齢者医療事業会計（最初のページのみ印刷）'!B9-M9</f>
        <v>0</v>
      </c>
      <c r="O9" s="84">
        <v>515367</v>
      </c>
      <c r="P9" s="33">
        <f>'第４２表後期高齢者医療事業会計（最初のページのみ印刷）'!J9-O9</f>
        <v>0</v>
      </c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</row>
    <row r="10" spans="1:190" ht="33" customHeight="1">
      <c r="A10" s="31" t="s">
        <v>8</v>
      </c>
      <c r="B10" s="12">
        <v>14790</v>
      </c>
      <c r="C10" s="12">
        <v>3267</v>
      </c>
      <c r="D10" s="12">
        <v>549764</v>
      </c>
      <c r="E10" s="12">
        <v>10600</v>
      </c>
      <c r="F10" s="12">
        <v>0</v>
      </c>
      <c r="G10" s="12">
        <v>1010</v>
      </c>
      <c r="H10" s="12">
        <v>14790</v>
      </c>
      <c r="I10" s="12">
        <v>2</v>
      </c>
      <c r="J10" s="12">
        <v>0</v>
      </c>
      <c r="K10" s="12">
        <v>0</v>
      </c>
      <c r="L10" s="32"/>
      <c r="M10" s="84">
        <v>587905</v>
      </c>
      <c r="N10" s="33">
        <f>'第４２表後期高齢者医療事業会計（最初のページのみ印刷）'!B10-M10</f>
        <v>0</v>
      </c>
      <c r="O10" s="84">
        <v>586354</v>
      </c>
      <c r="P10" s="33">
        <f>'第４２表後期高齢者医療事業会計（最初のページのみ印刷）'!J10-O10</f>
        <v>0</v>
      </c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</row>
    <row r="11" spans="1:190" ht="33" customHeight="1">
      <c r="A11" s="34" t="s">
        <v>9</v>
      </c>
      <c r="B11" s="13">
        <v>7237</v>
      </c>
      <c r="C11" s="13">
        <v>1823</v>
      </c>
      <c r="D11" s="13">
        <v>493003</v>
      </c>
      <c r="E11" s="13">
        <v>0</v>
      </c>
      <c r="F11" s="13">
        <v>0</v>
      </c>
      <c r="G11" s="13">
        <v>3964</v>
      </c>
      <c r="H11" s="13">
        <v>7237</v>
      </c>
      <c r="I11" s="13">
        <v>0</v>
      </c>
      <c r="J11" s="13">
        <v>0</v>
      </c>
      <c r="K11" s="13">
        <v>9911</v>
      </c>
      <c r="L11" s="32"/>
      <c r="M11" s="84">
        <v>510260</v>
      </c>
      <c r="N11" s="33">
        <f>'第４２表後期高齢者医療事業会計（最初のページのみ印刷）'!B11-M11</f>
        <v>0</v>
      </c>
      <c r="O11" s="84">
        <v>509014</v>
      </c>
      <c r="P11" s="33">
        <f>'第４２表後期高齢者医療事業会計（最初のページのみ印刷）'!J11-O11</f>
        <v>0</v>
      </c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</row>
    <row r="12" spans="1:190" ht="33" customHeight="1">
      <c r="A12" s="34" t="s">
        <v>10</v>
      </c>
      <c r="B12" s="13">
        <v>2730</v>
      </c>
      <c r="C12" s="13">
        <v>1161</v>
      </c>
      <c r="D12" s="13">
        <v>316334</v>
      </c>
      <c r="E12" s="13">
        <v>1430</v>
      </c>
      <c r="F12" s="13">
        <v>0</v>
      </c>
      <c r="G12" s="13">
        <v>6559</v>
      </c>
      <c r="H12" s="13">
        <v>2730</v>
      </c>
      <c r="I12" s="13">
        <v>1</v>
      </c>
      <c r="J12" s="13">
        <v>0</v>
      </c>
      <c r="K12" s="13">
        <v>5418</v>
      </c>
      <c r="L12" s="32"/>
      <c r="M12" s="84">
        <v>331803</v>
      </c>
      <c r="N12" s="33">
        <f>'第４２表後期高齢者医療事業会計（最初のページのみ印刷）'!B12-M12</f>
        <v>0</v>
      </c>
      <c r="O12" s="84">
        <v>329085</v>
      </c>
      <c r="P12" s="33">
        <f>'第４２表後期高齢者医療事業会計（最初のページのみ印刷）'!J12-O12</f>
        <v>0</v>
      </c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</row>
    <row r="13" spans="1:190" ht="33" customHeight="1">
      <c r="A13" s="34" t="s">
        <v>11</v>
      </c>
      <c r="B13" s="13">
        <v>7088</v>
      </c>
      <c r="C13" s="13">
        <v>803</v>
      </c>
      <c r="D13" s="13">
        <v>472513</v>
      </c>
      <c r="E13" s="13">
        <v>0</v>
      </c>
      <c r="F13" s="13">
        <v>0</v>
      </c>
      <c r="G13" s="13">
        <v>8353</v>
      </c>
      <c r="H13" s="13">
        <v>7088</v>
      </c>
      <c r="I13" s="13">
        <v>1</v>
      </c>
      <c r="J13" s="13">
        <v>0</v>
      </c>
      <c r="K13" s="13">
        <v>9338</v>
      </c>
      <c r="L13" s="32"/>
      <c r="M13" s="84">
        <v>494760</v>
      </c>
      <c r="N13" s="33">
        <f>'第４２表後期高齢者医療事業会計（最初のページのみ印刷）'!B13-M13</f>
        <v>0</v>
      </c>
      <c r="O13" s="84">
        <v>494186</v>
      </c>
      <c r="P13" s="33">
        <f>'第４２表後期高齢者医療事業会計（最初のページのみ印刷）'!J13-O13</f>
        <v>0</v>
      </c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</row>
    <row r="14" spans="1:190" ht="33" customHeight="1">
      <c r="A14" s="35" t="s">
        <v>57</v>
      </c>
      <c r="B14" s="14">
        <v>15712</v>
      </c>
      <c r="C14" s="14">
        <v>1844</v>
      </c>
      <c r="D14" s="14">
        <v>309063</v>
      </c>
      <c r="E14" s="14">
        <v>4139</v>
      </c>
      <c r="F14" s="14">
        <v>0</v>
      </c>
      <c r="G14" s="14">
        <v>3368</v>
      </c>
      <c r="H14" s="14">
        <v>15712</v>
      </c>
      <c r="I14" s="14">
        <v>2</v>
      </c>
      <c r="J14" s="14">
        <v>0</v>
      </c>
      <c r="K14" s="14">
        <v>7057</v>
      </c>
      <c r="L14" s="32"/>
      <c r="M14" s="84">
        <v>338265</v>
      </c>
      <c r="N14" s="33">
        <f>'第４２表後期高齢者医療事業会計（最初のページのみ印刷）'!B14-M14</f>
        <v>0</v>
      </c>
      <c r="O14" s="84">
        <v>337051</v>
      </c>
      <c r="P14" s="33">
        <f>'第４２表後期高齢者医療事業会計（最初のページのみ印刷）'!J14-O14</f>
        <v>0</v>
      </c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</row>
    <row r="15" spans="1:190" ht="33" customHeight="1">
      <c r="A15" s="34" t="s">
        <v>60</v>
      </c>
      <c r="B15" s="13">
        <v>12802</v>
      </c>
      <c r="C15" s="13">
        <v>4765</v>
      </c>
      <c r="D15" s="13">
        <v>593467</v>
      </c>
      <c r="E15" s="13">
        <v>0</v>
      </c>
      <c r="F15" s="13">
        <v>0</v>
      </c>
      <c r="G15" s="13">
        <v>7205</v>
      </c>
      <c r="H15" s="13">
        <v>12802</v>
      </c>
      <c r="I15" s="12">
        <v>3</v>
      </c>
      <c r="J15" s="13">
        <v>0</v>
      </c>
      <c r="K15" s="13">
        <v>10228</v>
      </c>
      <c r="L15" s="32"/>
      <c r="M15" s="84">
        <v>619642</v>
      </c>
      <c r="N15" s="33">
        <f>'第４２表後期高齢者医療事業会計（最初のページのみ印刷）'!B15-M15</f>
        <v>0</v>
      </c>
      <c r="O15" s="84">
        <v>619220</v>
      </c>
      <c r="P15" s="33">
        <f>'第４２表後期高齢者医療事業会計（最初のページのみ印刷）'!J15-O15</f>
        <v>0</v>
      </c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</row>
    <row r="16" spans="1:190" ht="33" customHeight="1">
      <c r="A16" s="34" t="s">
        <v>61</v>
      </c>
      <c r="B16" s="13">
        <v>18035</v>
      </c>
      <c r="C16" s="13">
        <v>0</v>
      </c>
      <c r="D16" s="13">
        <v>557711</v>
      </c>
      <c r="E16" s="13">
        <v>0</v>
      </c>
      <c r="F16" s="13">
        <v>0</v>
      </c>
      <c r="G16" s="13">
        <v>8057</v>
      </c>
      <c r="H16" s="13">
        <v>17595</v>
      </c>
      <c r="I16" s="13">
        <v>3</v>
      </c>
      <c r="J16" s="13">
        <v>0</v>
      </c>
      <c r="K16" s="13">
        <v>10607</v>
      </c>
      <c r="L16" s="32"/>
      <c r="M16" s="84">
        <v>606823</v>
      </c>
      <c r="N16" s="33">
        <f>'第４２表後期高齢者医療事業会計（最初のページのみ印刷）'!B16-M16</f>
        <v>0</v>
      </c>
      <c r="O16" s="84">
        <v>606147</v>
      </c>
      <c r="P16" s="33">
        <f>'第４２表後期高齢者医療事業会計（最初のページのみ印刷）'!J16-O16</f>
        <v>0</v>
      </c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</row>
    <row r="17" spans="1:190" ht="33" customHeight="1" thickBot="1">
      <c r="A17" s="34" t="s">
        <v>64</v>
      </c>
      <c r="B17" s="13">
        <v>5698</v>
      </c>
      <c r="C17" s="13">
        <v>2722</v>
      </c>
      <c r="D17" s="13">
        <v>215927</v>
      </c>
      <c r="E17" s="13">
        <v>1738</v>
      </c>
      <c r="F17" s="13">
        <v>0</v>
      </c>
      <c r="G17" s="13">
        <v>7510</v>
      </c>
      <c r="H17" s="13">
        <v>5698</v>
      </c>
      <c r="I17" s="45">
        <v>1</v>
      </c>
      <c r="J17" s="13">
        <v>0</v>
      </c>
      <c r="K17" s="13">
        <v>4117</v>
      </c>
      <c r="L17" s="32"/>
      <c r="M17" s="84">
        <v>235262</v>
      </c>
      <c r="N17" s="33">
        <f>'第４２表後期高齢者医療事業会計（最初のページのみ印刷）'!B17-M17</f>
        <v>0</v>
      </c>
      <c r="O17" s="84">
        <v>233838</v>
      </c>
      <c r="P17" s="33">
        <f>'第４２表後期高齢者医療事業会計（最初のページのみ印刷）'!J17-O17</f>
        <v>0</v>
      </c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</row>
    <row r="18" spans="1:190" ht="33" customHeight="1" thickBot="1" thickTop="1">
      <c r="A18" s="36" t="s">
        <v>59</v>
      </c>
      <c r="B18" s="18">
        <f>SUM(B5:B17)</f>
        <v>221269</v>
      </c>
      <c r="C18" s="18">
        <f aca="true" t="shared" si="0" ref="C18:K18">SUM(C5:C17)</f>
        <v>54785</v>
      </c>
      <c r="D18" s="18">
        <f t="shared" si="0"/>
        <v>13240495</v>
      </c>
      <c r="E18" s="18">
        <f t="shared" si="0"/>
        <v>27624</v>
      </c>
      <c r="F18" s="18">
        <f t="shared" si="0"/>
        <v>0</v>
      </c>
      <c r="G18" s="18">
        <f t="shared" si="0"/>
        <v>210382</v>
      </c>
      <c r="H18" s="18">
        <f t="shared" si="0"/>
        <v>210072</v>
      </c>
      <c r="I18" s="18">
        <f t="shared" si="0"/>
        <v>36</v>
      </c>
      <c r="J18" s="18">
        <f t="shared" si="0"/>
        <v>0</v>
      </c>
      <c r="K18" s="18">
        <f t="shared" si="0"/>
        <v>162159</v>
      </c>
      <c r="L18" s="32"/>
      <c r="M18" s="33"/>
      <c r="N18" s="33"/>
      <c r="O18" s="33"/>
      <c r="P18" s="33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</row>
    <row r="19" spans="1:190" ht="33" customHeight="1" thickTop="1">
      <c r="A19" s="34" t="s">
        <v>12</v>
      </c>
      <c r="B19" s="15">
        <v>4339</v>
      </c>
      <c r="C19" s="15">
        <v>260</v>
      </c>
      <c r="D19" s="15">
        <v>130173</v>
      </c>
      <c r="E19" s="15">
        <v>524</v>
      </c>
      <c r="F19" s="15">
        <v>0</v>
      </c>
      <c r="G19" s="15">
        <v>3528</v>
      </c>
      <c r="H19" s="15">
        <v>4339</v>
      </c>
      <c r="I19" s="15">
        <v>1</v>
      </c>
      <c r="J19" s="15">
        <v>0</v>
      </c>
      <c r="K19" s="15">
        <v>2337</v>
      </c>
      <c r="L19" s="32"/>
      <c r="M19" s="84">
        <v>147172</v>
      </c>
      <c r="N19" s="33">
        <f>'第４２表後期高齢者医療事業会計（最初のページのみ印刷）'!B19-M19</f>
        <v>0</v>
      </c>
      <c r="O19" s="84">
        <v>147073</v>
      </c>
      <c r="P19" s="33">
        <f>'第４２表後期高齢者医療事業会計（最初のページのみ印刷）'!J19-O19</f>
        <v>0</v>
      </c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</row>
    <row r="20" spans="1:190" ht="33" customHeight="1">
      <c r="A20" s="34" t="s">
        <v>13</v>
      </c>
      <c r="B20" s="13">
        <v>6501</v>
      </c>
      <c r="C20" s="13">
        <v>0</v>
      </c>
      <c r="D20" s="13">
        <v>83582</v>
      </c>
      <c r="E20" s="13">
        <v>2347</v>
      </c>
      <c r="F20" s="13">
        <v>0</v>
      </c>
      <c r="G20" s="13">
        <v>2397</v>
      </c>
      <c r="H20" s="13">
        <v>6501</v>
      </c>
      <c r="I20" s="13">
        <v>1</v>
      </c>
      <c r="J20" s="13">
        <v>0</v>
      </c>
      <c r="K20" s="13">
        <v>10709</v>
      </c>
      <c r="L20" s="32"/>
      <c r="M20" s="84">
        <v>104817</v>
      </c>
      <c r="N20" s="33">
        <f>'第４２表後期高齢者医療事業会計（最初のページのみ印刷）'!B20-M20</f>
        <v>0</v>
      </c>
      <c r="O20" s="84">
        <v>98581</v>
      </c>
      <c r="P20" s="33">
        <f>'第４２表後期高齢者医療事業会計（最初のページのみ印刷）'!J20-O20</f>
        <v>0</v>
      </c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</row>
    <row r="21" spans="1:190" ht="33" customHeight="1">
      <c r="A21" s="34" t="s">
        <v>14</v>
      </c>
      <c r="B21" s="13">
        <v>7305</v>
      </c>
      <c r="C21" s="13">
        <v>422</v>
      </c>
      <c r="D21" s="13">
        <v>153672</v>
      </c>
      <c r="E21" s="13">
        <v>422</v>
      </c>
      <c r="F21" s="13">
        <v>0</v>
      </c>
      <c r="G21" s="13">
        <v>3767</v>
      </c>
      <c r="H21" s="13">
        <v>7305</v>
      </c>
      <c r="I21" s="13">
        <v>1</v>
      </c>
      <c r="J21" s="13">
        <v>0</v>
      </c>
      <c r="K21" s="13">
        <v>2919</v>
      </c>
      <c r="L21" s="32"/>
      <c r="M21" s="84">
        <v>167054</v>
      </c>
      <c r="N21" s="33">
        <f>'第４２表後期高齢者医療事業会計（最初のページのみ印刷）'!B21-M21</f>
        <v>0</v>
      </c>
      <c r="O21" s="84">
        <v>166389</v>
      </c>
      <c r="P21" s="33">
        <f>'第４２表後期高齢者医療事業会計（最初のページのみ印刷）'!J21-O21</f>
        <v>0</v>
      </c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</row>
    <row r="22" spans="1:190" ht="33" customHeight="1">
      <c r="A22" s="34" t="s">
        <v>15</v>
      </c>
      <c r="B22" s="13">
        <v>6578</v>
      </c>
      <c r="C22" s="13">
        <v>738</v>
      </c>
      <c r="D22" s="13">
        <v>53288</v>
      </c>
      <c r="E22" s="13">
        <v>1880</v>
      </c>
      <c r="F22" s="13">
        <v>0</v>
      </c>
      <c r="G22" s="13">
        <v>2068</v>
      </c>
      <c r="H22" s="13">
        <v>6578</v>
      </c>
      <c r="I22" s="13">
        <v>1</v>
      </c>
      <c r="J22" s="13">
        <v>0</v>
      </c>
      <c r="K22" s="13">
        <v>1231</v>
      </c>
      <c r="L22" s="32"/>
      <c r="M22" s="84">
        <v>66404</v>
      </c>
      <c r="N22" s="33">
        <f>'第４２表後期高齢者医療事業会計（最初のページのみ印刷）'!B22-M22</f>
        <v>0</v>
      </c>
      <c r="O22" s="84">
        <v>65129</v>
      </c>
      <c r="P22" s="33">
        <f>'第４２表後期高齢者医療事業会計（最初のページのみ印刷）'!J22-O22</f>
        <v>0</v>
      </c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</row>
    <row r="23" spans="1:190" s="52" customFormat="1" ht="33" customHeight="1">
      <c r="A23" s="35" t="s">
        <v>16</v>
      </c>
      <c r="B23" s="14">
        <v>6676</v>
      </c>
      <c r="C23" s="14">
        <v>641</v>
      </c>
      <c r="D23" s="14">
        <v>81969</v>
      </c>
      <c r="E23" s="14">
        <v>23</v>
      </c>
      <c r="F23" s="14">
        <v>0</v>
      </c>
      <c r="G23" s="14">
        <v>1785</v>
      </c>
      <c r="H23" s="14">
        <v>6676</v>
      </c>
      <c r="I23" s="14">
        <v>0</v>
      </c>
      <c r="J23" s="14">
        <v>0</v>
      </c>
      <c r="K23" s="14">
        <v>1422</v>
      </c>
      <c r="L23" s="50"/>
      <c r="M23" s="85">
        <v>92391</v>
      </c>
      <c r="N23" s="51">
        <f>'第４２表後期高齢者医療事業会計（最初のページのみ印刷）'!B23-M23</f>
        <v>0</v>
      </c>
      <c r="O23" s="85">
        <v>92169</v>
      </c>
      <c r="P23" s="51">
        <f>'第４２表後期高齢者医療事業会計（最初のページのみ印刷）'!J23-O23</f>
        <v>0</v>
      </c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</row>
    <row r="24" spans="1:190" ht="33" customHeight="1">
      <c r="A24" s="34" t="s">
        <v>17</v>
      </c>
      <c r="B24" s="13">
        <v>4313</v>
      </c>
      <c r="C24" s="13">
        <v>1171</v>
      </c>
      <c r="D24" s="13">
        <v>41749</v>
      </c>
      <c r="E24" s="13">
        <v>42</v>
      </c>
      <c r="F24" s="13">
        <v>0</v>
      </c>
      <c r="G24" s="13">
        <v>1066</v>
      </c>
      <c r="H24" s="13">
        <v>4313</v>
      </c>
      <c r="I24" s="13">
        <v>1</v>
      </c>
      <c r="J24" s="13">
        <v>0</v>
      </c>
      <c r="K24" s="13">
        <v>1060</v>
      </c>
      <c r="L24" s="32"/>
      <c r="M24" s="84">
        <v>48566</v>
      </c>
      <c r="N24" s="33">
        <f>'第４２表後期高齢者医療事業会計（最初のページのみ印刷）'!B24-M24</f>
        <v>0</v>
      </c>
      <c r="O24" s="84">
        <v>48520</v>
      </c>
      <c r="P24" s="33">
        <f>'第４２表後期高齢者医療事業会計（最初のページのみ印刷）'!J24-O24</f>
        <v>0</v>
      </c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</row>
    <row r="25" spans="1:190" ht="33" customHeight="1">
      <c r="A25" s="34" t="s">
        <v>18</v>
      </c>
      <c r="B25" s="13">
        <v>9617</v>
      </c>
      <c r="C25" s="13">
        <v>612</v>
      </c>
      <c r="D25" s="13">
        <v>65287</v>
      </c>
      <c r="E25" s="13">
        <v>0</v>
      </c>
      <c r="F25" s="13">
        <v>0</v>
      </c>
      <c r="G25" s="13">
        <v>505</v>
      </c>
      <c r="H25" s="13">
        <v>9487</v>
      </c>
      <c r="I25" s="13">
        <v>1</v>
      </c>
      <c r="J25" s="13">
        <v>0</v>
      </c>
      <c r="K25" s="13">
        <v>1470</v>
      </c>
      <c r="L25" s="32"/>
      <c r="M25" s="84">
        <v>76876</v>
      </c>
      <c r="N25" s="33">
        <f>'第４２表後期高齢者医療事業会計（最初のページのみ印刷）'!B25-M25</f>
        <v>0</v>
      </c>
      <c r="O25" s="84">
        <v>76788</v>
      </c>
      <c r="P25" s="33">
        <f>'第４２表後期高齢者医療事業会計（最初のページのみ印刷）'!J25-O25</f>
        <v>0</v>
      </c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</row>
    <row r="26" spans="1:190" ht="33" customHeight="1">
      <c r="A26" s="34" t="s">
        <v>19</v>
      </c>
      <c r="B26" s="13">
        <v>784</v>
      </c>
      <c r="C26" s="13">
        <v>0</v>
      </c>
      <c r="D26" s="13">
        <v>4960</v>
      </c>
      <c r="E26" s="13">
        <v>0</v>
      </c>
      <c r="F26" s="13">
        <v>0</v>
      </c>
      <c r="G26" s="13">
        <v>22</v>
      </c>
      <c r="H26" s="13">
        <v>742</v>
      </c>
      <c r="I26" s="13">
        <v>0</v>
      </c>
      <c r="J26" s="13">
        <v>0</v>
      </c>
      <c r="K26" s="13">
        <v>123</v>
      </c>
      <c r="L26" s="32"/>
      <c r="M26" s="84">
        <v>6402</v>
      </c>
      <c r="N26" s="33">
        <f>'第４２表後期高齢者医療事業会計（最初のページのみ印刷）'!B26-M26</f>
        <v>0</v>
      </c>
      <c r="O26" s="84">
        <v>6402</v>
      </c>
      <c r="P26" s="33">
        <f>'第４２表後期高齢者医療事業会計（最初のページのみ印刷）'!J26-O26</f>
        <v>0</v>
      </c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</row>
    <row r="27" spans="1:190" ht="33" customHeight="1">
      <c r="A27" s="34" t="s">
        <v>20</v>
      </c>
      <c r="B27" s="13">
        <v>7915</v>
      </c>
      <c r="C27" s="13">
        <v>198</v>
      </c>
      <c r="D27" s="13">
        <v>53240</v>
      </c>
      <c r="E27" s="13">
        <v>3</v>
      </c>
      <c r="F27" s="13">
        <v>0</v>
      </c>
      <c r="G27" s="13">
        <v>788</v>
      </c>
      <c r="H27" s="13">
        <v>7915</v>
      </c>
      <c r="I27" s="13">
        <v>1</v>
      </c>
      <c r="J27" s="13">
        <v>0</v>
      </c>
      <c r="K27" s="13">
        <v>1282</v>
      </c>
      <c r="L27" s="32"/>
      <c r="M27" s="84">
        <v>62378</v>
      </c>
      <c r="N27" s="33">
        <f>'第４２表後期高齢者医療事業会計（最初のページのみ印刷）'!B27-M27</f>
        <v>0</v>
      </c>
      <c r="O27" s="84">
        <v>62373</v>
      </c>
      <c r="P27" s="33">
        <f>'第４２表後期高齢者医療事業会計（最初のページのみ印刷）'!J27-O27</f>
        <v>0</v>
      </c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</row>
    <row r="28" spans="1:190" s="52" customFormat="1" ht="33" customHeight="1">
      <c r="A28" s="35" t="s">
        <v>62</v>
      </c>
      <c r="B28" s="14">
        <v>7312</v>
      </c>
      <c r="C28" s="14">
        <v>1233</v>
      </c>
      <c r="D28" s="14">
        <v>182807</v>
      </c>
      <c r="E28" s="14">
        <v>4513</v>
      </c>
      <c r="F28" s="14">
        <v>0</v>
      </c>
      <c r="G28" s="14">
        <v>8123</v>
      </c>
      <c r="H28" s="14">
        <v>7312</v>
      </c>
      <c r="I28" s="14">
        <v>1</v>
      </c>
      <c r="J28" s="14">
        <v>0</v>
      </c>
      <c r="K28" s="14">
        <v>3946</v>
      </c>
      <c r="L28" s="50"/>
      <c r="M28" s="85">
        <v>209499</v>
      </c>
      <c r="N28" s="51">
        <f>'第４２表後期高齢者医療事業会計（最初のページのみ印刷）'!B28-M28</f>
        <v>0</v>
      </c>
      <c r="O28" s="85">
        <v>205471</v>
      </c>
      <c r="P28" s="51">
        <f>'第４２表後期高齢者医療事業会計（最初のページのみ印刷）'!J28-O28</f>
        <v>0</v>
      </c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0"/>
      <c r="FF28" s="50"/>
      <c r="FG28" s="50"/>
      <c r="FH28" s="50"/>
      <c r="FI28" s="50"/>
      <c r="FJ28" s="50"/>
      <c r="FK28" s="50"/>
      <c r="FL28" s="50"/>
      <c r="FM28" s="50"/>
      <c r="FN28" s="50"/>
      <c r="FO28" s="50"/>
      <c r="FP28" s="50"/>
      <c r="FQ28" s="50"/>
      <c r="FR28" s="50"/>
      <c r="FS28" s="50"/>
      <c r="FT28" s="50"/>
      <c r="FU28" s="50"/>
      <c r="FV28" s="50"/>
      <c r="FW28" s="50"/>
      <c r="FX28" s="50"/>
      <c r="FY28" s="50"/>
      <c r="FZ28" s="50"/>
      <c r="GA28" s="50"/>
      <c r="GB28" s="50"/>
      <c r="GC28" s="50"/>
      <c r="GD28" s="50"/>
      <c r="GE28" s="50"/>
      <c r="GF28" s="50"/>
      <c r="GG28" s="50"/>
      <c r="GH28" s="50"/>
    </row>
    <row r="29" spans="1:190" ht="33" customHeight="1">
      <c r="A29" s="34" t="s">
        <v>21</v>
      </c>
      <c r="B29" s="13">
        <v>552</v>
      </c>
      <c r="C29" s="13">
        <v>83</v>
      </c>
      <c r="D29" s="13">
        <v>23701</v>
      </c>
      <c r="E29" s="13">
        <v>0</v>
      </c>
      <c r="F29" s="13">
        <v>0</v>
      </c>
      <c r="G29" s="13">
        <v>493</v>
      </c>
      <c r="H29" s="13">
        <v>552</v>
      </c>
      <c r="I29" s="13">
        <v>0</v>
      </c>
      <c r="J29" s="13">
        <v>0</v>
      </c>
      <c r="K29" s="13">
        <v>575</v>
      </c>
      <c r="L29" s="32"/>
      <c r="M29" s="84">
        <v>25076</v>
      </c>
      <c r="N29" s="33">
        <f>'第４２表後期高齢者医療事業会計（最初のページのみ印刷）'!B29-M29</f>
        <v>0</v>
      </c>
      <c r="O29" s="84">
        <v>24909</v>
      </c>
      <c r="P29" s="33">
        <f>'第４２表後期高齢者医療事業会計（最初のページのみ印刷）'!J29-O29</f>
        <v>0</v>
      </c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</row>
    <row r="30" spans="1:190" ht="33" customHeight="1">
      <c r="A30" s="34" t="s">
        <v>22</v>
      </c>
      <c r="B30" s="13">
        <v>3929</v>
      </c>
      <c r="C30" s="13">
        <v>246</v>
      </c>
      <c r="D30" s="13">
        <v>93508</v>
      </c>
      <c r="E30" s="13">
        <v>164</v>
      </c>
      <c r="F30" s="13">
        <v>0</v>
      </c>
      <c r="G30" s="13">
        <v>4049</v>
      </c>
      <c r="H30" s="13">
        <v>3929</v>
      </c>
      <c r="I30" s="13">
        <v>1</v>
      </c>
      <c r="J30" s="13">
        <v>0</v>
      </c>
      <c r="K30" s="13">
        <v>2006</v>
      </c>
      <c r="L30" s="32"/>
      <c r="M30" s="84">
        <v>104257</v>
      </c>
      <c r="N30" s="33">
        <f>'第４２表後期高齢者医療事業会計（最初のページのみ印刷）'!B30-M30</f>
        <v>0</v>
      </c>
      <c r="O30" s="84">
        <v>103552</v>
      </c>
      <c r="P30" s="33">
        <f>'第４２表後期高齢者医療事業会計（最初のページのみ印刷）'!J30-O30</f>
        <v>0</v>
      </c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</row>
    <row r="31" spans="1:190" ht="33" customHeight="1">
      <c r="A31" s="34" t="s">
        <v>23</v>
      </c>
      <c r="B31" s="13">
        <v>4365</v>
      </c>
      <c r="C31" s="13">
        <v>65</v>
      </c>
      <c r="D31" s="13">
        <v>41615</v>
      </c>
      <c r="E31" s="13">
        <v>0</v>
      </c>
      <c r="F31" s="13">
        <v>0</v>
      </c>
      <c r="G31" s="13">
        <v>49</v>
      </c>
      <c r="H31" s="13">
        <v>4365</v>
      </c>
      <c r="I31" s="13">
        <v>1</v>
      </c>
      <c r="J31" s="13">
        <v>0</v>
      </c>
      <c r="K31" s="13">
        <v>744</v>
      </c>
      <c r="L31" s="32"/>
      <c r="M31" s="84">
        <v>46216</v>
      </c>
      <c r="N31" s="33">
        <f>'第４２表後期高齢者医療事業会計（最初のページのみ印刷）'!B31-M31</f>
        <v>0</v>
      </c>
      <c r="O31" s="84">
        <v>46216</v>
      </c>
      <c r="P31" s="33">
        <f>'第４２表後期高齢者医療事業会計（最初のページのみ印刷）'!J31-O31</f>
        <v>0</v>
      </c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</row>
    <row r="32" spans="1:190" ht="33" customHeight="1">
      <c r="A32" s="34" t="s">
        <v>24</v>
      </c>
      <c r="B32" s="13">
        <v>5626</v>
      </c>
      <c r="C32" s="13">
        <v>1049</v>
      </c>
      <c r="D32" s="13">
        <v>150059</v>
      </c>
      <c r="E32" s="13">
        <v>0</v>
      </c>
      <c r="F32" s="13">
        <v>0</v>
      </c>
      <c r="G32" s="13">
        <v>347</v>
      </c>
      <c r="H32" s="13">
        <v>5626</v>
      </c>
      <c r="I32" s="13">
        <v>1</v>
      </c>
      <c r="J32" s="13">
        <v>0</v>
      </c>
      <c r="K32" s="13">
        <v>2997</v>
      </c>
      <c r="L32" s="32"/>
      <c r="M32" s="84">
        <v>159860</v>
      </c>
      <c r="N32" s="33">
        <f>'第４２表後期高齢者医療事業会計（最初のページのみ印刷）'!B32-M32</f>
        <v>0</v>
      </c>
      <c r="O32" s="84">
        <v>159494</v>
      </c>
      <c r="P32" s="33">
        <f>'第４２表後期高齢者医療事業会計（最初のページのみ印刷）'!J32-O32</f>
        <v>0</v>
      </c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</row>
    <row r="33" spans="1:190" s="52" customFormat="1" ht="33" customHeight="1">
      <c r="A33" s="35" t="s">
        <v>25</v>
      </c>
      <c r="B33" s="14">
        <v>4864</v>
      </c>
      <c r="C33" s="14">
        <v>0</v>
      </c>
      <c r="D33" s="14">
        <v>159308</v>
      </c>
      <c r="E33" s="14">
        <v>0</v>
      </c>
      <c r="F33" s="14">
        <v>0</v>
      </c>
      <c r="G33" s="14">
        <v>456</v>
      </c>
      <c r="H33" s="14">
        <v>4864</v>
      </c>
      <c r="I33" s="14">
        <v>1</v>
      </c>
      <c r="J33" s="14">
        <v>0</v>
      </c>
      <c r="K33" s="14">
        <v>0</v>
      </c>
      <c r="L33" s="50"/>
      <c r="M33" s="85">
        <v>166041</v>
      </c>
      <c r="N33" s="51">
        <f>'第４２表後期高齢者医療事業会計（最初のページのみ印刷）'!B33-M33</f>
        <v>0</v>
      </c>
      <c r="O33" s="85">
        <v>165751</v>
      </c>
      <c r="P33" s="51">
        <f>'第４２表後期高齢者医療事業会計（最初のページのみ印刷）'!J33-O33</f>
        <v>0</v>
      </c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0"/>
      <c r="FD33" s="50"/>
      <c r="FE33" s="50"/>
      <c r="FF33" s="50"/>
      <c r="FG33" s="50"/>
      <c r="FH33" s="50"/>
      <c r="FI33" s="50"/>
      <c r="FJ33" s="50"/>
      <c r="FK33" s="50"/>
      <c r="FL33" s="50"/>
      <c r="FM33" s="50"/>
      <c r="FN33" s="50"/>
      <c r="FO33" s="50"/>
      <c r="FP33" s="50"/>
      <c r="FQ33" s="50"/>
      <c r="FR33" s="50"/>
      <c r="FS33" s="50"/>
      <c r="FT33" s="50"/>
      <c r="FU33" s="50"/>
      <c r="FV33" s="50"/>
      <c r="FW33" s="50"/>
      <c r="FX33" s="50"/>
      <c r="FY33" s="50"/>
      <c r="FZ33" s="50"/>
      <c r="GA33" s="50"/>
      <c r="GB33" s="50"/>
      <c r="GC33" s="50"/>
      <c r="GD33" s="50"/>
      <c r="GE33" s="50"/>
      <c r="GF33" s="50"/>
      <c r="GG33" s="50"/>
      <c r="GH33" s="50"/>
    </row>
    <row r="34" spans="1:190" ht="33" customHeight="1">
      <c r="A34" s="34" t="s">
        <v>26</v>
      </c>
      <c r="B34" s="13">
        <v>2657</v>
      </c>
      <c r="C34" s="13">
        <v>74</v>
      </c>
      <c r="D34" s="13">
        <v>27040</v>
      </c>
      <c r="E34" s="13">
        <v>267</v>
      </c>
      <c r="F34" s="13">
        <v>0</v>
      </c>
      <c r="G34" s="13">
        <v>819</v>
      </c>
      <c r="H34" s="13">
        <v>2657</v>
      </c>
      <c r="I34" s="13">
        <v>1</v>
      </c>
      <c r="J34" s="13">
        <v>0</v>
      </c>
      <c r="K34" s="13">
        <v>615</v>
      </c>
      <c r="L34" s="32"/>
      <c r="M34" s="84">
        <v>31136</v>
      </c>
      <c r="N34" s="33">
        <f>'第４２表後期高齢者医療事業会計（最初のページのみ印刷）'!B34-M34</f>
        <v>0</v>
      </c>
      <c r="O34" s="84">
        <v>30934</v>
      </c>
      <c r="P34" s="33">
        <f>'第４２表後期高齢者医療事業会計（最初のページのみ印刷）'!J34-O34</f>
        <v>0</v>
      </c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</row>
    <row r="35" spans="1:190" ht="33" customHeight="1">
      <c r="A35" s="34" t="s">
        <v>27</v>
      </c>
      <c r="B35" s="13">
        <v>5780</v>
      </c>
      <c r="C35" s="13">
        <v>152</v>
      </c>
      <c r="D35" s="13">
        <v>42901</v>
      </c>
      <c r="E35" s="13">
        <v>0</v>
      </c>
      <c r="F35" s="13">
        <v>0</v>
      </c>
      <c r="G35" s="13">
        <v>6</v>
      </c>
      <c r="H35" s="13">
        <v>5780</v>
      </c>
      <c r="I35" s="13">
        <v>1</v>
      </c>
      <c r="J35" s="13">
        <v>0</v>
      </c>
      <c r="K35" s="13">
        <v>986</v>
      </c>
      <c r="L35" s="32"/>
      <c r="M35" s="84">
        <v>50548</v>
      </c>
      <c r="N35" s="33">
        <f>'第４２表後期高齢者医療事業会計（最初のページのみ印刷）'!B35-M35</f>
        <v>0</v>
      </c>
      <c r="O35" s="84">
        <v>49957</v>
      </c>
      <c r="P35" s="33">
        <f>'第４２表後期高齢者医療事業会計（最初のページのみ印刷）'!J35-O35</f>
        <v>0</v>
      </c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</row>
    <row r="36" spans="1:190" ht="33" customHeight="1">
      <c r="A36" s="34" t="s">
        <v>28</v>
      </c>
      <c r="B36" s="13">
        <v>2960</v>
      </c>
      <c r="C36" s="13">
        <v>63</v>
      </c>
      <c r="D36" s="13">
        <v>27913</v>
      </c>
      <c r="E36" s="13">
        <v>86</v>
      </c>
      <c r="F36" s="13">
        <v>0</v>
      </c>
      <c r="G36" s="13">
        <v>927</v>
      </c>
      <c r="H36" s="13">
        <v>2960</v>
      </c>
      <c r="I36" s="13">
        <v>0</v>
      </c>
      <c r="J36" s="13">
        <v>0</v>
      </c>
      <c r="K36" s="13">
        <v>626</v>
      </c>
      <c r="L36" s="32"/>
      <c r="M36" s="84">
        <v>32996</v>
      </c>
      <c r="N36" s="33">
        <f>'第４２表後期高齢者医療事業会計（最初のページのみ印刷）'!B36-M36</f>
        <v>0</v>
      </c>
      <c r="O36" s="84">
        <v>32011</v>
      </c>
      <c r="P36" s="33">
        <f>'第４２表後期高齢者医療事業会計（最初のページのみ印刷）'!J36-O36</f>
        <v>0</v>
      </c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32"/>
      <c r="FZ36" s="32"/>
      <c r="GA36" s="32"/>
      <c r="GB36" s="32"/>
      <c r="GC36" s="32"/>
      <c r="GD36" s="32"/>
      <c r="GE36" s="32"/>
      <c r="GF36" s="32"/>
      <c r="GG36" s="32"/>
      <c r="GH36" s="32"/>
    </row>
    <row r="37" spans="1:190" ht="33" customHeight="1">
      <c r="A37" s="34" t="s">
        <v>29</v>
      </c>
      <c r="B37" s="13">
        <v>3586</v>
      </c>
      <c r="C37" s="13">
        <v>0</v>
      </c>
      <c r="D37" s="13">
        <v>43868</v>
      </c>
      <c r="E37" s="13">
        <v>47</v>
      </c>
      <c r="F37" s="13">
        <v>0</v>
      </c>
      <c r="G37" s="13">
        <v>1681</v>
      </c>
      <c r="H37" s="13">
        <v>3586</v>
      </c>
      <c r="I37" s="13">
        <v>0</v>
      </c>
      <c r="J37" s="13">
        <v>0</v>
      </c>
      <c r="K37" s="13">
        <v>926</v>
      </c>
      <c r="L37" s="32"/>
      <c r="M37" s="84">
        <v>50813</v>
      </c>
      <c r="N37" s="33">
        <f>'第４２表後期高齢者医療事業会計（最初のページのみ印刷）'!B37-M37</f>
        <v>0</v>
      </c>
      <c r="O37" s="84">
        <v>50781</v>
      </c>
      <c r="P37" s="33">
        <f>'第４２表後期高齢者医療事業会計（最初のページのみ印刷）'!J37-O37</f>
        <v>0</v>
      </c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  <c r="FZ37" s="32"/>
      <c r="GA37" s="32"/>
      <c r="GB37" s="32"/>
      <c r="GC37" s="32"/>
      <c r="GD37" s="32"/>
      <c r="GE37" s="32"/>
      <c r="GF37" s="32"/>
      <c r="GG37" s="32"/>
      <c r="GH37" s="32"/>
    </row>
    <row r="38" spans="1:190" s="52" customFormat="1" ht="33" customHeight="1">
      <c r="A38" s="35" t="s">
        <v>30</v>
      </c>
      <c r="B38" s="14">
        <v>0</v>
      </c>
      <c r="C38" s="14">
        <v>48</v>
      </c>
      <c r="D38" s="14">
        <v>21290</v>
      </c>
      <c r="E38" s="14">
        <v>0</v>
      </c>
      <c r="F38" s="14">
        <v>0</v>
      </c>
      <c r="G38" s="14">
        <v>901</v>
      </c>
      <c r="H38" s="14">
        <v>0</v>
      </c>
      <c r="I38" s="14">
        <v>0</v>
      </c>
      <c r="J38" s="14">
        <v>0</v>
      </c>
      <c r="K38" s="14">
        <v>571</v>
      </c>
      <c r="L38" s="50"/>
      <c r="M38" s="85">
        <v>22490</v>
      </c>
      <c r="N38" s="51">
        <f>'第４２表後期高齢者医療事業会計（最初のページのみ印刷）'!B38-M38</f>
        <v>0</v>
      </c>
      <c r="O38" s="85">
        <v>22239</v>
      </c>
      <c r="P38" s="51">
        <f>'第４２表後期高齢者医療事業会計（最初のページのみ印刷）'!J38-O38</f>
        <v>0</v>
      </c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0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0"/>
      <c r="EF38" s="50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0"/>
      <c r="ER38" s="50"/>
      <c r="ES38" s="50"/>
      <c r="ET38" s="50"/>
      <c r="EU38" s="50"/>
      <c r="EV38" s="50"/>
      <c r="EW38" s="50"/>
      <c r="EX38" s="50"/>
      <c r="EY38" s="50"/>
      <c r="EZ38" s="50"/>
      <c r="FA38" s="50"/>
      <c r="FB38" s="50"/>
      <c r="FC38" s="50"/>
      <c r="FD38" s="50"/>
      <c r="FE38" s="50"/>
      <c r="FF38" s="50"/>
      <c r="FG38" s="50"/>
      <c r="FH38" s="50"/>
      <c r="FI38" s="50"/>
      <c r="FJ38" s="50"/>
      <c r="FK38" s="50"/>
      <c r="FL38" s="50"/>
      <c r="FM38" s="50"/>
      <c r="FN38" s="50"/>
      <c r="FO38" s="50"/>
      <c r="FP38" s="50"/>
      <c r="FQ38" s="50"/>
      <c r="FR38" s="50"/>
      <c r="FS38" s="50"/>
      <c r="FT38" s="50"/>
      <c r="FU38" s="50"/>
      <c r="FV38" s="50"/>
      <c r="FW38" s="50"/>
      <c r="FX38" s="50"/>
      <c r="FY38" s="50"/>
      <c r="FZ38" s="50"/>
      <c r="GA38" s="50"/>
      <c r="GB38" s="50"/>
      <c r="GC38" s="50"/>
      <c r="GD38" s="50"/>
      <c r="GE38" s="50"/>
      <c r="GF38" s="50"/>
      <c r="GG38" s="50"/>
      <c r="GH38" s="50"/>
    </row>
    <row r="39" spans="1:190" ht="33" customHeight="1">
      <c r="A39" s="34" t="s">
        <v>63</v>
      </c>
      <c r="B39" s="13">
        <v>1738</v>
      </c>
      <c r="C39" s="13">
        <v>659</v>
      </c>
      <c r="D39" s="13">
        <v>207269</v>
      </c>
      <c r="E39" s="13">
        <v>258</v>
      </c>
      <c r="F39" s="13">
        <v>0</v>
      </c>
      <c r="G39" s="13">
        <v>5303</v>
      </c>
      <c r="H39" s="13">
        <v>1738</v>
      </c>
      <c r="I39" s="13">
        <v>1</v>
      </c>
      <c r="J39" s="13">
        <v>0</v>
      </c>
      <c r="K39" s="13">
        <v>4536</v>
      </c>
      <c r="L39" s="32"/>
      <c r="M39" s="84">
        <v>216109</v>
      </c>
      <c r="N39" s="33">
        <f>'第４２表後期高齢者医療事業会計（最初のページのみ印刷）'!B39-M39</f>
        <v>0</v>
      </c>
      <c r="O39" s="84">
        <v>215704</v>
      </c>
      <c r="P39" s="33">
        <f>'第４２表後期高齢者医療事業会計（最初のページのみ印刷）'!J39-O39</f>
        <v>0</v>
      </c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2"/>
      <c r="FK39" s="32"/>
      <c r="FL39" s="32"/>
      <c r="FM39" s="32"/>
      <c r="FN39" s="32"/>
      <c r="FO39" s="32"/>
      <c r="FP39" s="32"/>
      <c r="FQ39" s="32"/>
      <c r="FR39" s="32"/>
      <c r="FS39" s="32"/>
      <c r="FT39" s="32"/>
      <c r="FU39" s="32"/>
      <c r="FV39" s="32"/>
      <c r="FW39" s="32"/>
      <c r="FX39" s="32"/>
      <c r="FY39" s="32"/>
      <c r="FZ39" s="32"/>
      <c r="GA39" s="32"/>
      <c r="GB39" s="32"/>
      <c r="GC39" s="32"/>
      <c r="GD39" s="32"/>
      <c r="GE39" s="32"/>
      <c r="GF39" s="32"/>
      <c r="GG39" s="32"/>
      <c r="GH39" s="32"/>
    </row>
    <row r="40" spans="1:190" ht="33" customHeight="1">
      <c r="A40" s="34" t="s">
        <v>31</v>
      </c>
      <c r="B40" s="13">
        <v>8082</v>
      </c>
      <c r="C40" s="13">
        <v>741</v>
      </c>
      <c r="D40" s="13">
        <v>103934</v>
      </c>
      <c r="E40" s="13">
        <v>0</v>
      </c>
      <c r="F40" s="13">
        <v>0</v>
      </c>
      <c r="G40" s="13">
        <v>1303</v>
      </c>
      <c r="H40" s="13">
        <v>9599</v>
      </c>
      <c r="I40" s="13">
        <v>2</v>
      </c>
      <c r="J40" s="13">
        <v>0</v>
      </c>
      <c r="K40" s="13">
        <v>1957</v>
      </c>
      <c r="L40" s="32"/>
      <c r="M40" s="84">
        <v>116462</v>
      </c>
      <c r="N40" s="33">
        <f>'第４２表後期高齢者医療事業会計（最初のページのみ印刷）'!B40-M40</f>
        <v>0</v>
      </c>
      <c r="O40" s="84">
        <v>115925</v>
      </c>
      <c r="P40" s="33">
        <f>'第４２表後期高齢者医療事業会計（最初のページのみ印刷）'!J40-O40</f>
        <v>0</v>
      </c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  <c r="FF40" s="32"/>
      <c r="FG40" s="32"/>
      <c r="FH40" s="32"/>
      <c r="FI40" s="32"/>
      <c r="FJ40" s="32"/>
      <c r="FK40" s="32"/>
      <c r="FL40" s="32"/>
      <c r="FM40" s="32"/>
      <c r="FN40" s="32"/>
      <c r="FO40" s="32"/>
      <c r="FP40" s="32"/>
      <c r="FQ40" s="32"/>
      <c r="FR40" s="32"/>
      <c r="FS40" s="32"/>
      <c r="FT40" s="32"/>
      <c r="FU40" s="32"/>
      <c r="FV40" s="32"/>
      <c r="FW40" s="32"/>
      <c r="FX40" s="32"/>
      <c r="FY40" s="32"/>
      <c r="FZ40" s="32"/>
      <c r="GA40" s="32"/>
      <c r="GB40" s="32"/>
      <c r="GC40" s="32"/>
      <c r="GD40" s="32"/>
      <c r="GE40" s="32"/>
      <c r="GF40" s="32"/>
      <c r="GG40" s="32"/>
      <c r="GH40" s="32"/>
    </row>
    <row r="41" spans="1:190" ht="33" customHeight="1">
      <c r="A41" s="34" t="s">
        <v>32</v>
      </c>
      <c r="B41" s="13">
        <v>2950</v>
      </c>
      <c r="C41" s="13">
        <v>310</v>
      </c>
      <c r="D41" s="13">
        <v>44306</v>
      </c>
      <c r="E41" s="13">
        <v>0</v>
      </c>
      <c r="F41" s="13">
        <v>0</v>
      </c>
      <c r="G41" s="13">
        <v>476</v>
      </c>
      <c r="H41" s="13">
        <v>2950</v>
      </c>
      <c r="I41" s="13">
        <v>0</v>
      </c>
      <c r="J41" s="13">
        <v>0</v>
      </c>
      <c r="K41" s="13">
        <v>0</v>
      </c>
      <c r="L41" s="32"/>
      <c r="M41" s="84">
        <v>49578</v>
      </c>
      <c r="N41" s="33">
        <f>'第４２表後期高齢者医療事業会計（最初のページのみ印刷）'!B41-M41</f>
        <v>0</v>
      </c>
      <c r="O41" s="84">
        <v>48986</v>
      </c>
      <c r="P41" s="33">
        <f>'第４２表後期高齢者医療事業会計（最初のページのみ印刷）'!J41-O41</f>
        <v>0</v>
      </c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2"/>
      <c r="FK41" s="32"/>
      <c r="FL41" s="32"/>
      <c r="FM41" s="32"/>
      <c r="FN41" s="32"/>
      <c r="FO41" s="32"/>
      <c r="FP41" s="32"/>
      <c r="FQ41" s="32"/>
      <c r="FR41" s="32"/>
      <c r="FS41" s="32"/>
      <c r="FT41" s="32"/>
      <c r="FU41" s="32"/>
      <c r="FV41" s="32"/>
      <c r="FW41" s="32"/>
      <c r="FX41" s="32"/>
      <c r="FY41" s="32"/>
      <c r="FZ41" s="32"/>
      <c r="GA41" s="32"/>
      <c r="GB41" s="32"/>
      <c r="GC41" s="32"/>
      <c r="GD41" s="32"/>
      <c r="GE41" s="32"/>
      <c r="GF41" s="32"/>
      <c r="GG41" s="32"/>
      <c r="GH41" s="32"/>
    </row>
    <row r="42" spans="1:190" ht="33" customHeight="1">
      <c r="A42" s="34" t="s">
        <v>33</v>
      </c>
      <c r="B42" s="13">
        <v>3136</v>
      </c>
      <c r="C42" s="13">
        <v>0</v>
      </c>
      <c r="D42" s="13">
        <v>29367</v>
      </c>
      <c r="E42" s="13">
        <v>0</v>
      </c>
      <c r="F42" s="13">
        <v>0</v>
      </c>
      <c r="G42" s="13">
        <v>163</v>
      </c>
      <c r="H42" s="13">
        <v>3136</v>
      </c>
      <c r="I42" s="13">
        <v>0</v>
      </c>
      <c r="J42" s="13">
        <v>0</v>
      </c>
      <c r="K42" s="13">
        <v>674</v>
      </c>
      <c r="L42" s="32"/>
      <c r="M42" s="84">
        <v>34121</v>
      </c>
      <c r="N42" s="33">
        <f>'第４２表後期高齢者医療事業会計（最初のページのみ印刷）'!B42-M42</f>
        <v>0</v>
      </c>
      <c r="O42" s="84">
        <v>33654</v>
      </c>
      <c r="P42" s="33">
        <f>'第４２表後期高齢者医療事業会計（最初のページのみ印刷）'!J42-O42</f>
        <v>0</v>
      </c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  <c r="FF42" s="32"/>
      <c r="FG42" s="32"/>
      <c r="FH42" s="32"/>
      <c r="FI42" s="32"/>
      <c r="FJ42" s="32"/>
      <c r="FK42" s="32"/>
      <c r="FL42" s="32"/>
      <c r="FM42" s="32"/>
      <c r="FN42" s="32"/>
      <c r="FO42" s="32"/>
      <c r="FP42" s="32"/>
      <c r="FQ42" s="32"/>
      <c r="FR42" s="32"/>
      <c r="FS42" s="32"/>
      <c r="FT42" s="32"/>
      <c r="FU42" s="32"/>
      <c r="FV42" s="32"/>
      <c r="FW42" s="32"/>
      <c r="FX42" s="32"/>
      <c r="FY42" s="32"/>
      <c r="FZ42" s="32"/>
      <c r="GA42" s="32"/>
      <c r="GB42" s="32"/>
      <c r="GC42" s="32"/>
      <c r="GD42" s="32"/>
      <c r="GE42" s="32"/>
      <c r="GF42" s="32"/>
      <c r="GG42" s="32"/>
      <c r="GH42" s="32"/>
    </row>
    <row r="43" spans="1:190" s="52" customFormat="1" ht="33" customHeight="1">
      <c r="A43" s="35" t="s">
        <v>34</v>
      </c>
      <c r="B43" s="14">
        <v>4929</v>
      </c>
      <c r="C43" s="14">
        <v>383</v>
      </c>
      <c r="D43" s="14">
        <v>123457</v>
      </c>
      <c r="E43" s="14">
        <v>680</v>
      </c>
      <c r="F43" s="14">
        <v>0</v>
      </c>
      <c r="G43" s="14">
        <v>1079</v>
      </c>
      <c r="H43" s="14">
        <v>4929</v>
      </c>
      <c r="I43" s="14">
        <v>1</v>
      </c>
      <c r="J43" s="14">
        <v>0</v>
      </c>
      <c r="K43" s="14">
        <v>2242</v>
      </c>
      <c r="L43" s="50"/>
      <c r="M43" s="85">
        <v>134091</v>
      </c>
      <c r="N43" s="51">
        <f>'第４２表後期高齢者医療事業会計（最初のページのみ印刷）'!B43-M43</f>
        <v>0</v>
      </c>
      <c r="O43" s="85">
        <v>132069</v>
      </c>
      <c r="P43" s="51">
        <f>'第４２表後期高齢者医療事業会計（最初のページのみ印刷）'!J43-O43</f>
        <v>0</v>
      </c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50"/>
      <c r="DJ43" s="50"/>
      <c r="DK43" s="50"/>
      <c r="DL43" s="50"/>
      <c r="DM43" s="50"/>
      <c r="DN43" s="50"/>
      <c r="DO43" s="50"/>
      <c r="DP43" s="50"/>
      <c r="DQ43" s="50"/>
      <c r="DR43" s="50"/>
      <c r="DS43" s="50"/>
      <c r="DT43" s="50"/>
      <c r="DU43" s="50"/>
      <c r="DV43" s="50"/>
      <c r="DW43" s="50"/>
      <c r="DX43" s="50"/>
      <c r="DY43" s="50"/>
      <c r="DZ43" s="50"/>
      <c r="EA43" s="50"/>
      <c r="EB43" s="50"/>
      <c r="EC43" s="50"/>
      <c r="ED43" s="50"/>
      <c r="EE43" s="50"/>
      <c r="EF43" s="50"/>
      <c r="EG43" s="50"/>
      <c r="EH43" s="50"/>
      <c r="EI43" s="50"/>
      <c r="EJ43" s="50"/>
      <c r="EK43" s="50"/>
      <c r="EL43" s="50"/>
      <c r="EM43" s="50"/>
      <c r="EN43" s="50"/>
      <c r="EO43" s="50"/>
      <c r="EP43" s="50"/>
      <c r="EQ43" s="50"/>
      <c r="ER43" s="50"/>
      <c r="ES43" s="50"/>
      <c r="ET43" s="50"/>
      <c r="EU43" s="50"/>
      <c r="EV43" s="50"/>
      <c r="EW43" s="50"/>
      <c r="EX43" s="50"/>
      <c r="EY43" s="50"/>
      <c r="EZ43" s="50"/>
      <c r="FA43" s="50"/>
      <c r="FB43" s="50"/>
      <c r="FC43" s="50"/>
      <c r="FD43" s="50"/>
      <c r="FE43" s="50"/>
      <c r="FF43" s="50"/>
      <c r="FG43" s="50"/>
      <c r="FH43" s="50"/>
      <c r="FI43" s="50"/>
      <c r="FJ43" s="50"/>
      <c r="FK43" s="50"/>
      <c r="FL43" s="50"/>
      <c r="FM43" s="50"/>
      <c r="FN43" s="50"/>
      <c r="FO43" s="50"/>
      <c r="FP43" s="50"/>
      <c r="FQ43" s="50"/>
      <c r="FR43" s="50"/>
      <c r="FS43" s="50"/>
      <c r="FT43" s="50"/>
      <c r="FU43" s="50"/>
      <c r="FV43" s="50"/>
      <c r="FW43" s="50"/>
      <c r="FX43" s="50"/>
      <c r="FY43" s="50"/>
      <c r="FZ43" s="50"/>
      <c r="GA43" s="50"/>
      <c r="GB43" s="50"/>
      <c r="GC43" s="50"/>
      <c r="GD43" s="50"/>
      <c r="GE43" s="50"/>
      <c r="GF43" s="50"/>
      <c r="GG43" s="50"/>
      <c r="GH43" s="50"/>
    </row>
    <row r="44" spans="1:190" ht="33" customHeight="1">
      <c r="A44" s="34" t="s">
        <v>35</v>
      </c>
      <c r="B44" s="13">
        <v>8441</v>
      </c>
      <c r="C44" s="13">
        <v>911</v>
      </c>
      <c r="D44" s="13">
        <v>115007</v>
      </c>
      <c r="E44" s="13">
        <v>515</v>
      </c>
      <c r="F44" s="13">
        <v>0</v>
      </c>
      <c r="G44" s="13">
        <v>3675</v>
      </c>
      <c r="H44" s="13">
        <v>8441</v>
      </c>
      <c r="I44" s="13">
        <v>1</v>
      </c>
      <c r="J44" s="13">
        <v>0</v>
      </c>
      <c r="K44" s="13">
        <v>2243</v>
      </c>
      <c r="L44" s="32"/>
      <c r="M44" s="84">
        <v>130316</v>
      </c>
      <c r="N44" s="33">
        <f>'第４２表後期高齢者医療事業会計（最初のページのみ印刷）'!B44-M44</f>
        <v>0</v>
      </c>
      <c r="O44" s="84">
        <v>130114</v>
      </c>
      <c r="P44" s="33">
        <f>'第４２表後期高齢者医療事業会計（最初のページのみ印刷）'!J44-O44</f>
        <v>0</v>
      </c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2"/>
      <c r="FK44" s="32"/>
      <c r="FL44" s="32"/>
      <c r="FM44" s="32"/>
      <c r="FN44" s="32"/>
      <c r="FO44" s="32"/>
      <c r="FP44" s="32"/>
      <c r="FQ44" s="32"/>
      <c r="FR44" s="32"/>
      <c r="FS44" s="32"/>
      <c r="FT44" s="32"/>
      <c r="FU44" s="32"/>
      <c r="FV44" s="32"/>
      <c r="FW44" s="32"/>
      <c r="FX44" s="32"/>
      <c r="FY44" s="32"/>
      <c r="FZ44" s="32"/>
      <c r="GA44" s="32"/>
      <c r="GB44" s="32"/>
      <c r="GC44" s="32"/>
      <c r="GD44" s="32"/>
      <c r="GE44" s="32"/>
      <c r="GF44" s="32"/>
      <c r="GG44" s="32"/>
      <c r="GH44" s="32"/>
    </row>
    <row r="45" spans="1:190" ht="33" customHeight="1">
      <c r="A45" s="34" t="s">
        <v>36</v>
      </c>
      <c r="B45" s="13">
        <v>8866</v>
      </c>
      <c r="C45" s="13">
        <v>0</v>
      </c>
      <c r="D45" s="13">
        <v>50762</v>
      </c>
      <c r="E45" s="13">
        <v>1106</v>
      </c>
      <c r="F45" s="13">
        <v>0</v>
      </c>
      <c r="G45" s="13">
        <v>746</v>
      </c>
      <c r="H45" s="13">
        <v>8866</v>
      </c>
      <c r="I45" s="13">
        <v>1</v>
      </c>
      <c r="J45" s="13">
        <v>0</v>
      </c>
      <c r="K45" s="13">
        <v>1308</v>
      </c>
      <c r="L45" s="32"/>
      <c r="M45" s="84">
        <v>130959</v>
      </c>
      <c r="N45" s="33">
        <f>'第４２表後期高齢者医療事業会計（最初のページのみ印刷）'!B45-M45</f>
        <v>0</v>
      </c>
      <c r="O45" s="84">
        <v>130847</v>
      </c>
      <c r="P45" s="33">
        <f>'第４２表後期高齢者医療事業会計（最初のページのみ印刷）'!J45-O45</f>
        <v>0</v>
      </c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2"/>
      <c r="FK45" s="32"/>
      <c r="FL45" s="32"/>
      <c r="FM45" s="32"/>
      <c r="FN45" s="32"/>
      <c r="FO45" s="32"/>
      <c r="FP45" s="32"/>
      <c r="FQ45" s="32"/>
      <c r="FR45" s="32"/>
      <c r="FS45" s="32"/>
      <c r="FT45" s="32"/>
      <c r="FU45" s="32"/>
      <c r="FV45" s="32"/>
      <c r="FW45" s="32"/>
      <c r="FX45" s="32"/>
      <c r="FY45" s="32"/>
      <c r="FZ45" s="32"/>
      <c r="GA45" s="32"/>
      <c r="GB45" s="32"/>
      <c r="GC45" s="32"/>
      <c r="GD45" s="32"/>
      <c r="GE45" s="32"/>
      <c r="GF45" s="32"/>
      <c r="GG45" s="32"/>
      <c r="GH45" s="32"/>
    </row>
    <row r="46" spans="1:190" ht="33" customHeight="1">
      <c r="A46" s="34" t="s">
        <v>37</v>
      </c>
      <c r="B46" s="13">
        <v>6153</v>
      </c>
      <c r="C46" s="13">
        <v>872</v>
      </c>
      <c r="D46" s="13">
        <v>87532</v>
      </c>
      <c r="E46" s="13">
        <v>1</v>
      </c>
      <c r="F46" s="13">
        <v>0</v>
      </c>
      <c r="G46" s="13">
        <v>1297</v>
      </c>
      <c r="H46" s="13">
        <v>6153</v>
      </c>
      <c r="I46" s="13">
        <v>1</v>
      </c>
      <c r="J46" s="13">
        <v>0</v>
      </c>
      <c r="K46" s="13">
        <v>0</v>
      </c>
      <c r="L46" s="32"/>
      <c r="M46" s="84">
        <v>97077</v>
      </c>
      <c r="N46" s="33">
        <f>'第４２表後期高齢者医療事業会計（最初のページのみ印刷）'!B46-M46</f>
        <v>0</v>
      </c>
      <c r="O46" s="84">
        <v>96906</v>
      </c>
      <c r="P46" s="33">
        <f>'第４２表後期高齢者医療事業会計（最初のページのみ印刷）'!J46-O46</f>
        <v>0</v>
      </c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2"/>
      <c r="FF46" s="32"/>
      <c r="FG46" s="32"/>
      <c r="FH46" s="32"/>
      <c r="FI46" s="32"/>
      <c r="FJ46" s="32"/>
      <c r="FK46" s="32"/>
      <c r="FL46" s="32"/>
      <c r="FM46" s="32"/>
      <c r="FN46" s="32"/>
      <c r="FO46" s="32"/>
      <c r="FP46" s="32"/>
      <c r="FQ46" s="32"/>
      <c r="FR46" s="32"/>
      <c r="FS46" s="32"/>
      <c r="FT46" s="32"/>
      <c r="FU46" s="32"/>
      <c r="FV46" s="32"/>
      <c r="FW46" s="32"/>
      <c r="FX46" s="32"/>
      <c r="FY46" s="32"/>
      <c r="FZ46" s="32"/>
      <c r="GA46" s="32"/>
      <c r="GB46" s="32"/>
      <c r="GC46" s="32"/>
      <c r="GD46" s="32"/>
      <c r="GE46" s="32"/>
      <c r="GF46" s="32"/>
      <c r="GG46" s="32"/>
      <c r="GH46" s="32"/>
    </row>
    <row r="47" spans="1:190" ht="33" customHeight="1">
      <c r="A47" s="34" t="s">
        <v>38</v>
      </c>
      <c r="B47" s="13">
        <v>5118</v>
      </c>
      <c r="C47" s="13">
        <v>1041</v>
      </c>
      <c r="D47" s="13">
        <v>32878</v>
      </c>
      <c r="E47" s="13">
        <v>48</v>
      </c>
      <c r="F47" s="13">
        <v>0</v>
      </c>
      <c r="G47" s="13">
        <v>1851</v>
      </c>
      <c r="H47" s="13">
        <v>5118</v>
      </c>
      <c r="I47" s="13">
        <v>2</v>
      </c>
      <c r="J47" s="13">
        <v>0</v>
      </c>
      <c r="K47" s="13">
        <v>818</v>
      </c>
      <c r="L47" s="32"/>
      <c r="M47" s="84">
        <v>41039</v>
      </c>
      <c r="N47" s="33">
        <f>'第４２表後期高齢者医療事業会計（最初のページのみ印刷）'!B47-M47</f>
        <v>0</v>
      </c>
      <c r="O47" s="84">
        <v>41027</v>
      </c>
      <c r="P47" s="33">
        <f>'第４２表後期高齢者医療事業会計（最初のページのみ印刷）'!J47-O47</f>
        <v>0</v>
      </c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2"/>
      <c r="FK47" s="32"/>
      <c r="FL47" s="32"/>
      <c r="FM47" s="32"/>
      <c r="FN47" s="32"/>
      <c r="FO47" s="32"/>
      <c r="FP47" s="32"/>
      <c r="FQ47" s="32"/>
      <c r="FR47" s="32"/>
      <c r="FS47" s="32"/>
      <c r="FT47" s="32"/>
      <c r="FU47" s="32"/>
      <c r="FV47" s="32"/>
      <c r="FW47" s="32"/>
      <c r="FX47" s="32"/>
      <c r="FY47" s="32"/>
      <c r="FZ47" s="32"/>
      <c r="GA47" s="32"/>
      <c r="GB47" s="32"/>
      <c r="GC47" s="32"/>
      <c r="GD47" s="32"/>
      <c r="GE47" s="32"/>
      <c r="GF47" s="32"/>
      <c r="GG47" s="32"/>
      <c r="GH47" s="32"/>
    </row>
    <row r="48" spans="1:190" s="52" customFormat="1" ht="33" customHeight="1">
      <c r="A48" s="35" t="s">
        <v>39</v>
      </c>
      <c r="B48" s="14">
        <v>2271</v>
      </c>
      <c r="C48" s="14">
        <v>406</v>
      </c>
      <c r="D48" s="14">
        <v>140407</v>
      </c>
      <c r="E48" s="14">
        <v>0</v>
      </c>
      <c r="F48" s="14">
        <v>0</v>
      </c>
      <c r="G48" s="14">
        <v>1880</v>
      </c>
      <c r="H48" s="14">
        <v>2271</v>
      </c>
      <c r="I48" s="14">
        <v>1</v>
      </c>
      <c r="J48" s="14">
        <v>0</v>
      </c>
      <c r="K48" s="14">
        <v>2848</v>
      </c>
      <c r="L48" s="50"/>
      <c r="M48" s="85">
        <v>148333</v>
      </c>
      <c r="N48" s="51">
        <f>'第４２表後期高齢者医療事業会計（最初のページのみ印刷）'!B48-M48</f>
        <v>0</v>
      </c>
      <c r="O48" s="85">
        <v>145523</v>
      </c>
      <c r="P48" s="51">
        <f>'第４２表後期高齢者医療事業会計（最初のページのみ印刷）'!J48-O48</f>
        <v>0</v>
      </c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50"/>
      <c r="DF48" s="50"/>
      <c r="DG48" s="50"/>
      <c r="DH48" s="50"/>
      <c r="DI48" s="50"/>
      <c r="DJ48" s="50"/>
      <c r="DK48" s="50"/>
      <c r="DL48" s="50"/>
      <c r="DM48" s="50"/>
      <c r="DN48" s="50"/>
      <c r="DO48" s="50"/>
      <c r="DP48" s="50"/>
      <c r="DQ48" s="50"/>
      <c r="DR48" s="50"/>
      <c r="DS48" s="50"/>
      <c r="DT48" s="50"/>
      <c r="DU48" s="50"/>
      <c r="DV48" s="50"/>
      <c r="DW48" s="50"/>
      <c r="DX48" s="50"/>
      <c r="DY48" s="50"/>
      <c r="DZ48" s="50"/>
      <c r="EA48" s="50"/>
      <c r="EB48" s="50"/>
      <c r="EC48" s="50"/>
      <c r="ED48" s="50"/>
      <c r="EE48" s="50"/>
      <c r="EF48" s="50"/>
      <c r="EG48" s="50"/>
      <c r="EH48" s="50"/>
      <c r="EI48" s="50"/>
      <c r="EJ48" s="50"/>
      <c r="EK48" s="50"/>
      <c r="EL48" s="50"/>
      <c r="EM48" s="50"/>
      <c r="EN48" s="50"/>
      <c r="EO48" s="50"/>
      <c r="EP48" s="50"/>
      <c r="EQ48" s="50"/>
      <c r="ER48" s="50"/>
      <c r="ES48" s="50"/>
      <c r="ET48" s="50"/>
      <c r="EU48" s="50"/>
      <c r="EV48" s="50"/>
      <c r="EW48" s="50"/>
      <c r="EX48" s="50"/>
      <c r="EY48" s="50"/>
      <c r="EZ48" s="50"/>
      <c r="FA48" s="50"/>
      <c r="FB48" s="50"/>
      <c r="FC48" s="50"/>
      <c r="FD48" s="50"/>
      <c r="FE48" s="50"/>
      <c r="FF48" s="50"/>
      <c r="FG48" s="50"/>
      <c r="FH48" s="50"/>
      <c r="FI48" s="50"/>
      <c r="FJ48" s="50"/>
      <c r="FK48" s="50"/>
      <c r="FL48" s="50"/>
      <c r="FM48" s="50"/>
      <c r="FN48" s="50"/>
      <c r="FO48" s="50"/>
      <c r="FP48" s="50"/>
      <c r="FQ48" s="50"/>
      <c r="FR48" s="50"/>
      <c r="FS48" s="50"/>
      <c r="FT48" s="50"/>
      <c r="FU48" s="50"/>
      <c r="FV48" s="50"/>
      <c r="FW48" s="50"/>
      <c r="FX48" s="50"/>
      <c r="FY48" s="50"/>
      <c r="FZ48" s="50"/>
      <c r="GA48" s="50"/>
      <c r="GB48" s="50"/>
      <c r="GC48" s="50"/>
      <c r="GD48" s="50"/>
      <c r="GE48" s="50"/>
      <c r="GF48" s="50"/>
      <c r="GG48" s="50"/>
      <c r="GH48" s="50"/>
    </row>
    <row r="49" spans="1:190" ht="33" customHeight="1">
      <c r="A49" s="34" t="s">
        <v>40</v>
      </c>
      <c r="B49" s="13">
        <v>6393</v>
      </c>
      <c r="C49" s="13">
        <v>1421</v>
      </c>
      <c r="D49" s="13">
        <v>41797</v>
      </c>
      <c r="E49" s="13">
        <v>157</v>
      </c>
      <c r="F49" s="13">
        <v>0</v>
      </c>
      <c r="G49" s="13">
        <v>1161</v>
      </c>
      <c r="H49" s="13">
        <v>6393</v>
      </c>
      <c r="I49" s="13">
        <v>1</v>
      </c>
      <c r="J49" s="13">
        <v>0</v>
      </c>
      <c r="K49" s="13">
        <v>1037</v>
      </c>
      <c r="L49" s="32"/>
      <c r="M49" s="84">
        <v>51179</v>
      </c>
      <c r="N49" s="33">
        <f>'第４２表後期高齢者医療事業会計（最初のページのみ印刷）'!B49-M49</f>
        <v>0</v>
      </c>
      <c r="O49" s="84">
        <v>50975</v>
      </c>
      <c r="P49" s="33">
        <f>'第４２表後期高齢者医療事業会計（最初のページのみ印刷）'!J49-O49</f>
        <v>0</v>
      </c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  <c r="FK49" s="32"/>
      <c r="FL49" s="32"/>
      <c r="FM49" s="32"/>
      <c r="FN49" s="32"/>
      <c r="FO49" s="32"/>
      <c r="FP49" s="32"/>
      <c r="FQ49" s="32"/>
      <c r="FR49" s="32"/>
      <c r="FS49" s="32"/>
      <c r="FT49" s="32"/>
      <c r="FU49" s="32"/>
      <c r="FV49" s="32"/>
      <c r="FW49" s="32"/>
      <c r="FX49" s="32"/>
      <c r="FY49" s="32"/>
      <c r="FZ49" s="32"/>
      <c r="GA49" s="32"/>
      <c r="GB49" s="32"/>
      <c r="GC49" s="32"/>
      <c r="GD49" s="32"/>
      <c r="GE49" s="32"/>
      <c r="GF49" s="32"/>
      <c r="GG49" s="32"/>
      <c r="GH49" s="32"/>
    </row>
    <row r="50" spans="1:190" ht="33" customHeight="1">
      <c r="A50" s="34" t="s">
        <v>41</v>
      </c>
      <c r="B50" s="13">
        <v>96</v>
      </c>
      <c r="C50" s="13">
        <v>887</v>
      </c>
      <c r="D50" s="13">
        <v>36991</v>
      </c>
      <c r="E50" s="13">
        <v>23</v>
      </c>
      <c r="F50" s="13">
        <v>0</v>
      </c>
      <c r="G50" s="13">
        <v>7</v>
      </c>
      <c r="H50" s="13">
        <v>96</v>
      </c>
      <c r="I50" s="13">
        <v>1</v>
      </c>
      <c r="J50" s="13">
        <v>0</v>
      </c>
      <c r="K50" s="13">
        <v>988</v>
      </c>
      <c r="L50" s="32"/>
      <c r="M50" s="84">
        <v>38382</v>
      </c>
      <c r="N50" s="33">
        <f>'第４２表後期高齢者医療事業会計（最初のページのみ印刷）'!B50-M50</f>
        <v>0</v>
      </c>
      <c r="O50" s="84">
        <v>38156</v>
      </c>
      <c r="P50" s="33">
        <f>'第４２表後期高齢者医療事業会計（最初のページのみ印刷）'!J50-O50</f>
        <v>0</v>
      </c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2"/>
      <c r="FK50" s="32"/>
      <c r="FL50" s="32"/>
      <c r="FM50" s="32"/>
      <c r="FN50" s="32"/>
      <c r="FO50" s="32"/>
      <c r="FP50" s="32"/>
      <c r="FQ50" s="32"/>
      <c r="FR50" s="32"/>
      <c r="FS50" s="32"/>
      <c r="FT50" s="32"/>
      <c r="FU50" s="32"/>
      <c r="FV50" s="32"/>
      <c r="FW50" s="32"/>
      <c r="FX50" s="32"/>
      <c r="FY50" s="32"/>
      <c r="FZ50" s="32"/>
      <c r="GA50" s="32"/>
      <c r="GB50" s="32"/>
      <c r="GC50" s="32"/>
      <c r="GD50" s="32"/>
      <c r="GE50" s="32"/>
      <c r="GF50" s="32"/>
      <c r="GG50" s="32"/>
      <c r="GH50" s="32"/>
    </row>
    <row r="51" spans="1:190" ht="33" customHeight="1">
      <c r="A51" s="34" t="s">
        <v>42</v>
      </c>
      <c r="B51" s="13">
        <v>3505</v>
      </c>
      <c r="C51" s="13">
        <v>743</v>
      </c>
      <c r="D51" s="13">
        <v>47122</v>
      </c>
      <c r="E51" s="13">
        <v>809</v>
      </c>
      <c r="F51" s="13">
        <v>0</v>
      </c>
      <c r="G51" s="13">
        <v>7</v>
      </c>
      <c r="H51" s="13">
        <v>3505</v>
      </c>
      <c r="I51" s="13">
        <v>1</v>
      </c>
      <c r="J51" s="13">
        <v>0</v>
      </c>
      <c r="K51" s="13">
        <v>1005</v>
      </c>
      <c r="L51" s="32"/>
      <c r="M51" s="84">
        <v>55035</v>
      </c>
      <c r="N51" s="33">
        <f>'第４２表後期高齢者医療事業会計（最初のページのみ印刷）'!B51-M51</f>
        <v>0</v>
      </c>
      <c r="O51" s="84">
        <v>54276</v>
      </c>
      <c r="P51" s="33">
        <f>'第４２表後期高齢者医療事業会計（最初のページのみ印刷）'!J51-O51</f>
        <v>0</v>
      </c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2"/>
      <c r="FK51" s="32"/>
      <c r="FL51" s="32"/>
      <c r="FM51" s="32"/>
      <c r="FN51" s="32"/>
      <c r="FO51" s="32"/>
      <c r="FP51" s="32"/>
      <c r="FQ51" s="32"/>
      <c r="FR51" s="32"/>
      <c r="FS51" s="32"/>
      <c r="FT51" s="32"/>
      <c r="FU51" s="32"/>
      <c r="FV51" s="32"/>
      <c r="FW51" s="32"/>
      <c r="FX51" s="32"/>
      <c r="FY51" s="32"/>
      <c r="FZ51" s="32"/>
      <c r="GA51" s="32"/>
      <c r="GB51" s="32"/>
      <c r="GC51" s="32"/>
      <c r="GD51" s="32"/>
      <c r="GE51" s="32"/>
      <c r="GF51" s="32"/>
      <c r="GG51" s="32"/>
      <c r="GH51" s="32"/>
    </row>
    <row r="52" spans="1:190" ht="33" customHeight="1">
      <c r="A52" s="34" t="s">
        <v>43</v>
      </c>
      <c r="B52" s="13">
        <v>3763</v>
      </c>
      <c r="C52" s="13">
        <v>0</v>
      </c>
      <c r="D52" s="13">
        <v>141491</v>
      </c>
      <c r="E52" s="13">
        <v>0</v>
      </c>
      <c r="F52" s="13">
        <v>0</v>
      </c>
      <c r="G52" s="13">
        <v>381</v>
      </c>
      <c r="H52" s="13">
        <v>3763</v>
      </c>
      <c r="I52" s="13">
        <v>1</v>
      </c>
      <c r="J52" s="13">
        <v>0</v>
      </c>
      <c r="K52" s="13">
        <v>1293</v>
      </c>
      <c r="L52" s="32"/>
      <c r="M52" s="84">
        <v>146459</v>
      </c>
      <c r="N52" s="33">
        <f>'第４２表後期高齢者医療事業会計（最初のページのみ印刷）'!B52-M52</f>
        <v>0</v>
      </c>
      <c r="O52" s="84">
        <v>146384</v>
      </c>
      <c r="P52" s="33">
        <f>'第４２表後期高齢者医療事業会計（最初のページのみ印刷）'!J52-O52</f>
        <v>0</v>
      </c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2"/>
      <c r="FK52" s="32"/>
      <c r="FL52" s="32"/>
      <c r="FM52" s="32"/>
      <c r="FN52" s="32"/>
      <c r="FO52" s="32"/>
      <c r="FP52" s="32"/>
      <c r="FQ52" s="32"/>
      <c r="FR52" s="32"/>
      <c r="FS52" s="32"/>
      <c r="FT52" s="32"/>
      <c r="FU52" s="32"/>
      <c r="FV52" s="32"/>
      <c r="FW52" s="32"/>
      <c r="FX52" s="32"/>
      <c r="FY52" s="32"/>
      <c r="FZ52" s="32"/>
      <c r="GA52" s="32"/>
      <c r="GB52" s="32"/>
      <c r="GC52" s="32"/>
      <c r="GD52" s="32"/>
      <c r="GE52" s="32"/>
      <c r="GF52" s="32"/>
      <c r="GG52" s="32"/>
      <c r="GH52" s="32"/>
    </row>
    <row r="53" spans="1:190" s="52" customFormat="1" ht="33" customHeight="1">
      <c r="A53" s="35" t="s">
        <v>44</v>
      </c>
      <c r="B53" s="14">
        <v>4518</v>
      </c>
      <c r="C53" s="14">
        <v>1408</v>
      </c>
      <c r="D53" s="14">
        <v>157013</v>
      </c>
      <c r="E53" s="14">
        <v>0</v>
      </c>
      <c r="F53" s="14">
        <v>0</v>
      </c>
      <c r="G53" s="14">
        <v>3544</v>
      </c>
      <c r="H53" s="14">
        <v>4518</v>
      </c>
      <c r="I53" s="14">
        <v>1</v>
      </c>
      <c r="J53" s="14">
        <v>0</v>
      </c>
      <c r="K53" s="14">
        <v>2823</v>
      </c>
      <c r="L53" s="50"/>
      <c r="M53" s="85">
        <v>168548</v>
      </c>
      <c r="N53" s="51">
        <f>'第４２表後期高齢者医療事業会計（最初のページのみ印刷）'!B53-M53</f>
        <v>0</v>
      </c>
      <c r="O53" s="85">
        <v>168207</v>
      </c>
      <c r="P53" s="51">
        <f>'第４２表後期高齢者医療事業会計（最初のページのみ印刷）'!J53-O53</f>
        <v>0</v>
      </c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  <c r="DE53" s="50"/>
      <c r="DF53" s="50"/>
      <c r="DG53" s="50"/>
      <c r="DH53" s="50"/>
      <c r="DI53" s="50"/>
      <c r="DJ53" s="50"/>
      <c r="DK53" s="50"/>
      <c r="DL53" s="50"/>
      <c r="DM53" s="50"/>
      <c r="DN53" s="50"/>
      <c r="DO53" s="50"/>
      <c r="DP53" s="50"/>
      <c r="DQ53" s="50"/>
      <c r="DR53" s="50"/>
      <c r="DS53" s="50"/>
      <c r="DT53" s="50"/>
      <c r="DU53" s="50"/>
      <c r="DV53" s="50"/>
      <c r="DW53" s="50"/>
      <c r="DX53" s="50"/>
      <c r="DY53" s="50"/>
      <c r="DZ53" s="50"/>
      <c r="EA53" s="50"/>
      <c r="EB53" s="50"/>
      <c r="EC53" s="50"/>
      <c r="ED53" s="50"/>
      <c r="EE53" s="50"/>
      <c r="EF53" s="50"/>
      <c r="EG53" s="50"/>
      <c r="EH53" s="50"/>
      <c r="EI53" s="50"/>
      <c r="EJ53" s="50"/>
      <c r="EK53" s="50"/>
      <c r="EL53" s="50"/>
      <c r="EM53" s="50"/>
      <c r="EN53" s="50"/>
      <c r="EO53" s="50"/>
      <c r="EP53" s="50"/>
      <c r="EQ53" s="50"/>
      <c r="ER53" s="50"/>
      <c r="ES53" s="50"/>
      <c r="ET53" s="50"/>
      <c r="EU53" s="50"/>
      <c r="EV53" s="50"/>
      <c r="EW53" s="50"/>
      <c r="EX53" s="50"/>
      <c r="EY53" s="50"/>
      <c r="EZ53" s="50"/>
      <c r="FA53" s="50"/>
      <c r="FB53" s="50"/>
      <c r="FC53" s="50"/>
      <c r="FD53" s="50"/>
      <c r="FE53" s="50"/>
      <c r="FF53" s="50"/>
      <c r="FG53" s="50"/>
      <c r="FH53" s="50"/>
      <c r="FI53" s="50"/>
      <c r="FJ53" s="50"/>
      <c r="FK53" s="50"/>
      <c r="FL53" s="50"/>
      <c r="FM53" s="50"/>
      <c r="FN53" s="50"/>
      <c r="FO53" s="50"/>
      <c r="FP53" s="50"/>
      <c r="FQ53" s="50"/>
      <c r="FR53" s="50"/>
      <c r="FS53" s="50"/>
      <c r="FT53" s="50"/>
      <c r="FU53" s="50"/>
      <c r="FV53" s="50"/>
      <c r="FW53" s="50"/>
      <c r="FX53" s="50"/>
      <c r="FY53" s="50"/>
      <c r="FZ53" s="50"/>
      <c r="GA53" s="50"/>
      <c r="GB53" s="50"/>
      <c r="GC53" s="50"/>
      <c r="GD53" s="50"/>
      <c r="GE53" s="50"/>
      <c r="GF53" s="50"/>
      <c r="GG53" s="50"/>
      <c r="GH53" s="50"/>
    </row>
    <row r="54" spans="1:190" ht="33" customHeight="1">
      <c r="A54" s="34" t="s">
        <v>45</v>
      </c>
      <c r="B54" s="13">
        <v>7188</v>
      </c>
      <c r="C54" s="13">
        <v>1734</v>
      </c>
      <c r="D54" s="13">
        <v>93183</v>
      </c>
      <c r="E54" s="13">
        <v>0</v>
      </c>
      <c r="F54" s="13">
        <v>0</v>
      </c>
      <c r="G54" s="13">
        <v>2392</v>
      </c>
      <c r="H54" s="13">
        <v>7188</v>
      </c>
      <c r="I54" s="13">
        <v>1</v>
      </c>
      <c r="J54" s="13">
        <v>0</v>
      </c>
      <c r="K54" s="13">
        <v>1935</v>
      </c>
      <c r="L54" s="32"/>
      <c r="M54" s="84">
        <v>106369</v>
      </c>
      <c r="N54" s="33">
        <f>'第４２表後期高齢者医療事業会計（最初のページのみ印刷）'!B54-M54</f>
        <v>0</v>
      </c>
      <c r="O54" s="84">
        <v>105281</v>
      </c>
      <c r="P54" s="33">
        <f>'第４２表後期高齢者医療事業会計（最初のページのみ印刷）'!J54-O54</f>
        <v>0</v>
      </c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2"/>
      <c r="FK54" s="32"/>
      <c r="FL54" s="32"/>
      <c r="FM54" s="32"/>
      <c r="FN54" s="32"/>
      <c r="FO54" s="32"/>
      <c r="FP54" s="32"/>
      <c r="FQ54" s="32"/>
      <c r="FR54" s="32"/>
      <c r="FS54" s="32"/>
      <c r="FT54" s="32"/>
      <c r="FU54" s="32"/>
      <c r="FV54" s="32"/>
      <c r="FW54" s="32"/>
      <c r="FX54" s="32"/>
      <c r="FY54" s="32"/>
      <c r="FZ54" s="32"/>
      <c r="GA54" s="32"/>
      <c r="GB54" s="32"/>
      <c r="GC54" s="32"/>
      <c r="GD54" s="32"/>
      <c r="GE54" s="32"/>
      <c r="GF54" s="32"/>
      <c r="GG54" s="32"/>
      <c r="GH54" s="32"/>
    </row>
    <row r="55" spans="1:190" ht="33" customHeight="1">
      <c r="A55" s="34" t="s">
        <v>46</v>
      </c>
      <c r="B55" s="13">
        <v>7015</v>
      </c>
      <c r="C55" s="13">
        <v>12</v>
      </c>
      <c r="D55" s="13">
        <v>36340</v>
      </c>
      <c r="E55" s="13">
        <v>1488</v>
      </c>
      <c r="F55" s="13">
        <v>0</v>
      </c>
      <c r="G55" s="13">
        <v>1332</v>
      </c>
      <c r="H55" s="13">
        <v>7015</v>
      </c>
      <c r="I55" s="13">
        <v>1</v>
      </c>
      <c r="J55" s="13">
        <v>0</v>
      </c>
      <c r="K55" s="13">
        <v>711</v>
      </c>
      <c r="L55" s="32"/>
      <c r="M55" s="84">
        <v>47238</v>
      </c>
      <c r="N55" s="33">
        <f>'第４２表後期高齢者医療事業会計（最初のページのみ印刷）'!B55-M55</f>
        <v>0</v>
      </c>
      <c r="O55" s="84">
        <v>46634</v>
      </c>
      <c r="P55" s="33">
        <f>'第４２表後期高齢者医療事業会計（最初のページのみ印刷）'!J55-O55</f>
        <v>0</v>
      </c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2"/>
      <c r="FK55" s="32"/>
      <c r="FL55" s="32"/>
      <c r="FM55" s="32"/>
      <c r="FN55" s="32"/>
      <c r="FO55" s="32"/>
      <c r="FP55" s="32"/>
      <c r="FQ55" s="32"/>
      <c r="FR55" s="32"/>
      <c r="FS55" s="32"/>
      <c r="FT55" s="32"/>
      <c r="FU55" s="32"/>
      <c r="FV55" s="32"/>
      <c r="FW55" s="32"/>
      <c r="FX55" s="32"/>
      <c r="FY55" s="32"/>
      <c r="FZ55" s="32"/>
      <c r="GA55" s="32"/>
      <c r="GB55" s="32"/>
      <c r="GC55" s="32"/>
      <c r="GD55" s="32"/>
      <c r="GE55" s="32"/>
      <c r="GF55" s="32"/>
      <c r="GG55" s="32"/>
      <c r="GH55" s="32"/>
    </row>
    <row r="56" spans="1:190" ht="33" customHeight="1">
      <c r="A56" s="34" t="s">
        <v>47</v>
      </c>
      <c r="B56" s="13">
        <v>3763</v>
      </c>
      <c r="C56" s="13">
        <v>0</v>
      </c>
      <c r="D56" s="13">
        <v>0</v>
      </c>
      <c r="E56" s="13">
        <v>64672</v>
      </c>
      <c r="F56" s="13">
        <v>0</v>
      </c>
      <c r="G56" s="13">
        <v>2112</v>
      </c>
      <c r="H56" s="13">
        <v>3763</v>
      </c>
      <c r="I56" s="13">
        <v>1</v>
      </c>
      <c r="J56" s="13">
        <v>0</v>
      </c>
      <c r="K56" s="13">
        <v>1269</v>
      </c>
      <c r="L56" s="32"/>
      <c r="M56" s="84">
        <v>72189</v>
      </c>
      <c r="N56" s="33">
        <f>'第４２表後期高齢者医療事業会計（最初のページのみ印刷）'!B56-M56</f>
        <v>0</v>
      </c>
      <c r="O56" s="84">
        <v>71930</v>
      </c>
      <c r="P56" s="33">
        <f>'第４２表後期高齢者医療事業会計（最初のページのみ印刷）'!J56-O56</f>
        <v>0</v>
      </c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/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/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2"/>
      <c r="FK56" s="32"/>
      <c r="FL56" s="32"/>
      <c r="FM56" s="32"/>
      <c r="FN56" s="32"/>
      <c r="FO56" s="32"/>
      <c r="FP56" s="32"/>
      <c r="FQ56" s="32"/>
      <c r="FR56" s="32"/>
      <c r="FS56" s="32"/>
      <c r="FT56" s="32"/>
      <c r="FU56" s="32"/>
      <c r="FV56" s="32"/>
      <c r="FW56" s="32"/>
      <c r="FX56" s="32"/>
      <c r="FY56" s="32"/>
      <c r="FZ56" s="32"/>
      <c r="GA56" s="32"/>
      <c r="GB56" s="32"/>
      <c r="GC56" s="32"/>
      <c r="GD56" s="32"/>
      <c r="GE56" s="32"/>
      <c r="GF56" s="32"/>
      <c r="GG56" s="32"/>
      <c r="GH56" s="32"/>
    </row>
    <row r="57" spans="1:190" ht="33" customHeight="1">
      <c r="A57" s="34" t="s">
        <v>48</v>
      </c>
      <c r="B57" s="13">
        <v>5092</v>
      </c>
      <c r="C57" s="13">
        <v>522</v>
      </c>
      <c r="D57" s="13">
        <v>107802</v>
      </c>
      <c r="E57" s="13">
        <v>166</v>
      </c>
      <c r="F57" s="13">
        <v>0</v>
      </c>
      <c r="G57" s="13">
        <v>1</v>
      </c>
      <c r="H57" s="13">
        <v>5092</v>
      </c>
      <c r="I57" s="13">
        <v>1</v>
      </c>
      <c r="J57" s="13">
        <v>0</v>
      </c>
      <c r="K57" s="13">
        <v>1884</v>
      </c>
      <c r="L57" s="32"/>
      <c r="M57" s="84">
        <v>116830</v>
      </c>
      <c r="N57" s="33">
        <f>'第４２表後期高齢者医療事業会計（最初のページのみ印刷）'!B57-M57</f>
        <v>0</v>
      </c>
      <c r="O57" s="84">
        <v>114243</v>
      </c>
      <c r="P57" s="33">
        <f>'第４２表後期高齢者医療事業会計（最初のページのみ印刷）'!J57-O57</f>
        <v>0</v>
      </c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/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/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2"/>
      <c r="FK57" s="32"/>
      <c r="FL57" s="32"/>
      <c r="FM57" s="32"/>
      <c r="FN57" s="32"/>
      <c r="FO57" s="32"/>
      <c r="FP57" s="32"/>
      <c r="FQ57" s="32"/>
      <c r="FR57" s="32"/>
      <c r="FS57" s="32"/>
      <c r="FT57" s="32"/>
      <c r="FU57" s="32"/>
      <c r="FV57" s="32"/>
      <c r="FW57" s="32"/>
      <c r="FX57" s="32"/>
      <c r="FY57" s="32"/>
      <c r="FZ57" s="32"/>
      <c r="GA57" s="32"/>
      <c r="GB57" s="32"/>
      <c r="GC57" s="32"/>
      <c r="GD57" s="32"/>
      <c r="GE57" s="32"/>
      <c r="GF57" s="32"/>
      <c r="GG57" s="32"/>
      <c r="GH57" s="32"/>
    </row>
    <row r="58" spans="1:190" s="52" customFormat="1" ht="33" customHeight="1">
      <c r="A58" s="35" t="s">
        <v>49</v>
      </c>
      <c r="B58" s="14">
        <v>7289</v>
      </c>
      <c r="C58" s="14">
        <v>0</v>
      </c>
      <c r="D58" s="14">
        <v>26892</v>
      </c>
      <c r="E58" s="14">
        <v>0</v>
      </c>
      <c r="F58" s="14">
        <v>0</v>
      </c>
      <c r="G58" s="14">
        <v>1858</v>
      </c>
      <c r="H58" s="14">
        <v>7289</v>
      </c>
      <c r="I58" s="14">
        <v>1</v>
      </c>
      <c r="J58" s="14">
        <v>0</v>
      </c>
      <c r="K58" s="14">
        <v>667</v>
      </c>
      <c r="L58" s="50"/>
      <c r="M58" s="85">
        <v>37939</v>
      </c>
      <c r="N58" s="51">
        <f>'第４２表後期高齢者医療事業会計（最初のページのみ印刷）'!B58-M58</f>
        <v>0</v>
      </c>
      <c r="O58" s="85">
        <v>37914</v>
      </c>
      <c r="P58" s="51">
        <f>'第４２表後期高齢者医療事業会計（最初のページのみ印刷）'!J58-O58</f>
        <v>0</v>
      </c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0"/>
      <c r="CO58" s="50"/>
      <c r="CP58" s="50"/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0"/>
      <c r="DB58" s="50"/>
      <c r="DC58" s="50"/>
      <c r="DD58" s="50"/>
      <c r="DE58" s="50"/>
      <c r="DF58" s="50"/>
      <c r="DG58" s="50"/>
      <c r="DH58" s="50"/>
      <c r="DI58" s="50"/>
      <c r="DJ58" s="50"/>
      <c r="DK58" s="50"/>
      <c r="DL58" s="50"/>
      <c r="DM58" s="50"/>
      <c r="DN58" s="50"/>
      <c r="DO58" s="50"/>
      <c r="DP58" s="50"/>
      <c r="DQ58" s="50"/>
      <c r="DR58" s="50"/>
      <c r="DS58" s="50"/>
      <c r="DT58" s="50"/>
      <c r="DU58" s="50"/>
      <c r="DV58" s="50"/>
      <c r="DW58" s="50"/>
      <c r="DX58" s="50"/>
      <c r="DY58" s="50"/>
      <c r="DZ58" s="50"/>
      <c r="EA58" s="50"/>
      <c r="EB58" s="50"/>
      <c r="EC58" s="50"/>
      <c r="ED58" s="50"/>
      <c r="EE58" s="50"/>
      <c r="EF58" s="50"/>
      <c r="EG58" s="50"/>
      <c r="EH58" s="50"/>
      <c r="EI58" s="50"/>
      <c r="EJ58" s="50"/>
      <c r="EK58" s="50"/>
      <c r="EL58" s="50"/>
      <c r="EM58" s="50"/>
      <c r="EN58" s="50"/>
      <c r="EO58" s="50"/>
      <c r="EP58" s="50"/>
      <c r="EQ58" s="50"/>
      <c r="ER58" s="50"/>
      <c r="ES58" s="50"/>
      <c r="ET58" s="50"/>
      <c r="EU58" s="50"/>
      <c r="EV58" s="50"/>
      <c r="EW58" s="50"/>
      <c r="EX58" s="50"/>
      <c r="EY58" s="50"/>
      <c r="EZ58" s="50"/>
      <c r="FA58" s="50"/>
      <c r="FB58" s="50"/>
      <c r="FC58" s="50"/>
      <c r="FD58" s="50"/>
      <c r="FE58" s="50"/>
      <c r="FF58" s="50"/>
      <c r="FG58" s="50"/>
      <c r="FH58" s="50"/>
      <c r="FI58" s="50"/>
      <c r="FJ58" s="50"/>
      <c r="FK58" s="50"/>
      <c r="FL58" s="50"/>
      <c r="FM58" s="50"/>
      <c r="FN58" s="50"/>
      <c r="FO58" s="50"/>
      <c r="FP58" s="50"/>
      <c r="FQ58" s="50"/>
      <c r="FR58" s="50"/>
      <c r="FS58" s="50"/>
      <c r="FT58" s="50"/>
      <c r="FU58" s="50"/>
      <c r="FV58" s="50"/>
      <c r="FW58" s="50"/>
      <c r="FX58" s="50"/>
      <c r="FY58" s="50"/>
      <c r="FZ58" s="50"/>
      <c r="GA58" s="50"/>
      <c r="GB58" s="50"/>
      <c r="GC58" s="50"/>
      <c r="GD58" s="50"/>
      <c r="GE58" s="50"/>
      <c r="GF58" s="50"/>
      <c r="GG58" s="50"/>
      <c r="GH58" s="50"/>
    </row>
    <row r="59" spans="1:190" ht="33" customHeight="1">
      <c r="A59" s="34" t="s">
        <v>50</v>
      </c>
      <c r="B59" s="13">
        <v>4838</v>
      </c>
      <c r="C59" s="13">
        <v>295</v>
      </c>
      <c r="D59" s="13">
        <v>69625</v>
      </c>
      <c r="E59" s="13">
        <v>146</v>
      </c>
      <c r="F59" s="13">
        <v>0</v>
      </c>
      <c r="G59" s="13">
        <v>1476</v>
      </c>
      <c r="H59" s="13">
        <v>4838</v>
      </c>
      <c r="I59" s="13">
        <v>1</v>
      </c>
      <c r="J59" s="13">
        <v>0</v>
      </c>
      <c r="K59" s="13">
        <v>1199</v>
      </c>
      <c r="L59" s="32"/>
      <c r="M59" s="84">
        <v>78072</v>
      </c>
      <c r="N59" s="33">
        <f>'第４２表後期高齢者医療事業会計（最初のページのみ印刷）'!B59-M59</f>
        <v>0</v>
      </c>
      <c r="O59" s="84">
        <v>77586</v>
      </c>
      <c r="P59" s="33">
        <f>'第４２表後期高齢者医療事業会計（最初のページのみ印刷）'!J59-O59</f>
        <v>0</v>
      </c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/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/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2"/>
      <c r="FK59" s="32"/>
      <c r="FL59" s="32"/>
      <c r="FM59" s="32"/>
      <c r="FN59" s="32"/>
      <c r="FO59" s="32"/>
      <c r="FP59" s="32"/>
      <c r="FQ59" s="32"/>
      <c r="FR59" s="32"/>
      <c r="FS59" s="32"/>
      <c r="FT59" s="32"/>
      <c r="FU59" s="32"/>
      <c r="FV59" s="32"/>
      <c r="FW59" s="32"/>
      <c r="FX59" s="32"/>
      <c r="FY59" s="32"/>
      <c r="FZ59" s="32"/>
      <c r="GA59" s="32"/>
      <c r="GB59" s="32"/>
      <c r="GC59" s="32"/>
      <c r="GD59" s="32"/>
      <c r="GE59" s="32"/>
      <c r="GF59" s="32"/>
      <c r="GG59" s="32"/>
      <c r="GH59" s="32"/>
    </row>
    <row r="60" spans="1:190" ht="33" customHeight="1">
      <c r="A60" s="34" t="s">
        <v>51</v>
      </c>
      <c r="B60" s="13">
        <v>2696</v>
      </c>
      <c r="C60" s="13">
        <v>197</v>
      </c>
      <c r="D60" s="13">
        <v>59911</v>
      </c>
      <c r="E60" s="13">
        <v>519</v>
      </c>
      <c r="F60" s="13">
        <v>0</v>
      </c>
      <c r="G60" s="13">
        <v>250</v>
      </c>
      <c r="H60" s="13">
        <v>2696</v>
      </c>
      <c r="I60" s="13">
        <v>0</v>
      </c>
      <c r="J60" s="13">
        <v>0</v>
      </c>
      <c r="K60" s="13">
        <v>1113</v>
      </c>
      <c r="L60" s="32"/>
      <c r="M60" s="84">
        <v>68477</v>
      </c>
      <c r="N60" s="33">
        <f>'第４２表後期高齢者医療事業会計（最初のページのみ印刷）'!B60-M60</f>
        <v>0</v>
      </c>
      <c r="O60" s="84">
        <v>63741</v>
      </c>
      <c r="P60" s="33">
        <f>'第４２表後期高齢者医療事業会計（最初のページのみ印刷）'!J60-O60</f>
        <v>0</v>
      </c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32"/>
      <c r="GF60" s="32"/>
      <c r="GG60" s="32"/>
      <c r="GH60" s="32"/>
    </row>
    <row r="61" spans="1:190" ht="33" customHeight="1">
      <c r="A61" s="34" t="s">
        <v>52</v>
      </c>
      <c r="B61" s="13">
        <v>7903</v>
      </c>
      <c r="C61" s="13">
        <v>0</v>
      </c>
      <c r="D61" s="13">
        <v>163816</v>
      </c>
      <c r="E61" s="13">
        <v>545</v>
      </c>
      <c r="F61" s="13">
        <v>0</v>
      </c>
      <c r="G61" s="13">
        <v>3832</v>
      </c>
      <c r="H61" s="13">
        <v>7903</v>
      </c>
      <c r="I61" s="13">
        <v>1</v>
      </c>
      <c r="J61" s="13">
        <v>0</v>
      </c>
      <c r="K61" s="13">
        <v>3169</v>
      </c>
      <c r="L61" s="32"/>
      <c r="M61" s="84">
        <v>181512</v>
      </c>
      <c r="N61" s="33">
        <f>'第４２表後期高齢者医療事業会計（最初のページのみ印刷）'!B61-M61</f>
        <v>0</v>
      </c>
      <c r="O61" s="84">
        <v>180569</v>
      </c>
      <c r="P61" s="33">
        <f>'第４２表後期高齢者医療事業会計（最初のページのみ印刷）'!J61-O61</f>
        <v>0</v>
      </c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2"/>
      <c r="FK61" s="32"/>
      <c r="FL61" s="32"/>
      <c r="FM61" s="32"/>
      <c r="FN61" s="32"/>
      <c r="FO61" s="32"/>
      <c r="FP61" s="32"/>
      <c r="FQ61" s="32"/>
      <c r="FR61" s="32"/>
      <c r="FS61" s="32"/>
      <c r="FT61" s="32"/>
      <c r="FU61" s="32"/>
      <c r="FV61" s="32"/>
      <c r="FW61" s="32"/>
      <c r="FX61" s="32"/>
      <c r="FY61" s="32"/>
      <c r="FZ61" s="32"/>
      <c r="GA61" s="32"/>
      <c r="GB61" s="32"/>
      <c r="GC61" s="32"/>
      <c r="GD61" s="32"/>
      <c r="GE61" s="32"/>
      <c r="GF61" s="32"/>
      <c r="GG61" s="32"/>
      <c r="GH61" s="32"/>
    </row>
    <row r="62" spans="1:190" ht="33" customHeight="1">
      <c r="A62" s="34" t="s">
        <v>53</v>
      </c>
      <c r="B62" s="13">
        <v>2374</v>
      </c>
      <c r="C62" s="13">
        <v>35</v>
      </c>
      <c r="D62" s="13">
        <v>14055</v>
      </c>
      <c r="E62" s="13">
        <v>260</v>
      </c>
      <c r="F62" s="13">
        <v>0</v>
      </c>
      <c r="G62" s="13">
        <v>545</v>
      </c>
      <c r="H62" s="13">
        <v>0</v>
      </c>
      <c r="I62" s="13">
        <v>0</v>
      </c>
      <c r="J62" s="13">
        <v>0</v>
      </c>
      <c r="K62" s="13">
        <v>313</v>
      </c>
      <c r="L62" s="32"/>
      <c r="M62" s="84">
        <v>18112</v>
      </c>
      <c r="N62" s="33">
        <f>'第４２表後期高齢者医療事業会計（最初のページのみ印刷）'!B62-M62</f>
        <v>0</v>
      </c>
      <c r="O62" s="84">
        <v>17315</v>
      </c>
      <c r="P62" s="33">
        <f>'第４２表後期高齢者医療事業会計（最初のページのみ印刷）'!J62-O62</f>
        <v>0</v>
      </c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/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/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/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2"/>
      <c r="FK62" s="32"/>
      <c r="FL62" s="32"/>
      <c r="FM62" s="32"/>
      <c r="FN62" s="32"/>
      <c r="FO62" s="32"/>
      <c r="FP62" s="32"/>
      <c r="FQ62" s="32"/>
      <c r="FR62" s="32"/>
      <c r="FS62" s="32"/>
      <c r="FT62" s="32"/>
      <c r="FU62" s="32"/>
      <c r="FV62" s="32"/>
      <c r="FW62" s="32"/>
      <c r="FX62" s="32"/>
      <c r="FY62" s="32"/>
      <c r="FZ62" s="32"/>
      <c r="GA62" s="32"/>
      <c r="GB62" s="32"/>
      <c r="GC62" s="32"/>
      <c r="GD62" s="32"/>
      <c r="GE62" s="32"/>
      <c r="GF62" s="32"/>
      <c r="GG62" s="32"/>
      <c r="GH62" s="32"/>
    </row>
    <row r="63" spans="1:190" s="52" customFormat="1" ht="33" customHeight="1">
      <c r="A63" s="35" t="s">
        <v>54</v>
      </c>
      <c r="B63" s="14">
        <v>1532</v>
      </c>
      <c r="C63" s="14">
        <v>312</v>
      </c>
      <c r="D63" s="14">
        <v>131333</v>
      </c>
      <c r="E63" s="14">
        <v>2199</v>
      </c>
      <c r="F63" s="14">
        <v>0</v>
      </c>
      <c r="G63" s="14">
        <v>2415</v>
      </c>
      <c r="H63" s="14">
        <v>1532</v>
      </c>
      <c r="I63" s="14">
        <v>1</v>
      </c>
      <c r="J63" s="14">
        <v>0</v>
      </c>
      <c r="K63" s="14">
        <v>1340</v>
      </c>
      <c r="L63" s="50"/>
      <c r="M63" s="85">
        <v>139307</v>
      </c>
      <c r="N63" s="51">
        <f>'第４２表後期高齢者医療事業会計（最初のページのみ印刷）'!B63-M63</f>
        <v>0</v>
      </c>
      <c r="O63" s="85">
        <v>139037</v>
      </c>
      <c r="P63" s="51">
        <f>'第４２表後期高齢者医療事業会計（最初のページのみ印刷）'!J63-O63</f>
        <v>0</v>
      </c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0"/>
      <c r="CO63" s="50"/>
      <c r="CP63" s="50"/>
      <c r="CQ63" s="50"/>
      <c r="CR63" s="50"/>
      <c r="CS63" s="50"/>
      <c r="CT63" s="50"/>
      <c r="CU63" s="50"/>
      <c r="CV63" s="50"/>
      <c r="CW63" s="50"/>
      <c r="CX63" s="50"/>
      <c r="CY63" s="50"/>
      <c r="CZ63" s="50"/>
      <c r="DA63" s="50"/>
      <c r="DB63" s="50"/>
      <c r="DC63" s="50"/>
      <c r="DD63" s="50"/>
      <c r="DE63" s="50"/>
      <c r="DF63" s="50"/>
      <c r="DG63" s="50"/>
      <c r="DH63" s="50"/>
      <c r="DI63" s="50"/>
      <c r="DJ63" s="50"/>
      <c r="DK63" s="50"/>
      <c r="DL63" s="50"/>
      <c r="DM63" s="50"/>
      <c r="DN63" s="50"/>
      <c r="DO63" s="50"/>
      <c r="DP63" s="50"/>
      <c r="DQ63" s="50"/>
      <c r="DR63" s="50"/>
      <c r="DS63" s="50"/>
      <c r="DT63" s="50"/>
      <c r="DU63" s="50"/>
      <c r="DV63" s="50"/>
      <c r="DW63" s="50"/>
      <c r="DX63" s="50"/>
      <c r="DY63" s="50"/>
      <c r="DZ63" s="50"/>
      <c r="EA63" s="50"/>
      <c r="EB63" s="50"/>
      <c r="EC63" s="50"/>
      <c r="ED63" s="50"/>
      <c r="EE63" s="50"/>
      <c r="EF63" s="50"/>
      <c r="EG63" s="50"/>
      <c r="EH63" s="50"/>
      <c r="EI63" s="50"/>
      <c r="EJ63" s="50"/>
      <c r="EK63" s="50"/>
      <c r="EL63" s="50"/>
      <c r="EM63" s="50"/>
      <c r="EN63" s="50"/>
      <c r="EO63" s="50"/>
      <c r="EP63" s="50"/>
      <c r="EQ63" s="50"/>
      <c r="ER63" s="50"/>
      <c r="ES63" s="50"/>
      <c r="ET63" s="50"/>
      <c r="EU63" s="50"/>
      <c r="EV63" s="50"/>
      <c r="EW63" s="50"/>
      <c r="EX63" s="50"/>
      <c r="EY63" s="50"/>
      <c r="EZ63" s="50"/>
      <c r="FA63" s="50"/>
      <c r="FB63" s="50"/>
      <c r="FC63" s="50"/>
      <c r="FD63" s="50"/>
      <c r="FE63" s="50"/>
      <c r="FF63" s="50"/>
      <c r="FG63" s="50"/>
      <c r="FH63" s="50"/>
      <c r="FI63" s="50"/>
      <c r="FJ63" s="50"/>
      <c r="FK63" s="50"/>
      <c r="FL63" s="50"/>
      <c r="FM63" s="50"/>
      <c r="FN63" s="50"/>
      <c r="FO63" s="50"/>
      <c r="FP63" s="50"/>
      <c r="FQ63" s="50"/>
      <c r="FR63" s="50"/>
      <c r="FS63" s="50"/>
      <c r="FT63" s="50"/>
      <c r="FU63" s="50"/>
      <c r="FV63" s="50"/>
      <c r="FW63" s="50"/>
      <c r="FX63" s="50"/>
      <c r="FY63" s="50"/>
      <c r="FZ63" s="50"/>
      <c r="GA63" s="50"/>
      <c r="GB63" s="50"/>
      <c r="GC63" s="50"/>
      <c r="GD63" s="50"/>
      <c r="GE63" s="50"/>
      <c r="GF63" s="50"/>
      <c r="GG63" s="50"/>
      <c r="GH63" s="50"/>
    </row>
    <row r="64" spans="1:190" ht="33" customHeight="1" thickBot="1">
      <c r="A64" s="34" t="s">
        <v>58</v>
      </c>
      <c r="B64" s="13">
        <v>7779</v>
      </c>
      <c r="C64" s="13">
        <v>845</v>
      </c>
      <c r="D64" s="13">
        <v>43503</v>
      </c>
      <c r="E64" s="13">
        <v>0</v>
      </c>
      <c r="F64" s="13">
        <v>0</v>
      </c>
      <c r="G64" s="13">
        <v>0</v>
      </c>
      <c r="H64" s="13">
        <v>7779</v>
      </c>
      <c r="I64" s="45">
        <v>1</v>
      </c>
      <c r="J64" s="13">
        <v>0</v>
      </c>
      <c r="K64" s="13">
        <v>1162</v>
      </c>
      <c r="L64" s="32"/>
      <c r="M64" s="84">
        <v>59119</v>
      </c>
      <c r="N64" s="33">
        <f>'第４２表後期高齢者医療事業会計（最初のページのみ印刷）'!B64-M64</f>
        <v>0</v>
      </c>
      <c r="O64" s="84">
        <v>59119</v>
      </c>
      <c r="P64" s="33">
        <f>'第４２表後期高齢者医療事業会計（最初のページのみ印刷）'!J64-O64</f>
        <v>0</v>
      </c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/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/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/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2"/>
      <c r="FK64" s="32"/>
      <c r="FL64" s="32"/>
      <c r="FM64" s="32"/>
      <c r="FN64" s="32"/>
      <c r="FO64" s="32"/>
      <c r="FP64" s="32"/>
      <c r="FQ64" s="32"/>
      <c r="FR64" s="32"/>
      <c r="FS64" s="32"/>
      <c r="FT64" s="32"/>
      <c r="FU64" s="32"/>
      <c r="FV64" s="32"/>
      <c r="FW64" s="32"/>
      <c r="FX64" s="32"/>
      <c r="FY64" s="32"/>
      <c r="FZ64" s="32"/>
      <c r="GA64" s="32"/>
      <c r="GB64" s="32"/>
      <c r="GC64" s="32"/>
      <c r="GD64" s="32"/>
      <c r="GE64" s="32"/>
      <c r="GF64" s="32"/>
      <c r="GG64" s="32"/>
      <c r="GH64" s="32"/>
    </row>
    <row r="65" spans="1:190" ht="33" customHeight="1" thickBot="1" thickTop="1">
      <c r="A65" s="36" t="s">
        <v>55</v>
      </c>
      <c r="B65" s="18">
        <f>SUM(B19:B64)</f>
        <v>223087</v>
      </c>
      <c r="C65" s="18">
        <f aca="true" t="shared" si="1" ref="C65:K65">SUM(C19:C64)</f>
        <v>20789</v>
      </c>
      <c r="D65" s="18">
        <f t="shared" si="1"/>
        <v>3587723</v>
      </c>
      <c r="E65" s="18">
        <f t="shared" si="1"/>
        <v>83910</v>
      </c>
      <c r="F65" s="18">
        <f t="shared" si="1"/>
        <v>0</v>
      </c>
      <c r="G65" s="18">
        <f t="shared" si="1"/>
        <v>72863</v>
      </c>
      <c r="H65" s="18">
        <f t="shared" si="1"/>
        <v>222058</v>
      </c>
      <c r="I65" s="18">
        <f t="shared" si="1"/>
        <v>38</v>
      </c>
      <c r="J65" s="18">
        <f t="shared" si="1"/>
        <v>0</v>
      </c>
      <c r="K65" s="18">
        <f t="shared" si="1"/>
        <v>75079</v>
      </c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/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/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2"/>
      <c r="EY65" s="32"/>
      <c r="EZ65" s="32"/>
      <c r="FA65" s="32"/>
      <c r="FB65" s="32"/>
      <c r="FC65" s="32"/>
      <c r="FD65" s="32"/>
      <c r="FE65" s="32"/>
      <c r="FF65" s="32"/>
      <c r="FG65" s="32"/>
      <c r="FH65" s="32"/>
      <c r="FI65" s="32"/>
      <c r="FJ65" s="32"/>
      <c r="FK65" s="32"/>
      <c r="FL65" s="32"/>
      <c r="FM65" s="32"/>
      <c r="FN65" s="32"/>
      <c r="FO65" s="32"/>
      <c r="FP65" s="32"/>
      <c r="FQ65" s="32"/>
      <c r="FR65" s="32"/>
      <c r="FS65" s="32"/>
      <c r="FT65" s="32"/>
      <c r="FU65" s="32"/>
      <c r="FV65" s="32"/>
      <c r="FW65" s="32"/>
      <c r="FX65" s="32"/>
      <c r="FY65" s="32"/>
      <c r="FZ65" s="32"/>
      <c r="GA65" s="32"/>
      <c r="GB65" s="32"/>
      <c r="GC65" s="32"/>
      <c r="GD65" s="32"/>
      <c r="GE65" s="32"/>
      <c r="GF65" s="32"/>
      <c r="GG65" s="32"/>
      <c r="GH65" s="32"/>
    </row>
    <row r="66" spans="1:190" ht="33" customHeight="1" thickTop="1">
      <c r="A66" s="37" t="s">
        <v>56</v>
      </c>
      <c r="B66" s="19">
        <f aca="true" t="shared" si="2" ref="B66:K66">SUM(B65,B18)</f>
        <v>444356</v>
      </c>
      <c r="C66" s="19">
        <f t="shared" si="2"/>
        <v>75574</v>
      </c>
      <c r="D66" s="19">
        <f t="shared" si="2"/>
        <v>16828218</v>
      </c>
      <c r="E66" s="19">
        <f t="shared" si="2"/>
        <v>111534</v>
      </c>
      <c r="F66" s="19">
        <f t="shared" si="2"/>
        <v>0</v>
      </c>
      <c r="G66" s="19">
        <f t="shared" si="2"/>
        <v>283245</v>
      </c>
      <c r="H66" s="19">
        <f t="shared" si="2"/>
        <v>432130</v>
      </c>
      <c r="I66" s="19">
        <f t="shared" si="2"/>
        <v>74</v>
      </c>
      <c r="J66" s="19">
        <f t="shared" si="2"/>
        <v>0</v>
      </c>
      <c r="K66" s="19">
        <f t="shared" si="2"/>
        <v>237238</v>
      </c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/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2"/>
      <c r="EL66" s="32"/>
      <c r="EM66" s="32"/>
      <c r="EN66" s="32"/>
      <c r="EO66" s="32"/>
      <c r="EP66" s="32"/>
      <c r="EQ66" s="32"/>
      <c r="ER66" s="32"/>
      <c r="ES66" s="32"/>
      <c r="ET66" s="32"/>
      <c r="EU66" s="32"/>
      <c r="EV66" s="32"/>
      <c r="EW66" s="32"/>
      <c r="EX66" s="32"/>
      <c r="EY66" s="32"/>
      <c r="EZ66" s="32"/>
      <c r="FA66" s="32"/>
      <c r="FB66" s="32"/>
      <c r="FC66" s="32"/>
      <c r="FD66" s="32"/>
      <c r="FE66" s="32"/>
      <c r="FF66" s="32"/>
      <c r="FG66" s="32"/>
      <c r="FH66" s="32"/>
      <c r="FI66" s="32"/>
      <c r="FJ66" s="32"/>
      <c r="FK66" s="32"/>
      <c r="FL66" s="32"/>
      <c r="FM66" s="32"/>
      <c r="FN66" s="32"/>
      <c r="FO66" s="32"/>
      <c r="FP66" s="32"/>
      <c r="FQ66" s="32"/>
      <c r="FR66" s="32"/>
      <c r="FS66" s="32"/>
      <c r="FT66" s="32"/>
      <c r="FU66" s="32"/>
      <c r="FV66" s="32"/>
      <c r="FW66" s="32"/>
      <c r="FX66" s="32"/>
      <c r="FY66" s="32"/>
      <c r="FZ66" s="32"/>
      <c r="GA66" s="32"/>
      <c r="GB66" s="32"/>
      <c r="GC66" s="32"/>
      <c r="GD66" s="32"/>
      <c r="GE66" s="32"/>
      <c r="GF66" s="32"/>
      <c r="GG66" s="32"/>
      <c r="GH66" s="32"/>
    </row>
    <row r="67" spans="1:11" s="32" customFormat="1" ht="27.75" customHeight="1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</row>
    <row r="68" s="32" customFormat="1" ht="27.75" customHeight="1"/>
    <row r="69" s="32" customFormat="1" ht="27.75" customHeight="1"/>
    <row r="72" spans="13:15" ht="24">
      <c r="M72" s="88"/>
      <c r="O72" s="88"/>
    </row>
    <row r="73" spans="13:15" ht="21">
      <c r="M73" s="89"/>
      <c r="O73" s="89"/>
    </row>
  </sheetData>
  <sheetProtection/>
  <printOptions/>
  <pageMargins left="0.7480314960629921" right="0.6692913385826772" top="0.7874015748031497" bottom="0.3937007874015748" header="0.4330708661417323" footer="0.31496062992125984"/>
  <pageSetup firstPageNumber="289" useFirstPageNumber="1" fitToHeight="10" horizontalDpi="600" verticalDpi="600" orientation="portrait" paperSize="9" scale="34" r:id="rId1"/>
  <headerFooter alignWithMargins="0">
    <oddHeader>&amp;L&amp;24
　　第４２表　後期高齢者医療事業会計決算の状況</oddHeader>
    <oddFooter>&amp;C&amp;28&amp;P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F-Admin</cp:lastModifiedBy>
  <cp:lastPrinted>2011-03-03T04:48:48Z</cp:lastPrinted>
  <dcterms:created xsi:type="dcterms:W3CDTF">2001-12-06T09:28:59Z</dcterms:created>
  <dcterms:modified xsi:type="dcterms:W3CDTF">2012-08-07T05:05:53Z</dcterms:modified>
  <cp:category/>
  <cp:version/>
  <cp:contentType/>
  <cp:contentStatus/>
</cp:coreProperties>
</file>