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315" windowHeight="5355" tabRatio="655" activeTab="0"/>
  </bookViews>
  <sheets>
    <sheet name="第９表経常経費に対する一般財源等の充当状況" sheetId="1" r:id="rId1"/>
  </sheets>
  <definedNames>
    <definedName name="_xlnm.Print_Area" localSheetId="0">'第９表経常経費に対する一般財源等の充当状況'!$A$1:$AO$67</definedName>
    <definedName name="_xlnm.Print_Titles" localSheetId="0">'第９表経常経費に対する一般財源等の充当状況'!$A:$A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U18" authorId="0">
      <text>
        <r>
          <rPr>
            <sz val="16"/>
            <rFont val="ＭＳ Ｐゴシック"/>
            <family val="3"/>
          </rPr>
          <t>この行は加重平均</t>
        </r>
      </text>
    </comment>
  </commentList>
</comments>
</file>

<file path=xl/sharedStrings.xml><?xml version="1.0" encoding="utf-8"?>
<sst xmlns="http://schemas.openxmlformats.org/spreadsheetml/2006/main" count="129" uniqueCount="108">
  <si>
    <t>市町村名</t>
  </si>
  <si>
    <t>歳入決算額</t>
  </si>
  <si>
    <t>(b)のうち地方税</t>
  </si>
  <si>
    <t>(ｃ)+(d)</t>
  </si>
  <si>
    <t>(b)/(a)*100</t>
  </si>
  <si>
    <t>(ｅ)/(a)*100</t>
  </si>
  <si>
    <t>歳出総額</t>
  </si>
  <si>
    <t>(a)</t>
  </si>
  <si>
    <t>(b)</t>
  </si>
  <si>
    <t>(c)</t>
  </si>
  <si>
    <t>(d)</t>
  </si>
  <si>
    <t>(ｅ)</t>
  </si>
  <si>
    <t>(ｆ)</t>
  </si>
  <si>
    <t>%</t>
  </si>
  <si>
    <t>人件費</t>
  </si>
  <si>
    <t>物件費</t>
  </si>
  <si>
    <t>維持補修費</t>
  </si>
  <si>
    <t>扶助費</t>
  </si>
  <si>
    <t>補助費等</t>
  </si>
  <si>
    <t>公債費</t>
  </si>
  <si>
    <t>繰出金</t>
  </si>
  <si>
    <t>合計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</si>
  <si>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</si>
  <si>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</si>
  <si>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</si>
  <si>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</si>
  <si>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</si>
  <si>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</si>
  <si>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</si>
  <si>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</si>
  <si>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</si>
  <si>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</si>
  <si>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</si>
  <si>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</si>
  <si>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</si>
  <si>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</si>
  <si>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</si>
  <si>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</si>
  <si>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</si>
  <si>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</si>
  <si>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</si>
  <si>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</si>
  <si>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</si>
  <si>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</si>
  <si>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</si>
  <si>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</si>
  <si>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</si>
  <si>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</si>
  <si>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</si>
  <si>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</si>
  <si>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</si>
  <si>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</si>
  <si>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</si>
  <si>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</si>
  <si>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</si>
  <si>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</si>
  <si>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</si>
  <si>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</si>
  <si>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</si>
  <si>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</si>
  <si>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</si>
  <si>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</si>
  <si>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</si>
  <si>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</si>
  <si>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</si>
  <si>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</si>
  <si>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</si>
  <si>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</si>
  <si>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</si>
  <si>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</si>
  <si>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</si>
  <si>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</si>
  <si>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</si>
  <si>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</si>
  <si>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</si>
  <si>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</si>
  <si>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(g)</t>
  </si>
  <si>
    <t>((b)+(ｆ)+(g))/(a)*100</t>
  </si>
  <si>
    <t>((ｅ)+(ｆ)+(g))/(a)*100</t>
  </si>
  <si>
    <t>(i)</t>
  </si>
  <si>
    <t xml:space="preserve">(a)のうち経常 </t>
  </si>
  <si>
    <t>(b)のうち地方</t>
  </si>
  <si>
    <t>交付税</t>
  </si>
  <si>
    <t>一般財源等</t>
  </si>
  <si>
    <t>歳出決算額中</t>
  </si>
  <si>
    <t>占める割合</t>
  </si>
  <si>
    <t>歳出総額のうち</t>
  </si>
  <si>
    <t>(j)の歳出総額に</t>
  </si>
  <si>
    <t>(h)/(j)*100</t>
  </si>
  <si>
    <t>経常特定財源</t>
  </si>
  <si>
    <t>経常的経費</t>
  </si>
  <si>
    <t>田村市</t>
  </si>
  <si>
    <t>飯舘村</t>
  </si>
  <si>
    <t>(h)</t>
  </si>
  <si>
    <t>市計</t>
  </si>
  <si>
    <t>合計</t>
  </si>
  <si>
    <t>　　　経常経費に充当された一般財源等（経常収支比率：構成比,％）</t>
  </si>
  <si>
    <t>　　　経常経費に充当された一般財源等</t>
  </si>
  <si>
    <t>南会津町</t>
  </si>
  <si>
    <t>会津美里町</t>
  </si>
  <si>
    <t>南相馬市</t>
  </si>
  <si>
    <t>伊達市</t>
  </si>
  <si>
    <t>本宮市</t>
  </si>
  <si>
    <t>　　　減収補てん債特例分及び臨時財政対策債を除いた経常収支比率（構成比、％）</t>
  </si>
  <si>
    <t>平成21年度
臨時財政対策債決算額</t>
  </si>
  <si>
    <t>平成21年度
減収補てん債特例分決算額</t>
  </si>
  <si>
    <t>※　市計、町村計、合計は加重平均である。</t>
  </si>
  <si>
    <t>　(h)+(i)　　(j)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</si>
</sst>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_ "/>
    <numFmt numFmtId="178" formatCode="#,##0.0_ "/>
    <numFmt numFmtId="179" formatCode="#,##0_);[Red]\(#,##0\)"/>
    <numFmt numFmtId="180" formatCode="#,##0;&quot;▲ &quot;#,##0"/>
    <numFmt numFmtId="181" formatCode="#,##0.0;&quot;▲ &quot;#,##0.0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42" fillId="32" borderId="0" applyNumberFormat="0" applyBorder="0" applyAlignment="0" applyProtection="0"/>
  </cellStyleXfs>
  <cellXfs count="55">
    <xf numFmtId="3" fontId="0" fillId="0" borderId="0" xfId="0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shrinkToFit="1"/>
    </xf>
    <xf numFmtId="3" fontId="4" fillId="0" borderId="11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wrapText="1"/>
    </xf>
    <xf numFmtId="3" fontId="0" fillId="0" borderId="0" xfId="0" applyFill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3" fontId="0" fillId="0" borderId="12" xfId="0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Font="1" applyFill="1" applyBorder="1" applyAlignment="1">
      <alignment horizontal="center" vertical="center" wrapText="1"/>
    </xf>
    <xf numFmtId="3" fontId="4" fillId="0" borderId="13" xfId="0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181" fontId="5" fillId="0" borderId="14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81" fontId="5" fillId="0" borderId="13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181" fontId="5" fillId="0" borderId="16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left"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left" vertical="center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top"/>
    </xf>
    <xf numFmtId="3" fontId="7" fillId="0" borderId="12" xfId="0" applyNumberFormat="1" applyFont="1" applyFill="1" applyBorder="1" applyAlignment="1">
      <alignment horizontal="center" vertical="top" wrapText="1"/>
    </xf>
    <xf numFmtId="3" fontId="5" fillId="0" borderId="12" xfId="55" applyNumberFormat="1" applyFont="1" applyBorder="1" applyAlignment="1">
      <alignment vertical="center"/>
      <protection/>
    </xf>
    <xf numFmtId="3" fontId="5" fillId="0" borderId="11" xfId="55" applyNumberFormat="1" applyFont="1" applyBorder="1" applyAlignment="1">
      <alignment vertical="center"/>
      <protection/>
    </xf>
    <xf numFmtId="3" fontId="5" fillId="0" borderId="19" xfId="55" applyNumberFormat="1" applyFont="1" applyBorder="1" applyAlignment="1">
      <alignment vertical="center"/>
      <protection/>
    </xf>
    <xf numFmtId="3" fontId="5" fillId="0" borderId="14" xfId="55" applyNumberFormat="1" applyFont="1" applyBorder="1" applyAlignment="1">
      <alignment vertical="center"/>
      <protection/>
    </xf>
    <xf numFmtId="3" fontId="5" fillId="0" borderId="13" xfId="55" applyNumberFormat="1" applyFont="1" applyBorder="1" applyAlignment="1">
      <alignment vertical="center"/>
      <protection/>
    </xf>
    <xf numFmtId="3" fontId="5" fillId="0" borderId="20" xfId="55" applyNumberFormat="1" applyFont="1" applyBorder="1" applyAlignment="1">
      <alignment vertical="center"/>
      <protection/>
    </xf>
    <xf numFmtId="3" fontId="5" fillId="0" borderId="0" xfId="0" applyFont="1" applyAlignment="1">
      <alignment horizontal="center"/>
    </xf>
    <xf numFmtId="3" fontId="5" fillId="0" borderId="0" xfId="0" applyFont="1" applyFill="1" applyBorder="1" applyAlignment="1">
      <alignment/>
    </xf>
    <xf numFmtId="3" fontId="5" fillId="0" borderId="0" xfId="0" applyFont="1" applyFill="1" applyAlignment="1">
      <alignment/>
    </xf>
    <xf numFmtId="180" fontId="5" fillId="0" borderId="11" xfId="0" applyNumberFormat="1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vertical="center"/>
    </xf>
    <xf numFmtId="3" fontId="0" fillId="0" borderId="17" xfId="0" applyFill="1" applyBorder="1" applyAlignment="1">
      <alignment/>
    </xf>
    <xf numFmtId="3" fontId="0" fillId="0" borderId="0" xfId="0" applyFill="1" applyBorder="1" applyAlignment="1">
      <alignment/>
    </xf>
    <xf numFmtId="180" fontId="5" fillId="0" borderId="19" xfId="0" applyNumberFormat="1" applyFont="1" applyFill="1" applyBorder="1" applyAlignment="1">
      <alignment vertical="center"/>
    </xf>
    <xf numFmtId="181" fontId="5" fillId="0" borderId="19" xfId="0" applyNumberFormat="1" applyFont="1" applyFill="1" applyBorder="1" applyAlignment="1">
      <alignment vertical="center"/>
    </xf>
    <xf numFmtId="3" fontId="0" fillId="0" borderId="21" xfId="0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left" vertical="center" inden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03_第３表歳入の状況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0"/>
  <sheetViews>
    <sheetView tabSelected="1" showOutlineSymbols="0" view="pageBreakPreview" zoomScale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24.75390625" defaultRowHeight="14.25"/>
  <cols>
    <col min="1" max="1" width="20.625" style="6" customWidth="1"/>
    <col min="2" max="41" width="19.375" style="6" customWidth="1"/>
    <col min="42" max="16384" width="24.75390625" style="6" customWidth="1"/>
  </cols>
  <sheetData>
    <row r="1" spans="1:41" ht="39" customHeight="1">
      <c r="A1" s="2" t="s">
        <v>0</v>
      </c>
      <c r="B1" s="1" t="s">
        <v>1</v>
      </c>
      <c r="C1" s="1" t="s">
        <v>80</v>
      </c>
      <c r="D1" s="1" t="s">
        <v>2</v>
      </c>
      <c r="E1" s="1" t="s">
        <v>81</v>
      </c>
      <c r="F1" s="1" t="s">
        <v>3</v>
      </c>
      <c r="G1" s="53" t="s">
        <v>105</v>
      </c>
      <c r="H1" s="53" t="s">
        <v>104</v>
      </c>
      <c r="I1" s="2" t="s">
        <v>4</v>
      </c>
      <c r="J1" s="3" t="s">
        <v>77</v>
      </c>
      <c r="K1" s="3" t="s">
        <v>5</v>
      </c>
      <c r="L1" s="4" t="s">
        <v>78</v>
      </c>
      <c r="M1" s="27" t="s">
        <v>97</v>
      </c>
      <c r="N1" s="28"/>
      <c r="O1" s="28"/>
      <c r="P1" s="28"/>
      <c r="Q1" s="29"/>
      <c r="R1" s="28"/>
      <c r="S1" s="28"/>
      <c r="T1" s="30"/>
      <c r="U1" s="27" t="s">
        <v>96</v>
      </c>
      <c r="V1" s="28"/>
      <c r="W1" s="28"/>
      <c r="X1" s="28"/>
      <c r="Y1" s="28"/>
      <c r="Z1" s="28"/>
      <c r="AA1" s="28"/>
      <c r="AB1" s="30"/>
      <c r="AC1" s="27" t="s">
        <v>103</v>
      </c>
      <c r="AD1" s="28"/>
      <c r="AE1" s="28"/>
      <c r="AF1" s="28"/>
      <c r="AG1" s="28"/>
      <c r="AH1" s="28"/>
      <c r="AI1" s="28"/>
      <c r="AJ1" s="30"/>
      <c r="AK1" s="1" t="s">
        <v>84</v>
      </c>
      <c r="AL1" s="1" t="s">
        <v>86</v>
      </c>
      <c r="AM1" s="1" t="s">
        <v>6</v>
      </c>
      <c r="AN1" s="1" t="s">
        <v>87</v>
      </c>
      <c r="AO1" s="5" t="s">
        <v>88</v>
      </c>
    </row>
    <row r="2" spans="1:41" ht="39" customHeight="1">
      <c r="A2" s="7"/>
      <c r="B2" s="8"/>
      <c r="C2" s="31" t="s">
        <v>83</v>
      </c>
      <c r="D2" s="8"/>
      <c r="E2" s="31" t="s">
        <v>82</v>
      </c>
      <c r="F2" s="8"/>
      <c r="G2" s="54"/>
      <c r="H2" s="54"/>
      <c r="I2" s="9"/>
      <c r="J2" s="9"/>
      <c r="K2" s="10"/>
      <c r="L2" s="10"/>
      <c r="M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19</v>
      </c>
      <c r="S2" s="5" t="s">
        <v>20</v>
      </c>
      <c r="T2" s="5" t="s">
        <v>95</v>
      </c>
      <c r="U2" s="5" t="s">
        <v>14</v>
      </c>
      <c r="V2" s="5" t="s">
        <v>15</v>
      </c>
      <c r="W2" s="5" t="s">
        <v>16</v>
      </c>
      <c r="X2" s="5" t="s">
        <v>17</v>
      </c>
      <c r="Y2" s="5" t="s">
        <v>18</v>
      </c>
      <c r="Z2" s="5" t="s">
        <v>19</v>
      </c>
      <c r="AA2" s="5" t="s">
        <v>20</v>
      </c>
      <c r="AB2" s="5" t="s">
        <v>21</v>
      </c>
      <c r="AC2" s="5" t="s">
        <v>14</v>
      </c>
      <c r="AD2" s="5" t="s">
        <v>15</v>
      </c>
      <c r="AE2" s="5" t="s">
        <v>16</v>
      </c>
      <c r="AF2" s="5" t="s">
        <v>17</v>
      </c>
      <c r="AG2" s="5" t="s">
        <v>18</v>
      </c>
      <c r="AH2" s="5" t="s">
        <v>19</v>
      </c>
      <c r="AI2" s="5" t="s">
        <v>20</v>
      </c>
      <c r="AJ2" s="5" t="s">
        <v>21</v>
      </c>
      <c r="AK2" s="32" t="s">
        <v>89</v>
      </c>
      <c r="AL2" s="32" t="s">
        <v>90</v>
      </c>
      <c r="AM2" s="32"/>
      <c r="AN2" s="32" t="s">
        <v>85</v>
      </c>
      <c r="AO2" s="7"/>
    </row>
    <row r="3" spans="1:41" ht="42">
      <c r="A3" s="11"/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76</v>
      </c>
      <c r="I3" s="11" t="s">
        <v>13</v>
      </c>
      <c r="J3" s="11" t="s">
        <v>13</v>
      </c>
      <c r="K3" s="11" t="s">
        <v>13</v>
      </c>
      <c r="L3" s="11" t="s">
        <v>13</v>
      </c>
      <c r="M3" s="11"/>
      <c r="N3" s="11"/>
      <c r="O3" s="11"/>
      <c r="P3" s="11"/>
      <c r="Q3" s="11"/>
      <c r="R3" s="11"/>
      <c r="S3" s="11"/>
      <c r="T3" s="11" t="s">
        <v>93</v>
      </c>
      <c r="U3" s="12"/>
      <c r="V3" s="12"/>
      <c r="W3" s="12"/>
      <c r="X3" s="12"/>
      <c r="Y3" s="12"/>
      <c r="Z3" s="12"/>
      <c r="AA3" s="12"/>
      <c r="AB3" s="11"/>
      <c r="AC3" s="12"/>
      <c r="AD3" s="12"/>
      <c r="AE3" s="12"/>
      <c r="AF3" s="12"/>
      <c r="AG3" s="12"/>
      <c r="AH3" s="12"/>
      <c r="AI3" s="12"/>
      <c r="AJ3" s="11"/>
      <c r="AK3" s="11" t="s">
        <v>79</v>
      </c>
      <c r="AL3" s="11" t="s">
        <v>107</v>
      </c>
      <c r="AM3" s="11"/>
      <c r="AN3" s="11" t="s">
        <v>13</v>
      </c>
      <c r="AO3" s="11" t="s">
        <v>13</v>
      </c>
    </row>
    <row r="4" spans="1:4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ht="33" customHeight="1">
      <c r="A5" s="36" t="s">
        <v>22</v>
      </c>
      <c r="B5" s="14">
        <v>93810526</v>
      </c>
      <c r="C5" s="14">
        <v>53359940</v>
      </c>
      <c r="D5" s="14">
        <v>36436677</v>
      </c>
      <c r="E5" s="14">
        <v>11725238</v>
      </c>
      <c r="F5" s="14">
        <f>D5+E5</f>
        <v>48161915</v>
      </c>
      <c r="G5" s="14">
        <v>0</v>
      </c>
      <c r="H5" s="14">
        <v>3260000</v>
      </c>
      <c r="I5" s="15">
        <f aca="true" t="shared" si="0" ref="I5:I14">C5/B5*100</f>
        <v>56.880546645693045</v>
      </c>
      <c r="J5" s="15">
        <f>(C5+G5+H5)/B5*100</f>
        <v>60.35563642399788</v>
      </c>
      <c r="K5" s="15">
        <f aca="true" t="shared" si="1" ref="K5:K14">F5/B5*100</f>
        <v>51.33956396321666</v>
      </c>
      <c r="L5" s="15">
        <f>(F5+G5+H5)/B5*100</f>
        <v>54.814653741521504</v>
      </c>
      <c r="M5" s="14">
        <v>16026574</v>
      </c>
      <c r="N5" s="14">
        <v>8194335</v>
      </c>
      <c r="O5" s="14">
        <v>1329315</v>
      </c>
      <c r="P5" s="14">
        <v>4629500</v>
      </c>
      <c r="Q5" s="14">
        <v>1535891</v>
      </c>
      <c r="R5" s="14">
        <v>9744677</v>
      </c>
      <c r="S5" s="14">
        <v>7920113</v>
      </c>
      <c r="T5" s="14">
        <v>49380405</v>
      </c>
      <c r="U5" s="15">
        <f>M5/(C5+G5+H5)*100</f>
        <v>28.305529818646928</v>
      </c>
      <c r="V5" s="15">
        <f>N5/(C5+G5+H5)*100</f>
        <v>14.472525050362117</v>
      </c>
      <c r="W5" s="15">
        <f>O5/(C5+G5+H5)*100</f>
        <v>2.347785956678866</v>
      </c>
      <c r="X5" s="15">
        <f>P5/(C5+G5+H5)*100</f>
        <v>8.17644808525053</v>
      </c>
      <c r="Y5" s="15">
        <f>Q5/(C5+G5+H5)*100</f>
        <v>2.712632687353607</v>
      </c>
      <c r="Z5" s="15">
        <f>R5/(C5+G5+H5)*100</f>
        <v>17.21068054823089</v>
      </c>
      <c r="AA5" s="15">
        <f aca="true" t="shared" si="2" ref="AA5:AA36">S5/(C5+G5+H5)*100</f>
        <v>13.988204508870902</v>
      </c>
      <c r="AB5" s="15">
        <f aca="true" t="shared" si="3" ref="AB5:AB18">T5/(C5+G5+H5)*100</f>
        <v>87.21380665539384</v>
      </c>
      <c r="AC5" s="15">
        <f>M5/(C5)*100</f>
        <v>30.034842617889</v>
      </c>
      <c r="AD5" s="15">
        <f>N5/(C5)*100</f>
        <v>15.35671704278528</v>
      </c>
      <c r="AE5" s="15">
        <f>O5/(C5)*100</f>
        <v>2.4912228162175594</v>
      </c>
      <c r="AF5" s="15">
        <f>P5/(C5)*100</f>
        <v>8.675984268348127</v>
      </c>
      <c r="AG5" s="15">
        <f>Q5/(C5)*100</f>
        <v>2.878359683312987</v>
      </c>
      <c r="AH5" s="15">
        <f>R5/(C5)*100</f>
        <v>18.26215884050844</v>
      </c>
      <c r="AI5" s="15">
        <f aca="true" t="shared" si="4" ref="AI5:AI36">S5/(C5)*100</f>
        <v>14.84280716957328</v>
      </c>
      <c r="AJ5" s="15">
        <f aca="true" t="shared" si="5" ref="AJ5:AJ17">T5/(C5)*100</f>
        <v>92.54209243863467</v>
      </c>
      <c r="AK5" s="14">
        <v>13762656</v>
      </c>
      <c r="AL5" s="14">
        <f>T5+AK5</f>
        <v>63143061</v>
      </c>
      <c r="AM5" s="14">
        <v>89588823</v>
      </c>
      <c r="AN5" s="15">
        <f>AL5/AM5*100</f>
        <v>70.48095832222285</v>
      </c>
      <c r="AO5" s="15">
        <f aca="true" t="shared" si="6" ref="AO5:AO35">T5/AL5*100</f>
        <v>78.20400883004389</v>
      </c>
    </row>
    <row r="6" spans="1:41" ht="33" customHeight="1">
      <c r="A6" s="33" t="s">
        <v>23</v>
      </c>
      <c r="B6" s="14">
        <v>47269847</v>
      </c>
      <c r="C6" s="14">
        <v>27656422</v>
      </c>
      <c r="D6" s="14">
        <v>16918830</v>
      </c>
      <c r="E6" s="14">
        <v>8386523</v>
      </c>
      <c r="F6" s="14">
        <f>D6+E6</f>
        <v>25305353</v>
      </c>
      <c r="G6" s="14">
        <v>0</v>
      </c>
      <c r="H6" s="14">
        <v>1822700</v>
      </c>
      <c r="I6" s="15">
        <f t="shared" si="0"/>
        <v>58.50753441194764</v>
      </c>
      <c r="J6" s="15">
        <f aca="true" t="shared" si="7" ref="J6:J64">(C6+G6+H6)/B6*100</f>
        <v>62.363480888778845</v>
      </c>
      <c r="K6" s="15">
        <f t="shared" si="1"/>
        <v>53.53381617672678</v>
      </c>
      <c r="L6" s="15">
        <f aca="true" t="shared" si="8" ref="L6:L64">(F6+G6+H6)/B6*100</f>
        <v>57.38976265355799</v>
      </c>
      <c r="M6" s="14">
        <v>7098709</v>
      </c>
      <c r="N6" s="14">
        <v>3162818</v>
      </c>
      <c r="O6" s="14">
        <v>459990</v>
      </c>
      <c r="P6" s="14">
        <v>2568678</v>
      </c>
      <c r="Q6" s="14">
        <v>3157938</v>
      </c>
      <c r="R6" s="14">
        <v>6181370</v>
      </c>
      <c r="S6" s="14">
        <v>3520527</v>
      </c>
      <c r="T6" s="14">
        <v>26150030</v>
      </c>
      <c r="U6" s="15">
        <f aca="true" t="shared" si="9" ref="U6:U64">M6/(C6+G6+H6)*100</f>
        <v>24.080462776333704</v>
      </c>
      <c r="V6" s="15">
        <f aca="true" t="shared" si="10" ref="V6:V64">N6/(C6+G6+H6)*100</f>
        <v>10.729010178797047</v>
      </c>
      <c r="W6" s="15">
        <f aca="true" t="shared" si="11" ref="W6:W64">O6/(C6+G6+H6)*100</f>
        <v>1.5603924703049161</v>
      </c>
      <c r="X6" s="15">
        <f aca="true" t="shared" si="12" ref="X6:X64">P6/(C6+G6+H6)*100</f>
        <v>8.713549881166745</v>
      </c>
      <c r="Y6" s="15">
        <f aca="true" t="shared" si="13" ref="Y6:Y64">Q6/(C6+G6+H6)*100</f>
        <v>10.712456090110146</v>
      </c>
      <c r="Z6" s="15">
        <f aca="true" t="shared" si="14" ref="Z6:Z64">R6/(C6+G6+H6)*100</f>
        <v>20.968636718556272</v>
      </c>
      <c r="AA6" s="15">
        <f t="shared" si="2"/>
        <v>11.942441840703397</v>
      </c>
      <c r="AB6" s="15">
        <f t="shared" si="3"/>
        <v>88.70694995597222</v>
      </c>
      <c r="AC6" s="15">
        <f aca="true" t="shared" si="15" ref="AC6:AC64">M6/(C6)*100</f>
        <v>25.667488730103987</v>
      </c>
      <c r="AD6" s="15">
        <f aca="true" t="shared" si="16" ref="AD6:AD64">N6/(C6)*100</f>
        <v>11.436106955556289</v>
      </c>
      <c r="AE6" s="15">
        <f aca="true" t="shared" si="17" ref="AE6:AE64">O6/(C6)*100</f>
        <v>1.6632303339889736</v>
      </c>
      <c r="AF6" s="15">
        <f aca="true" t="shared" si="18" ref="AF6:AF64">P6/(C6)*100</f>
        <v>9.287817491358789</v>
      </c>
      <c r="AG6" s="15">
        <f aca="true" t="shared" si="19" ref="AG6:AG64">Q6/(C6)*100</f>
        <v>11.418461867554667</v>
      </c>
      <c r="AH6" s="15">
        <f aca="true" t="shared" si="20" ref="AH6:AH64">R6/(C6)*100</f>
        <v>22.350577381267904</v>
      </c>
      <c r="AI6" s="15">
        <f t="shared" si="4"/>
        <v>12.729509985058804</v>
      </c>
      <c r="AJ6" s="15">
        <f t="shared" si="5"/>
        <v>94.55319274488942</v>
      </c>
      <c r="AK6" s="14">
        <v>7273056</v>
      </c>
      <c r="AL6" s="14">
        <f aca="true" t="shared" si="21" ref="AL6:AL17">T6+AK6</f>
        <v>33423086</v>
      </c>
      <c r="AM6" s="14">
        <v>46344377</v>
      </c>
      <c r="AN6" s="15">
        <f aca="true" t="shared" si="22" ref="AN6:AN64">AL6/AM6*100</f>
        <v>72.11896709713025</v>
      </c>
      <c r="AO6" s="15">
        <f t="shared" si="6"/>
        <v>78.23942409147976</v>
      </c>
    </row>
    <row r="7" spans="1:41" ht="33" customHeight="1">
      <c r="A7" s="33" t="s">
        <v>24</v>
      </c>
      <c r="B7" s="14">
        <v>110137813</v>
      </c>
      <c r="C7" s="14">
        <v>62504896</v>
      </c>
      <c r="D7" s="14">
        <v>45157617</v>
      </c>
      <c r="E7" s="14">
        <v>11086453</v>
      </c>
      <c r="F7" s="14">
        <f aca="true" t="shared" si="23" ref="F7:F17">D7+E7</f>
        <v>56244070</v>
      </c>
      <c r="G7" s="14">
        <v>0</v>
      </c>
      <c r="H7" s="14">
        <v>3581400</v>
      </c>
      <c r="I7" s="15">
        <f t="shared" si="0"/>
        <v>56.75153182858279</v>
      </c>
      <c r="J7" s="15">
        <f t="shared" si="7"/>
        <v>60.003276077399505</v>
      </c>
      <c r="K7" s="15">
        <f t="shared" si="1"/>
        <v>51.066993676367986</v>
      </c>
      <c r="L7" s="15">
        <f t="shared" si="8"/>
        <v>54.31873792518469</v>
      </c>
      <c r="M7" s="14">
        <v>14132578</v>
      </c>
      <c r="N7" s="14">
        <v>10841754</v>
      </c>
      <c r="O7" s="14">
        <v>2387874</v>
      </c>
      <c r="P7" s="14">
        <v>6094376</v>
      </c>
      <c r="Q7" s="14">
        <v>9001822</v>
      </c>
      <c r="R7" s="14">
        <v>11920094</v>
      </c>
      <c r="S7" s="14">
        <v>6052024</v>
      </c>
      <c r="T7" s="14">
        <v>60430522</v>
      </c>
      <c r="U7" s="15">
        <f t="shared" si="9"/>
        <v>21.385035711488506</v>
      </c>
      <c r="V7" s="15">
        <f t="shared" si="10"/>
        <v>16.405449626046526</v>
      </c>
      <c r="W7" s="15">
        <f t="shared" si="11"/>
        <v>3.613266508384734</v>
      </c>
      <c r="X7" s="15">
        <f t="shared" si="12"/>
        <v>9.221845327811987</v>
      </c>
      <c r="Y7" s="15">
        <f t="shared" si="13"/>
        <v>13.621314167766341</v>
      </c>
      <c r="Z7" s="15">
        <f t="shared" si="14"/>
        <v>18.037164618819006</v>
      </c>
      <c r="AA7" s="15">
        <f t="shared" si="2"/>
        <v>9.157759424132351</v>
      </c>
      <c r="AB7" s="15">
        <f t="shared" si="3"/>
        <v>91.44183538444945</v>
      </c>
      <c r="AC7" s="15">
        <f t="shared" si="15"/>
        <v>22.610353595340754</v>
      </c>
      <c r="AD7" s="15">
        <f t="shared" si="16"/>
        <v>17.34544762701469</v>
      </c>
      <c r="AE7" s="15">
        <f t="shared" si="17"/>
        <v>3.8202991330471137</v>
      </c>
      <c r="AF7" s="15">
        <f t="shared" si="18"/>
        <v>9.75023780537128</v>
      </c>
      <c r="AG7" s="15">
        <f t="shared" si="19"/>
        <v>14.401787021611876</v>
      </c>
      <c r="AH7" s="15">
        <f t="shared" si="20"/>
        <v>19.0706564810539</v>
      </c>
      <c r="AI7" s="15">
        <f t="shared" si="4"/>
        <v>9.682479913253514</v>
      </c>
      <c r="AJ7" s="15">
        <f t="shared" si="5"/>
        <v>96.68126157669312</v>
      </c>
      <c r="AK7" s="14">
        <v>17665070</v>
      </c>
      <c r="AL7" s="14">
        <f t="shared" si="21"/>
        <v>78095592</v>
      </c>
      <c r="AM7" s="14">
        <v>105460798</v>
      </c>
      <c r="AN7" s="15">
        <f t="shared" si="22"/>
        <v>74.05177419575377</v>
      </c>
      <c r="AO7" s="15">
        <f t="shared" si="6"/>
        <v>77.38019579901514</v>
      </c>
    </row>
    <row r="8" spans="1:41" ht="33" customHeight="1">
      <c r="A8" s="33" t="s">
        <v>25</v>
      </c>
      <c r="B8" s="14">
        <v>133619263</v>
      </c>
      <c r="C8" s="14">
        <v>68693597</v>
      </c>
      <c r="D8" s="14">
        <v>43888745</v>
      </c>
      <c r="E8" s="14">
        <v>18550726</v>
      </c>
      <c r="F8" s="14">
        <f t="shared" si="23"/>
        <v>62439471</v>
      </c>
      <c r="G8" s="14">
        <v>0</v>
      </c>
      <c r="H8" s="14">
        <v>3507755</v>
      </c>
      <c r="I8" s="15">
        <f t="shared" si="0"/>
        <v>51.40995052487305</v>
      </c>
      <c r="J8" s="15">
        <f t="shared" si="7"/>
        <v>54.03513713438159</v>
      </c>
      <c r="K8" s="15">
        <f t="shared" si="1"/>
        <v>46.72939335101706</v>
      </c>
      <c r="L8" s="15">
        <f t="shared" si="8"/>
        <v>49.354579960525605</v>
      </c>
      <c r="M8" s="14">
        <v>17735615</v>
      </c>
      <c r="N8" s="14">
        <v>10119940</v>
      </c>
      <c r="O8" s="14">
        <v>1506811</v>
      </c>
      <c r="P8" s="14">
        <v>7669220</v>
      </c>
      <c r="Q8" s="14">
        <v>2164113</v>
      </c>
      <c r="R8" s="14">
        <v>16050010</v>
      </c>
      <c r="S8" s="14">
        <v>9768089</v>
      </c>
      <c r="T8" s="14">
        <v>65019723</v>
      </c>
      <c r="U8" s="15">
        <f t="shared" si="9"/>
        <v>24.56410373035674</v>
      </c>
      <c r="V8" s="15">
        <f t="shared" si="10"/>
        <v>14.016274930696587</v>
      </c>
      <c r="W8" s="15">
        <f t="shared" si="11"/>
        <v>2.086956765020134</v>
      </c>
      <c r="X8" s="15">
        <f t="shared" si="12"/>
        <v>10.621989460806773</v>
      </c>
      <c r="Y8" s="15">
        <f t="shared" si="13"/>
        <v>2.9973302992996587</v>
      </c>
      <c r="Z8" s="15">
        <f t="shared" si="14"/>
        <v>22.229514483329897</v>
      </c>
      <c r="AA8" s="15">
        <f t="shared" si="2"/>
        <v>13.528955801270866</v>
      </c>
      <c r="AB8" s="15">
        <f t="shared" si="3"/>
        <v>90.05333168830411</v>
      </c>
      <c r="AC8" s="15">
        <f t="shared" si="15"/>
        <v>25.818439817615022</v>
      </c>
      <c r="AD8" s="15">
        <f t="shared" si="16"/>
        <v>14.731998966366543</v>
      </c>
      <c r="AE8" s="15">
        <f t="shared" si="17"/>
        <v>2.1935246745049612</v>
      </c>
      <c r="AF8" s="15">
        <f t="shared" si="18"/>
        <v>11.164388436377848</v>
      </c>
      <c r="AG8" s="15">
        <f t="shared" si="19"/>
        <v>3.1503853263063224</v>
      </c>
      <c r="AH8" s="15">
        <f t="shared" si="20"/>
        <v>23.364637609528586</v>
      </c>
      <c r="AI8" s="15">
        <f t="shared" si="4"/>
        <v>14.219795478172442</v>
      </c>
      <c r="AJ8" s="15">
        <f t="shared" si="5"/>
        <v>94.65179556691433</v>
      </c>
      <c r="AK8" s="14">
        <v>21377383</v>
      </c>
      <c r="AL8" s="14">
        <f t="shared" si="21"/>
        <v>86397106</v>
      </c>
      <c r="AM8" s="14">
        <v>128551620</v>
      </c>
      <c r="AN8" s="15">
        <f t="shared" si="22"/>
        <v>67.20810363961185</v>
      </c>
      <c r="AO8" s="15">
        <f t="shared" si="6"/>
        <v>75.25682978316426</v>
      </c>
    </row>
    <row r="9" spans="1:41" ht="33" customHeight="1">
      <c r="A9" s="37" t="s">
        <v>26</v>
      </c>
      <c r="B9" s="14">
        <v>27536883</v>
      </c>
      <c r="C9" s="14">
        <v>16015346</v>
      </c>
      <c r="D9" s="14">
        <v>8074031</v>
      </c>
      <c r="E9" s="14">
        <v>6564778</v>
      </c>
      <c r="F9" s="14">
        <f t="shared" si="23"/>
        <v>14638809</v>
      </c>
      <c r="G9" s="14">
        <v>0</v>
      </c>
      <c r="H9" s="14">
        <v>1125100</v>
      </c>
      <c r="I9" s="15">
        <f t="shared" si="0"/>
        <v>58.15961813833468</v>
      </c>
      <c r="J9" s="15">
        <f t="shared" si="7"/>
        <v>62.245411000221054</v>
      </c>
      <c r="K9" s="15">
        <f t="shared" si="1"/>
        <v>53.160733551433545</v>
      </c>
      <c r="L9" s="15">
        <f t="shared" si="8"/>
        <v>57.24652641331991</v>
      </c>
      <c r="M9" s="14">
        <v>3978399</v>
      </c>
      <c r="N9" s="14">
        <v>1811176</v>
      </c>
      <c r="O9" s="14">
        <v>165498</v>
      </c>
      <c r="P9" s="14">
        <v>1137721</v>
      </c>
      <c r="Q9" s="14">
        <v>2066694</v>
      </c>
      <c r="R9" s="14">
        <v>3457445</v>
      </c>
      <c r="S9" s="14">
        <v>2307264</v>
      </c>
      <c r="T9" s="14">
        <v>14962957</v>
      </c>
      <c r="U9" s="15">
        <f t="shared" si="9"/>
        <v>23.210592069774613</v>
      </c>
      <c r="V9" s="15">
        <f t="shared" si="10"/>
        <v>10.566679536810186</v>
      </c>
      <c r="W9" s="15">
        <f t="shared" si="11"/>
        <v>0.9655408033139862</v>
      </c>
      <c r="X9" s="15">
        <f t="shared" si="12"/>
        <v>6.637639417317379</v>
      </c>
      <c r="Y9" s="15">
        <f t="shared" si="13"/>
        <v>12.057410874839546</v>
      </c>
      <c r="Z9" s="15">
        <f t="shared" si="14"/>
        <v>20.17126625526547</v>
      </c>
      <c r="AA9" s="15">
        <f t="shared" si="2"/>
        <v>13.460933280265868</v>
      </c>
      <c r="AB9" s="15">
        <f t="shared" si="3"/>
        <v>87.2961940430255</v>
      </c>
      <c r="AC9" s="15">
        <f t="shared" si="15"/>
        <v>24.841167964775785</v>
      </c>
      <c r="AD9" s="15">
        <f t="shared" si="16"/>
        <v>11.30900325225568</v>
      </c>
      <c r="AE9" s="15">
        <f t="shared" si="17"/>
        <v>1.0333713676869674</v>
      </c>
      <c r="AF9" s="15">
        <f t="shared" si="18"/>
        <v>7.103942680976109</v>
      </c>
      <c r="AG9" s="15">
        <f t="shared" si="19"/>
        <v>12.904460509314003</v>
      </c>
      <c r="AH9" s="15">
        <f t="shared" si="20"/>
        <v>21.588325347451125</v>
      </c>
      <c r="AI9" s="15">
        <f t="shared" si="4"/>
        <v>14.406582286764207</v>
      </c>
      <c r="AJ9" s="15">
        <f t="shared" si="5"/>
        <v>93.42887128382989</v>
      </c>
      <c r="AK9" s="14">
        <v>2911464</v>
      </c>
      <c r="AL9" s="14">
        <f t="shared" si="21"/>
        <v>17874421</v>
      </c>
      <c r="AM9" s="14">
        <v>26292884</v>
      </c>
      <c r="AN9" s="15">
        <f t="shared" si="22"/>
        <v>67.98197185215588</v>
      </c>
      <c r="AO9" s="15">
        <f t="shared" si="6"/>
        <v>83.71156190178132</v>
      </c>
    </row>
    <row r="10" spans="1:41" ht="33" customHeight="1">
      <c r="A10" s="33" t="s">
        <v>27</v>
      </c>
      <c r="B10" s="16">
        <v>30903602</v>
      </c>
      <c r="C10" s="16">
        <v>17046540</v>
      </c>
      <c r="D10" s="16">
        <v>8517898</v>
      </c>
      <c r="E10" s="16">
        <v>6929289</v>
      </c>
      <c r="F10" s="16">
        <f t="shared" si="23"/>
        <v>15447187</v>
      </c>
      <c r="G10" s="16">
        <v>0</v>
      </c>
      <c r="H10" s="16">
        <v>1190000</v>
      </c>
      <c r="I10" s="17">
        <f t="shared" si="0"/>
        <v>55.16036609583569</v>
      </c>
      <c r="J10" s="17">
        <f t="shared" si="7"/>
        <v>59.01104990932772</v>
      </c>
      <c r="K10" s="17">
        <f t="shared" si="1"/>
        <v>49.985069701583654</v>
      </c>
      <c r="L10" s="17">
        <f t="shared" si="8"/>
        <v>53.83575351507569</v>
      </c>
      <c r="M10" s="16">
        <v>4231186</v>
      </c>
      <c r="N10" s="16">
        <v>2621897</v>
      </c>
      <c r="O10" s="16">
        <v>408867</v>
      </c>
      <c r="P10" s="16">
        <v>1417728</v>
      </c>
      <c r="Q10" s="16">
        <v>2456418</v>
      </c>
      <c r="R10" s="16">
        <v>3025570</v>
      </c>
      <c r="S10" s="16">
        <v>1770380</v>
      </c>
      <c r="T10" s="16">
        <v>15934046</v>
      </c>
      <c r="U10" s="17">
        <f t="shared" si="9"/>
        <v>23.20169286498426</v>
      </c>
      <c r="V10" s="17">
        <f t="shared" si="10"/>
        <v>14.377162553861641</v>
      </c>
      <c r="W10" s="17">
        <f t="shared" si="11"/>
        <v>2.242020690328319</v>
      </c>
      <c r="X10" s="17">
        <f t="shared" si="12"/>
        <v>7.774106272352102</v>
      </c>
      <c r="Y10" s="17">
        <f t="shared" si="13"/>
        <v>13.469759066138643</v>
      </c>
      <c r="Z10" s="17">
        <f t="shared" si="14"/>
        <v>16.590701964298052</v>
      </c>
      <c r="AA10" s="17">
        <f t="shared" si="2"/>
        <v>9.707872216988529</v>
      </c>
      <c r="AB10" s="17">
        <f t="shared" si="3"/>
        <v>87.37428262159379</v>
      </c>
      <c r="AC10" s="17">
        <f t="shared" si="15"/>
        <v>24.821377241363937</v>
      </c>
      <c r="AD10" s="17">
        <f t="shared" si="16"/>
        <v>15.380816282952434</v>
      </c>
      <c r="AE10" s="17">
        <f t="shared" si="17"/>
        <v>2.3985336613764434</v>
      </c>
      <c r="AF10" s="17">
        <f t="shared" si="18"/>
        <v>8.316807985667472</v>
      </c>
      <c r="AG10" s="17">
        <f t="shared" si="19"/>
        <v>14.41006796687187</v>
      </c>
      <c r="AH10" s="17">
        <f t="shared" si="20"/>
        <v>17.74888041796165</v>
      </c>
      <c r="AI10" s="17">
        <f t="shared" si="4"/>
        <v>10.385567980364344</v>
      </c>
      <c r="AJ10" s="17">
        <f t="shared" si="5"/>
        <v>93.47378412276039</v>
      </c>
      <c r="AK10" s="16">
        <v>3508529</v>
      </c>
      <c r="AL10" s="16">
        <f t="shared" si="21"/>
        <v>19442575</v>
      </c>
      <c r="AM10" s="16">
        <v>29643472</v>
      </c>
      <c r="AN10" s="17">
        <f t="shared" si="22"/>
        <v>65.58804920017465</v>
      </c>
      <c r="AO10" s="17">
        <f t="shared" si="6"/>
        <v>81.95440161604108</v>
      </c>
    </row>
    <row r="11" spans="1:41" ht="33" customHeight="1">
      <c r="A11" s="33" t="s">
        <v>28</v>
      </c>
      <c r="B11" s="14">
        <v>25767491</v>
      </c>
      <c r="C11" s="14">
        <v>15183363</v>
      </c>
      <c r="D11" s="14">
        <v>4918072</v>
      </c>
      <c r="E11" s="14">
        <v>9156593</v>
      </c>
      <c r="F11" s="14">
        <f t="shared" si="23"/>
        <v>14074665</v>
      </c>
      <c r="G11" s="14">
        <v>0</v>
      </c>
      <c r="H11" s="14">
        <v>1098684</v>
      </c>
      <c r="I11" s="15">
        <f t="shared" si="0"/>
        <v>58.924491329016085</v>
      </c>
      <c r="J11" s="15">
        <f t="shared" si="7"/>
        <v>63.188329046083695</v>
      </c>
      <c r="K11" s="15">
        <f t="shared" si="1"/>
        <v>54.62179068967173</v>
      </c>
      <c r="L11" s="15">
        <f t="shared" si="8"/>
        <v>58.88562840673933</v>
      </c>
      <c r="M11" s="14">
        <v>4473046</v>
      </c>
      <c r="N11" s="14">
        <v>1669695</v>
      </c>
      <c r="O11" s="14">
        <v>353972</v>
      </c>
      <c r="P11" s="14">
        <v>973162</v>
      </c>
      <c r="Q11" s="14">
        <v>1911994</v>
      </c>
      <c r="R11" s="14">
        <v>2713508</v>
      </c>
      <c r="S11" s="14">
        <v>1711046</v>
      </c>
      <c r="T11" s="14">
        <v>13806423</v>
      </c>
      <c r="U11" s="15">
        <f t="shared" si="9"/>
        <v>27.47225824860965</v>
      </c>
      <c r="V11" s="15">
        <f t="shared" si="10"/>
        <v>10.25482238197691</v>
      </c>
      <c r="W11" s="15">
        <f t="shared" si="11"/>
        <v>2.1740018315878835</v>
      </c>
      <c r="X11" s="15">
        <f t="shared" si="12"/>
        <v>5.976902044319121</v>
      </c>
      <c r="Y11" s="15">
        <f t="shared" si="13"/>
        <v>11.742958363896136</v>
      </c>
      <c r="Z11" s="15">
        <f t="shared" si="14"/>
        <v>16.665644067972536</v>
      </c>
      <c r="AA11" s="15">
        <f t="shared" si="2"/>
        <v>10.508789220421733</v>
      </c>
      <c r="AB11" s="15">
        <f t="shared" si="3"/>
        <v>84.79537615878397</v>
      </c>
      <c r="AC11" s="15">
        <f t="shared" si="15"/>
        <v>29.4601795399346</v>
      </c>
      <c r="AD11" s="15">
        <f t="shared" si="16"/>
        <v>10.996872036847174</v>
      </c>
      <c r="AE11" s="15">
        <f t="shared" si="17"/>
        <v>2.3313148740499714</v>
      </c>
      <c r="AF11" s="15">
        <f t="shared" si="18"/>
        <v>6.409396916875398</v>
      </c>
      <c r="AG11" s="15">
        <f t="shared" si="19"/>
        <v>12.592691092217184</v>
      </c>
      <c r="AH11" s="15">
        <f t="shared" si="20"/>
        <v>17.87158747373688</v>
      </c>
      <c r="AI11" s="15">
        <f t="shared" si="4"/>
        <v>11.269216180894839</v>
      </c>
      <c r="AJ11" s="15">
        <f t="shared" si="5"/>
        <v>90.93125811455604</v>
      </c>
      <c r="AK11" s="14">
        <v>3107999</v>
      </c>
      <c r="AL11" s="14">
        <f t="shared" si="21"/>
        <v>16914422</v>
      </c>
      <c r="AM11" s="14">
        <v>25052254</v>
      </c>
      <c r="AN11" s="15">
        <f t="shared" si="22"/>
        <v>67.51656757112553</v>
      </c>
      <c r="AO11" s="15">
        <f t="shared" si="6"/>
        <v>81.62515396624254</v>
      </c>
    </row>
    <row r="12" spans="1:41" ht="33" customHeight="1">
      <c r="A12" s="33" t="s">
        <v>29</v>
      </c>
      <c r="B12" s="14">
        <v>15345851</v>
      </c>
      <c r="C12" s="14">
        <v>9066085</v>
      </c>
      <c r="D12" s="14">
        <v>4510445</v>
      </c>
      <c r="E12" s="14">
        <v>3111029</v>
      </c>
      <c r="F12" s="14">
        <f t="shared" si="23"/>
        <v>7621474</v>
      </c>
      <c r="G12" s="14">
        <v>0</v>
      </c>
      <c r="H12" s="14">
        <v>505200</v>
      </c>
      <c r="I12" s="15">
        <f t="shared" si="0"/>
        <v>59.07841148724825</v>
      </c>
      <c r="J12" s="15">
        <f t="shared" si="7"/>
        <v>62.370506529745406</v>
      </c>
      <c r="K12" s="15">
        <f t="shared" si="1"/>
        <v>49.66472045114996</v>
      </c>
      <c r="L12" s="15">
        <f t="shared" si="8"/>
        <v>52.95681549364711</v>
      </c>
      <c r="M12" s="14">
        <v>2391894</v>
      </c>
      <c r="N12" s="14">
        <v>1191088</v>
      </c>
      <c r="O12" s="14">
        <v>186418</v>
      </c>
      <c r="P12" s="14">
        <v>646505</v>
      </c>
      <c r="Q12" s="14">
        <v>1539744</v>
      </c>
      <c r="R12" s="14">
        <v>1481170</v>
      </c>
      <c r="S12" s="14">
        <v>1192645</v>
      </c>
      <c r="T12" s="14">
        <v>8629464</v>
      </c>
      <c r="U12" s="15">
        <f t="shared" si="9"/>
        <v>24.99031216811536</v>
      </c>
      <c r="V12" s="15">
        <f t="shared" si="10"/>
        <v>12.44438965091939</v>
      </c>
      <c r="W12" s="15">
        <f t="shared" si="11"/>
        <v>1.9476799614680789</v>
      </c>
      <c r="X12" s="15">
        <f t="shared" si="12"/>
        <v>6.754631170213822</v>
      </c>
      <c r="Y12" s="15">
        <f t="shared" si="13"/>
        <v>16.08711891872408</v>
      </c>
      <c r="Z12" s="15">
        <f t="shared" si="14"/>
        <v>15.475142574899817</v>
      </c>
      <c r="AA12" s="15">
        <f t="shared" si="2"/>
        <v>12.460657059109618</v>
      </c>
      <c r="AB12" s="15">
        <f t="shared" si="3"/>
        <v>90.15993150345017</v>
      </c>
      <c r="AC12" s="15">
        <f t="shared" si="15"/>
        <v>26.38287640144561</v>
      </c>
      <c r="AD12" s="15">
        <f t="shared" si="16"/>
        <v>13.137842850579936</v>
      </c>
      <c r="AE12" s="15">
        <f t="shared" si="17"/>
        <v>2.0562127974754265</v>
      </c>
      <c r="AF12" s="15">
        <f t="shared" si="18"/>
        <v>7.13102733980544</v>
      </c>
      <c r="AG12" s="15">
        <f t="shared" si="19"/>
        <v>16.983560158546936</v>
      </c>
      <c r="AH12" s="15">
        <f t="shared" si="20"/>
        <v>16.337481945073314</v>
      </c>
      <c r="AI12" s="15">
        <f t="shared" si="4"/>
        <v>13.155016746478774</v>
      </c>
      <c r="AJ12" s="15">
        <f t="shared" si="5"/>
        <v>95.18401823940543</v>
      </c>
      <c r="AK12" s="14">
        <v>2699895</v>
      </c>
      <c r="AL12" s="14">
        <f t="shared" si="21"/>
        <v>11329359</v>
      </c>
      <c r="AM12" s="14">
        <v>14656423</v>
      </c>
      <c r="AN12" s="15">
        <f t="shared" si="22"/>
        <v>77.29961805823973</v>
      </c>
      <c r="AO12" s="15">
        <f t="shared" si="6"/>
        <v>76.16904010191574</v>
      </c>
    </row>
    <row r="13" spans="1:41" ht="33" customHeight="1">
      <c r="A13" s="33" t="s">
        <v>30</v>
      </c>
      <c r="B13" s="14">
        <v>28742931</v>
      </c>
      <c r="C13" s="14">
        <v>15964591</v>
      </c>
      <c r="D13" s="14">
        <v>6334264</v>
      </c>
      <c r="E13" s="14">
        <v>8234949</v>
      </c>
      <c r="F13" s="14">
        <f t="shared" si="23"/>
        <v>14569213</v>
      </c>
      <c r="G13" s="14">
        <v>0</v>
      </c>
      <c r="H13" s="14">
        <v>1128543</v>
      </c>
      <c r="I13" s="15">
        <f t="shared" si="0"/>
        <v>55.54266890874838</v>
      </c>
      <c r="J13" s="15">
        <f t="shared" si="7"/>
        <v>59.46900126504148</v>
      </c>
      <c r="K13" s="15">
        <f t="shared" si="1"/>
        <v>50.68798655224131</v>
      </c>
      <c r="L13" s="15">
        <f t="shared" si="8"/>
        <v>54.61431890853441</v>
      </c>
      <c r="M13" s="14">
        <v>4259460</v>
      </c>
      <c r="N13" s="14">
        <v>1958100</v>
      </c>
      <c r="O13" s="14">
        <v>139383</v>
      </c>
      <c r="P13" s="14">
        <v>808145</v>
      </c>
      <c r="Q13" s="14">
        <v>3116039</v>
      </c>
      <c r="R13" s="14">
        <v>2878771</v>
      </c>
      <c r="S13" s="14">
        <v>1846613</v>
      </c>
      <c r="T13" s="14">
        <v>15006511</v>
      </c>
      <c r="U13" s="15">
        <f t="shared" si="9"/>
        <v>24.91912834708954</v>
      </c>
      <c r="V13" s="15">
        <f t="shared" si="10"/>
        <v>11.455476801387036</v>
      </c>
      <c r="W13" s="15">
        <f t="shared" si="11"/>
        <v>0.8154326760674784</v>
      </c>
      <c r="X13" s="15">
        <f t="shared" si="12"/>
        <v>4.727892497654321</v>
      </c>
      <c r="Y13" s="15">
        <f t="shared" si="13"/>
        <v>18.22976991814374</v>
      </c>
      <c r="Z13" s="15">
        <f t="shared" si="14"/>
        <v>16.84168040805156</v>
      </c>
      <c r="AA13" s="15">
        <f t="shared" si="2"/>
        <v>10.803244156396364</v>
      </c>
      <c r="AB13" s="15">
        <f t="shared" si="3"/>
        <v>87.79262480479004</v>
      </c>
      <c r="AC13" s="15">
        <f t="shared" si="15"/>
        <v>26.680670992448224</v>
      </c>
      <c r="AD13" s="15">
        <f t="shared" si="16"/>
        <v>12.265268806447969</v>
      </c>
      <c r="AE13" s="15">
        <f t="shared" si="17"/>
        <v>0.8730759215817054</v>
      </c>
      <c r="AF13" s="15">
        <f t="shared" si="18"/>
        <v>5.062109013628975</v>
      </c>
      <c r="AG13" s="15">
        <f t="shared" si="19"/>
        <v>19.51843927602029</v>
      </c>
      <c r="AH13" s="15">
        <f t="shared" si="20"/>
        <v>18.03222519136256</v>
      </c>
      <c r="AI13" s="15">
        <f t="shared" si="4"/>
        <v>11.566929588111591</v>
      </c>
      <c r="AJ13" s="15">
        <f t="shared" si="5"/>
        <v>93.99871878960131</v>
      </c>
      <c r="AK13" s="14">
        <v>3085761</v>
      </c>
      <c r="AL13" s="14">
        <f t="shared" si="21"/>
        <v>18092272</v>
      </c>
      <c r="AM13" s="14">
        <v>27554966</v>
      </c>
      <c r="AN13" s="15">
        <f t="shared" si="22"/>
        <v>65.65884349122405</v>
      </c>
      <c r="AO13" s="15">
        <f t="shared" si="6"/>
        <v>82.94431456701513</v>
      </c>
    </row>
    <row r="14" spans="1:41" ht="33" customHeight="1">
      <c r="A14" s="33" t="s">
        <v>91</v>
      </c>
      <c r="B14" s="18">
        <v>23790411</v>
      </c>
      <c r="C14" s="18">
        <v>13009753</v>
      </c>
      <c r="D14" s="18">
        <v>3463925</v>
      </c>
      <c r="E14" s="18">
        <v>8745585</v>
      </c>
      <c r="F14" s="18">
        <f t="shared" si="23"/>
        <v>12209510</v>
      </c>
      <c r="G14" s="18">
        <v>0</v>
      </c>
      <c r="H14" s="18">
        <v>979200</v>
      </c>
      <c r="I14" s="19">
        <f t="shared" si="0"/>
        <v>54.68486021531953</v>
      </c>
      <c r="J14" s="19">
        <f t="shared" si="7"/>
        <v>58.80080423999401</v>
      </c>
      <c r="K14" s="19">
        <f t="shared" si="1"/>
        <v>51.32113942882282</v>
      </c>
      <c r="L14" s="19">
        <f t="shared" si="8"/>
        <v>55.437083453497294</v>
      </c>
      <c r="M14" s="18">
        <v>3925779</v>
      </c>
      <c r="N14" s="18">
        <v>1432282</v>
      </c>
      <c r="O14" s="18">
        <v>139575</v>
      </c>
      <c r="P14" s="18">
        <v>589840</v>
      </c>
      <c r="Q14" s="18">
        <v>2188335</v>
      </c>
      <c r="R14" s="18">
        <v>2953503</v>
      </c>
      <c r="S14" s="18">
        <v>1056162</v>
      </c>
      <c r="T14" s="18">
        <v>12290183</v>
      </c>
      <c r="U14" s="19">
        <f t="shared" si="9"/>
        <v>28.0634226164031</v>
      </c>
      <c r="V14" s="19">
        <f t="shared" si="10"/>
        <v>10.238664752108324</v>
      </c>
      <c r="W14" s="19">
        <f t="shared" si="11"/>
        <v>0.997751582981228</v>
      </c>
      <c r="X14" s="19">
        <f t="shared" si="12"/>
        <v>4.216469953112288</v>
      </c>
      <c r="Y14" s="19">
        <f t="shared" si="13"/>
        <v>15.64330797308419</v>
      </c>
      <c r="Z14" s="19">
        <f t="shared" si="14"/>
        <v>21.11310975167334</v>
      </c>
      <c r="AA14" s="19">
        <f t="shared" si="2"/>
        <v>7.549971752710871</v>
      </c>
      <c r="AB14" s="19">
        <f t="shared" si="3"/>
        <v>87.8563463613038</v>
      </c>
      <c r="AC14" s="19">
        <f t="shared" si="15"/>
        <v>30.17566129041804</v>
      </c>
      <c r="AD14" s="19">
        <f t="shared" si="16"/>
        <v>11.009294334796364</v>
      </c>
      <c r="AE14" s="19">
        <f t="shared" si="17"/>
        <v>1.0728489618519275</v>
      </c>
      <c r="AF14" s="19">
        <f t="shared" si="18"/>
        <v>4.5338293509492456</v>
      </c>
      <c r="AG14" s="19">
        <f t="shared" si="19"/>
        <v>16.820726727094666</v>
      </c>
      <c r="AH14" s="19">
        <f t="shared" si="20"/>
        <v>22.70222194072401</v>
      </c>
      <c r="AI14" s="19">
        <f t="shared" si="4"/>
        <v>8.118232529087985</v>
      </c>
      <c r="AJ14" s="19">
        <f t="shared" si="5"/>
        <v>94.46899568346916</v>
      </c>
      <c r="AK14" s="18">
        <v>2039038</v>
      </c>
      <c r="AL14" s="18">
        <f t="shared" si="21"/>
        <v>14329221</v>
      </c>
      <c r="AM14" s="18">
        <v>22880383</v>
      </c>
      <c r="AN14" s="19">
        <f t="shared" si="22"/>
        <v>62.626665821109725</v>
      </c>
      <c r="AO14" s="19">
        <f t="shared" si="6"/>
        <v>85.77007082241246</v>
      </c>
    </row>
    <row r="15" spans="1:41" ht="33" customHeight="1">
      <c r="A15" s="34" t="s">
        <v>100</v>
      </c>
      <c r="B15" s="14">
        <v>32886233</v>
      </c>
      <c r="C15" s="14">
        <v>17137710</v>
      </c>
      <c r="D15" s="14">
        <v>9375125</v>
      </c>
      <c r="E15" s="14">
        <v>6320146</v>
      </c>
      <c r="F15" s="14">
        <f t="shared" si="23"/>
        <v>15695271</v>
      </c>
      <c r="G15" s="14">
        <v>0</v>
      </c>
      <c r="H15" s="14">
        <v>1106700</v>
      </c>
      <c r="I15" s="15">
        <f>C15/B15*100</f>
        <v>52.112110255984625</v>
      </c>
      <c r="J15" s="15">
        <f>(C15+G15+H15)/B15*100</f>
        <v>55.47734822653601</v>
      </c>
      <c r="K15" s="15">
        <f>F15/B15*100</f>
        <v>47.725961802922214</v>
      </c>
      <c r="L15" s="15">
        <f>(F15+G15+H15)/B15*100</f>
        <v>51.0911997734736</v>
      </c>
      <c r="M15" s="14">
        <v>4625738</v>
      </c>
      <c r="N15" s="14">
        <v>2517931</v>
      </c>
      <c r="O15" s="14">
        <v>183381</v>
      </c>
      <c r="P15" s="14">
        <v>1379154</v>
      </c>
      <c r="Q15" s="14">
        <v>2386728</v>
      </c>
      <c r="R15" s="14">
        <v>3637987</v>
      </c>
      <c r="S15" s="14">
        <v>1708634</v>
      </c>
      <c r="T15" s="14">
        <v>16458064</v>
      </c>
      <c r="U15" s="15">
        <f>M15/(C15+G15+H15)*100</f>
        <v>25.354275638401024</v>
      </c>
      <c r="V15" s="15">
        <f>N15/(C15+G15+H15)*100</f>
        <v>13.8011094905234</v>
      </c>
      <c r="W15" s="15">
        <f>O15/(C15+G15+H15)*100</f>
        <v>1.0051352715708537</v>
      </c>
      <c r="X15" s="15">
        <f>P15/(C15+G15+H15)*100</f>
        <v>7.5593236503674275</v>
      </c>
      <c r="Y15" s="15">
        <f>Q15/(C15+G15+H15)*100</f>
        <v>13.08196866875936</v>
      </c>
      <c r="Z15" s="15">
        <f>R15/(C15+G15+H15)*100</f>
        <v>19.94028307848815</v>
      </c>
      <c r="AA15" s="15">
        <f>S15/(C15+G15+H15)*100</f>
        <v>9.36524667007593</v>
      </c>
      <c r="AB15" s="15">
        <f t="shared" si="3"/>
        <v>90.2088036828815</v>
      </c>
      <c r="AC15" s="15">
        <f>M15/(C15)*100</f>
        <v>26.991575887326835</v>
      </c>
      <c r="AD15" s="15">
        <f>N15/(C15)*100</f>
        <v>14.69234220908161</v>
      </c>
      <c r="AE15" s="15">
        <f>O15/(C15)*100</f>
        <v>1.0700437806451386</v>
      </c>
      <c r="AF15" s="15">
        <f>P15/(C15)*100</f>
        <v>8.047481256247188</v>
      </c>
      <c r="AG15" s="15">
        <f>Q15/(C15)*100</f>
        <v>13.92676151014342</v>
      </c>
      <c r="AH15" s="15">
        <f>R15/(C15)*100</f>
        <v>21.227964529683373</v>
      </c>
      <c r="AI15" s="15">
        <f>S15/(C15)*100</f>
        <v>9.970025166722975</v>
      </c>
      <c r="AJ15" s="15">
        <f t="shared" si="5"/>
        <v>96.03420760416648</v>
      </c>
      <c r="AK15" s="14">
        <v>3750729</v>
      </c>
      <c r="AL15" s="14">
        <f t="shared" si="21"/>
        <v>20208793</v>
      </c>
      <c r="AM15" s="14">
        <v>31745290</v>
      </c>
      <c r="AN15" s="15">
        <f>AL15/AM15*100</f>
        <v>63.659185346865634</v>
      </c>
      <c r="AO15" s="15">
        <f t="shared" si="6"/>
        <v>81.44011371683604</v>
      </c>
    </row>
    <row r="16" spans="1:41" ht="33" customHeight="1">
      <c r="A16" s="33" t="s">
        <v>101</v>
      </c>
      <c r="B16" s="14">
        <v>28602745</v>
      </c>
      <c r="C16" s="14">
        <v>15898922</v>
      </c>
      <c r="D16" s="14">
        <v>5690728</v>
      </c>
      <c r="E16" s="14">
        <v>8964814</v>
      </c>
      <c r="F16" s="14">
        <f t="shared" si="23"/>
        <v>14655542</v>
      </c>
      <c r="G16" s="14">
        <v>0</v>
      </c>
      <c r="H16" s="14">
        <v>1272100</v>
      </c>
      <c r="I16" s="15">
        <f>C16/B16*100</f>
        <v>55.58530134083285</v>
      </c>
      <c r="J16" s="15">
        <f>(C16+G16+H16)/B16*100</f>
        <v>60.032776574416204</v>
      </c>
      <c r="K16" s="15">
        <f>F16/B16*100</f>
        <v>51.23823605042104</v>
      </c>
      <c r="L16" s="15">
        <f>(F16+G16+H16)/B16*100</f>
        <v>55.68571128400438</v>
      </c>
      <c r="M16" s="14">
        <v>4373602</v>
      </c>
      <c r="N16" s="14">
        <v>2080453</v>
      </c>
      <c r="O16" s="14">
        <v>139692</v>
      </c>
      <c r="P16" s="14">
        <v>936576</v>
      </c>
      <c r="Q16" s="14">
        <v>2025789</v>
      </c>
      <c r="R16" s="14">
        <v>3602393</v>
      </c>
      <c r="S16" s="14">
        <v>1970657</v>
      </c>
      <c r="T16" s="14">
        <v>15129162</v>
      </c>
      <c r="U16" s="15">
        <f>M16/(C16+G16+H16)*100</f>
        <v>25.47083103149015</v>
      </c>
      <c r="V16" s="15">
        <f>N16/(C16+G16+H16)*100</f>
        <v>12.116069736559652</v>
      </c>
      <c r="W16" s="15">
        <f>O16/(C16+G16+H16)*100</f>
        <v>0.8135334052917758</v>
      </c>
      <c r="X16" s="15">
        <f>P16/(C16+G16+H16)*100</f>
        <v>5.45439869566296</v>
      </c>
      <c r="Y16" s="15">
        <f>Q16/(C16+G16+H16)*100</f>
        <v>11.797719436851226</v>
      </c>
      <c r="Z16" s="15">
        <f>R16/(C16+G16+H16)*100</f>
        <v>20.979490912072677</v>
      </c>
      <c r="AA16" s="15">
        <f>S16/(C16+G16+H16)*100</f>
        <v>11.476643615039338</v>
      </c>
      <c r="AB16" s="15">
        <f t="shared" si="3"/>
        <v>88.10868683296778</v>
      </c>
      <c r="AC16" s="15">
        <f>M16/(C16)*100</f>
        <v>27.508795879368424</v>
      </c>
      <c r="AD16" s="15">
        <f>N16/(C16)*100</f>
        <v>13.08549724314642</v>
      </c>
      <c r="AE16" s="15">
        <f>O16/(C16)*100</f>
        <v>0.8786256074468445</v>
      </c>
      <c r="AF16" s="15">
        <f>P16/(C16)*100</f>
        <v>5.890814484151818</v>
      </c>
      <c r="AG16" s="15">
        <f>Q16/(C16)*100</f>
        <v>12.741675190305354</v>
      </c>
      <c r="AH16" s="15">
        <f>R16/(C16)*100</f>
        <v>22.658095938831575</v>
      </c>
      <c r="AI16" s="15">
        <f>S16/(C16)*100</f>
        <v>12.39490954166578</v>
      </c>
      <c r="AJ16" s="15">
        <f t="shared" si="5"/>
        <v>95.15841388491623</v>
      </c>
      <c r="AK16" s="14">
        <v>3383964</v>
      </c>
      <c r="AL16" s="14">
        <f t="shared" si="21"/>
        <v>18513126</v>
      </c>
      <c r="AM16" s="14">
        <v>26828879</v>
      </c>
      <c r="AN16" s="15">
        <f>AL16/AM16*100</f>
        <v>69.00447089123627</v>
      </c>
      <c r="AO16" s="15">
        <f t="shared" si="6"/>
        <v>81.72127170743612</v>
      </c>
    </row>
    <row r="17" spans="1:41" ht="33" customHeight="1" thickBot="1">
      <c r="A17" s="38" t="s">
        <v>102</v>
      </c>
      <c r="B17" s="14">
        <v>13936395</v>
      </c>
      <c r="C17" s="14">
        <v>7557480</v>
      </c>
      <c r="D17" s="14">
        <v>4254680</v>
      </c>
      <c r="E17" s="14">
        <v>2541364</v>
      </c>
      <c r="F17" s="14">
        <f t="shared" si="23"/>
        <v>6796044</v>
      </c>
      <c r="G17" s="14">
        <v>0</v>
      </c>
      <c r="H17" s="14">
        <v>550400</v>
      </c>
      <c r="I17" s="15">
        <f>C17/B17*100</f>
        <v>54.228371110319415</v>
      </c>
      <c r="J17" s="15">
        <f>(C17+G17+H17)/B17*100</f>
        <v>58.17774252236679</v>
      </c>
      <c r="K17" s="15">
        <f>F17/B17*100</f>
        <v>48.76472000111937</v>
      </c>
      <c r="L17" s="15">
        <f>(F17+G17+H17)/B17*100</f>
        <v>52.714091413166756</v>
      </c>
      <c r="M17" s="14">
        <v>2043558</v>
      </c>
      <c r="N17" s="14">
        <v>788846</v>
      </c>
      <c r="O17" s="14">
        <v>75441</v>
      </c>
      <c r="P17" s="14">
        <v>304600</v>
      </c>
      <c r="Q17" s="14">
        <v>1462307</v>
      </c>
      <c r="R17" s="14">
        <v>1125822</v>
      </c>
      <c r="S17" s="14">
        <v>955381</v>
      </c>
      <c r="T17" s="14">
        <v>6841955</v>
      </c>
      <c r="U17" s="15">
        <f>M17/(C17+G17+H17)*100</f>
        <v>25.20459108916264</v>
      </c>
      <c r="V17" s="15">
        <f>N17/(C17+G17+H17)*100</f>
        <v>9.729374386399405</v>
      </c>
      <c r="W17" s="15">
        <f>O17/(C17+G17+H17)*100</f>
        <v>0.930465177086982</v>
      </c>
      <c r="X17" s="15">
        <f>P17/(C17+G17+H17)*100</f>
        <v>3.7568390257379245</v>
      </c>
      <c r="Y17" s="15">
        <f>Q17/(C17+G17+H17)*100</f>
        <v>18.035627068974875</v>
      </c>
      <c r="Z17" s="15">
        <f>R17/(C17+G17+H17)*100</f>
        <v>13.885528646205913</v>
      </c>
      <c r="AA17" s="15">
        <f>S17/(C17+G17+H17)*100</f>
        <v>11.783363838635994</v>
      </c>
      <c r="AB17" s="15">
        <f t="shared" si="3"/>
        <v>84.38648573979881</v>
      </c>
      <c r="AC17" s="15">
        <f>M17/(C17)*100</f>
        <v>27.04020387748297</v>
      </c>
      <c r="AD17" s="15">
        <f>N17/(C17)*100</f>
        <v>10.437950216209636</v>
      </c>
      <c r="AE17" s="15">
        <f>O17/(C17)*100</f>
        <v>0.9982295685863541</v>
      </c>
      <c r="AF17" s="15">
        <f>P17/(C17)*100</f>
        <v>4.030444010437342</v>
      </c>
      <c r="AG17" s="15">
        <f>Q17/(C17)*100</f>
        <v>19.349134896817457</v>
      </c>
      <c r="AH17" s="15">
        <f>R17/(C17)*100</f>
        <v>14.89679099382334</v>
      </c>
      <c r="AI17" s="15">
        <f>S17/(C17)*100</f>
        <v>12.641528657700714</v>
      </c>
      <c r="AJ17" s="15">
        <f t="shared" si="5"/>
        <v>90.53222767377486</v>
      </c>
      <c r="AK17" s="14">
        <v>1215434</v>
      </c>
      <c r="AL17" s="14">
        <f t="shared" si="21"/>
        <v>8057389</v>
      </c>
      <c r="AM17" s="14">
        <v>13293309</v>
      </c>
      <c r="AN17" s="15">
        <f>AL17/AM17*100</f>
        <v>60.61236521320613</v>
      </c>
      <c r="AO17" s="15">
        <f t="shared" si="6"/>
        <v>84.91528707376546</v>
      </c>
    </row>
    <row r="18" spans="1:41" ht="33" customHeight="1" thickBot="1" thickTop="1">
      <c r="A18" s="26" t="s">
        <v>94</v>
      </c>
      <c r="B18" s="20">
        <f aca="true" t="shared" si="24" ref="B18:H18">SUM(B5:B17)</f>
        <v>612349991</v>
      </c>
      <c r="C18" s="20">
        <f t="shared" si="24"/>
        <v>339094645</v>
      </c>
      <c r="D18" s="20">
        <f t="shared" si="24"/>
        <v>197541037</v>
      </c>
      <c r="E18" s="20">
        <f t="shared" si="24"/>
        <v>110317487</v>
      </c>
      <c r="F18" s="20">
        <f t="shared" si="24"/>
        <v>307858524</v>
      </c>
      <c r="G18" s="20">
        <f t="shared" si="24"/>
        <v>0</v>
      </c>
      <c r="H18" s="20">
        <f t="shared" si="24"/>
        <v>21127782</v>
      </c>
      <c r="I18" s="21">
        <f>C18/B18*100</f>
        <v>55.37595329204471</v>
      </c>
      <c r="J18" s="21">
        <f>(C18+G18+H18)/B18*100</f>
        <v>58.82623210490093</v>
      </c>
      <c r="K18" s="21">
        <f>F18/B18*100</f>
        <v>50.274929129540894</v>
      </c>
      <c r="L18" s="21">
        <f>(F18+G18+H18)/B18*100</f>
        <v>53.72520794239711</v>
      </c>
      <c r="M18" s="20">
        <f>SUM(M5:M17)</f>
        <v>89296138</v>
      </c>
      <c r="N18" s="20">
        <f aca="true" t="shared" si="25" ref="N18:T18">SUM(N5:N17)</f>
        <v>48390315</v>
      </c>
      <c r="O18" s="20">
        <f t="shared" si="25"/>
        <v>7476217</v>
      </c>
      <c r="P18" s="20">
        <f t="shared" si="25"/>
        <v>29155205</v>
      </c>
      <c r="Q18" s="20">
        <f t="shared" si="25"/>
        <v>35013812</v>
      </c>
      <c r="R18" s="20">
        <f t="shared" si="25"/>
        <v>68772320</v>
      </c>
      <c r="S18" s="20">
        <f t="shared" si="25"/>
        <v>41779535</v>
      </c>
      <c r="T18" s="20">
        <f t="shared" si="25"/>
        <v>320039445</v>
      </c>
      <c r="U18" s="21">
        <f>M18/(C18+G18+H18)*100</f>
        <v>24.789166722259633</v>
      </c>
      <c r="V18" s="21">
        <f>N18/(C18+G18+H18)*100</f>
        <v>13.433454269631023</v>
      </c>
      <c r="W18" s="21">
        <f>O18/(C18+G18+H18)*100</f>
        <v>2.0754446252176297</v>
      </c>
      <c r="X18" s="21">
        <f>P18/(C18+G18+H18)*100</f>
        <v>8.093667360694342</v>
      </c>
      <c r="Y18" s="21">
        <f>Q18/(C18+G18+H18)*100</f>
        <v>9.72005332694069</v>
      </c>
      <c r="Z18" s="21">
        <f>R18/(C18+G18+H18)*100</f>
        <v>19.09162640781386</v>
      </c>
      <c r="AA18" s="21">
        <f>S18/(C18+G18+H18)*100</f>
        <v>11.598260371500967</v>
      </c>
      <c r="AB18" s="21">
        <f t="shared" si="3"/>
        <v>88.84495273249603</v>
      </c>
      <c r="AC18" s="21">
        <f>M18/(C18)*100</f>
        <v>26.333691586312135</v>
      </c>
      <c r="AD18" s="21">
        <f>N18/(C18)*100</f>
        <v>14.27044505524409</v>
      </c>
      <c r="AE18" s="21">
        <f>O18/(C18)*100</f>
        <v>2.20475820253664</v>
      </c>
      <c r="AF18" s="21">
        <f>P18/(C18)*100</f>
        <v>8.597955004568119</v>
      </c>
      <c r="AG18" s="21">
        <f>Q18/(C18)*100</f>
        <v>10.325675299295865</v>
      </c>
      <c r="AH18" s="21">
        <f>R18/(C18)*100</f>
        <v>20.28115778708331</v>
      </c>
      <c r="AI18" s="21">
        <f>S18/(C18)*100</f>
        <v>12.320906748615862</v>
      </c>
      <c r="AJ18" s="21">
        <f>T18/(C18)*100</f>
        <v>94.38056593314825</v>
      </c>
      <c r="AK18" s="20">
        <f>SUM(AK5:AK17)</f>
        <v>85780978</v>
      </c>
      <c r="AL18" s="20">
        <f>SUM(AL5:AL17)</f>
        <v>405820423</v>
      </c>
      <c r="AM18" s="20">
        <f>SUM(AM5:AM17)</f>
        <v>587893478</v>
      </c>
      <c r="AN18" s="21">
        <f>AL18/AM18*100</f>
        <v>69.0295841315661</v>
      </c>
      <c r="AO18" s="21">
        <f t="shared" si="6"/>
        <v>78.86233093793803</v>
      </c>
    </row>
    <row r="19" spans="1:41" ht="33" customHeight="1" thickTop="1">
      <c r="A19" s="33" t="s">
        <v>31</v>
      </c>
      <c r="B19" s="14">
        <v>4968033</v>
      </c>
      <c r="C19" s="14">
        <v>3079603</v>
      </c>
      <c r="D19" s="14">
        <v>1372365</v>
      </c>
      <c r="E19" s="14">
        <v>1445325</v>
      </c>
      <c r="F19" s="14">
        <f aca="true" t="shared" si="26" ref="F19:F64">D19+E19</f>
        <v>2817690</v>
      </c>
      <c r="G19" s="14">
        <v>0</v>
      </c>
      <c r="H19" s="14">
        <v>255000</v>
      </c>
      <c r="I19" s="15">
        <f aca="true" t="shared" si="27" ref="I19:I64">C19/B19*100</f>
        <v>61.98837648622705</v>
      </c>
      <c r="J19" s="15">
        <f t="shared" si="7"/>
        <v>67.12119263297969</v>
      </c>
      <c r="K19" s="15">
        <f aca="true" t="shared" si="28" ref="K19:K64">F19/B19*100</f>
        <v>56.71641070017047</v>
      </c>
      <c r="L19" s="15">
        <f t="shared" si="8"/>
        <v>61.84922684692312</v>
      </c>
      <c r="M19" s="14">
        <v>910902</v>
      </c>
      <c r="N19" s="14">
        <v>401099</v>
      </c>
      <c r="O19" s="14">
        <v>39878</v>
      </c>
      <c r="P19" s="14">
        <v>153262</v>
      </c>
      <c r="Q19" s="14">
        <v>349029</v>
      </c>
      <c r="R19" s="14">
        <v>433104</v>
      </c>
      <c r="S19" s="14">
        <v>450705</v>
      </c>
      <c r="T19" s="14">
        <v>2737979</v>
      </c>
      <c r="U19" s="15">
        <f t="shared" si="9"/>
        <v>27.316655086077713</v>
      </c>
      <c r="V19" s="15">
        <f t="shared" si="10"/>
        <v>12.028388386863444</v>
      </c>
      <c r="W19" s="15">
        <f t="shared" si="11"/>
        <v>1.1958844875986736</v>
      </c>
      <c r="X19" s="15">
        <f t="shared" si="12"/>
        <v>4.59610934195165</v>
      </c>
      <c r="Y19" s="15">
        <f t="shared" si="13"/>
        <v>10.466883164202754</v>
      </c>
      <c r="Z19" s="15">
        <f t="shared" si="14"/>
        <v>12.988172804978584</v>
      </c>
      <c r="AA19" s="15">
        <f t="shared" si="2"/>
        <v>13.516001754931548</v>
      </c>
      <c r="AB19" s="15">
        <f aca="true" t="shared" si="29" ref="AB19:AB64">T19/(C19+G19+H19)*100</f>
        <v>82.10809502660436</v>
      </c>
      <c r="AC19" s="15">
        <f t="shared" si="15"/>
        <v>29.578552819957636</v>
      </c>
      <c r="AD19" s="15">
        <f t="shared" si="16"/>
        <v>13.024373596207042</v>
      </c>
      <c r="AE19" s="15">
        <f t="shared" si="17"/>
        <v>1.2949071682291515</v>
      </c>
      <c r="AF19" s="15">
        <f t="shared" si="18"/>
        <v>4.9766804357574665</v>
      </c>
      <c r="AG19" s="15">
        <f t="shared" si="19"/>
        <v>11.333571242786814</v>
      </c>
      <c r="AH19" s="15">
        <f t="shared" si="20"/>
        <v>14.063630929051568</v>
      </c>
      <c r="AI19" s="15">
        <f t="shared" si="4"/>
        <v>14.635165636609655</v>
      </c>
      <c r="AJ19" s="15">
        <f aca="true" t="shared" si="30" ref="AJ19:AJ63">T19/(C19)*100</f>
        <v>88.90688182859934</v>
      </c>
      <c r="AK19" s="14">
        <v>485372</v>
      </c>
      <c r="AL19" s="14">
        <f>T19+AK19</f>
        <v>3223351</v>
      </c>
      <c r="AM19" s="14">
        <v>4639255</v>
      </c>
      <c r="AN19" s="15">
        <f t="shared" si="22"/>
        <v>69.47992727280565</v>
      </c>
      <c r="AO19" s="15">
        <f t="shared" si="6"/>
        <v>84.94200600555136</v>
      </c>
    </row>
    <row r="20" spans="1:41" ht="33" customHeight="1">
      <c r="A20" s="33" t="s">
        <v>32</v>
      </c>
      <c r="B20" s="14">
        <v>4385445</v>
      </c>
      <c r="C20" s="14">
        <v>3057618</v>
      </c>
      <c r="D20" s="14">
        <v>997974</v>
      </c>
      <c r="E20" s="14">
        <v>1852271</v>
      </c>
      <c r="F20" s="14">
        <f t="shared" si="26"/>
        <v>2850245</v>
      </c>
      <c r="G20" s="14">
        <v>0</v>
      </c>
      <c r="H20" s="14">
        <v>229063</v>
      </c>
      <c r="I20" s="15">
        <f t="shared" si="27"/>
        <v>69.72195524057422</v>
      </c>
      <c r="J20" s="15">
        <f t="shared" si="7"/>
        <v>74.94521080528887</v>
      </c>
      <c r="K20" s="15">
        <f t="shared" si="28"/>
        <v>64.99329030463271</v>
      </c>
      <c r="L20" s="15">
        <f t="shared" si="8"/>
        <v>70.21654586934736</v>
      </c>
      <c r="M20" s="14">
        <v>787583</v>
      </c>
      <c r="N20" s="14">
        <v>360616</v>
      </c>
      <c r="O20" s="14">
        <v>20594</v>
      </c>
      <c r="P20" s="14">
        <v>110357</v>
      </c>
      <c r="Q20" s="14">
        <v>677100</v>
      </c>
      <c r="R20" s="14">
        <v>480861</v>
      </c>
      <c r="S20" s="14">
        <v>250962</v>
      </c>
      <c r="T20" s="14">
        <v>2688073</v>
      </c>
      <c r="U20" s="15">
        <f t="shared" si="9"/>
        <v>23.96286709905829</v>
      </c>
      <c r="V20" s="15">
        <f t="shared" si="10"/>
        <v>10.972041399819453</v>
      </c>
      <c r="W20" s="15">
        <f t="shared" si="11"/>
        <v>0.6265895594978642</v>
      </c>
      <c r="X20" s="15">
        <f t="shared" si="12"/>
        <v>3.3577034096098766</v>
      </c>
      <c r="Y20" s="15">
        <f t="shared" si="13"/>
        <v>20.6013300347676</v>
      </c>
      <c r="Z20" s="15">
        <f t="shared" si="14"/>
        <v>14.63059542438101</v>
      </c>
      <c r="AA20" s="15">
        <f t="shared" si="2"/>
        <v>7.635727349262067</v>
      </c>
      <c r="AB20" s="15">
        <f t="shared" si="29"/>
        <v>81.78685427639616</v>
      </c>
      <c r="AC20" s="15">
        <f t="shared" si="15"/>
        <v>25.758057415936197</v>
      </c>
      <c r="AD20" s="15">
        <f t="shared" si="16"/>
        <v>11.794017434486584</v>
      </c>
      <c r="AE20" s="15">
        <f t="shared" si="17"/>
        <v>0.6735308334788714</v>
      </c>
      <c r="AF20" s="15">
        <f t="shared" si="18"/>
        <v>3.6092474599508506</v>
      </c>
      <c r="AG20" s="15">
        <f t="shared" si="19"/>
        <v>22.144689101123816</v>
      </c>
      <c r="AH20" s="15">
        <f t="shared" si="20"/>
        <v>15.726653885475555</v>
      </c>
      <c r="AI20" s="15">
        <f t="shared" si="4"/>
        <v>8.207761728247283</v>
      </c>
      <c r="AJ20" s="15">
        <f t="shared" si="30"/>
        <v>87.91395785869915</v>
      </c>
      <c r="AK20" s="14">
        <v>377818</v>
      </c>
      <c r="AL20" s="14">
        <f aca="true" t="shared" si="31" ref="AL20:AL64">T20+AK20</f>
        <v>3065891</v>
      </c>
      <c r="AM20" s="14">
        <v>4170239</v>
      </c>
      <c r="AN20" s="15">
        <f t="shared" si="22"/>
        <v>73.51835230546739</v>
      </c>
      <c r="AO20" s="15">
        <f t="shared" si="6"/>
        <v>87.67673084268162</v>
      </c>
    </row>
    <row r="21" spans="1:41" ht="33" customHeight="1">
      <c r="A21" s="33" t="s">
        <v>33</v>
      </c>
      <c r="B21" s="14">
        <v>5910633</v>
      </c>
      <c r="C21" s="14">
        <v>3793177</v>
      </c>
      <c r="D21" s="14">
        <v>1252103</v>
      </c>
      <c r="E21" s="14">
        <v>2233424</v>
      </c>
      <c r="F21" s="14">
        <f t="shared" si="26"/>
        <v>3485527</v>
      </c>
      <c r="G21" s="14">
        <v>0</v>
      </c>
      <c r="H21" s="14">
        <v>292100</v>
      </c>
      <c r="I21" s="15">
        <f t="shared" si="27"/>
        <v>64.17547832863248</v>
      </c>
      <c r="J21" s="15">
        <f t="shared" si="7"/>
        <v>69.11741940330249</v>
      </c>
      <c r="K21" s="15">
        <f t="shared" si="28"/>
        <v>58.970452064948034</v>
      </c>
      <c r="L21" s="15">
        <f t="shared" si="8"/>
        <v>63.91239313961804</v>
      </c>
      <c r="M21" s="14">
        <v>1052658</v>
      </c>
      <c r="N21" s="14">
        <v>610557</v>
      </c>
      <c r="O21" s="14">
        <v>30669</v>
      </c>
      <c r="P21" s="14">
        <v>169349</v>
      </c>
      <c r="Q21" s="14">
        <v>506067</v>
      </c>
      <c r="R21" s="14">
        <v>681914</v>
      </c>
      <c r="S21" s="14">
        <v>470804</v>
      </c>
      <c r="T21" s="14">
        <v>3522018</v>
      </c>
      <c r="U21" s="15">
        <f t="shared" si="9"/>
        <v>25.767114445360743</v>
      </c>
      <c r="V21" s="15">
        <f t="shared" si="10"/>
        <v>14.94530236260601</v>
      </c>
      <c r="W21" s="15">
        <f t="shared" si="11"/>
        <v>0.7507202082013044</v>
      </c>
      <c r="X21" s="15">
        <f t="shared" si="12"/>
        <v>4.145349262730532</v>
      </c>
      <c r="Y21" s="15">
        <f t="shared" si="13"/>
        <v>12.38758106243469</v>
      </c>
      <c r="Z21" s="15">
        <f t="shared" si="14"/>
        <v>16.691989306967432</v>
      </c>
      <c r="AA21" s="15">
        <f t="shared" si="2"/>
        <v>11.524408259219632</v>
      </c>
      <c r="AB21" s="15">
        <f t="shared" si="29"/>
        <v>86.21246490752034</v>
      </c>
      <c r="AC21" s="15">
        <f t="shared" si="15"/>
        <v>27.751354603278465</v>
      </c>
      <c r="AD21" s="15">
        <f t="shared" si="16"/>
        <v>16.096190607503946</v>
      </c>
      <c r="AE21" s="15">
        <f t="shared" si="17"/>
        <v>0.8085306854913441</v>
      </c>
      <c r="AF21" s="15">
        <f t="shared" si="18"/>
        <v>4.464568882496124</v>
      </c>
      <c r="AG21" s="15">
        <f t="shared" si="19"/>
        <v>13.341507659674198</v>
      </c>
      <c r="AH21" s="15">
        <f t="shared" si="20"/>
        <v>17.977384129451384</v>
      </c>
      <c r="AI21" s="15">
        <f t="shared" si="4"/>
        <v>12.411864777203911</v>
      </c>
      <c r="AJ21" s="15">
        <f t="shared" si="30"/>
        <v>92.85140134509938</v>
      </c>
      <c r="AK21" s="14">
        <v>602272</v>
      </c>
      <c r="AL21" s="14">
        <f t="shared" si="31"/>
        <v>4124290</v>
      </c>
      <c r="AM21" s="14">
        <v>5538246</v>
      </c>
      <c r="AN21" s="15">
        <f t="shared" si="22"/>
        <v>74.46924531701914</v>
      </c>
      <c r="AO21" s="15">
        <f t="shared" si="6"/>
        <v>85.39695317254606</v>
      </c>
    </row>
    <row r="22" spans="1:41" ht="33" customHeight="1">
      <c r="A22" s="33" t="s">
        <v>34</v>
      </c>
      <c r="B22" s="14">
        <v>3791216</v>
      </c>
      <c r="C22" s="14">
        <v>2354641</v>
      </c>
      <c r="D22" s="14">
        <v>851652</v>
      </c>
      <c r="E22" s="14">
        <v>1284902</v>
      </c>
      <c r="F22" s="14">
        <f t="shared" si="26"/>
        <v>2136554</v>
      </c>
      <c r="G22" s="14">
        <v>0</v>
      </c>
      <c r="H22" s="14">
        <v>213500</v>
      </c>
      <c r="I22" s="15">
        <f t="shared" si="27"/>
        <v>62.10780393414672</v>
      </c>
      <c r="J22" s="15">
        <f t="shared" si="7"/>
        <v>67.73924250161426</v>
      </c>
      <c r="K22" s="15">
        <f t="shared" si="28"/>
        <v>56.35537516195331</v>
      </c>
      <c r="L22" s="15">
        <f t="shared" si="8"/>
        <v>61.98681372942085</v>
      </c>
      <c r="M22" s="14">
        <v>805014</v>
      </c>
      <c r="N22" s="14">
        <v>268180</v>
      </c>
      <c r="O22" s="14">
        <v>13100</v>
      </c>
      <c r="P22" s="14">
        <v>68382</v>
      </c>
      <c r="Q22" s="14">
        <v>369824</v>
      </c>
      <c r="R22" s="14">
        <v>358634</v>
      </c>
      <c r="S22" s="14">
        <v>195175</v>
      </c>
      <c r="T22" s="14">
        <v>2078309</v>
      </c>
      <c r="U22" s="15">
        <f t="shared" si="9"/>
        <v>31.34617608612611</v>
      </c>
      <c r="V22" s="15">
        <f t="shared" si="10"/>
        <v>10.442573051869037</v>
      </c>
      <c r="W22" s="15">
        <f t="shared" si="11"/>
        <v>0.5100966029513176</v>
      </c>
      <c r="X22" s="15">
        <f t="shared" si="12"/>
        <v>2.6627042674058785</v>
      </c>
      <c r="Y22" s="15">
        <f t="shared" si="13"/>
        <v>14.40045542670749</v>
      </c>
      <c r="Z22" s="15">
        <f t="shared" si="14"/>
        <v>13.964731687239915</v>
      </c>
      <c r="AA22" s="15">
        <f t="shared" si="2"/>
        <v>7.599855303894919</v>
      </c>
      <c r="AB22" s="15">
        <f t="shared" si="29"/>
        <v>80.92659242619466</v>
      </c>
      <c r="AC22" s="15">
        <f t="shared" si="15"/>
        <v>34.18839644769627</v>
      </c>
      <c r="AD22" s="15">
        <f t="shared" si="16"/>
        <v>11.389421996813951</v>
      </c>
      <c r="AE22" s="15">
        <f t="shared" si="17"/>
        <v>0.556348080238134</v>
      </c>
      <c r="AF22" s="15">
        <f t="shared" si="18"/>
        <v>2.9041369788430593</v>
      </c>
      <c r="AG22" s="15">
        <f t="shared" si="19"/>
        <v>15.706173467632645</v>
      </c>
      <c r="AH22" s="15">
        <f t="shared" si="20"/>
        <v>15.230941786879615</v>
      </c>
      <c r="AI22" s="15">
        <f t="shared" si="4"/>
        <v>8.288949355761664</v>
      </c>
      <c r="AJ22" s="15">
        <f t="shared" si="30"/>
        <v>88.26436811386534</v>
      </c>
      <c r="AK22" s="14">
        <v>432074</v>
      </c>
      <c r="AL22" s="14">
        <f t="shared" si="31"/>
        <v>2510383</v>
      </c>
      <c r="AM22" s="14">
        <v>3560928</v>
      </c>
      <c r="AN22" s="15">
        <f t="shared" si="22"/>
        <v>70.49799939790977</v>
      </c>
      <c r="AO22" s="15">
        <f t="shared" si="6"/>
        <v>82.78852270749125</v>
      </c>
    </row>
    <row r="23" spans="1:41" ht="33" customHeight="1">
      <c r="A23" s="33" t="s">
        <v>35</v>
      </c>
      <c r="B23" s="14">
        <v>4624003</v>
      </c>
      <c r="C23" s="14">
        <v>2852475</v>
      </c>
      <c r="D23" s="14">
        <v>1603958</v>
      </c>
      <c r="E23" s="14">
        <v>944351</v>
      </c>
      <c r="F23" s="14">
        <f t="shared" si="26"/>
        <v>2548309</v>
      </c>
      <c r="G23" s="14">
        <v>0</v>
      </c>
      <c r="H23" s="14">
        <v>248900</v>
      </c>
      <c r="I23" s="15">
        <f t="shared" si="27"/>
        <v>61.68843316061863</v>
      </c>
      <c r="J23" s="15">
        <f t="shared" si="7"/>
        <v>67.07121513545731</v>
      </c>
      <c r="K23" s="15">
        <f t="shared" si="28"/>
        <v>55.110452999273576</v>
      </c>
      <c r="L23" s="15">
        <f t="shared" si="8"/>
        <v>60.493234974112255</v>
      </c>
      <c r="M23" s="14">
        <v>721541</v>
      </c>
      <c r="N23" s="14">
        <v>378912</v>
      </c>
      <c r="O23" s="14">
        <v>20693</v>
      </c>
      <c r="P23" s="14">
        <v>119151</v>
      </c>
      <c r="Q23" s="14">
        <v>523946</v>
      </c>
      <c r="R23" s="14">
        <v>683351</v>
      </c>
      <c r="S23" s="14">
        <v>240155</v>
      </c>
      <c r="T23" s="14">
        <v>2697577</v>
      </c>
      <c r="U23" s="15">
        <f t="shared" si="9"/>
        <v>23.265196888476886</v>
      </c>
      <c r="V23" s="15">
        <f t="shared" si="10"/>
        <v>12.217548667929547</v>
      </c>
      <c r="W23" s="15">
        <f t="shared" si="11"/>
        <v>0.6672201845955423</v>
      </c>
      <c r="X23" s="15">
        <f t="shared" si="12"/>
        <v>3.841876586997703</v>
      </c>
      <c r="Y23" s="15">
        <f t="shared" si="13"/>
        <v>16.89399056869937</v>
      </c>
      <c r="Z23" s="15">
        <f t="shared" si="14"/>
        <v>22.033807585345212</v>
      </c>
      <c r="AA23" s="15">
        <f t="shared" si="2"/>
        <v>7.743500866551127</v>
      </c>
      <c r="AB23" s="15">
        <f t="shared" si="29"/>
        <v>86.98003304985691</v>
      </c>
      <c r="AC23" s="15">
        <f t="shared" si="15"/>
        <v>25.295261132875837</v>
      </c>
      <c r="AD23" s="15">
        <f t="shared" si="16"/>
        <v>13.283622117634685</v>
      </c>
      <c r="AE23" s="15">
        <f t="shared" si="17"/>
        <v>0.725440187906993</v>
      </c>
      <c r="AF23" s="15">
        <f t="shared" si="18"/>
        <v>4.177109352404491</v>
      </c>
      <c r="AG23" s="15">
        <f t="shared" si="19"/>
        <v>18.3681189142762</v>
      </c>
      <c r="AH23" s="15">
        <f t="shared" si="20"/>
        <v>23.956423807395332</v>
      </c>
      <c r="AI23" s="15">
        <f t="shared" si="4"/>
        <v>8.419179835055521</v>
      </c>
      <c r="AJ23" s="15">
        <f t="shared" si="30"/>
        <v>94.56969824450697</v>
      </c>
      <c r="AK23" s="14">
        <v>454880</v>
      </c>
      <c r="AL23" s="14">
        <f t="shared" si="31"/>
        <v>3152457</v>
      </c>
      <c r="AM23" s="14">
        <v>4418923</v>
      </c>
      <c r="AN23" s="15">
        <f t="shared" si="22"/>
        <v>71.33993961877137</v>
      </c>
      <c r="AO23" s="15">
        <f t="shared" si="6"/>
        <v>85.57061999576838</v>
      </c>
    </row>
    <row r="24" spans="1:41" s="44" customFormat="1" ht="33" customHeight="1">
      <c r="A24" s="34" t="s">
        <v>36</v>
      </c>
      <c r="B24" s="42">
        <v>4324327</v>
      </c>
      <c r="C24" s="42">
        <v>2491432</v>
      </c>
      <c r="D24" s="42">
        <v>686318</v>
      </c>
      <c r="E24" s="42">
        <v>1566555</v>
      </c>
      <c r="F24" s="42">
        <f t="shared" si="26"/>
        <v>2252873</v>
      </c>
      <c r="G24" s="42">
        <v>0</v>
      </c>
      <c r="H24" s="42">
        <v>206595</v>
      </c>
      <c r="I24" s="43">
        <f t="shared" si="27"/>
        <v>57.614329351133705</v>
      </c>
      <c r="J24" s="43">
        <f t="shared" si="7"/>
        <v>62.39183577005162</v>
      </c>
      <c r="K24" s="43">
        <f t="shared" si="28"/>
        <v>52.09765588957542</v>
      </c>
      <c r="L24" s="43">
        <f t="shared" si="8"/>
        <v>56.87516230849332</v>
      </c>
      <c r="M24" s="42">
        <v>750338</v>
      </c>
      <c r="N24" s="42">
        <v>322200</v>
      </c>
      <c r="O24" s="42">
        <v>40787</v>
      </c>
      <c r="P24" s="42">
        <v>48103</v>
      </c>
      <c r="Q24" s="42">
        <v>285995</v>
      </c>
      <c r="R24" s="42">
        <v>417121</v>
      </c>
      <c r="S24" s="42">
        <v>238971</v>
      </c>
      <c r="T24" s="42">
        <v>2103515</v>
      </c>
      <c r="U24" s="43">
        <f t="shared" si="9"/>
        <v>27.810618648367864</v>
      </c>
      <c r="V24" s="43">
        <f t="shared" si="10"/>
        <v>11.94205988301822</v>
      </c>
      <c r="W24" s="43">
        <f t="shared" si="11"/>
        <v>1.511734315483129</v>
      </c>
      <c r="X24" s="43">
        <f t="shared" si="12"/>
        <v>1.7828954269175215</v>
      </c>
      <c r="Y24" s="43">
        <f t="shared" si="13"/>
        <v>10.60015337133394</v>
      </c>
      <c r="Z24" s="43">
        <f t="shared" si="14"/>
        <v>15.460223340982132</v>
      </c>
      <c r="AA24" s="43">
        <f t="shared" si="2"/>
        <v>8.85725013129965</v>
      </c>
      <c r="AB24" s="43">
        <f t="shared" si="29"/>
        <v>77.96493511740246</v>
      </c>
      <c r="AC24" s="43">
        <f t="shared" si="15"/>
        <v>30.11673607788613</v>
      </c>
      <c r="AD24" s="43">
        <f t="shared" si="16"/>
        <v>12.932321652768367</v>
      </c>
      <c r="AE24" s="43">
        <f t="shared" si="17"/>
        <v>1.6370906370312335</v>
      </c>
      <c r="AF24" s="43">
        <f t="shared" si="18"/>
        <v>1.9307370219215296</v>
      </c>
      <c r="AG24" s="43">
        <f t="shared" si="19"/>
        <v>11.479141313108284</v>
      </c>
      <c r="AH24" s="43">
        <f t="shared" si="20"/>
        <v>16.74221893272624</v>
      </c>
      <c r="AI24" s="43">
        <f t="shared" si="4"/>
        <v>9.591712717826535</v>
      </c>
      <c r="AJ24" s="43">
        <f t="shared" si="30"/>
        <v>84.42995835326832</v>
      </c>
      <c r="AK24" s="42">
        <v>143415</v>
      </c>
      <c r="AL24" s="42">
        <f t="shared" si="31"/>
        <v>2246930</v>
      </c>
      <c r="AM24" s="42">
        <v>4100953</v>
      </c>
      <c r="AN24" s="43">
        <f t="shared" si="22"/>
        <v>54.79043529638111</v>
      </c>
      <c r="AO24" s="43">
        <f t="shared" si="6"/>
        <v>93.61729114836689</v>
      </c>
    </row>
    <row r="25" spans="1:41" s="45" customFormat="1" ht="33" customHeight="1">
      <c r="A25" s="33" t="s">
        <v>37</v>
      </c>
      <c r="B25" s="14">
        <v>4691092</v>
      </c>
      <c r="C25" s="14">
        <v>3013366</v>
      </c>
      <c r="D25" s="14">
        <v>1252625</v>
      </c>
      <c r="E25" s="14">
        <v>1567282</v>
      </c>
      <c r="F25" s="14">
        <f t="shared" si="26"/>
        <v>2819907</v>
      </c>
      <c r="G25" s="14">
        <v>0</v>
      </c>
      <c r="H25" s="14">
        <v>228814</v>
      </c>
      <c r="I25" s="15">
        <f t="shared" si="27"/>
        <v>64.23591777777968</v>
      </c>
      <c r="J25" s="15">
        <f t="shared" si="7"/>
        <v>69.11354541757015</v>
      </c>
      <c r="K25" s="15">
        <f t="shared" si="28"/>
        <v>60.11195261146018</v>
      </c>
      <c r="L25" s="15">
        <f t="shared" si="8"/>
        <v>64.98958025125067</v>
      </c>
      <c r="M25" s="14">
        <v>772183</v>
      </c>
      <c r="N25" s="14">
        <v>279097</v>
      </c>
      <c r="O25" s="14">
        <v>68432</v>
      </c>
      <c r="P25" s="14">
        <v>59321</v>
      </c>
      <c r="Q25" s="14">
        <v>571246</v>
      </c>
      <c r="R25" s="14">
        <v>577854</v>
      </c>
      <c r="S25" s="14">
        <v>330507</v>
      </c>
      <c r="T25" s="14">
        <v>2658640</v>
      </c>
      <c r="U25" s="15">
        <f t="shared" si="9"/>
        <v>23.816783768945584</v>
      </c>
      <c r="V25" s="15">
        <f t="shared" si="10"/>
        <v>8.608312925253996</v>
      </c>
      <c r="W25" s="15">
        <f t="shared" si="11"/>
        <v>2.1106786174734284</v>
      </c>
      <c r="X25" s="15">
        <f t="shared" si="12"/>
        <v>1.8296639915118837</v>
      </c>
      <c r="Y25" s="15">
        <f t="shared" si="13"/>
        <v>17.619194492594488</v>
      </c>
      <c r="Z25" s="15">
        <f t="shared" si="14"/>
        <v>17.823007976114834</v>
      </c>
      <c r="AA25" s="15">
        <f t="shared" si="2"/>
        <v>10.193974424615536</v>
      </c>
      <c r="AB25" s="15">
        <f t="shared" si="29"/>
        <v>82.00161619650976</v>
      </c>
      <c r="AC25" s="15">
        <f t="shared" si="15"/>
        <v>25.62526423939209</v>
      </c>
      <c r="AD25" s="15">
        <f t="shared" si="16"/>
        <v>9.261968177778604</v>
      </c>
      <c r="AE25" s="15">
        <f t="shared" si="17"/>
        <v>2.2709488326343363</v>
      </c>
      <c r="AF25" s="15">
        <f t="shared" si="18"/>
        <v>1.9685959156637463</v>
      </c>
      <c r="AG25" s="15">
        <f t="shared" si="19"/>
        <v>18.957073252966946</v>
      </c>
      <c r="AH25" s="15">
        <f t="shared" si="20"/>
        <v>19.176362911110033</v>
      </c>
      <c r="AI25" s="15">
        <f t="shared" si="4"/>
        <v>10.968033753616387</v>
      </c>
      <c r="AJ25" s="15">
        <f t="shared" si="30"/>
        <v>88.22824708316215</v>
      </c>
      <c r="AK25" s="14">
        <v>280040</v>
      </c>
      <c r="AL25" s="14">
        <f t="shared" si="31"/>
        <v>2938680</v>
      </c>
      <c r="AM25" s="14">
        <v>4442231</v>
      </c>
      <c r="AN25" s="15">
        <f t="shared" si="22"/>
        <v>66.15324597032438</v>
      </c>
      <c r="AO25" s="15">
        <f t="shared" si="6"/>
        <v>90.47055140403174</v>
      </c>
    </row>
    <row r="26" spans="1:41" s="45" customFormat="1" ht="33" customHeight="1">
      <c r="A26" s="33" t="s">
        <v>38</v>
      </c>
      <c r="B26" s="14">
        <v>1515424</v>
      </c>
      <c r="C26" s="14">
        <v>960057</v>
      </c>
      <c r="D26" s="14">
        <v>600580</v>
      </c>
      <c r="E26" s="14">
        <v>337672</v>
      </c>
      <c r="F26" s="14">
        <f t="shared" si="26"/>
        <v>938252</v>
      </c>
      <c r="G26" s="14">
        <v>0</v>
      </c>
      <c r="H26" s="14">
        <v>101858</v>
      </c>
      <c r="I26" s="15">
        <f t="shared" si="27"/>
        <v>63.352368710011184</v>
      </c>
      <c r="J26" s="15">
        <f t="shared" si="7"/>
        <v>70.07378792997866</v>
      </c>
      <c r="K26" s="15">
        <f t="shared" si="28"/>
        <v>61.91349747661381</v>
      </c>
      <c r="L26" s="15">
        <f t="shared" si="8"/>
        <v>68.63491669658129</v>
      </c>
      <c r="M26" s="14">
        <v>275171</v>
      </c>
      <c r="N26" s="14">
        <v>146318</v>
      </c>
      <c r="O26" s="14">
        <v>18564</v>
      </c>
      <c r="P26" s="14">
        <v>4285</v>
      </c>
      <c r="Q26" s="14">
        <v>99310</v>
      </c>
      <c r="R26" s="14">
        <v>179772</v>
      </c>
      <c r="S26" s="14">
        <v>77705</v>
      </c>
      <c r="T26" s="14">
        <v>801125</v>
      </c>
      <c r="U26" s="15">
        <f t="shared" si="9"/>
        <v>25.912714294458596</v>
      </c>
      <c r="V26" s="15">
        <f t="shared" si="10"/>
        <v>13.778692268213558</v>
      </c>
      <c r="W26" s="15">
        <f t="shared" si="11"/>
        <v>1.7481625177156364</v>
      </c>
      <c r="X26" s="15">
        <f t="shared" si="12"/>
        <v>0.40351628896851444</v>
      </c>
      <c r="Y26" s="15">
        <f t="shared" si="13"/>
        <v>9.351972615510658</v>
      </c>
      <c r="Z26" s="15">
        <f t="shared" si="14"/>
        <v>16.9290385765339</v>
      </c>
      <c r="AA26" s="15">
        <f t="shared" si="2"/>
        <v>7.317440661446538</v>
      </c>
      <c r="AB26" s="15">
        <f t="shared" si="29"/>
        <v>75.4415372228474</v>
      </c>
      <c r="AC26" s="15">
        <f t="shared" si="15"/>
        <v>28.661944030406527</v>
      </c>
      <c r="AD26" s="15">
        <f t="shared" si="16"/>
        <v>15.240553425473696</v>
      </c>
      <c r="AE26" s="15">
        <f t="shared" si="17"/>
        <v>1.9336351904105695</v>
      </c>
      <c r="AF26" s="15">
        <f t="shared" si="18"/>
        <v>0.4463276659615002</v>
      </c>
      <c r="AG26" s="15">
        <f t="shared" si="19"/>
        <v>10.344177481128725</v>
      </c>
      <c r="AH26" s="15">
        <f t="shared" si="20"/>
        <v>18.725138194919676</v>
      </c>
      <c r="AI26" s="15">
        <f t="shared" si="4"/>
        <v>8.093790264536377</v>
      </c>
      <c r="AJ26" s="15">
        <f t="shared" si="30"/>
        <v>83.44556625283707</v>
      </c>
      <c r="AK26" s="14">
        <v>106172</v>
      </c>
      <c r="AL26" s="14">
        <f t="shared" si="31"/>
        <v>907297</v>
      </c>
      <c r="AM26" s="14">
        <v>1416610</v>
      </c>
      <c r="AN26" s="15">
        <f t="shared" si="22"/>
        <v>64.04705599988706</v>
      </c>
      <c r="AO26" s="15">
        <f t="shared" si="6"/>
        <v>88.29798842055027</v>
      </c>
    </row>
    <row r="27" spans="1:41" s="45" customFormat="1" ht="33" customHeight="1">
      <c r="A27" s="33" t="s">
        <v>39</v>
      </c>
      <c r="B27" s="14">
        <v>4469924</v>
      </c>
      <c r="C27" s="14">
        <v>3236112</v>
      </c>
      <c r="D27" s="14">
        <v>985329</v>
      </c>
      <c r="E27" s="14">
        <v>2077891</v>
      </c>
      <c r="F27" s="14">
        <f t="shared" si="26"/>
        <v>3063220</v>
      </c>
      <c r="G27" s="14">
        <v>0</v>
      </c>
      <c r="H27" s="14">
        <v>60000</v>
      </c>
      <c r="I27" s="15">
        <f t="shared" si="27"/>
        <v>72.39747252973429</v>
      </c>
      <c r="J27" s="15">
        <f t="shared" si="7"/>
        <v>73.73977723111176</v>
      </c>
      <c r="K27" s="15">
        <f t="shared" si="28"/>
        <v>68.52957678922506</v>
      </c>
      <c r="L27" s="15">
        <f t="shared" si="8"/>
        <v>69.87188149060253</v>
      </c>
      <c r="M27" s="14">
        <v>702526</v>
      </c>
      <c r="N27" s="14">
        <v>371731</v>
      </c>
      <c r="O27" s="14">
        <v>111404</v>
      </c>
      <c r="P27" s="14">
        <v>35482</v>
      </c>
      <c r="Q27" s="14">
        <v>428137</v>
      </c>
      <c r="R27" s="14">
        <v>627366</v>
      </c>
      <c r="S27" s="14">
        <v>311399</v>
      </c>
      <c r="T27" s="14">
        <v>2588045</v>
      </c>
      <c r="U27" s="15">
        <f t="shared" si="9"/>
        <v>21.313778172586368</v>
      </c>
      <c r="V27" s="15">
        <f t="shared" si="10"/>
        <v>11.277863130864485</v>
      </c>
      <c r="W27" s="15">
        <f t="shared" si="11"/>
        <v>3.379860878513837</v>
      </c>
      <c r="X27" s="15">
        <f t="shared" si="12"/>
        <v>1.0764804108598252</v>
      </c>
      <c r="Y27" s="15">
        <f t="shared" si="13"/>
        <v>12.989152067648188</v>
      </c>
      <c r="Z27" s="15">
        <f t="shared" si="14"/>
        <v>19.033515851403106</v>
      </c>
      <c r="AA27" s="15">
        <f t="shared" si="2"/>
        <v>9.447464163839092</v>
      </c>
      <c r="AB27" s="15">
        <f t="shared" si="29"/>
        <v>78.5181146757149</v>
      </c>
      <c r="AC27" s="15">
        <f t="shared" si="15"/>
        <v>21.70895197694023</v>
      </c>
      <c r="AD27" s="15">
        <f t="shared" si="16"/>
        <v>11.486963368387745</v>
      </c>
      <c r="AE27" s="15">
        <f t="shared" si="17"/>
        <v>3.4425260930400428</v>
      </c>
      <c r="AF27" s="15">
        <f t="shared" si="18"/>
        <v>1.0964391838106962</v>
      </c>
      <c r="AG27" s="15">
        <f t="shared" si="19"/>
        <v>13.22998091537005</v>
      </c>
      <c r="AH27" s="15">
        <f t="shared" si="20"/>
        <v>19.386411842358978</v>
      </c>
      <c r="AI27" s="15">
        <f t="shared" si="4"/>
        <v>9.622627399793332</v>
      </c>
      <c r="AJ27" s="15">
        <f t="shared" si="30"/>
        <v>79.97390077970107</v>
      </c>
      <c r="AK27" s="14">
        <v>175044</v>
      </c>
      <c r="AL27" s="14">
        <f t="shared" si="31"/>
        <v>2763089</v>
      </c>
      <c r="AM27" s="14">
        <v>4263962</v>
      </c>
      <c r="AN27" s="15">
        <f t="shared" si="22"/>
        <v>64.80097618130743</v>
      </c>
      <c r="AO27" s="15">
        <f t="shared" si="6"/>
        <v>93.66491633096146</v>
      </c>
    </row>
    <row r="28" spans="1:41" s="48" customFormat="1" ht="33" customHeight="1">
      <c r="A28" s="35" t="s">
        <v>98</v>
      </c>
      <c r="B28" s="46">
        <v>13386201</v>
      </c>
      <c r="C28" s="46">
        <v>8394124</v>
      </c>
      <c r="D28" s="46">
        <v>1546499</v>
      </c>
      <c r="E28" s="46">
        <v>6313416</v>
      </c>
      <c r="F28" s="46">
        <f t="shared" si="26"/>
        <v>7859915</v>
      </c>
      <c r="G28" s="46">
        <v>0</v>
      </c>
      <c r="H28" s="46">
        <v>643366</v>
      </c>
      <c r="I28" s="47">
        <f t="shared" si="27"/>
        <v>62.70729088857996</v>
      </c>
      <c r="J28" s="47">
        <f t="shared" si="7"/>
        <v>67.51347899228467</v>
      </c>
      <c r="K28" s="47">
        <f t="shared" si="28"/>
        <v>58.716546987453725</v>
      </c>
      <c r="L28" s="47">
        <f t="shared" si="8"/>
        <v>63.522735091158424</v>
      </c>
      <c r="M28" s="46">
        <v>2256156</v>
      </c>
      <c r="N28" s="46">
        <v>965385</v>
      </c>
      <c r="O28" s="46">
        <v>281977</v>
      </c>
      <c r="P28" s="46">
        <v>227866</v>
      </c>
      <c r="Q28" s="46">
        <v>1202077</v>
      </c>
      <c r="R28" s="46">
        <v>1822579</v>
      </c>
      <c r="S28" s="46">
        <v>1125095</v>
      </c>
      <c r="T28" s="46">
        <v>7881135</v>
      </c>
      <c r="U28" s="47">
        <f t="shared" si="9"/>
        <v>24.96440936587482</v>
      </c>
      <c r="V28" s="47">
        <f t="shared" si="10"/>
        <v>10.682003520889097</v>
      </c>
      <c r="W28" s="47">
        <f t="shared" si="11"/>
        <v>3.1200809074200913</v>
      </c>
      <c r="X28" s="47">
        <f t="shared" si="12"/>
        <v>2.521341655703077</v>
      </c>
      <c r="Y28" s="47">
        <f t="shared" si="13"/>
        <v>13.301005035690219</v>
      </c>
      <c r="Z28" s="47">
        <f t="shared" si="14"/>
        <v>20.166871553938094</v>
      </c>
      <c r="AA28" s="47">
        <f t="shared" si="2"/>
        <v>12.44919773078587</v>
      </c>
      <c r="AB28" s="47">
        <f t="shared" si="29"/>
        <v>87.20490977030127</v>
      </c>
      <c r="AC28" s="47">
        <f t="shared" si="15"/>
        <v>26.877801662210377</v>
      </c>
      <c r="AD28" s="47">
        <f t="shared" si="16"/>
        <v>11.500723601414514</v>
      </c>
      <c r="AE28" s="47">
        <f t="shared" si="17"/>
        <v>3.3592189012218547</v>
      </c>
      <c r="AF28" s="47">
        <f t="shared" si="18"/>
        <v>2.7145893961061334</v>
      </c>
      <c r="AG28" s="47">
        <f t="shared" si="19"/>
        <v>14.32045797750903</v>
      </c>
      <c r="AH28" s="47">
        <f t="shared" si="20"/>
        <v>21.71255749855494</v>
      </c>
      <c r="AI28" s="47">
        <f t="shared" si="4"/>
        <v>13.403364067531049</v>
      </c>
      <c r="AJ28" s="47">
        <f t="shared" si="30"/>
        <v>93.88871310454789</v>
      </c>
      <c r="AK28" s="46">
        <v>712806</v>
      </c>
      <c r="AL28" s="46">
        <f t="shared" si="31"/>
        <v>8593941</v>
      </c>
      <c r="AM28" s="46">
        <v>12980333</v>
      </c>
      <c r="AN28" s="47">
        <f t="shared" si="22"/>
        <v>66.20740007209368</v>
      </c>
      <c r="AO28" s="47">
        <f t="shared" si="6"/>
        <v>91.70571452608297</v>
      </c>
    </row>
    <row r="29" spans="1:41" s="44" customFormat="1" ht="33" customHeight="1">
      <c r="A29" s="34" t="s">
        <v>40</v>
      </c>
      <c r="B29" s="42">
        <v>3099787</v>
      </c>
      <c r="C29" s="42">
        <v>1987052</v>
      </c>
      <c r="D29" s="42">
        <v>625315</v>
      </c>
      <c r="E29" s="42">
        <v>1273398</v>
      </c>
      <c r="F29" s="42">
        <f t="shared" si="26"/>
        <v>1898713</v>
      </c>
      <c r="G29" s="42">
        <v>0</v>
      </c>
      <c r="H29" s="42">
        <v>155600</v>
      </c>
      <c r="I29" s="43">
        <f t="shared" si="27"/>
        <v>64.10285609946747</v>
      </c>
      <c r="J29" s="43">
        <f t="shared" si="7"/>
        <v>69.12255584012708</v>
      </c>
      <c r="K29" s="43">
        <f t="shared" si="28"/>
        <v>61.253015126523216</v>
      </c>
      <c r="L29" s="43">
        <f t="shared" si="8"/>
        <v>66.27271486718281</v>
      </c>
      <c r="M29" s="42">
        <v>498648</v>
      </c>
      <c r="N29" s="42">
        <v>153361</v>
      </c>
      <c r="O29" s="42">
        <v>47736</v>
      </c>
      <c r="P29" s="42">
        <v>31917</v>
      </c>
      <c r="Q29" s="42">
        <v>329911</v>
      </c>
      <c r="R29" s="42">
        <v>469933</v>
      </c>
      <c r="S29" s="42">
        <v>286382</v>
      </c>
      <c r="T29" s="42">
        <v>1817888</v>
      </c>
      <c r="U29" s="43">
        <f t="shared" si="9"/>
        <v>23.272467950931837</v>
      </c>
      <c r="V29" s="43">
        <f t="shared" si="10"/>
        <v>7.157531881052079</v>
      </c>
      <c r="W29" s="43">
        <f t="shared" si="11"/>
        <v>2.2278932836503547</v>
      </c>
      <c r="X29" s="43">
        <f t="shared" si="12"/>
        <v>1.4896026046226827</v>
      </c>
      <c r="Y29" s="43">
        <f t="shared" si="13"/>
        <v>15.397320703502015</v>
      </c>
      <c r="Z29" s="43">
        <f t="shared" si="14"/>
        <v>21.932306319458316</v>
      </c>
      <c r="AA29" s="43">
        <f t="shared" si="2"/>
        <v>13.36577288332403</v>
      </c>
      <c r="AB29" s="43">
        <f t="shared" si="29"/>
        <v>84.84289562654132</v>
      </c>
      <c r="AC29" s="43">
        <f t="shared" si="15"/>
        <v>25.094864150510404</v>
      </c>
      <c r="AD29" s="43">
        <f t="shared" si="16"/>
        <v>7.718016438422347</v>
      </c>
      <c r="AE29" s="43">
        <f t="shared" si="17"/>
        <v>2.402352832235895</v>
      </c>
      <c r="AF29" s="43">
        <f t="shared" si="18"/>
        <v>1.6062488550878389</v>
      </c>
      <c r="AG29" s="43">
        <f t="shared" si="19"/>
        <v>16.603038068455177</v>
      </c>
      <c r="AH29" s="43">
        <f t="shared" si="20"/>
        <v>23.64975853676703</v>
      </c>
      <c r="AI29" s="43">
        <f t="shared" si="4"/>
        <v>14.412405915899534</v>
      </c>
      <c r="AJ29" s="43">
        <f t="shared" si="30"/>
        <v>91.48668479737823</v>
      </c>
      <c r="AK29" s="42">
        <v>121046</v>
      </c>
      <c r="AL29" s="42">
        <f t="shared" si="31"/>
        <v>1938934</v>
      </c>
      <c r="AM29" s="42">
        <v>2887017</v>
      </c>
      <c r="AN29" s="43">
        <f t="shared" si="22"/>
        <v>67.16046355113254</v>
      </c>
      <c r="AO29" s="43">
        <f t="shared" si="6"/>
        <v>93.7570850787082</v>
      </c>
    </row>
    <row r="30" spans="1:41" s="45" customFormat="1" ht="33" customHeight="1">
      <c r="A30" s="33" t="s">
        <v>41</v>
      </c>
      <c r="B30" s="14">
        <v>5931528</v>
      </c>
      <c r="C30" s="14">
        <v>3325645</v>
      </c>
      <c r="D30" s="14">
        <v>611149</v>
      </c>
      <c r="E30" s="14">
        <v>2499618</v>
      </c>
      <c r="F30" s="14">
        <f t="shared" si="26"/>
        <v>3110767</v>
      </c>
      <c r="G30" s="14">
        <v>0</v>
      </c>
      <c r="H30" s="14">
        <v>242100</v>
      </c>
      <c r="I30" s="15">
        <f t="shared" si="27"/>
        <v>56.06725619435666</v>
      </c>
      <c r="J30" s="15">
        <f t="shared" si="7"/>
        <v>60.148835173668566</v>
      </c>
      <c r="K30" s="15">
        <f t="shared" si="28"/>
        <v>52.444614608579776</v>
      </c>
      <c r="L30" s="15">
        <f t="shared" si="8"/>
        <v>56.52619358789168</v>
      </c>
      <c r="M30" s="14">
        <v>927037</v>
      </c>
      <c r="N30" s="14">
        <v>419246</v>
      </c>
      <c r="O30" s="14">
        <v>83457</v>
      </c>
      <c r="P30" s="14">
        <v>189705</v>
      </c>
      <c r="Q30" s="14">
        <v>314054</v>
      </c>
      <c r="R30" s="14">
        <v>806825</v>
      </c>
      <c r="S30" s="14">
        <v>468263</v>
      </c>
      <c r="T30" s="14">
        <v>3208587</v>
      </c>
      <c r="U30" s="15">
        <f t="shared" si="9"/>
        <v>25.983835728170035</v>
      </c>
      <c r="V30" s="15">
        <f t="shared" si="10"/>
        <v>11.751007989640515</v>
      </c>
      <c r="W30" s="15">
        <f t="shared" si="11"/>
        <v>2.33920865981173</v>
      </c>
      <c r="X30" s="15">
        <f t="shared" si="12"/>
        <v>5.317224185024434</v>
      </c>
      <c r="Y30" s="15">
        <f t="shared" si="13"/>
        <v>8.80259099234951</v>
      </c>
      <c r="Z30" s="15">
        <f t="shared" si="14"/>
        <v>22.614424517447297</v>
      </c>
      <c r="AA30" s="15">
        <f t="shared" si="2"/>
        <v>13.124901022915033</v>
      </c>
      <c r="AB30" s="15">
        <f t="shared" si="29"/>
        <v>89.93319309535856</v>
      </c>
      <c r="AC30" s="15">
        <f t="shared" si="15"/>
        <v>27.875404620757777</v>
      </c>
      <c r="AD30" s="15">
        <f t="shared" si="16"/>
        <v>12.606456792592112</v>
      </c>
      <c r="AE30" s="15">
        <f t="shared" si="17"/>
        <v>2.5094981575002744</v>
      </c>
      <c r="AF30" s="15">
        <f t="shared" si="18"/>
        <v>5.704306984058731</v>
      </c>
      <c r="AG30" s="15">
        <f t="shared" si="19"/>
        <v>9.443401204879054</v>
      </c>
      <c r="AH30" s="15">
        <f t="shared" si="20"/>
        <v>24.260707321436893</v>
      </c>
      <c r="AI30" s="15">
        <f t="shared" si="4"/>
        <v>14.080366365020922</v>
      </c>
      <c r="AJ30" s="15">
        <f t="shared" si="30"/>
        <v>96.48014144624577</v>
      </c>
      <c r="AK30" s="14">
        <v>323754</v>
      </c>
      <c r="AL30" s="14">
        <f t="shared" si="31"/>
        <v>3532341</v>
      </c>
      <c r="AM30" s="14">
        <v>5781030</v>
      </c>
      <c r="AN30" s="15">
        <f t="shared" si="22"/>
        <v>61.10227762180788</v>
      </c>
      <c r="AO30" s="15">
        <f t="shared" si="6"/>
        <v>90.8345768429492</v>
      </c>
    </row>
    <row r="31" spans="1:41" s="45" customFormat="1" ht="33" customHeight="1">
      <c r="A31" s="33" t="s">
        <v>42</v>
      </c>
      <c r="B31" s="14">
        <v>4178043</v>
      </c>
      <c r="C31" s="14">
        <v>1698487</v>
      </c>
      <c r="D31" s="14">
        <v>685929</v>
      </c>
      <c r="E31" s="14">
        <v>919497</v>
      </c>
      <c r="F31" s="14">
        <f t="shared" si="26"/>
        <v>1605426</v>
      </c>
      <c r="G31" s="14">
        <v>0</v>
      </c>
      <c r="H31" s="14">
        <v>142116</v>
      </c>
      <c r="I31" s="15">
        <f t="shared" si="27"/>
        <v>40.65269313886908</v>
      </c>
      <c r="J31" s="15">
        <f t="shared" si="7"/>
        <v>44.054189964057336</v>
      </c>
      <c r="K31" s="15">
        <f t="shared" si="28"/>
        <v>38.42531060594637</v>
      </c>
      <c r="L31" s="15">
        <f t="shared" si="8"/>
        <v>41.826807431134625</v>
      </c>
      <c r="M31" s="14">
        <v>515379</v>
      </c>
      <c r="N31" s="14">
        <v>231924</v>
      </c>
      <c r="O31" s="14">
        <v>70629</v>
      </c>
      <c r="P31" s="14">
        <v>23170</v>
      </c>
      <c r="Q31" s="14">
        <v>248470</v>
      </c>
      <c r="R31" s="14">
        <v>403692</v>
      </c>
      <c r="S31" s="14">
        <v>216872</v>
      </c>
      <c r="T31" s="14">
        <v>1710136</v>
      </c>
      <c r="U31" s="15">
        <f t="shared" si="9"/>
        <v>28.000551993015332</v>
      </c>
      <c r="V31" s="15">
        <f t="shared" si="10"/>
        <v>12.600435835430018</v>
      </c>
      <c r="W31" s="15">
        <f t="shared" si="11"/>
        <v>3.837275066921004</v>
      </c>
      <c r="X31" s="15">
        <f t="shared" si="12"/>
        <v>1.2588265910682532</v>
      </c>
      <c r="Y31" s="15">
        <f t="shared" si="13"/>
        <v>13.49938036610828</v>
      </c>
      <c r="Z31" s="15">
        <f t="shared" si="14"/>
        <v>21.932594915905277</v>
      </c>
      <c r="AA31" s="15">
        <f t="shared" si="2"/>
        <v>11.782660356415805</v>
      </c>
      <c r="AB31" s="15">
        <f t="shared" si="29"/>
        <v>92.91172512486398</v>
      </c>
      <c r="AC31" s="15">
        <f t="shared" si="15"/>
        <v>30.3434174061974</v>
      </c>
      <c r="AD31" s="15">
        <f t="shared" si="16"/>
        <v>13.654740954743842</v>
      </c>
      <c r="AE31" s="15">
        <f t="shared" si="17"/>
        <v>4.1583479885333245</v>
      </c>
      <c r="AF31" s="15">
        <f t="shared" si="18"/>
        <v>1.36415527466504</v>
      </c>
      <c r="AG31" s="15">
        <f t="shared" si="19"/>
        <v>14.628902075788627</v>
      </c>
      <c r="AH31" s="15">
        <f t="shared" si="20"/>
        <v>23.767741525251594</v>
      </c>
      <c r="AI31" s="15">
        <f t="shared" si="4"/>
        <v>12.768540471607967</v>
      </c>
      <c r="AJ31" s="15">
        <f t="shared" si="30"/>
        <v>100.68584569678778</v>
      </c>
      <c r="AK31" s="14">
        <v>179467</v>
      </c>
      <c r="AL31" s="14">
        <f t="shared" si="31"/>
        <v>1889603</v>
      </c>
      <c r="AM31" s="14">
        <v>4030006</v>
      </c>
      <c r="AN31" s="15">
        <f t="shared" si="22"/>
        <v>46.888342101723914</v>
      </c>
      <c r="AO31" s="15">
        <f t="shared" si="6"/>
        <v>90.50239653514521</v>
      </c>
    </row>
    <row r="32" spans="1:41" s="45" customFormat="1" ht="33" customHeight="1">
      <c r="A32" s="33" t="s">
        <v>43</v>
      </c>
      <c r="B32" s="14">
        <v>7582567</v>
      </c>
      <c r="C32" s="14">
        <v>4846723</v>
      </c>
      <c r="D32" s="14">
        <v>1974622</v>
      </c>
      <c r="E32" s="14">
        <v>2513797</v>
      </c>
      <c r="F32" s="14">
        <f t="shared" si="26"/>
        <v>4488419</v>
      </c>
      <c r="G32" s="14">
        <v>0</v>
      </c>
      <c r="H32" s="14">
        <v>326200</v>
      </c>
      <c r="I32" s="15">
        <f t="shared" si="27"/>
        <v>63.91929012958276</v>
      </c>
      <c r="J32" s="15">
        <f t="shared" si="7"/>
        <v>68.2212633267863</v>
      </c>
      <c r="K32" s="15">
        <f t="shared" si="28"/>
        <v>59.19392469595059</v>
      </c>
      <c r="L32" s="15">
        <f t="shared" si="8"/>
        <v>63.49589789315413</v>
      </c>
      <c r="M32" s="14">
        <v>1323059</v>
      </c>
      <c r="N32" s="14">
        <v>671165</v>
      </c>
      <c r="O32" s="14">
        <v>204583</v>
      </c>
      <c r="P32" s="14">
        <v>154166</v>
      </c>
      <c r="Q32" s="14">
        <v>773596</v>
      </c>
      <c r="R32" s="14">
        <v>1093346</v>
      </c>
      <c r="S32" s="14">
        <v>488894</v>
      </c>
      <c r="T32" s="14">
        <v>4708809</v>
      </c>
      <c r="U32" s="15">
        <f t="shared" si="9"/>
        <v>25.576622733413974</v>
      </c>
      <c r="V32" s="15">
        <f t="shared" si="10"/>
        <v>12.974579362577018</v>
      </c>
      <c r="W32" s="15">
        <f t="shared" si="11"/>
        <v>3.9548819883845168</v>
      </c>
      <c r="X32" s="15">
        <f t="shared" si="12"/>
        <v>2.980249271060095</v>
      </c>
      <c r="Y32" s="15">
        <f t="shared" si="13"/>
        <v>14.954717091284753</v>
      </c>
      <c r="Z32" s="15">
        <f t="shared" si="14"/>
        <v>21.135941903639395</v>
      </c>
      <c r="AA32" s="15">
        <f t="shared" si="2"/>
        <v>9.451020245226925</v>
      </c>
      <c r="AB32" s="15">
        <f t="shared" si="29"/>
        <v>91.02801259558667</v>
      </c>
      <c r="AC32" s="15">
        <f t="shared" si="15"/>
        <v>27.29801146052704</v>
      </c>
      <c r="AD32" s="15">
        <f t="shared" si="16"/>
        <v>13.847810159565546</v>
      </c>
      <c r="AE32" s="15">
        <f t="shared" si="17"/>
        <v>4.221058228415364</v>
      </c>
      <c r="AF32" s="15">
        <f t="shared" si="18"/>
        <v>3.1808296038374797</v>
      </c>
      <c r="AG32" s="15">
        <f t="shared" si="19"/>
        <v>15.961217507169275</v>
      </c>
      <c r="AH32" s="15">
        <f t="shared" si="20"/>
        <v>22.558458570873558</v>
      </c>
      <c r="AI32" s="15">
        <f t="shared" si="4"/>
        <v>10.087104214538359</v>
      </c>
      <c r="AJ32" s="15">
        <f t="shared" si="30"/>
        <v>97.15448974492662</v>
      </c>
      <c r="AK32" s="14">
        <v>496063</v>
      </c>
      <c r="AL32" s="14">
        <f t="shared" si="31"/>
        <v>5204872</v>
      </c>
      <c r="AM32" s="14">
        <v>7326574</v>
      </c>
      <c r="AN32" s="15">
        <f t="shared" si="22"/>
        <v>71.04100770701287</v>
      </c>
      <c r="AO32" s="15">
        <f t="shared" si="6"/>
        <v>90.46925649660548</v>
      </c>
    </row>
    <row r="33" spans="1:41" s="48" customFormat="1" ht="33" customHeight="1">
      <c r="A33" s="35" t="s">
        <v>44</v>
      </c>
      <c r="B33" s="46">
        <v>6984441</v>
      </c>
      <c r="C33" s="46">
        <v>4359210</v>
      </c>
      <c r="D33" s="46">
        <v>1511032</v>
      </c>
      <c r="E33" s="46">
        <v>2496718</v>
      </c>
      <c r="F33" s="46">
        <f t="shared" si="26"/>
        <v>4007750</v>
      </c>
      <c r="G33" s="46">
        <v>0</v>
      </c>
      <c r="H33" s="46">
        <v>302100</v>
      </c>
      <c r="I33" s="47">
        <f t="shared" si="27"/>
        <v>62.41315518307049</v>
      </c>
      <c r="J33" s="47">
        <f t="shared" si="7"/>
        <v>66.73848343768671</v>
      </c>
      <c r="K33" s="47">
        <f t="shared" si="28"/>
        <v>57.38111324871955</v>
      </c>
      <c r="L33" s="47">
        <f t="shared" si="8"/>
        <v>61.706441503335775</v>
      </c>
      <c r="M33" s="46">
        <v>1307764</v>
      </c>
      <c r="N33" s="46">
        <v>623963</v>
      </c>
      <c r="O33" s="46">
        <v>93298</v>
      </c>
      <c r="P33" s="46">
        <v>151192</v>
      </c>
      <c r="Q33" s="46">
        <v>604906</v>
      </c>
      <c r="R33" s="46">
        <v>928753</v>
      </c>
      <c r="S33" s="46">
        <v>509103</v>
      </c>
      <c r="T33" s="46">
        <v>4253408</v>
      </c>
      <c r="U33" s="47">
        <f t="shared" si="9"/>
        <v>28.055718242296695</v>
      </c>
      <c r="V33" s="47">
        <f t="shared" si="10"/>
        <v>13.386000931068734</v>
      </c>
      <c r="W33" s="47">
        <f t="shared" si="11"/>
        <v>2.00154033951829</v>
      </c>
      <c r="X33" s="47">
        <f t="shared" si="12"/>
        <v>3.2435517054218663</v>
      </c>
      <c r="Y33" s="47">
        <f t="shared" si="13"/>
        <v>12.977167362822897</v>
      </c>
      <c r="Z33" s="47">
        <f t="shared" si="14"/>
        <v>19.924720733012823</v>
      </c>
      <c r="AA33" s="47">
        <f t="shared" si="2"/>
        <v>10.92188676573753</v>
      </c>
      <c r="AB33" s="47">
        <f t="shared" si="29"/>
        <v>91.24919818677581</v>
      </c>
      <c r="AC33" s="47">
        <f t="shared" si="15"/>
        <v>30.000022939936365</v>
      </c>
      <c r="AD33" s="47">
        <f t="shared" si="16"/>
        <v>14.31367151387522</v>
      </c>
      <c r="AE33" s="47">
        <f t="shared" si="17"/>
        <v>2.1402501829459926</v>
      </c>
      <c r="AF33" s="47">
        <f t="shared" si="18"/>
        <v>3.468334858839102</v>
      </c>
      <c r="AG33" s="47">
        <f t="shared" si="19"/>
        <v>13.876505146574726</v>
      </c>
      <c r="AH33" s="47">
        <f t="shared" si="20"/>
        <v>21.30553471844669</v>
      </c>
      <c r="AI33" s="47">
        <f t="shared" si="4"/>
        <v>11.678790423035366</v>
      </c>
      <c r="AJ33" s="47">
        <f t="shared" si="30"/>
        <v>97.57290885275084</v>
      </c>
      <c r="AK33" s="46">
        <v>677054</v>
      </c>
      <c r="AL33" s="46">
        <f t="shared" si="31"/>
        <v>4930462</v>
      </c>
      <c r="AM33" s="46">
        <v>6524968</v>
      </c>
      <c r="AN33" s="47">
        <f t="shared" si="22"/>
        <v>75.56300659252275</v>
      </c>
      <c r="AO33" s="47">
        <f t="shared" si="6"/>
        <v>86.26794000237706</v>
      </c>
    </row>
    <row r="34" spans="1:41" s="44" customFormat="1" ht="33" customHeight="1">
      <c r="A34" s="34" t="s">
        <v>45</v>
      </c>
      <c r="B34" s="42">
        <v>2428935</v>
      </c>
      <c r="C34" s="42">
        <v>1451863</v>
      </c>
      <c r="D34" s="42">
        <v>319808</v>
      </c>
      <c r="E34" s="42">
        <v>1060135</v>
      </c>
      <c r="F34" s="42">
        <f t="shared" si="26"/>
        <v>1379943</v>
      </c>
      <c r="G34" s="42">
        <v>0</v>
      </c>
      <c r="H34" s="42">
        <v>119700</v>
      </c>
      <c r="I34" s="43">
        <f t="shared" si="27"/>
        <v>59.77364565128338</v>
      </c>
      <c r="J34" s="43">
        <f t="shared" si="7"/>
        <v>64.70173141726724</v>
      </c>
      <c r="K34" s="43">
        <f t="shared" si="28"/>
        <v>56.81267716097796</v>
      </c>
      <c r="L34" s="43">
        <f t="shared" si="8"/>
        <v>61.740762926961814</v>
      </c>
      <c r="M34" s="42">
        <v>487385</v>
      </c>
      <c r="N34" s="42">
        <v>230322</v>
      </c>
      <c r="O34" s="42">
        <v>25994</v>
      </c>
      <c r="P34" s="42">
        <v>36627</v>
      </c>
      <c r="Q34" s="42">
        <v>202788</v>
      </c>
      <c r="R34" s="42">
        <v>230826</v>
      </c>
      <c r="S34" s="42">
        <v>214127</v>
      </c>
      <c r="T34" s="42">
        <v>1428069</v>
      </c>
      <c r="U34" s="43">
        <f t="shared" si="9"/>
        <v>31.012756090592614</v>
      </c>
      <c r="V34" s="43">
        <f t="shared" si="10"/>
        <v>14.655600825420297</v>
      </c>
      <c r="W34" s="43">
        <f t="shared" si="11"/>
        <v>1.654022142287646</v>
      </c>
      <c r="X34" s="43">
        <f t="shared" si="12"/>
        <v>2.3306097178414102</v>
      </c>
      <c r="Y34" s="43">
        <f t="shared" si="13"/>
        <v>12.903587065870092</v>
      </c>
      <c r="Z34" s="43">
        <f t="shared" si="14"/>
        <v>14.687670809251681</v>
      </c>
      <c r="AA34" s="43">
        <f t="shared" si="2"/>
        <v>13.625098071155914</v>
      </c>
      <c r="AB34" s="43">
        <f t="shared" si="29"/>
        <v>90.86934472241965</v>
      </c>
      <c r="AC34" s="43">
        <f t="shared" si="15"/>
        <v>33.56962743729952</v>
      </c>
      <c r="AD34" s="43">
        <f t="shared" si="16"/>
        <v>15.86389349408312</v>
      </c>
      <c r="AE34" s="43">
        <f t="shared" si="17"/>
        <v>1.7903893135922604</v>
      </c>
      <c r="AF34" s="43">
        <f t="shared" si="18"/>
        <v>2.522758690041691</v>
      </c>
      <c r="AG34" s="43">
        <f t="shared" si="19"/>
        <v>13.967433566390216</v>
      </c>
      <c r="AH34" s="43">
        <f t="shared" si="20"/>
        <v>15.898607513243329</v>
      </c>
      <c r="AI34" s="43">
        <f t="shared" si="4"/>
        <v>14.7484301204728</v>
      </c>
      <c r="AJ34" s="43">
        <f t="shared" si="30"/>
        <v>98.36114013512294</v>
      </c>
      <c r="AK34" s="42">
        <v>107575</v>
      </c>
      <c r="AL34" s="42">
        <f t="shared" si="31"/>
        <v>1535644</v>
      </c>
      <c r="AM34" s="42">
        <v>2315771</v>
      </c>
      <c r="AN34" s="43">
        <f t="shared" si="22"/>
        <v>66.31242899233129</v>
      </c>
      <c r="AO34" s="43">
        <f t="shared" si="6"/>
        <v>92.99479566878782</v>
      </c>
    </row>
    <row r="35" spans="1:41" s="45" customFormat="1" ht="33" customHeight="1">
      <c r="A35" s="33" t="s">
        <v>46</v>
      </c>
      <c r="B35" s="14">
        <v>4010711</v>
      </c>
      <c r="C35" s="14">
        <v>2396858</v>
      </c>
      <c r="D35" s="14">
        <v>402503</v>
      </c>
      <c r="E35" s="14">
        <v>1852756</v>
      </c>
      <c r="F35" s="14">
        <f t="shared" si="26"/>
        <v>2255259</v>
      </c>
      <c r="G35" s="14">
        <v>0</v>
      </c>
      <c r="H35" s="14">
        <v>166041</v>
      </c>
      <c r="I35" s="15">
        <f t="shared" si="27"/>
        <v>59.76142384729292</v>
      </c>
      <c r="J35" s="15">
        <f t="shared" si="7"/>
        <v>63.90136312489232</v>
      </c>
      <c r="K35" s="15">
        <f t="shared" si="28"/>
        <v>56.23090270029428</v>
      </c>
      <c r="L35" s="15">
        <f t="shared" si="8"/>
        <v>60.3708419778937</v>
      </c>
      <c r="M35" s="14">
        <v>567904</v>
      </c>
      <c r="N35" s="14">
        <v>212792</v>
      </c>
      <c r="O35" s="14">
        <v>82598</v>
      </c>
      <c r="P35" s="14">
        <v>36306</v>
      </c>
      <c r="Q35" s="14">
        <v>272298</v>
      </c>
      <c r="R35" s="14">
        <v>641920</v>
      </c>
      <c r="S35" s="14">
        <v>170100</v>
      </c>
      <c r="T35" s="14">
        <v>1983918</v>
      </c>
      <c r="U35" s="15">
        <f t="shared" si="9"/>
        <v>22.158657052033654</v>
      </c>
      <c r="V35" s="15">
        <f t="shared" si="10"/>
        <v>8.302785244365852</v>
      </c>
      <c r="W35" s="15">
        <f t="shared" si="11"/>
        <v>3.2228347664110055</v>
      </c>
      <c r="X35" s="15">
        <f t="shared" si="12"/>
        <v>1.4165989373752146</v>
      </c>
      <c r="Y35" s="15">
        <f t="shared" si="13"/>
        <v>10.62460908525853</v>
      </c>
      <c r="Z35" s="15">
        <f t="shared" si="14"/>
        <v>25.046636640772814</v>
      </c>
      <c r="AA35" s="15">
        <f t="shared" si="2"/>
        <v>6.637015348634495</v>
      </c>
      <c r="AB35" s="15">
        <f t="shared" si="29"/>
        <v>77.40913707485156</v>
      </c>
      <c r="AC35" s="15">
        <f t="shared" si="15"/>
        <v>23.693685650130295</v>
      </c>
      <c r="AD35" s="15">
        <f t="shared" si="16"/>
        <v>8.877956057471907</v>
      </c>
      <c r="AE35" s="15">
        <f t="shared" si="17"/>
        <v>3.446094845835673</v>
      </c>
      <c r="AF35" s="15">
        <f t="shared" si="18"/>
        <v>1.5147330380022512</v>
      </c>
      <c r="AG35" s="15">
        <f t="shared" si="19"/>
        <v>11.36062294887724</v>
      </c>
      <c r="AH35" s="15">
        <f t="shared" si="20"/>
        <v>26.7817284127804</v>
      </c>
      <c r="AI35" s="15">
        <f t="shared" si="4"/>
        <v>7.0967908820631</v>
      </c>
      <c r="AJ35" s="15">
        <f t="shared" si="30"/>
        <v>82.77161183516087</v>
      </c>
      <c r="AK35" s="14">
        <v>213149</v>
      </c>
      <c r="AL35" s="14">
        <f t="shared" si="31"/>
        <v>2197067</v>
      </c>
      <c r="AM35" s="14">
        <v>3878033</v>
      </c>
      <c r="AN35" s="15">
        <f t="shared" si="22"/>
        <v>56.65415946692563</v>
      </c>
      <c r="AO35" s="15">
        <f t="shared" si="6"/>
        <v>90.29847519442966</v>
      </c>
    </row>
    <row r="36" spans="1:41" s="45" customFormat="1" ht="33" customHeight="1">
      <c r="A36" s="33" t="s">
        <v>47</v>
      </c>
      <c r="B36" s="14">
        <v>2264307</v>
      </c>
      <c r="C36" s="14">
        <v>1244666</v>
      </c>
      <c r="D36" s="14">
        <v>146889</v>
      </c>
      <c r="E36" s="14">
        <v>1054999</v>
      </c>
      <c r="F36" s="14">
        <f t="shared" si="26"/>
        <v>1201888</v>
      </c>
      <c r="G36" s="14">
        <v>0</v>
      </c>
      <c r="H36" s="14">
        <v>100461</v>
      </c>
      <c r="I36" s="15">
        <f t="shared" si="27"/>
        <v>54.96895959779305</v>
      </c>
      <c r="J36" s="15">
        <f t="shared" si="7"/>
        <v>59.405681296749954</v>
      </c>
      <c r="K36" s="15">
        <f t="shared" si="28"/>
        <v>53.07972814640417</v>
      </c>
      <c r="L36" s="15">
        <f t="shared" si="8"/>
        <v>57.51644984536107</v>
      </c>
      <c r="M36" s="14">
        <v>334425</v>
      </c>
      <c r="N36" s="14">
        <v>155150</v>
      </c>
      <c r="O36" s="14">
        <v>20824</v>
      </c>
      <c r="P36" s="14">
        <v>16322</v>
      </c>
      <c r="Q36" s="14">
        <v>106400</v>
      </c>
      <c r="R36" s="14">
        <v>376574</v>
      </c>
      <c r="S36" s="14">
        <v>152751</v>
      </c>
      <c r="T36" s="14">
        <v>1162446</v>
      </c>
      <c r="U36" s="15">
        <f t="shared" si="9"/>
        <v>24.861964706678254</v>
      </c>
      <c r="V36" s="15">
        <f t="shared" si="10"/>
        <v>11.534226879692401</v>
      </c>
      <c r="W36" s="15">
        <f t="shared" si="11"/>
        <v>1.5481066100078282</v>
      </c>
      <c r="X36" s="15">
        <f t="shared" si="12"/>
        <v>1.2134170230766315</v>
      </c>
      <c r="Y36" s="15">
        <f t="shared" si="13"/>
        <v>7.910033773762626</v>
      </c>
      <c r="Z36" s="15">
        <f t="shared" si="14"/>
        <v>27.995423480459465</v>
      </c>
      <c r="AA36" s="15">
        <f t="shared" si="2"/>
        <v>11.355879407669313</v>
      </c>
      <c r="AB36" s="15">
        <f t="shared" si="29"/>
        <v>86.41905188134652</v>
      </c>
      <c r="AC36" s="15">
        <f t="shared" si="15"/>
        <v>26.868653920007457</v>
      </c>
      <c r="AD36" s="15">
        <f t="shared" si="16"/>
        <v>12.465191465019531</v>
      </c>
      <c r="AE36" s="15">
        <f t="shared" si="17"/>
        <v>1.6730592785534433</v>
      </c>
      <c r="AF36" s="15">
        <f t="shared" si="18"/>
        <v>1.3113558175446265</v>
      </c>
      <c r="AG36" s="15">
        <f t="shared" si="19"/>
        <v>8.548478065601534</v>
      </c>
      <c r="AH36" s="15">
        <f t="shared" si="20"/>
        <v>30.255024239434512</v>
      </c>
      <c r="AI36" s="15">
        <f t="shared" si="4"/>
        <v>12.272448994348686</v>
      </c>
      <c r="AJ36" s="15">
        <f t="shared" si="30"/>
        <v>93.39421178050979</v>
      </c>
      <c r="AK36" s="14">
        <v>100910</v>
      </c>
      <c r="AL36" s="14">
        <f t="shared" si="31"/>
        <v>1263356</v>
      </c>
      <c r="AM36" s="14">
        <v>2093349</v>
      </c>
      <c r="AN36" s="15">
        <f t="shared" si="22"/>
        <v>60.350949602765716</v>
      </c>
      <c r="AO36" s="15">
        <f aca="true" t="shared" si="32" ref="AO36:AO66">T36/AL36*100</f>
        <v>92.0125443659586</v>
      </c>
    </row>
    <row r="37" spans="1:41" s="45" customFormat="1" ht="33" customHeight="1">
      <c r="A37" s="33" t="s">
        <v>48</v>
      </c>
      <c r="B37" s="14">
        <v>3424030</v>
      </c>
      <c r="C37" s="14">
        <v>1797982</v>
      </c>
      <c r="D37" s="14">
        <v>449813</v>
      </c>
      <c r="E37" s="14">
        <v>1273274</v>
      </c>
      <c r="F37" s="14">
        <f t="shared" si="26"/>
        <v>1723087</v>
      </c>
      <c r="G37" s="14">
        <v>0</v>
      </c>
      <c r="H37" s="14">
        <v>146759</v>
      </c>
      <c r="I37" s="15">
        <f t="shared" si="27"/>
        <v>52.51069646001933</v>
      </c>
      <c r="J37" s="15">
        <f t="shared" si="7"/>
        <v>56.79684465381436</v>
      </c>
      <c r="K37" s="15">
        <f t="shared" si="28"/>
        <v>50.32336165278926</v>
      </c>
      <c r="L37" s="15">
        <f t="shared" si="8"/>
        <v>54.609509846584295</v>
      </c>
      <c r="M37" s="14">
        <v>545355</v>
      </c>
      <c r="N37" s="14">
        <v>156693</v>
      </c>
      <c r="O37" s="14">
        <v>89614</v>
      </c>
      <c r="P37" s="14">
        <v>24324</v>
      </c>
      <c r="Q37" s="14">
        <v>193972</v>
      </c>
      <c r="R37" s="14">
        <v>401338</v>
      </c>
      <c r="S37" s="14">
        <v>184978</v>
      </c>
      <c r="T37" s="14">
        <v>1596274</v>
      </c>
      <c r="U37" s="15">
        <f t="shared" si="9"/>
        <v>28.042551681689233</v>
      </c>
      <c r="V37" s="15">
        <f t="shared" si="10"/>
        <v>8.057268294338424</v>
      </c>
      <c r="W37" s="15">
        <f t="shared" si="11"/>
        <v>4.6080172115464215</v>
      </c>
      <c r="X37" s="15">
        <f t="shared" si="12"/>
        <v>1.250757812994121</v>
      </c>
      <c r="Y37" s="15">
        <f t="shared" si="13"/>
        <v>9.974181651952625</v>
      </c>
      <c r="Z37" s="15">
        <f t="shared" si="14"/>
        <v>20.637092548570735</v>
      </c>
      <c r="AA37" s="15">
        <f aca="true" t="shared" si="33" ref="AA37:AA64">S37/(C37+G37+H37)*100</f>
        <v>9.511703615031514</v>
      </c>
      <c r="AB37" s="15">
        <f t="shared" si="29"/>
        <v>82.08157281612307</v>
      </c>
      <c r="AC37" s="15">
        <f t="shared" si="15"/>
        <v>30.331504987257933</v>
      </c>
      <c r="AD37" s="15">
        <f t="shared" si="16"/>
        <v>8.714937079459082</v>
      </c>
      <c r="AE37" s="15">
        <f t="shared" si="17"/>
        <v>4.984143334026704</v>
      </c>
      <c r="AF37" s="15">
        <f t="shared" si="18"/>
        <v>1.3528500285319875</v>
      </c>
      <c r="AG37" s="15">
        <f t="shared" si="19"/>
        <v>10.788317124420601</v>
      </c>
      <c r="AH37" s="15">
        <f t="shared" si="20"/>
        <v>22.321580527502498</v>
      </c>
      <c r="AI37" s="15">
        <f aca="true" t="shared" si="34" ref="AI37:AI64">S37/(C37)*100</f>
        <v>10.288089647171105</v>
      </c>
      <c r="AJ37" s="15">
        <f t="shared" si="30"/>
        <v>88.78142272836992</v>
      </c>
      <c r="AK37" s="14">
        <v>106794</v>
      </c>
      <c r="AL37" s="14">
        <f t="shared" si="31"/>
        <v>1703068</v>
      </c>
      <c r="AM37" s="14">
        <v>2870766</v>
      </c>
      <c r="AN37" s="15">
        <f t="shared" si="22"/>
        <v>59.32451478107237</v>
      </c>
      <c r="AO37" s="15">
        <f t="shared" si="32"/>
        <v>93.72931673896755</v>
      </c>
    </row>
    <row r="38" spans="1:41" s="48" customFormat="1" ht="33" customHeight="1">
      <c r="A38" s="35" t="s">
        <v>49</v>
      </c>
      <c r="B38" s="46">
        <v>2043399</v>
      </c>
      <c r="C38" s="46">
        <v>1284976</v>
      </c>
      <c r="D38" s="46">
        <v>77261</v>
      </c>
      <c r="E38" s="46">
        <v>1144285</v>
      </c>
      <c r="F38" s="46">
        <f t="shared" si="26"/>
        <v>1221546</v>
      </c>
      <c r="G38" s="46">
        <v>0</v>
      </c>
      <c r="H38" s="46">
        <v>104677</v>
      </c>
      <c r="I38" s="47">
        <f t="shared" si="27"/>
        <v>62.88424336118399</v>
      </c>
      <c r="J38" s="47">
        <f t="shared" si="7"/>
        <v>68.0069335455288</v>
      </c>
      <c r="K38" s="47">
        <f t="shared" si="28"/>
        <v>59.780101683518495</v>
      </c>
      <c r="L38" s="47">
        <f t="shared" si="8"/>
        <v>64.9027918678633</v>
      </c>
      <c r="M38" s="46">
        <v>303697</v>
      </c>
      <c r="N38" s="46">
        <v>152961</v>
      </c>
      <c r="O38" s="46">
        <v>62115</v>
      </c>
      <c r="P38" s="46">
        <v>32150</v>
      </c>
      <c r="Q38" s="46">
        <v>140078</v>
      </c>
      <c r="R38" s="46">
        <v>222422</v>
      </c>
      <c r="S38" s="46">
        <v>251236</v>
      </c>
      <c r="T38" s="46">
        <v>1164659</v>
      </c>
      <c r="U38" s="47">
        <f t="shared" si="9"/>
        <v>21.854160714941067</v>
      </c>
      <c r="V38" s="47">
        <f t="shared" si="10"/>
        <v>11.007136313885553</v>
      </c>
      <c r="W38" s="47">
        <f t="shared" si="11"/>
        <v>4.469820883342821</v>
      </c>
      <c r="X38" s="47">
        <f t="shared" si="12"/>
        <v>2.313527189881215</v>
      </c>
      <c r="Y38" s="47">
        <f t="shared" si="13"/>
        <v>10.08007034849707</v>
      </c>
      <c r="Z38" s="47">
        <f t="shared" si="14"/>
        <v>16.00557837100341</v>
      </c>
      <c r="AA38" s="47">
        <f t="shared" si="33"/>
        <v>18.07904563225496</v>
      </c>
      <c r="AB38" s="47">
        <f t="shared" si="29"/>
        <v>83.8093394538061</v>
      </c>
      <c r="AC38" s="47">
        <f t="shared" si="15"/>
        <v>23.634449203720536</v>
      </c>
      <c r="AD38" s="47">
        <f t="shared" si="16"/>
        <v>11.903802094358182</v>
      </c>
      <c r="AE38" s="47">
        <f t="shared" si="17"/>
        <v>4.833942423827371</v>
      </c>
      <c r="AF38" s="47">
        <f t="shared" si="18"/>
        <v>2.5019922551082665</v>
      </c>
      <c r="AG38" s="47">
        <f t="shared" si="19"/>
        <v>10.901215275616043</v>
      </c>
      <c r="AH38" s="47">
        <f t="shared" si="20"/>
        <v>17.30942834729987</v>
      </c>
      <c r="AI38" s="47">
        <f t="shared" si="34"/>
        <v>19.551804858612147</v>
      </c>
      <c r="AJ38" s="47">
        <f t="shared" si="30"/>
        <v>90.63663445854242</v>
      </c>
      <c r="AK38" s="46">
        <v>86355</v>
      </c>
      <c r="AL38" s="46">
        <f t="shared" si="31"/>
        <v>1251014</v>
      </c>
      <c r="AM38" s="46">
        <v>1917307</v>
      </c>
      <c r="AN38" s="47">
        <f t="shared" si="22"/>
        <v>65.24849698040012</v>
      </c>
      <c r="AO38" s="47">
        <f t="shared" si="32"/>
        <v>93.09719955172365</v>
      </c>
    </row>
    <row r="39" spans="1:41" s="44" customFormat="1" ht="33" customHeight="1">
      <c r="A39" s="34" t="s">
        <v>99</v>
      </c>
      <c r="B39" s="42">
        <v>11611488</v>
      </c>
      <c r="C39" s="42">
        <v>7209613</v>
      </c>
      <c r="D39" s="42">
        <v>1610155</v>
      </c>
      <c r="E39" s="42">
        <v>5204880</v>
      </c>
      <c r="F39" s="42">
        <f t="shared" si="26"/>
        <v>6815035</v>
      </c>
      <c r="G39" s="42">
        <v>0</v>
      </c>
      <c r="H39" s="42">
        <v>588943</v>
      </c>
      <c r="I39" s="43">
        <f t="shared" si="27"/>
        <v>62.09034535453165</v>
      </c>
      <c r="J39" s="43">
        <f t="shared" si="7"/>
        <v>67.1624170821173</v>
      </c>
      <c r="K39" s="43">
        <f t="shared" si="28"/>
        <v>58.69217623098779</v>
      </c>
      <c r="L39" s="43">
        <f t="shared" si="8"/>
        <v>63.76424795857344</v>
      </c>
      <c r="M39" s="42">
        <v>1893373</v>
      </c>
      <c r="N39" s="42">
        <v>970998</v>
      </c>
      <c r="O39" s="42">
        <v>80234</v>
      </c>
      <c r="P39" s="42">
        <v>223719</v>
      </c>
      <c r="Q39" s="42">
        <v>970479</v>
      </c>
      <c r="R39" s="42">
        <v>1430325</v>
      </c>
      <c r="S39" s="42">
        <v>764754</v>
      </c>
      <c r="T39" s="42">
        <v>6342242</v>
      </c>
      <c r="U39" s="43">
        <f t="shared" si="9"/>
        <v>24.27850745702153</v>
      </c>
      <c r="V39" s="43">
        <f t="shared" si="10"/>
        <v>12.450997338481637</v>
      </c>
      <c r="W39" s="43">
        <f t="shared" si="11"/>
        <v>1.028831491368402</v>
      </c>
      <c r="X39" s="43">
        <f t="shared" si="12"/>
        <v>2.8687233893043786</v>
      </c>
      <c r="Y39" s="43">
        <f t="shared" si="13"/>
        <v>12.444342260285108</v>
      </c>
      <c r="Z39" s="43">
        <f t="shared" si="14"/>
        <v>18.340895417049</v>
      </c>
      <c r="AA39" s="43">
        <f t="shared" si="33"/>
        <v>9.806353894233753</v>
      </c>
      <c r="AB39" s="43">
        <f t="shared" si="29"/>
        <v>81.32585058054337</v>
      </c>
      <c r="AC39" s="43">
        <f t="shared" si="15"/>
        <v>26.261784092988073</v>
      </c>
      <c r="AD39" s="43">
        <f t="shared" si="16"/>
        <v>13.468101547198163</v>
      </c>
      <c r="AE39" s="43">
        <f t="shared" si="17"/>
        <v>1.1128752680622385</v>
      </c>
      <c r="AF39" s="43">
        <f t="shared" si="18"/>
        <v>3.1030653101629726</v>
      </c>
      <c r="AG39" s="43">
        <f t="shared" si="19"/>
        <v>13.460902825158577</v>
      </c>
      <c r="AH39" s="43">
        <f t="shared" si="20"/>
        <v>19.839136996673744</v>
      </c>
      <c r="AI39" s="43">
        <f t="shared" si="34"/>
        <v>10.607420953108024</v>
      </c>
      <c r="AJ39" s="43">
        <f t="shared" si="30"/>
        <v>87.96924328670623</v>
      </c>
      <c r="AK39" s="42">
        <v>949635</v>
      </c>
      <c r="AL39" s="42">
        <f t="shared" si="31"/>
        <v>7291877</v>
      </c>
      <c r="AM39" s="42">
        <v>11300761</v>
      </c>
      <c r="AN39" s="43">
        <f t="shared" si="22"/>
        <v>64.52553947473095</v>
      </c>
      <c r="AO39" s="43">
        <f t="shared" si="32"/>
        <v>86.97680994893359</v>
      </c>
    </row>
    <row r="40" spans="1:41" s="45" customFormat="1" ht="33" customHeight="1">
      <c r="A40" s="33" t="s">
        <v>50</v>
      </c>
      <c r="B40" s="14">
        <v>8195855</v>
      </c>
      <c r="C40" s="14">
        <v>4530991</v>
      </c>
      <c r="D40" s="14">
        <v>4032084</v>
      </c>
      <c r="E40" s="14">
        <v>0</v>
      </c>
      <c r="F40" s="14">
        <f t="shared" si="26"/>
        <v>4032084</v>
      </c>
      <c r="G40" s="14">
        <v>0</v>
      </c>
      <c r="H40" s="14">
        <v>325500</v>
      </c>
      <c r="I40" s="15">
        <f t="shared" si="27"/>
        <v>55.28393315889556</v>
      </c>
      <c r="J40" s="15">
        <f t="shared" si="7"/>
        <v>59.25545290881793</v>
      </c>
      <c r="K40" s="15">
        <f t="shared" si="28"/>
        <v>49.19662439123191</v>
      </c>
      <c r="L40" s="15">
        <f t="shared" si="8"/>
        <v>53.168144141154286</v>
      </c>
      <c r="M40" s="14">
        <v>1291492</v>
      </c>
      <c r="N40" s="14">
        <v>634381</v>
      </c>
      <c r="O40" s="14">
        <v>47909</v>
      </c>
      <c r="P40" s="14">
        <v>216426</v>
      </c>
      <c r="Q40" s="14">
        <v>632572</v>
      </c>
      <c r="R40" s="14">
        <v>673323</v>
      </c>
      <c r="S40" s="14">
        <v>607663</v>
      </c>
      <c r="T40" s="14">
        <v>4103766</v>
      </c>
      <c r="U40" s="15">
        <f t="shared" si="9"/>
        <v>26.59311012827986</v>
      </c>
      <c r="V40" s="15">
        <f t="shared" si="10"/>
        <v>13.062538363604503</v>
      </c>
      <c r="W40" s="15">
        <f t="shared" si="11"/>
        <v>0.9864941580247961</v>
      </c>
      <c r="X40" s="15">
        <f t="shared" si="12"/>
        <v>4.456427490548217</v>
      </c>
      <c r="Y40" s="15">
        <f t="shared" si="13"/>
        <v>13.02528924690687</v>
      </c>
      <c r="Z40" s="15">
        <f t="shared" si="14"/>
        <v>13.864393036041866</v>
      </c>
      <c r="AA40" s="15">
        <f t="shared" si="33"/>
        <v>12.512388059609295</v>
      </c>
      <c r="AB40" s="15">
        <f t="shared" si="29"/>
        <v>84.50064048301542</v>
      </c>
      <c r="AC40" s="15">
        <f t="shared" si="15"/>
        <v>28.503521635774604</v>
      </c>
      <c r="AD40" s="15">
        <f t="shared" si="16"/>
        <v>14.000932687793908</v>
      </c>
      <c r="AE40" s="15">
        <f t="shared" si="17"/>
        <v>1.057362506347949</v>
      </c>
      <c r="AF40" s="15">
        <f t="shared" si="18"/>
        <v>4.776570953241796</v>
      </c>
      <c r="AG40" s="15">
        <f t="shared" si="19"/>
        <v>13.961007647112961</v>
      </c>
      <c r="AH40" s="15">
        <f t="shared" si="20"/>
        <v>14.860391468444762</v>
      </c>
      <c r="AI40" s="15">
        <f t="shared" si="34"/>
        <v>13.411260362247464</v>
      </c>
      <c r="AJ40" s="15">
        <f t="shared" si="30"/>
        <v>90.57104726096344</v>
      </c>
      <c r="AK40" s="14">
        <v>652602</v>
      </c>
      <c r="AL40" s="14">
        <f t="shared" si="31"/>
        <v>4756368</v>
      </c>
      <c r="AM40" s="14">
        <v>7958326</v>
      </c>
      <c r="AN40" s="15">
        <f t="shared" si="22"/>
        <v>59.76593570054808</v>
      </c>
      <c r="AO40" s="15">
        <f t="shared" si="32"/>
        <v>86.2794047895369</v>
      </c>
    </row>
    <row r="41" spans="1:41" s="45" customFormat="1" ht="33" customHeight="1">
      <c r="A41" s="33" t="s">
        <v>51</v>
      </c>
      <c r="B41" s="14">
        <v>3498371</v>
      </c>
      <c r="C41" s="14">
        <v>2190830</v>
      </c>
      <c r="D41" s="14">
        <v>1326897</v>
      </c>
      <c r="E41" s="14">
        <v>709730</v>
      </c>
      <c r="F41" s="14">
        <f t="shared" si="26"/>
        <v>2036627</v>
      </c>
      <c r="G41" s="14">
        <v>0</v>
      </c>
      <c r="H41" s="14">
        <v>180135</v>
      </c>
      <c r="I41" s="15">
        <f t="shared" si="27"/>
        <v>62.624289990970084</v>
      </c>
      <c r="J41" s="15">
        <f t="shared" si="7"/>
        <v>67.77340081998165</v>
      </c>
      <c r="K41" s="15">
        <f t="shared" si="28"/>
        <v>58.216438450924734</v>
      </c>
      <c r="L41" s="15">
        <f t="shared" si="8"/>
        <v>63.365549279936296</v>
      </c>
      <c r="M41" s="14">
        <v>618436</v>
      </c>
      <c r="N41" s="14">
        <v>143658</v>
      </c>
      <c r="O41" s="14">
        <v>5107</v>
      </c>
      <c r="P41" s="14">
        <v>84234</v>
      </c>
      <c r="Q41" s="14">
        <v>257733</v>
      </c>
      <c r="R41" s="14">
        <v>358721</v>
      </c>
      <c r="S41" s="14">
        <v>71721</v>
      </c>
      <c r="T41" s="14">
        <v>1539610</v>
      </c>
      <c r="U41" s="15">
        <f t="shared" si="9"/>
        <v>26.083725402947742</v>
      </c>
      <c r="V41" s="15">
        <f t="shared" si="10"/>
        <v>6.0590519050260125</v>
      </c>
      <c r="W41" s="15">
        <f t="shared" si="11"/>
        <v>0.21539752801074669</v>
      </c>
      <c r="X41" s="15">
        <f t="shared" si="12"/>
        <v>3.552730639212304</v>
      </c>
      <c r="Y41" s="15">
        <f t="shared" si="13"/>
        <v>10.87038399976381</v>
      </c>
      <c r="Z41" s="15">
        <f t="shared" si="14"/>
        <v>15.129746748686715</v>
      </c>
      <c r="AA41" s="15">
        <f t="shared" si="33"/>
        <v>3.0249708452043786</v>
      </c>
      <c r="AB41" s="15">
        <f t="shared" si="29"/>
        <v>64.93600706885171</v>
      </c>
      <c r="AC41" s="15">
        <f t="shared" si="15"/>
        <v>28.228388327711418</v>
      </c>
      <c r="AD41" s="15">
        <f t="shared" si="16"/>
        <v>6.557240863051902</v>
      </c>
      <c r="AE41" s="15">
        <f t="shared" si="17"/>
        <v>0.23310800016432132</v>
      </c>
      <c r="AF41" s="15">
        <f t="shared" si="18"/>
        <v>3.8448441914708122</v>
      </c>
      <c r="AG41" s="15">
        <f t="shared" si="19"/>
        <v>11.764171569679071</v>
      </c>
      <c r="AH41" s="15">
        <f t="shared" si="20"/>
        <v>16.373748761884766</v>
      </c>
      <c r="AI41" s="15">
        <f t="shared" si="34"/>
        <v>3.273690792987133</v>
      </c>
      <c r="AJ41" s="15">
        <f t="shared" si="30"/>
        <v>70.27519250694942</v>
      </c>
      <c r="AK41" s="14">
        <v>228994</v>
      </c>
      <c r="AL41" s="14">
        <f t="shared" si="31"/>
        <v>1768604</v>
      </c>
      <c r="AM41" s="14">
        <v>3368536</v>
      </c>
      <c r="AN41" s="15">
        <f t="shared" si="22"/>
        <v>52.5036395632999</v>
      </c>
      <c r="AO41" s="15">
        <f t="shared" si="32"/>
        <v>87.05227399689247</v>
      </c>
    </row>
    <row r="42" spans="1:41" s="45" customFormat="1" ht="33" customHeight="1">
      <c r="A42" s="33" t="s">
        <v>52</v>
      </c>
      <c r="B42" s="14">
        <v>2473552</v>
      </c>
      <c r="C42" s="14">
        <v>1577356</v>
      </c>
      <c r="D42" s="14">
        <v>457487</v>
      </c>
      <c r="E42" s="14">
        <v>1023710</v>
      </c>
      <c r="F42" s="14">
        <f t="shared" si="26"/>
        <v>1481197</v>
      </c>
      <c r="G42" s="14">
        <v>0</v>
      </c>
      <c r="H42" s="14">
        <v>152124</v>
      </c>
      <c r="I42" s="15">
        <f t="shared" si="27"/>
        <v>63.76886356138864</v>
      </c>
      <c r="J42" s="15">
        <f t="shared" si="7"/>
        <v>69.91888587747498</v>
      </c>
      <c r="K42" s="15">
        <f t="shared" si="28"/>
        <v>59.88137706423798</v>
      </c>
      <c r="L42" s="15">
        <f t="shared" si="8"/>
        <v>66.03139938032433</v>
      </c>
      <c r="M42" s="14">
        <v>462385</v>
      </c>
      <c r="N42" s="14">
        <v>177777</v>
      </c>
      <c r="O42" s="14">
        <v>7509</v>
      </c>
      <c r="P42" s="14">
        <v>46907</v>
      </c>
      <c r="Q42" s="14">
        <v>265179</v>
      </c>
      <c r="R42" s="14">
        <v>232838</v>
      </c>
      <c r="S42" s="14">
        <v>235787</v>
      </c>
      <c r="T42" s="14">
        <v>1432207</v>
      </c>
      <c r="U42" s="15">
        <f t="shared" si="9"/>
        <v>26.735492749265678</v>
      </c>
      <c r="V42" s="15">
        <f t="shared" si="10"/>
        <v>10.279216874436246</v>
      </c>
      <c r="W42" s="15">
        <f t="shared" si="11"/>
        <v>0.4341767467678146</v>
      </c>
      <c r="X42" s="15">
        <f t="shared" si="12"/>
        <v>2.7122025117376323</v>
      </c>
      <c r="Y42" s="15">
        <f t="shared" si="13"/>
        <v>15.332874621273445</v>
      </c>
      <c r="Z42" s="15">
        <f t="shared" si="14"/>
        <v>13.462890579827464</v>
      </c>
      <c r="AA42" s="15">
        <f t="shared" si="33"/>
        <v>13.633404260240074</v>
      </c>
      <c r="AB42" s="15">
        <f t="shared" si="29"/>
        <v>82.81142308670815</v>
      </c>
      <c r="AC42" s="15">
        <f t="shared" si="15"/>
        <v>29.313927864096627</v>
      </c>
      <c r="AD42" s="15">
        <f t="shared" si="16"/>
        <v>11.270569231042327</v>
      </c>
      <c r="AE42" s="15">
        <f t="shared" si="17"/>
        <v>0.4760497947197716</v>
      </c>
      <c r="AF42" s="15">
        <f t="shared" si="18"/>
        <v>2.973773834188351</v>
      </c>
      <c r="AG42" s="15">
        <f t="shared" si="19"/>
        <v>16.811613865227635</v>
      </c>
      <c r="AH42" s="15">
        <f t="shared" si="20"/>
        <v>14.76128407284088</v>
      </c>
      <c r="AI42" s="15">
        <f t="shared" si="34"/>
        <v>14.948242502009693</v>
      </c>
      <c r="AJ42" s="15">
        <f t="shared" si="30"/>
        <v>90.79795556614994</v>
      </c>
      <c r="AK42" s="14">
        <v>170290</v>
      </c>
      <c r="AL42" s="14">
        <f t="shared" si="31"/>
        <v>1602497</v>
      </c>
      <c r="AM42" s="14">
        <v>2322698</v>
      </c>
      <c r="AN42" s="15">
        <f t="shared" si="22"/>
        <v>68.99291255255741</v>
      </c>
      <c r="AO42" s="15">
        <f t="shared" si="32"/>
        <v>89.37345904547715</v>
      </c>
    </row>
    <row r="43" spans="1:41" s="48" customFormat="1" ht="33" customHeight="1">
      <c r="A43" s="35" t="s">
        <v>53</v>
      </c>
      <c r="B43" s="46">
        <v>7040538</v>
      </c>
      <c r="C43" s="46">
        <v>4143045</v>
      </c>
      <c r="D43" s="46">
        <v>2032606</v>
      </c>
      <c r="E43" s="46">
        <v>1724615</v>
      </c>
      <c r="F43" s="46">
        <f t="shared" si="26"/>
        <v>3757221</v>
      </c>
      <c r="G43" s="46">
        <v>0</v>
      </c>
      <c r="H43" s="46">
        <v>305350</v>
      </c>
      <c r="I43" s="47">
        <f t="shared" si="27"/>
        <v>58.84557401721289</v>
      </c>
      <c r="J43" s="47">
        <f t="shared" si="7"/>
        <v>63.18260053422053</v>
      </c>
      <c r="K43" s="47">
        <f t="shared" si="28"/>
        <v>53.36553825858195</v>
      </c>
      <c r="L43" s="47">
        <f t="shared" si="8"/>
        <v>57.70256477558959</v>
      </c>
      <c r="M43" s="46">
        <v>1075685</v>
      </c>
      <c r="N43" s="46">
        <v>474481</v>
      </c>
      <c r="O43" s="46">
        <v>26749</v>
      </c>
      <c r="P43" s="46">
        <v>148425</v>
      </c>
      <c r="Q43" s="46">
        <v>650167</v>
      </c>
      <c r="R43" s="46">
        <v>791846</v>
      </c>
      <c r="S43" s="46">
        <v>582968</v>
      </c>
      <c r="T43" s="46">
        <v>3750321</v>
      </c>
      <c r="U43" s="47">
        <f t="shared" si="9"/>
        <v>24.181418241860268</v>
      </c>
      <c r="V43" s="47">
        <f t="shared" si="10"/>
        <v>10.66634145573853</v>
      </c>
      <c r="W43" s="47">
        <f t="shared" si="11"/>
        <v>0.6013180034596748</v>
      </c>
      <c r="X43" s="47">
        <f t="shared" si="12"/>
        <v>3.3365966826237328</v>
      </c>
      <c r="Y43" s="47">
        <f t="shared" si="13"/>
        <v>14.615765911075792</v>
      </c>
      <c r="Z43" s="47">
        <f t="shared" si="14"/>
        <v>17.800712391772763</v>
      </c>
      <c r="AA43" s="47">
        <f t="shared" si="33"/>
        <v>13.105131176525466</v>
      </c>
      <c r="AB43" s="47">
        <f t="shared" si="29"/>
        <v>84.30728386305623</v>
      </c>
      <c r="AC43" s="47">
        <f t="shared" si="15"/>
        <v>25.963633028364402</v>
      </c>
      <c r="AD43" s="47">
        <f t="shared" si="16"/>
        <v>11.452470344879188</v>
      </c>
      <c r="AE43" s="47">
        <f t="shared" si="17"/>
        <v>0.6456362409773488</v>
      </c>
      <c r="AF43" s="47">
        <f t="shared" si="18"/>
        <v>3.582509965496392</v>
      </c>
      <c r="AG43" s="47">
        <f t="shared" si="19"/>
        <v>15.69297461166847</v>
      </c>
      <c r="AH43" s="47">
        <f t="shared" si="20"/>
        <v>19.11265747777299</v>
      </c>
      <c r="AI43" s="47">
        <f t="shared" si="34"/>
        <v>14.071003332090287</v>
      </c>
      <c r="AJ43" s="47">
        <f t="shared" si="30"/>
        <v>90.52088500124908</v>
      </c>
      <c r="AK43" s="46">
        <v>514437</v>
      </c>
      <c r="AL43" s="46">
        <f t="shared" si="31"/>
        <v>4264758</v>
      </c>
      <c r="AM43" s="46">
        <v>6774038</v>
      </c>
      <c r="AN43" s="47">
        <f t="shared" si="22"/>
        <v>62.957397050326556</v>
      </c>
      <c r="AO43" s="47">
        <f t="shared" si="32"/>
        <v>87.93748672257605</v>
      </c>
    </row>
    <row r="44" spans="1:41" s="44" customFormat="1" ht="33" customHeight="1">
      <c r="A44" s="34" t="s">
        <v>54</v>
      </c>
      <c r="B44" s="42">
        <v>5676190</v>
      </c>
      <c r="C44" s="42">
        <v>3450183</v>
      </c>
      <c r="D44" s="42">
        <v>1896439</v>
      </c>
      <c r="E44" s="42">
        <v>1255296</v>
      </c>
      <c r="F44" s="42">
        <f t="shared" si="26"/>
        <v>3151735</v>
      </c>
      <c r="G44" s="42">
        <v>0</v>
      </c>
      <c r="H44" s="42">
        <v>288840</v>
      </c>
      <c r="I44" s="43">
        <f t="shared" si="27"/>
        <v>60.783430434851546</v>
      </c>
      <c r="J44" s="43">
        <f t="shared" si="7"/>
        <v>65.8720550228234</v>
      </c>
      <c r="K44" s="43">
        <f t="shared" si="28"/>
        <v>55.52553737630347</v>
      </c>
      <c r="L44" s="43">
        <f t="shared" si="8"/>
        <v>60.61416196427534</v>
      </c>
      <c r="M44" s="42">
        <v>1099186</v>
      </c>
      <c r="N44" s="42">
        <v>353899</v>
      </c>
      <c r="O44" s="42">
        <v>34268</v>
      </c>
      <c r="P44" s="42">
        <v>207067</v>
      </c>
      <c r="Q44" s="42">
        <v>531856</v>
      </c>
      <c r="R44" s="42">
        <v>606102</v>
      </c>
      <c r="S44" s="42">
        <v>447377</v>
      </c>
      <c r="T44" s="42">
        <v>3279755</v>
      </c>
      <c r="U44" s="43">
        <f t="shared" si="9"/>
        <v>29.397679554257888</v>
      </c>
      <c r="V44" s="43">
        <f t="shared" si="10"/>
        <v>9.465012651700725</v>
      </c>
      <c r="W44" s="43">
        <f t="shared" si="11"/>
        <v>0.916496100719359</v>
      </c>
      <c r="X44" s="43">
        <f t="shared" si="12"/>
        <v>5.537997492927965</v>
      </c>
      <c r="Y44" s="43">
        <f t="shared" si="13"/>
        <v>14.224464519207292</v>
      </c>
      <c r="Z44" s="43">
        <f t="shared" si="14"/>
        <v>16.21017041082657</v>
      </c>
      <c r="AA44" s="43">
        <f t="shared" si="33"/>
        <v>11.965077508215382</v>
      </c>
      <c r="AB44" s="43">
        <f t="shared" si="29"/>
        <v>87.71689823785518</v>
      </c>
      <c r="AC44" s="43">
        <f t="shared" si="15"/>
        <v>31.85877386793686</v>
      </c>
      <c r="AD44" s="43">
        <f t="shared" si="16"/>
        <v>10.257397940920814</v>
      </c>
      <c r="AE44" s="43">
        <f t="shared" si="17"/>
        <v>0.9932226783332943</v>
      </c>
      <c r="AF44" s="43">
        <f t="shared" si="18"/>
        <v>6.001623681990202</v>
      </c>
      <c r="AG44" s="43">
        <f t="shared" si="19"/>
        <v>15.415298260990795</v>
      </c>
      <c r="AH44" s="43">
        <f t="shared" si="20"/>
        <v>17.567242085419817</v>
      </c>
      <c r="AI44" s="43">
        <f t="shared" si="34"/>
        <v>12.966761473232</v>
      </c>
      <c r="AJ44" s="43">
        <f t="shared" si="30"/>
        <v>95.06031998882378</v>
      </c>
      <c r="AK44" s="42">
        <v>708184</v>
      </c>
      <c r="AL44" s="42">
        <f t="shared" si="31"/>
        <v>3987939</v>
      </c>
      <c r="AM44" s="42">
        <v>5499943</v>
      </c>
      <c r="AN44" s="43">
        <f t="shared" si="22"/>
        <v>72.50873327232664</v>
      </c>
      <c r="AO44" s="43">
        <f t="shared" si="32"/>
        <v>82.24185475254261</v>
      </c>
    </row>
    <row r="45" spans="1:41" s="45" customFormat="1" ht="33" customHeight="1">
      <c r="A45" s="33" t="s">
        <v>55</v>
      </c>
      <c r="B45" s="14">
        <v>3467725</v>
      </c>
      <c r="C45" s="14">
        <v>2123116</v>
      </c>
      <c r="D45" s="14">
        <v>601930</v>
      </c>
      <c r="E45" s="14">
        <v>1382276</v>
      </c>
      <c r="F45" s="14">
        <f t="shared" si="26"/>
        <v>1984206</v>
      </c>
      <c r="G45" s="14">
        <v>0</v>
      </c>
      <c r="H45" s="14">
        <v>196089</v>
      </c>
      <c r="I45" s="15">
        <f t="shared" si="27"/>
        <v>61.225039471123</v>
      </c>
      <c r="J45" s="15">
        <f t="shared" si="7"/>
        <v>66.87972662192071</v>
      </c>
      <c r="K45" s="15">
        <f t="shared" si="28"/>
        <v>57.21924316374568</v>
      </c>
      <c r="L45" s="15">
        <f t="shared" si="8"/>
        <v>62.873930314543394</v>
      </c>
      <c r="M45" s="14">
        <v>503371</v>
      </c>
      <c r="N45" s="14">
        <v>294261</v>
      </c>
      <c r="O45" s="14">
        <v>11834</v>
      </c>
      <c r="P45" s="14">
        <v>72926</v>
      </c>
      <c r="Q45" s="14">
        <v>278657</v>
      </c>
      <c r="R45" s="14">
        <v>485315</v>
      </c>
      <c r="S45" s="14">
        <v>284145</v>
      </c>
      <c r="T45" s="14">
        <v>1930509</v>
      </c>
      <c r="U45" s="15">
        <f t="shared" si="9"/>
        <v>21.704463382926477</v>
      </c>
      <c r="V45" s="15">
        <f t="shared" si="10"/>
        <v>12.68801162467311</v>
      </c>
      <c r="W45" s="15">
        <f t="shared" si="11"/>
        <v>0.5102610592854017</v>
      </c>
      <c r="X45" s="15">
        <f t="shared" si="12"/>
        <v>3.1444395816669934</v>
      </c>
      <c r="Y45" s="15">
        <f t="shared" si="13"/>
        <v>12.015194862032462</v>
      </c>
      <c r="Z45" s="15">
        <f t="shared" si="14"/>
        <v>20.925920735769367</v>
      </c>
      <c r="AA45" s="15">
        <f t="shared" si="33"/>
        <v>12.251827673707155</v>
      </c>
      <c r="AB45" s="15">
        <f t="shared" si="29"/>
        <v>83.24011892006097</v>
      </c>
      <c r="AC45" s="15">
        <f t="shared" si="15"/>
        <v>23.70906723890734</v>
      </c>
      <c r="AD45" s="15">
        <f t="shared" si="16"/>
        <v>13.859864463364225</v>
      </c>
      <c r="AE45" s="15">
        <f t="shared" si="17"/>
        <v>0.5573882915488367</v>
      </c>
      <c r="AF45" s="15">
        <f t="shared" si="18"/>
        <v>3.4348570685727955</v>
      </c>
      <c r="AG45" s="15">
        <f t="shared" si="19"/>
        <v>13.124906976349857</v>
      </c>
      <c r="AH45" s="15">
        <f t="shared" si="20"/>
        <v>22.858619123966847</v>
      </c>
      <c r="AI45" s="15">
        <f t="shared" si="34"/>
        <v>13.383394972295438</v>
      </c>
      <c r="AJ45" s="15">
        <f t="shared" si="30"/>
        <v>90.92809813500534</v>
      </c>
      <c r="AK45" s="14">
        <v>236644</v>
      </c>
      <c r="AL45" s="14">
        <f t="shared" si="31"/>
        <v>2167153</v>
      </c>
      <c r="AM45" s="14">
        <v>3283424</v>
      </c>
      <c r="AN45" s="15">
        <f t="shared" si="22"/>
        <v>66.00283728205679</v>
      </c>
      <c r="AO45" s="15">
        <f t="shared" si="32"/>
        <v>89.08042025643782</v>
      </c>
    </row>
    <row r="46" spans="1:41" s="45" customFormat="1" ht="33" customHeight="1">
      <c r="A46" s="33" t="s">
        <v>56</v>
      </c>
      <c r="B46" s="14">
        <v>6825952</v>
      </c>
      <c r="C46" s="14">
        <v>3250831</v>
      </c>
      <c r="D46" s="14">
        <v>848241</v>
      </c>
      <c r="E46" s="14">
        <v>2197693</v>
      </c>
      <c r="F46" s="14">
        <f t="shared" si="26"/>
        <v>3045934</v>
      </c>
      <c r="G46" s="14">
        <v>0</v>
      </c>
      <c r="H46" s="14">
        <v>252600</v>
      </c>
      <c r="I46" s="15">
        <f t="shared" si="27"/>
        <v>47.62458042482572</v>
      </c>
      <c r="J46" s="15">
        <f t="shared" si="7"/>
        <v>51.325163142078935</v>
      </c>
      <c r="K46" s="15">
        <f t="shared" si="28"/>
        <v>44.62284528224048</v>
      </c>
      <c r="L46" s="15">
        <f t="shared" si="8"/>
        <v>48.323427999493695</v>
      </c>
      <c r="M46" s="14">
        <v>868456</v>
      </c>
      <c r="N46" s="14">
        <v>376653</v>
      </c>
      <c r="O46" s="14">
        <v>74232</v>
      </c>
      <c r="P46" s="14">
        <v>115540</v>
      </c>
      <c r="Q46" s="14">
        <v>528253</v>
      </c>
      <c r="R46" s="14">
        <v>617477</v>
      </c>
      <c r="S46" s="14">
        <v>467612</v>
      </c>
      <c r="T46" s="14">
        <v>3048223</v>
      </c>
      <c r="U46" s="15">
        <f t="shared" si="9"/>
        <v>24.788728534970435</v>
      </c>
      <c r="V46" s="15">
        <f t="shared" si="10"/>
        <v>10.75097525825398</v>
      </c>
      <c r="W46" s="15">
        <f t="shared" si="11"/>
        <v>2.118837219856763</v>
      </c>
      <c r="X46" s="15">
        <f t="shared" si="12"/>
        <v>3.297909963119011</v>
      </c>
      <c r="Y46" s="15">
        <f t="shared" si="13"/>
        <v>15.078161950385208</v>
      </c>
      <c r="Z46" s="15">
        <f t="shared" si="14"/>
        <v>17.62492254021843</v>
      </c>
      <c r="AA46" s="15">
        <f t="shared" si="33"/>
        <v>13.34725873008488</v>
      </c>
      <c r="AB46" s="15">
        <f t="shared" si="29"/>
        <v>87.0067941968887</v>
      </c>
      <c r="AC46" s="15">
        <f t="shared" si="15"/>
        <v>26.714892284465108</v>
      </c>
      <c r="AD46" s="15">
        <f t="shared" si="16"/>
        <v>11.58636053366047</v>
      </c>
      <c r="AE46" s="15">
        <f t="shared" si="17"/>
        <v>2.2834776707863313</v>
      </c>
      <c r="AF46" s="15">
        <f t="shared" si="18"/>
        <v>3.55416814962082</v>
      </c>
      <c r="AG46" s="15">
        <f t="shared" si="19"/>
        <v>16.24978351689153</v>
      </c>
      <c r="AH46" s="15">
        <f t="shared" si="20"/>
        <v>18.994435576626405</v>
      </c>
      <c r="AI46" s="15">
        <f t="shared" si="34"/>
        <v>14.38438356223378</v>
      </c>
      <c r="AJ46" s="15">
        <f t="shared" si="30"/>
        <v>93.76750129428444</v>
      </c>
      <c r="AK46" s="14">
        <v>527349</v>
      </c>
      <c r="AL46" s="14">
        <f t="shared" si="31"/>
        <v>3575572</v>
      </c>
      <c r="AM46" s="14">
        <v>5489218</v>
      </c>
      <c r="AN46" s="15">
        <f t="shared" si="22"/>
        <v>65.13809435150873</v>
      </c>
      <c r="AO46" s="15">
        <f t="shared" si="32"/>
        <v>85.25133880676994</v>
      </c>
    </row>
    <row r="47" spans="1:41" s="45" customFormat="1" ht="33" customHeight="1">
      <c r="A47" s="33" t="s">
        <v>57</v>
      </c>
      <c r="B47" s="14">
        <v>3954433</v>
      </c>
      <c r="C47" s="14">
        <v>1796686</v>
      </c>
      <c r="D47" s="14">
        <v>274005</v>
      </c>
      <c r="E47" s="14">
        <v>1425705</v>
      </c>
      <c r="F47" s="14">
        <f t="shared" si="26"/>
        <v>1699710</v>
      </c>
      <c r="G47" s="14">
        <v>0</v>
      </c>
      <c r="H47" s="14">
        <v>159300</v>
      </c>
      <c r="I47" s="15">
        <f t="shared" si="27"/>
        <v>45.43473109798548</v>
      </c>
      <c r="J47" s="15">
        <f t="shared" si="7"/>
        <v>49.463121514512956</v>
      </c>
      <c r="K47" s="15">
        <f t="shared" si="28"/>
        <v>42.98239469476408</v>
      </c>
      <c r="L47" s="15">
        <f t="shared" si="8"/>
        <v>47.010785111291554</v>
      </c>
      <c r="M47" s="14">
        <v>597671</v>
      </c>
      <c r="N47" s="14">
        <v>208892</v>
      </c>
      <c r="O47" s="14">
        <v>8357</v>
      </c>
      <c r="P47" s="14">
        <v>79339</v>
      </c>
      <c r="Q47" s="14">
        <v>279537</v>
      </c>
      <c r="R47" s="14">
        <v>370876</v>
      </c>
      <c r="S47" s="14">
        <v>123549</v>
      </c>
      <c r="T47" s="14">
        <v>1668221</v>
      </c>
      <c r="U47" s="15">
        <f t="shared" si="9"/>
        <v>30.555995799560936</v>
      </c>
      <c r="V47" s="15">
        <f t="shared" si="10"/>
        <v>10.679626541294262</v>
      </c>
      <c r="W47" s="15">
        <f t="shared" si="11"/>
        <v>0.42725254679736974</v>
      </c>
      <c r="X47" s="15">
        <f t="shared" si="12"/>
        <v>4.056215126284135</v>
      </c>
      <c r="Y47" s="15">
        <f t="shared" si="13"/>
        <v>14.29135995860911</v>
      </c>
      <c r="Z47" s="15">
        <f t="shared" si="14"/>
        <v>18.961076408522352</v>
      </c>
      <c r="AA47" s="15">
        <f t="shared" si="33"/>
        <v>6.3164562527543655</v>
      </c>
      <c r="AB47" s="15">
        <f t="shared" si="29"/>
        <v>85.28798263382254</v>
      </c>
      <c r="AC47" s="15">
        <f t="shared" si="15"/>
        <v>33.265189354177636</v>
      </c>
      <c r="AD47" s="15">
        <f t="shared" si="16"/>
        <v>11.626516820412693</v>
      </c>
      <c r="AE47" s="15">
        <f t="shared" si="17"/>
        <v>0.46513414141369164</v>
      </c>
      <c r="AF47" s="15">
        <f t="shared" si="18"/>
        <v>4.415852296951164</v>
      </c>
      <c r="AG47" s="15">
        <f t="shared" si="19"/>
        <v>15.558478220456998</v>
      </c>
      <c r="AH47" s="15">
        <f t="shared" si="20"/>
        <v>20.64222685544386</v>
      </c>
      <c r="AI47" s="15">
        <f t="shared" si="34"/>
        <v>6.876493722331002</v>
      </c>
      <c r="AJ47" s="15">
        <f t="shared" si="30"/>
        <v>92.84989141118703</v>
      </c>
      <c r="AK47" s="14">
        <v>356285</v>
      </c>
      <c r="AL47" s="14">
        <f t="shared" si="31"/>
        <v>2024506</v>
      </c>
      <c r="AM47" s="14">
        <v>3545375</v>
      </c>
      <c r="AN47" s="15">
        <f t="shared" si="22"/>
        <v>57.102732433099455</v>
      </c>
      <c r="AO47" s="15">
        <f t="shared" si="32"/>
        <v>82.40138581955301</v>
      </c>
    </row>
    <row r="48" spans="1:41" s="48" customFormat="1" ht="33" customHeight="1">
      <c r="A48" s="35" t="s">
        <v>58</v>
      </c>
      <c r="B48" s="46">
        <v>6897414</v>
      </c>
      <c r="C48" s="46">
        <v>4380880</v>
      </c>
      <c r="D48" s="46">
        <v>1658757</v>
      </c>
      <c r="E48" s="46">
        <v>2302278</v>
      </c>
      <c r="F48" s="46">
        <f t="shared" si="26"/>
        <v>3961035</v>
      </c>
      <c r="G48" s="46">
        <v>0</v>
      </c>
      <c r="H48" s="46">
        <v>307269</v>
      </c>
      <c r="I48" s="47">
        <f t="shared" si="27"/>
        <v>63.51481874221266</v>
      </c>
      <c r="J48" s="47">
        <f t="shared" si="7"/>
        <v>67.96966225312849</v>
      </c>
      <c r="K48" s="47">
        <f t="shared" si="28"/>
        <v>57.42782729875283</v>
      </c>
      <c r="L48" s="47">
        <f t="shared" si="8"/>
        <v>61.882670809668674</v>
      </c>
      <c r="M48" s="46">
        <v>1236762</v>
      </c>
      <c r="N48" s="46">
        <v>393350</v>
      </c>
      <c r="O48" s="46">
        <v>65564</v>
      </c>
      <c r="P48" s="46">
        <v>189005</v>
      </c>
      <c r="Q48" s="46">
        <v>1112872</v>
      </c>
      <c r="R48" s="46">
        <v>702230</v>
      </c>
      <c r="S48" s="46">
        <v>208473</v>
      </c>
      <c r="T48" s="46">
        <v>3908256</v>
      </c>
      <c r="U48" s="47">
        <f t="shared" si="9"/>
        <v>26.380603517507655</v>
      </c>
      <c r="V48" s="47">
        <f t="shared" si="10"/>
        <v>8.390305000971598</v>
      </c>
      <c r="W48" s="47">
        <f t="shared" si="11"/>
        <v>1.3985050389823361</v>
      </c>
      <c r="X48" s="47">
        <f t="shared" si="12"/>
        <v>4.031548485340377</v>
      </c>
      <c r="Y48" s="47">
        <f t="shared" si="13"/>
        <v>23.737982730497688</v>
      </c>
      <c r="Z48" s="47">
        <f t="shared" si="14"/>
        <v>14.978832797336434</v>
      </c>
      <c r="AA48" s="47">
        <f t="shared" si="33"/>
        <v>4.44680832456477</v>
      </c>
      <c r="AB48" s="47">
        <f t="shared" si="29"/>
        <v>83.36458589520086</v>
      </c>
      <c r="AC48" s="47">
        <f t="shared" si="15"/>
        <v>28.230903380142802</v>
      </c>
      <c r="AD48" s="47">
        <f t="shared" si="16"/>
        <v>8.978789649568125</v>
      </c>
      <c r="AE48" s="47">
        <f t="shared" si="17"/>
        <v>1.4965942915578605</v>
      </c>
      <c r="AF48" s="47">
        <f t="shared" si="18"/>
        <v>4.314315845218313</v>
      </c>
      <c r="AG48" s="47">
        <f t="shared" si="19"/>
        <v>25.402932744106206</v>
      </c>
      <c r="AH48" s="47">
        <f t="shared" si="20"/>
        <v>16.029427877504062</v>
      </c>
      <c r="AI48" s="47">
        <f t="shared" si="34"/>
        <v>4.758701448110882</v>
      </c>
      <c r="AJ48" s="47">
        <f t="shared" si="30"/>
        <v>89.21166523620825</v>
      </c>
      <c r="AK48" s="46">
        <v>695679</v>
      </c>
      <c r="AL48" s="46">
        <f t="shared" si="31"/>
        <v>4603935</v>
      </c>
      <c r="AM48" s="46">
        <v>6326048</v>
      </c>
      <c r="AN48" s="47">
        <f t="shared" si="22"/>
        <v>72.77742755034423</v>
      </c>
      <c r="AO48" s="47">
        <f t="shared" si="32"/>
        <v>84.8894695515901</v>
      </c>
    </row>
    <row r="49" spans="1:41" s="44" customFormat="1" ht="33" customHeight="1">
      <c r="A49" s="34" t="s">
        <v>59</v>
      </c>
      <c r="B49" s="42">
        <v>3604775</v>
      </c>
      <c r="C49" s="42">
        <v>2173073</v>
      </c>
      <c r="D49" s="42">
        <v>714143</v>
      </c>
      <c r="E49" s="42">
        <v>1264044</v>
      </c>
      <c r="F49" s="42">
        <f t="shared" si="26"/>
        <v>1978187</v>
      </c>
      <c r="G49" s="42">
        <v>0</v>
      </c>
      <c r="H49" s="42">
        <v>194900</v>
      </c>
      <c r="I49" s="43">
        <f t="shared" si="27"/>
        <v>60.28317994881789</v>
      </c>
      <c r="J49" s="43">
        <f t="shared" si="7"/>
        <v>65.6898974277174</v>
      </c>
      <c r="K49" s="43">
        <f t="shared" si="28"/>
        <v>54.87685084367263</v>
      </c>
      <c r="L49" s="43">
        <f t="shared" si="8"/>
        <v>60.283568322572144</v>
      </c>
      <c r="M49" s="42">
        <v>572345</v>
      </c>
      <c r="N49" s="42">
        <v>238456</v>
      </c>
      <c r="O49" s="42">
        <v>26557</v>
      </c>
      <c r="P49" s="42">
        <v>86303</v>
      </c>
      <c r="Q49" s="42">
        <v>363968</v>
      </c>
      <c r="R49" s="42">
        <v>500608</v>
      </c>
      <c r="S49" s="42">
        <v>213479</v>
      </c>
      <c r="T49" s="42">
        <v>2001716</v>
      </c>
      <c r="U49" s="43">
        <f t="shared" si="9"/>
        <v>24.170250252008785</v>
      </c>
      <c r="V49" s="43">
        <f t="shared" si="10"/>
        <v>10.070047251383356</v>
      </c>
      <c r="W49" s="43">
        <f t="shared" si="11"/>
        <v>1.1215077198937657</v>
      </c>
      <c r="X49" s="43">
        <f t="shared" si="12"/>
        <v>3.6445939206232505</v>
      </c>
      <c r="Y49" s="43">
        <f t="shared" si="13"/>
        <v>15.370445524505557</v>
      </c>
      <c r="Z49" s="43">
        <f t="shared" si="14"/>
        <v>21.140781588303582</v>
      </c>
      <c r="AA49" s="43">
        <f t="shared" si="33"/>
        <v>9.015263265248379</v>
      </c>
      <c r="AB49" s="43">
        <f t="shared" si="29"/>
        <v>84.53288952196668</v>
      </c>
      <c r="AC49" s="43">
        <f t="shared" si="15"/>
        <v>26.338047548333627</v>
      </c>
      <c r="AD49" s="43">
        <f t="shared" si="16"/>
        <v>10.973216270231143</v>
      </c>
      <c r="AE49" s="43">
        <f t="shared" si="17"/>
        <v>1.222094241656861</v>
      </c>
      <c r="AF49" s="43">
        <f t="shared" si="18"/>
        <v>3.9714726564639107</v>
      </c>
      <c r="AG49" s="43">
        <f t="shared" si="19"/>
        <v>16.749000148637435</v>
      </c>
      <c r="AH49" s="43">
        <f t="shared" si="20"/>
        <v>23.036869907269566</v>
      </c>
      <c r="AI49" s="43">
        <f t="shared" si="34"/>
        <v>9.823830124436684</v>
      </c>
      <c r="AJ49" s="43">
        <f t="shared" si="30"/>
        <v>92.11453089702924</v>
      </c>
      <c r="AK49" s="42">
        <v>249402</v>
      </c>
      <c r="AL49" s="42">
        <f t="shared" si="31"/>
        <v>2251118</v>
      </c>
      <c r="AM49" s="42">
        <v>3285165</v>
      </c>
      <c r="AN49" s="43">
        <f t="shared" si="22"/>
        <v>68.52374233866487</v>
      </c>
      <c r="AO49" s="43">
        <f t="shared" si="32"/>
        <v>88.92097171272229</v>
      </c>
    </row>
    <row r="50" spans="1:41" s="45" customFormat="1" ht="33" customHeight="1">
      <c r="A50" s="33" t="s">
        <v>60</v>
      </c>
      <c r="B50" s="14">
        <v>4394446</v>
      </c>
      <c r="C50" s="14">
        <v>2445561</v>
      </c>
      <c r="D50" s="14">
        <v>601979</v>
      </c>
      <c r="E50" s="14">
        <v>1626136</v>
      </c>
      <c r="F50" s="14">
        <f t="shared" si="26"/>
        <v>2228115</v>
      </c>
      <c r="G50" s="14">
        <v>0</v>
      </c>
      <c r="H50" s="14">
        <v>206109</v>
      </c>
      <c r="I50" s="15">
        <f t="shared" si="27"/>
        <v>55.65117878340068</v>
      </c>
      <c r="J50" s="15">
        <f t="shared" si="7"/>
        <v>60.34139456941785</v>
      </c>
      <c r="K50" s="15">
        <f t="shared" si="28"/>
        <v>50.702978259375584</v>
      </c>
      <c r="L50" s="15">
        <f t="shared" si="8"/>
        <v>55.39319404539276</v>
      </c>
      <c r="M50" s="14">
        <v>646941</v>
      </c>
      <c r="N50" s="14">
        <v>244812</v>
      </c>
      <c r="O50" s="14">
        <v>48953</v>
      </c>
      <c r="P50" s="14">
        <v>107342</v>
      </c>
      <c r="Q50" s="14">
        <v>328282</v>
      </c>
      <c r="R50" s="14">
        <v>492113</v>
      </c>
      <c r="S50" s="14">
        <v>324701</v>
      </c>
      <c r="T50" s="14">
        <v>2193144</v>
      </c>
      <c r="U50" s="15">
        <f t="shared" si="9"/>
        <v>24.397492900700314</v>
      </c>
      <c r="V50" s="15">
        <f t="shared" si="10"/>
        <v>9.232370543845954</v>
      </c>
      <c r="W50" s="15">
        <f t="shared" si="11"/>
        <v>1.8461196151859018</v>
      </c>
      <c r="X50" s="15">
        <f t="shared" si="12"/>
        <v>4.0480904486606555</v>
      </c>
      <c r="Y50" s="15">
        <f t="shared" si="13"/>
        <v>12.380198139285808</v>
      </c>
      <c r="Z50" s="15">
        <f t="shared" si="14"/>
        <v>18.55860646309684</v>
      </c>
      <c r="AA50" s="15">
        <f t="shared" si="33"/>
        <v>12.245151168886023</v>
      </c>
      <c r="AB50" s="15">
        <f t="shared" si="29"/>
        <v>82.7080292796615</v>
      </c>
      <c r="AC50" s="15">
        <f t="shared" si="15"/>
        <v>26.45368486003825</v>
      </c>
      <c r="AD50" s="15">
        <f t="shared" si="16"/>
        <v>10.010463856759246</v>
      </c>
      <c r="AE50" s="15">
        <f t="shared" si="17"/>
        <v>2.001708401466985</v>
      </c>
      <c r="AF50" s="15">
        <f t="shared" si="18"/>
        <v>4.389258742677038</v>
      </c>
      <c r="AG50" s="15">
        <f t="shared" si="19"/>
        <v>13.423586653532665</v>
      </c>
      <c r="AH50" s="15">
        <f t="shared" si="20"/>
        <v>20.122703952181116</v>
      </c>
      <c r="AI50" s="15">
        <f t="shared" si="34"/>
        <v>13.277158083564466</v>
      </c>
      <c r="AJ50" s="15">
        <f t="shared" si="30"/>
        <v>89.67856455021976</v>
      </c>
      <c r="AK50" s="14">
        <v>304376</v>
      </c>
      <c r="AL50" s="14">
        <f t="shared" si="31"/>
        <v>2497520</v>
      </c>
      <c r="AM50" s="14">
        <v>4186565</v>
      </c>
      <c r="AN50" s="15">
        <f t="shared" si="22"/>
        <v>59.65558877026871</v>
      </c>
      <c r="AO50" s="15">
        <f t="shared" si="32"/>
        <v>87.81287036740446</v>
      </c>
    </row>
    <row r="51" spans="1:41" s="45" customFormat="1" ht="33" customHeight="1">
      <c r="A51" s="33" t="s">
        <v>61</v>
      </c>
      <c r="B51" s="14">
        <v>3133222</v>
      </c>
      <c r="C51" s="14">
        <v>1968096</v>
      </c>
      <c r="D51" s="14">
        <v>664657</v>
      </c>
      <c r="E51" s="14">
        <v>1128245</v>
      </c>
      <c r="F51" s="14">
        <f t="shared" si="26"/>
        <v>1792902</v>
      </c>
      <c r="G51" s="14">
        <v>0</v>
      </c>
      <c r="H51" s="14">
        <v>180000</v>
      </c>
      <c r="I51" s="15">
        <f t="shared" si="27"/>
        <v>62.81380636290693</v>
      </c>
      <c r="J51" s="15">
        <f t="shared" si="7"/>
        <v>68.55869134073487</v>
      </c>
      <c r="K51" s="15">
        <f t="shared" si="28"/>
        <v>57.222309813987</v>
      </c>
      <c r="L51" s="15">
        <f t="shared" si="8"/>
        <v>62.96719479181494</v>
      </c>
      <c r="M51" s="14">
        <v>559855</v>
      </c>
      <c r="N51" s="14">
        <v>257830</v>
      </c>
      <c r="O51" s="14">
        <v>27245</v>
      </c>
      <c r="P51" s="14">
        <v>90070</v>
      </c>
      <c r="Q51" s="14">
        <v>349163</v>
      </c>
      <c r="R51" s="14">
        <v>419631</v>
      </c>
      <c r="S51" s="14">
        <v>222089</v>
      </c>
      <c r="T51" s="14">
        <v>1925883</v>
      </c>
      <c r="U51" s="15">
        <f t="shared" si="9"/>
        <v>26.06284821534978</v>
      </c>
      <c r="V51" s="15">
        <f t="shared" si="10"/>
        <v>12.002722410916459</v>
      </c>
      <c r="W51" s="15">
        <f t="shared" si="11"/>
        <v>1.2683325140030985</v>
      </c>
      <c r="X51" s="15">
        <f t="shared" si="12"/>
        <v>4.193015582171374</v>
      </c>
      <c r="Y51" s="15">
        <f t="shared" si="13"/>
        <v>16.254534248003814</v>
      </c>
      <c r="Z51" s="15">
        <f t="shared" si="14"/>
        <v>19.535020781194138</v>
      </c>
      <c r="AA51" s="15">
        <f t="shared" si="33"/>
        <v>10.338876847217257</v>
      </c>
      <c r="AB51" s="15">
        <f t="shared" si="29"/>
        <v>89.65535059885592</v>
      </c>
      <c r="AC51" s="15">
        <f t="shared" si="15"/>
        <v>28.446529031104173</v>
      </c>
      <c r="AD51" s="15">
        <f t="shared" si="16"/>
        <v>13.100478838430647</v>
      </c>
      <c r="AE51" s="15">
        <f t="shared" si="17"/>
        <v>1.3843328780709885</v>
      </c>
      <c r="AF51" s="15">
        <f t="shared" si="18"/>
        <v>4.5765043981594395</v>
      </c>
      <c r="AG51" s="15">
        <f t="shared" si="19"/>
        <v>17.741156935434045</v>
      </c>
      <c r="AH51" s="15">
        <f t="shared" si="20"/>
        <v>21.321673333008146</v>
      </c>
      <c r="AI51" s="15">
        <f t="shared" si="34"/>
        <v>11.28445970115279</v>
      </c>
      <c r="AJ51" s="15">
        <f t="shared" si="30"/>
        <v>97.85513511536023</v>
      </c>
      <c r="AK51" s="14">
        <v>214939</v>
      </c>
      <c r="AL51" s="14">
        <f t="shared" si="31"/>
        <v>2140822</v>
      </c>
      <c r="AM51" s="14">
        <v>2927244</v>
      </c>
      <c r="AN51" s="15">
        <f t="shared" si="22"/>
        <v>73.13438852381285</v>
      </c>
      <c r="AO51" s="15">
        <f t="shared" si="32"/>
        <v>89.9599779897628</v>
      </c>
    </row>
    <row r="52" spans="1:41" s="45" customFormat="1" ht="33" customHeight="1">
      <c r="A52" s="33" t="s">
        <v>62</v>
      </c>
      <c r="B52" s="14">
        <v>4424123</v>
      </c>
      <c r="C52" s="14">
        <v>2433069</v>
      </c>
      <c r="D52" s="14">
        <v>504124</v>
      </c>
      <c r="E52" s="14">
        <v>1773643</v>
      </c>
      <c r="F52" s="14">
        <f t="shared" si="26"/>
        <v>2277767</v>
      </c>
      <c r="G52" s="14">
        <v>0</v>
      </c>
      <c r="H52" s="14">
        <v>199441</v>
      </c>
      <c r="I52" s="15">
        <f t="shared" si="27"/>
        <v>54.995509844549986</v>
      </c>
      <c r="J52" s="15">
        <f t="shared" si="7"/>
        <v>59.503544544308554</v>
      </c>
      <c r="K52" s="15">
        <f t="shared" si="28"/>
        <v>51.48516440433505</v>
      </c>
      <c r="L52" s="15">
        <f t="shared" si="8"/>
        <v>55.99319910409363</v>
      </c>
      <c r="M52" s="14">
        <v>627871</v>
      </c>
      <c r="N52" s="14">
        <v>295836</v>
      </c>
      <c r="O52" s="14">
        <v>52415</v>
      </c>
      <c r="P52" s="14">
        <v>64847</v>
      </c>
      <c r="Q52" s="14">
        <v>344526</v>
      </c>
      <c r="R52" s="14">
        <v>540396</v>
      </c>
      <c r="S52" s="14">
        <v>287067</v>
      </c>
      <c r="T52" s="14">
        <v>2212958</v>
      </c>
      <c r="U52" s="15">
        <f>M52/(C52+G52+H52)*100</f>
        <v>23.850659636620563</v>
      </c>
      <c r="V52" s="15">
        <f t="shared" si="10"/>
        <v>11.237792069165929</v>
      </c>
      <c r="W52" s="15">
        <f t="shared" si="11"/>
        <v>1.9910655610045167</v>
      </c>
      <c r="X52" s="15">
        <f t="shared" si="12"/>
        <v>2.4633144793372104</v>
      </c>
      <c r="Y52" s="15">
        <f t="shared" si="13"/>
        <v>13.08735769284827</v>
      </c>
      <c r="Z52" s="15">
        <f t="shared" si="14"/>
        <v>20.527785269571623</v>
      </c>
      <c r="AA52" s="15">
        <f t="shared" si="33"/>
        <v>10.904687921413405</v>
      </c>
      <c r="AB52" s="15">
        <f t="shared" si="29"/>
        <v>84.06266262996152</v>
      </c>
      <c r="AC52" s="15">
        <f t="shared" si="15"/>
        <v>25.805721087235916</v>
      </c>
      <c r="AD52" s="15">
        <f t="shared" si="16"/>
        <v>12.158964665613675</v>
      </c>
      <c r="AE52" s="15">
        <f t="shared" si="17"/>
        <v>2.1542751150912696</v>
      </c>
      <c r="AF52" s="15">
        <f t="shared" si="18"/>
        <v>2.6652347302933044</v>
      </c>
      <c r="AG52" s="15">
        <f t="shared" si="19"/>
        <v>14.160140957778017</v>
      </c>
      <c r="AH52" s="15">
        <f t="shared" si="20"/>
        <v>22.210467520649846</v>
      </c>
      <c r="AI52" s="15">
        <f t="shared" si="34"/>
        <v>11.798555651319383</v>
      </c>
      <c r="AJ52" s="15">
        <f t="shared" si="30"/>
        <v>90.95335972798141</v>
      </c>
      <c r="AK52" s="14">
        <v>350780</v>
      </c>
      <c r="AL52" s="14">
        <f t="shared" si="31"/>
        <v>2563738</v>
      </c>
      <c r="AM52" s="14">
        <v>4261212</v>
      </c>
      <c r="AN52" s="15">
        <f t="shared" si="22"/>
        <v>60.16452596115847</v>
      </c>
      <c r="AO52" s="15">
        <f t="shared" si="32"/>
        <v>86.3176346412933</v>
      </c>
    </row>
    <row r="53" spans="1:41" s="48" customFormat="1" ht="33" customHeight="1">
      <c r="A53" s="35" t="s">
        <v>63</v>
      </c>
      <c r="B53" s="46">
        <v>8569487</v>
      </c>
      <c r="C53" s="46">
        <v>4188953</v>
      </c>
      <c r="D53" s="46">
        <v>1751430</v>
      </c>
      <c r="E53" s="46">
        <v>2058181</v>
      </c>
      <c r="F53" s="46">
        <f t="shared" si="26"/>
        <v>3809611</v>
      </c>
      <c r="G53" s="46">
        <v>0</v>
      </c>
      <c r="H53" s="46">
        <v>309000</v>
      </c>
      <c r="I53" s="47">
        <f t="shared" si="27"/>
        <v>48.882190964289926</v>
      </c>
      <c r="J53" s="47">
        <f t="shared" si="7"/>
        <v>52.488007741887</v>
      </c>
      <c r="K53" s="47">
        <f t="shared" si="28"/>
        <v>44.45553158549631</v>
      </c>
      <c r="L53" s="47">
        <f t="shared" si="8"/>
        <v>48.06134836309338</v>
      </c>
      <c r="M53" s="46">
        <v>1177055</v>
      </c>
      <c r="N53" s="46">
        <v>551962</v>
      </c>
      <c r="O53" s="46">
        <v>60259</v>
      </c>
      <c r="P53" s="46">
        <v>188925</v>
      </c>
      <c r="Q53" s="46">
        <v>548036</v>
      </c>
      <c r="R53" s="46">
        <v>1069690</v>
      </c>
      <c r="S53" s="46">
        <v>439992</v>
      </c>
      <c r="T53" s="46">
        <v>4035919</v>
      </c>
      <c r="U53" s="47">
        <f t="shared" si="9"/>
        <v>26.168681620283717</v>
      </c>
      <c r="V53" s="47">
        <f t="shared" si="10"/>
        <v>12.271404347711059</v>
      </c>
      <c r="W53" s="47">
        <f t="shared" si="11"/>
        <v>1.3396983027612783</v>
      </c>
      <c r="X53" s="47">
        <f t="shared" si="12"/>
        <v>4.2002439776493885</v>
      </c>
      <c r="Y53" s="47">
        <f t="shared" si="13"/>
        <v>12.184120198677043</v>
      </c>
      <c r="Z53" s="47">
        <f t="shared" si="14"/>
        <v>23.78170692312703</v>
      </c>
      <c r="AA53" s="47">
        <f t="shared" si="33"/>
        <v>9.782049745739895</v>
      </c>
      <c r="AB53" s="47">
        <f t="shared" si="29"/>
        <v>89.72790511594941</v>
      </c>
      <c r="AC53" s="47">
        <f t="shared" si="15"/>
        <v>28.09902617670812</v>
      </c>
      <c r="AD53" s="47">
        <f t="shared" si="16"/>
        <v>13.176610002547177</v>
      </c>
      <c r="AE53" s="47">
        <f t="shared" si="17"/>
        <v>1.4385217499456309</v>
      </c>
      <c r="AF53" s="47">
        <f t="shared" si="18"/>
        <v>4.510076861688351</v>
      </c>
      <c r="AG53" s="47">
        <f t="shared" si="19"/>
        <v>13.082887299045847</v>
      </c>
      <c r="AH53" s="47">
        <f t="shared" si="20"/>
        <v>25.535975218628614</v>
      </c>
      <c r="AI53" s="47">
        <f t="shared" si="34"/>
        <v>10.503627039978724</v>
      </c>
      <c r="AJ53" s="47">
        <f t="shared" si="30"/>
        <v>96.34672434854247</v>
      </c>
      <c r="AK53" s="46">
        <v>668602</v>
      </c>
      <c r="AL53" s="46">
        <f t="shared" si="31"/>
        <v>4704521</v>
      </c>
      <c r="AM53" s="46">
        <v>8298470</v>
      </c>
      <c r="AN53" s="47">
        <f t="shared" si="22"/>
        <v>56.69142625086311</v>
      </c>
      <c r="AO53" s="47">
        <f t="shared" si="32"/>
        <v>85.78809617387189</v>
      </c>
    </row>
    <row r="54" spans="1:41" s="44" customFormat="1" ht="33" customHeight="1">
      <c r="A54" s="34" t="s">
        <v>64</v>
      </c>
      <c r="B54" s="42">
        <v>5231899</v>
      </c>
      <c r="C54" s="42">
        <v>3017953</v>
      </c>
      <c r="D54" s="42">
        <v>995152</v>
      </c>
      <c r="E54" s="42">
        <v>1729840</v>
      </c>
      <c r="F54" s="42">
        <f t="shared" si="26"/>
        <v>2724992</v>
      </c>
      <c r="G54" s="42">
        <v>0</v>
      </c>
      <c r="H54" s="42">
        <v>254456</v>
      </c>
      <c r="I54" s="43">
        <f t="shared" si="27"/>
        <v>57.68370146289139</v>
      </c>
      <c r="J54" s="43">
        <f t="shared" si="7"/>
        <v>62.547251007712504</v>
      </c>
      <c r="K54" s="43">
        <f t="shared" si="28"/>
        <v>52.08418587591236</v>
      </c>
      <c r="L54" s="43">
        <f t="shared" si="8"/>
        <v>56.94773542073347</v>
      </c>
      <c r="M54" s="42">
        <v>941473</v>
      </c>
      <c r="N54" s="42">
        <v>292896</v>
      </c>
      <c r="O54" s="42">
        <v>31933</v>
      </c>
      <c r="P54" s="42">
        <v>99236</v>
      </c>
      <c r="Q54" s="42">
        <v>641870</v>
      </c>
      <c r="R54" s="42">
        <v>500283</v>
      </c>
      <c r="S54" s="42">
        <v>340969</v>
      </c>
      <c r="T54" s="42">
        <v>2854660</v>
      </c>
      <c r="U54" s="43">
        <f t="shared" si="9"/>
        <v>28.770028440821427</v>
      </c>
      <c r="V54" s="43">
        <f t="shared" si="10"/>
        <v>8.950470433249635</v>
      </c>
      <c r="W54" s="43">
        <f t="shared" si="11"/>
        <v>0.9758254545810136</v>
      </c>
      <c r="X54" s="43">
        <f t="shared" si="12"/>
        <v>3.032506022321782</v>
      </c>
      <c r="Y54" s="43">
        <f t="shared" si="13"/>
        <v>19.61460196448549</v>
      </c>
      <c r="Z54" s="43">
        <f t="shared" si="14"/>
        <v>15.287911749417631</v>
      </c>
      <c r="AA54" s="43">
        <f t="shared" si="33"/>
        <v>10.419510519620255</v>
      </c>
      <c r="AB54" s="43">
        <f t="shared" si="29"/>
        <v>87.23420574873128</v>
      </c>
      <c r="AC54" s="43">
        <f t="shared" si="15"/>
        <v>31.195747581224758</v>
      </c>
      <c r="AD54" s="43">
        <f t="shared" si="16"/>
        <v>9.705121318986745</v>
      </c>
      <c r="AE54" s="43">
        <f t="shared" si="17"/>
        <v>1.0581013024391037</v>
      </c>
      <c r="AF54" s="43">
        <f t="shared" si="18"/>
        <v>3.288189047344342</v>
      </c>
      <c r="AG54" s="43">
        <f t="shared" si="19"/>
        <v>21.268389534230653</v>
      </c>
      <c r="AH54" s="43">
        <f t="shared" si="20"/>
        <v>16.57689831485116</v>
      </c>
      <c r="AI54" s="43">
        <f t="shared" si="34"/>
        <v>11.298022202466374</v>
      </c>
      <c r="AJ54" s="43">
        <f t="shared" si="30"/>
        <v>94.58927955471805</v>
      </c>
      <c r="AK54" s="42">
        <v>325822</v>
      </c>
      <c r="AL54" s="42">
        <f t="shared" si="31"/>
        <v>3180482</v>
      </c>
      <c r="AM54" s="42">
        <v>4867396</v>
      </c>
      <c r="AN54" s="43">
        <f t="shared" si="22"/>
        <v>65.34257742743759</v>
      </c>
      <c r="AO54" s="43">
        <f t="shared" si="32"/>
        <v>89.75557792812536</v>
      </c>
    </row>
    <row r="55" spans="1:41" s="45" customFormat="1" ht="33" customHeight="1">
      <c r="A55" s="33" t="s">
        <v>65</v>
      </c>
      <c r="B55" s="14">
        <v>3953667</v>
      </c>
      <c r="C55" s="14">
        <v>2149144</v>
      </c>
      <c r="D55" s="14">
        <v>2038606</v>
      </c>
      <c r="E55" s="14">
        <v>0</v>
      </c>
      <c r="F55" s="14">
        <f t="shared" si="26"/>
        <v>2038606</v>
      </c>
      <c r="G55" s="14">
        <v>0</v>
      </c>
      <c r="H55" s="14">
        <v>163700</v>
      </c>
      <c r="I55" s="15">
        <f t="shared" si="27"/>
        <v>54.358245143053274</v>
      </c>
      <c r="J55" s="15">
        <f t="shared" si="7"/>
        <v>58.49870512615251</v>
      </c>
      <c r="K55" s="15">
        <f t="shared" si="28"/>
        <v>51.56241028897982</v>
      </c>
      <c r="L55" s="15">
        <f t="shared" si="8"/>
        <v>55.70287027207906</v>
      </c>
      <c r="M55" s="14">
        <v>654617</v>
      </c>
      <c r="N55" s="14">
        <v>387530</v>
      </c>
      <c r="O55" s="14">
        <v>42928</v>
      </c>
      <c r="P55" s="14">
        <v>73298</v>
      </c>
      <c r="Q55" s="14">
        <v>295581</v>
      </c>
      <c r="R55" s="14">
        <v>283980</v>
      </c>
      <c r="S55" s="14">
        <v>358825</v>
      </c>
      <c r="T55" s="14">
        <v>2096759</v>
      </c>
      <c r="U55" s="15">
        <f t="shared" si="9"/>
        <v>28.303551817589078</v>
      </c>
      <c r="V55" s="15">
        <f t="shared" si="10"/>
        <v>16.75556155106008</v>
      </c>
      <c r="W55" s="15">
        <f t="shared" si="11"/>
        <v>1.8560698430157847</v>
      </c>
      <c r="X55" s="15">
        <f t="shared" si="12"/>
        <v>3.169171807523551</v>
      </c>
      <c r="Y55" s="15">
        <f t="shared" si="13"/>
        <v>12.779979972708924</v>
      </c>
      <c r="Z55" s="15">
        <f t="shared" si="14"/>
        <v>12.27838972278286</v>
      </c>
      <c r="AA55" s="15">
        <f t="shared" si="33"/>
        <v>15.514448877658849</v>
      </c>
      <c r="AB55" s="15">
        <f t="shared" si="29"/>
        <v>90.65717359233912</v>
      </c>
      <c r="AC55" s="15">
        <f t="shared" si="15"/>
        <v>30.45942942864694</v>
      </c>
      <c r="AD55" s="15">
        <f t="shared" si="16"/>
        <v>18.03183034733829</v>
      </c>
      <c r="AE55" s="15">
        <f t="shared" si="17"/>
        <v>1.9974464251813744</v>
      </c>
      <c r="AF55" s="15">
        <f t="shared" si="18"/>
        <v>3.410567183957892</v>
      </c>
      <c r="AG55" s="15">
        <f t="shared" si="19"/>
        <v>13.753429272305626</v>
      </c>
      <c r="AH55" s="15">
        <f t="shared" si="20"/>
        <v>13.213632962705152</v>
      </c>
      <c r="AI55" s="15">
        <f t="shared" si="34"/>
        <v>16.696182293973788</v>
      </c>
      <c r="AJ55" s="15">
        <f t="shared" si="30"/>
        <v>97.56251791410907</v>
      </c>
      <c r="AK55" s="14">
        <v>207301</v>
      </c>
      <c r="AL55" s="14">
        <f t="shared" si="31"/>
        <v>2304060</v>
      </c>
      <c r="AM55" s="14">
        <v>3706256</v>
      </c>
      <c r="AN55" s="15">
        <f t="shared" si="22"/>
        <v>62.16677962882219</v>
      </c>
      <c r="AO55" s="15">
        <f t="shared" si="32"/>
        <v>91.0027950661007</v>
      </c>
    </row>
    <row r="56" spans="1:41" s="45" customFormat="1" ht="33" customHeight="1">
      <c r="A56" s="33" t="s">
        <v>66</v>
      </c>
      <c r="B56" s="14">
        <v>4920633</v>
      </c>
      <c r="C56" s="14">
        <v>2610998</v>
      </c>
      <c r="D56" s="14">
        <v>2359207</v>
      </c>
      <c r="E56" s="14">
        <v>39143</v>
      </c>
      <c r="F56" s="14">
        <f t="shared" si="26"/>
        <v>2398350</v>
      </c>
      <c r="G56" s="14">
        <v>0</v>
      </c>
      <c r="H56" s="14">
        <v>160000</v>
      </c>
      <c r="I56" s="15">
        <f t="shared" si="27"/>
        <v>53.06223813074457</v>
      </c>
      <c r="J56" s="15">
        <f t="shared" si="7"/>
        <v>56.313852303148806</v>
      </c>
      <c r="K56" s="15">
        <f t="shared" si="28"/>
        <v>48.740680314910705</v>
      </c>
      <c r="L56" s="15">
        <f t="shared" si="8"/>
        <v>51.99229448731495</v>
      </c>
      <c r="M56" s="14">
        <v>897481</v>
      </c>
      <c r="N56" s="14">
        <v>424756</v>
      </c>
      <c r="O56" s="14">
        <v>63277</v>
      </c>
      <c r="P56" s="14">
        <v>124706</v>
      </c>
      <c r="Q56" s="14">
        <v>346238</v>
      </c>
      <c r="R56" s="14">
        <v>299369</v>
      </c>
      <c r="S56" s="14">
        <v>451099</v>
      </c>
      <c r="T56" s="14">
        <v>2606926</v>
      </c>
      <c r="U56" s="15">
        <f t="shared" si="9"/>
        <v>32.38836693494546</v>
      </c>
      <c r="V56" s="15">
        <f t="shared" si="10"/>
        <v>15.328628891107101</v>
      </c>
      <c r="W56" s="15">
        <f t="shared" si="11"/>
        <v>2.283545495160949</v>
      </c>
      <c r="X56" s="15">
        <f t="shared" si="12"/>
        <v>4.50040021681719</v>
      </c>
      <c r="Y56" s="15">
        <f t="shared" si="13"/>
        <v>12.495064954936813</v>
      </c>
      <c r="Z56" s="15">
        <f t="shared" si="14"/>
        <v>10.803652691196456</v>
      </c>
      <c r="AA56" s="15">
        <f t="shared" si="33"/>
        <v>16.279297206277306</v>
      </c>
      <c r="AB56" s="15">
        <f t="shared" si="29"/>
        <v>94.07895639044128</v>
      </c>
      <c r="AC56" s="15">
        <f t="shared" si="15"/>
        <v>34.37310177947283</v>
      </c>
      <c r="AD56" s="15">
        <f t="shared" si="16"/>
        <v>16.267955777829012</v>
      </c>
      <c r="AE56" s="15">
        <f t="shared" si="17"/>
        <v>2.4234794511523945</v>
      </c>
      <c r="AF56" s="15">
        <f t="shared" si="18"/>
        <v>4.7761813681971415</v>
      </c>
      <c r="AG56" s="15">
        <f t="shared" si="19"/>
        <v>13.260753167945744</v>
      </c>
      <c r="AH56" s="15">
        <f t="shared" si="20"/>
        <v>11.465692428718826</v>
      </c>
      <c r="AI56" s="15">
        <f t="shared" si="34"/>
        <v>17.276880334645988</v>
      </c>
      <c r="AJ56" s="15">
        <f t="shared" si="30"/>
        <v>99.84404430796194</v>
      </c>
      <c r="AK56" s="14">
        <v>339236</v>
      </c>
      <c r="AL56" s="14">
        <f t="shared" si="31"/>
        <v>2946162</v>
      </c>
      <c r="AM56" s="14">
        <v>4527596</v>
      </c>
      <c r="AN56" s="15">
        <f t="shared" si="22"/>
        <v>65.0712210188365</v>
      </c>
      <c r="AO56" s="15">
        <f t="shared" si="32"/>
        <v>88.48549400881554</v>
      </c>
    </row>
    <row r="57" spans="1:41" s="45" customFormat="1" ht="33" customHeight="1">
      <c r="A57" s="33" t="s">
        <v>67</v>
      </c>
      <c r="B57" s="14">
        <v>7337855</v>
      </c>
      <c r="C57" s="14">
        <v>3859789</v>
      </c>
      <c r="D57" s="14">
        <v>3189416</v>
      </c>
      <c r="E57" s="14">
        <v>355167</v>
      </c>
      <c r="F57" s="14">
        <f t="shared" si="26"/>
        <v>3544583</v>
      </c>
      <c r="G57" s="14">
        <v>0</v>
      </c>
      <c r="H57" s="14">
        <v>0</v>
      </c>
      <c r="I57" s="15">
        <f t="shared" si="27"/>
        <v>52.6010530325279</v>
      </c>
      <c r="J57" s="15">
        <f t="shared" si="7"/>
        <v>52.6010530325279</v>
      </c>
      <c r="K57" s="15">
        <f t="shared" si="28"/>
        <v>48.30543803332173</v>
      </c>
      <c r="L57" s="15">
        <f t="shared" si="8"/>
        <v>48.30543803332173</v>
      </c>
      <c r="M57" s="14">
        <v>1039799</v>
      </c>
      <c r="N57" s="14">
        <v>582924</v>
      </c>
      <c r="O57" s="14">
        <v>60420</v>
      </c>
      <c r="P57" s="14">
        <v>172847</v>
      </c>
      <c r="Q57" s="14">
        <v>572700</v>
      </c>
      <c r="R57" s="14">
        <v>598823</v>
      </c>
      <c r="S57" s="14">
        <v>724102</v>
      </c>
      <c r="T57" s="14">
        <v>3751615</v>
      </c>
      <c r="U57" s="15">
        <f t="shared" si="9"/>
        <v>26.939270514528125</v>
      </c>
      <c r="V57" s="15">
        <f t="shared" si="10"/>
        <v>15.10248358135639</v>
      </c>
      <c r="W57" s="15">
        <f t="shared" si="11"/>
        <v>1.5653705422757564</v>
      </c>
      <c r="X57" s="15">
        <f t="shared" si="12"/>
        <v>4.478146344269078</v>
      </c>
      <c r="Y57" s="15">
        <f t="shared" si="13"/>
        <v>14.837598635573086</v>
      </c>
      <c r="Z57" s="15">
        <f t="shared" si="14"/>
        <v>15.514397289592774</v>
      </c>
      <c r="AA57" s="15">
        <f t="shared" si="33"/>
        <v>18.760144660757362</v>
      </c>
      <c r="AB57" s="15">
        <f t="shared" si="29"/>
        <v>97.19741156835256</v>
      </c>
      <c r="AC57" s="15">
        <f t="shared" si="15"/>
        <v>26.939270514528125</v>
      </c>
      <c r="AD57" s="15">
        <f t="shared" si="16"/>
        <v>15.10248358135639</v>
      </c>
      <c r="AE57" s="15">
        <f t="shared" si="17"/>
        <v>1.5653705422757564</v>
      </c>
      <c r="AF57" s="15">
        <f t="shared" si="18"/>
        <v>4.478146344269078</v>
      </c>
      <c r="AG57" s="15">
        <f t="shared" si="19"/>
        <v>14.837598635573086</v>
      </c>
      <c r="AH57" s="15">
        <f t="shared" si="20"/>
        <v>15.514397289592774</v>
      </c>
      <c r="AI57" s="15">
        <f t="shared" si="34"/>
        <v>18.760144660757362</v>
      </c>
      <c r="AJ57" s="15">
        <f t="shared" si="30"/>
        <v>97.19741156835256</v>
      </c>
      <c r="AK57" s="14">
        <v>1000097</v>
      </c>
      <c r="AL57" s="14">
        <f t="shared" si="31"/>
        <v>4751712</v>
      </c>
      <c r="AM57" s="14">
        <v>7160445</v>
      </c>
      <c r="AN57" s="15">
        <f t="shared" si="22"/>
        <v>66.3605683724964</v>
      </c>
      <c r="AO57" s="15">
        <f t="shared" si="32"/>
        <v>78.95291212935464</v>
      </c>
    </row>
    <row r="58" spans="1:41" s="48" customFormat="1" ht="33" customHeight="1">
      <c r="A58" s="35" t="s">
        <v>68</v>
      </c>
      <c r="B58" s="46">
        <v>2971133</v>
      </c>
      <c r="C58" s="46">
        <v>1717719</v>
      </c>
      <c r="D58" s="46">
        <v>437389</v>
      </c>
      <c r="E58" s="46">
        <v>1160820</v>
      </c>
      <c r="F58" s="46">
        <f t="shared" si="26"/>
        <v>1598209</v>
      </c>
      <c r="G58" s="46">
        <v>0</v>
      </c>
      <c r="H58" s="46">
        <v>133864</v>
      </c>
      <c r="I58" s="47">
        <f t="shared" si="27"/>
        <v>57.81360174721226</v>
      </c>
      <c r="J58" s="47">
        <f t="shared" si="7"/>
        <v>62.319088374704194</v>
      </c>
      <c r="K58" s="47">
        <f t="shared" si="28"/>
        <v>53.7912304834553</v>
      </c>
      <c r="L58" s="47">
        <f t="shared" si="8"/>
        <v>58.29671711094724</v>
      </c>
      <c r="M58" s="46">
        <v>562095</v>
      </c>
      <c r="N58" s="46">
        <v>218129</v>
      </c>
      <c r="O58" s="46">
        <v>16540</v>
      </c>
      <c r="P58" s="46">
        <v>44498</v>
      </c>
      <c r="Q58" s="46">
        <v>230541</v>
      </c>
      <c r="R58" s="46">
        <v>341034</v>
      </c>
      <c r="S58" s="46">
        <v>214419</v>
      </c>
      <c r="T58" s="46">
        <v>1627256</v>
      </c>
      <c r="U58" s="47">
        <f t="shared" si="9"/>
        <v>30.35753730726627</v>
      </c>
      <c r="V58" s="47">
        <f t="shared" si="10"/>
        <v>11.780676318587933</v>
      </c>
      <c r="W58" s="47">
        <f t="shared" si="11"/>
        <v>0.8932896877968743</v>
      </c>
      <c r="X58" s="47">
        <f t="shared" si="12"/>
        <v>2.403240902514227</v>
      </c>
      <c r="Y58" s="47">
        <f t="shared" si="13"/>
        <v>12.451021639321597</v>
      </c>
      <c r="Z58" s="47">
        <f t="shared" si="14"/>
        <v>18.418509999281696</v>
      </c>
      <c r="AA58" s="47">
        <f t="shared" si="33"/>
        <v>11.580307229003507</v>
      </c>
      <c r="AB58" s="47">
        <f t="shared" si="29"/>
        <v>87.8845830837721</v>
      </c>
      <c r="AC58" s="47">
        <f t="shared" si="15"/>
        <v>32.72333833415128</v>
      </c>
      <c r="AD58" s="47">
        <f t="shared" si="16"/>
        <v>12.698759226625542</v>
      </c>
      <c r="AE58" s="47">
        <f t="shared" si="17"/>
        <v>0.9629048755937379</v>
      </c>
      <c r="AF58" s="47">
        <f t="shared" si="18"/>
        <v>2.590528485741847</v>
      </c>
      <c r="AG58" s="47">
        <f t="shared" si="19"/>
        <v>13.421345400499153</v>
      </c>
      <c r="AH58" s="47">
        <f t="shared" si="20"/>
        <v>19.853887626555917</v>
      </c>
      <c r="AI58" s="47">
        <f t="shared" si="34"/>
        <v>12.482775122124167</v>
      </c>
      <c r="AJ58" s="47">
        <f t="shared" si="30"/>
        <v>94.73353907129164</v>
      </c>
      <c r="AK58" s="46">
        <v>147052</v>
      </c>
      <c r="AL58" s="46">
        <f t="shared" si="31"/>
        <v>1774308</v>
      </c>
      <c r="AM58" s="46">
        <v>2867275</v>
      </c>
      <c r="AN58" s="47">
        <f t="shared" si="22"/>
        <v>61.8813333217079</v>
      </c>
      <c r="AO58" s="47">
        <f t="shared" si="32"/>
        <v>91.71214918717607</v>
      </c>
    </row>
    <row r="59" spans="1:41" s="44" customFormat="1" ht="33" customHeight="1">
      <c r="A59" s="34" t="s">
        <v>69</v>
      </c>
      <c r="B59" s="42">
        <v>7117441</v>
      </c>
      <c r="C59" s="42">
        <v>3664017</v>
      </c>
      <c r="D59" s="42">
        <v>3342155</v>
      </c>
      <c r="E59" s="42">
        <v>0</v>
      </c>
      <c r="F59" s="42">
        <f t="shared" si="26"/>
        <v>3342155</v>
      </c>
      <c r="G59" s="42">
        <v>0</v>
      </c>
      <c r="H59" s="42">
        <v>0</v>
      </c>
      <c r="I59" s="43">
        <f t="shared" si="27"/>
        <v>51.47941514372933</v>
      </c>
      <c r="J59" s="43">
        <f t="shared" si="7"/>
        <v>51.47941514372933</v>
      </c>
      <c r="K59" s="43">
        <f t="shared" si="28"/>
        <v>46.95725612618355</v>
      </c>
      <c r="L59" s="43">
        <f t="shared" si="8"/>
        <v>46.95725612618355</v>
      </c>
      <c r="M59" s="42">
        <v>727094</v>
      </c>
      <c r="N59" s="42">
        <v>532803</v>
      </c>
      <c r="O59" s="42">
        <v>190470</v>
      </c>
      <c r="P59" s="42">
        <v>128220</v>
      </c>
      <c r="Q59" s="42">
        <v>510973</v>
      </c>
      <c r="R59" s="42">
        <v>66922</v>
      </c>
      <c r="S59" s="42">
        <v>347393</v>
      </c>
      <c r="T59" s="42">
        <v>2503875</v>
      </c>
      <c r="U59" s="43">
        <f t="shared" si="9"/>
        <v>19.844176487172412</v>
      </c>
      <c r="V59" s="43">
        <f t="shared" si="10"/>
        <v>14.541499125140522</v>
      </c>
      <c r="W59" s="43">
        <f t="shared" si="11"/>
        <v>5.198392911386601</v>
      </c>
      <c r="X59" s="43">
        <f t="shared" si="12"/>
        <v>3.4994379119965875</v>
      </c>
      <c r="Y59" s="43">
        <f t="shared" si="13"/>
        <v>13.945704946237969</v>
      </c>
      <c r="Z59" s="43">
        <f t="shared" si="14"/>
        <v>1.8264653248060803</v>
      </c>
      <c r="AA59" s="43">
        <f t="shared" si="33"/>
        <v>9.481206009688274</v>
      </c>
      <c r="AB59" s="43">
        <f t="shared" si="29"/>
        <v>68.33688271642845</v>
      </c>
      <c r="AC59" s="43">
        <f t="shared" si="15"/>
        <v>19.844176487172412</v>
      </c>
      <c r="AD59" s="43">
        <f t="shared" si="16"/>
        <v>14.541499125140522</v>
      </c>
      <c r="AE59" s="43">
        <f t="shared" si="17"/>
        <v>5.198392911386601</v>
      </c>
      <c r="AF59" s="43">
        <f t="shared" si="18"/>
        <v>3.4994379119965875</v>
      </c>
      <c r="AG59" s="43">
        <f t="shared" si="19"/>
        <v>13.945704946237969</v>
      </c>
      <c r="AH59" s="43">
        <f t="shared" si="20"/>
        <v>1.8264653248060803</v>
      </c>
      <c r="AI59" s="43">
        <f t="shared" si="34"/>
        <v>9.481206009688274</v>
      </c>
      <c r="AJ59" s="43">
        <f t="shared" si="30"/>
        <v>68.33688271642845</v>
      </c>
      <c r="AK59" s="42">
        <v>897417</v>
      </c>
      <c r="AL59" s="42">
        <f t="shared" si="31"/>
        <v>3401292</v>
      </c>
      <c r="AM59" s="42">
        <v>6896851</v>
      </c>
      <c r="AN59" s="43">
        <f t="shared" si="22"/>
        <v>49.31659390640743</v>
      </c>
      <c r="AO59" s="43">
        <f t="shared" si="32"/>
        <v>73.61540849771204</v>
      </c>
    </row>
    <row r="60" spans="1:41" s="45" customFormat="1" ht="33" customHeight="1">
      <c r="A60" s="33" t="s">
        <v>70</v>
      </c>
      <c r="B60" s="14">
        <v>5880871</v>
      </c>
      <c r="C60" s="14">
        <v>2358653</v>
      </c>
      <c r="D60" s="14">
        <v>1839457</v>
      </c>
      <c r="E60" s="14">
        <v>349697</v>
      </c>
      <c r="F60" s="14">
        <f t="shared" si="26"/>
        <v>2189154</v>
      </c>
      <c r="G60" s="14">
        <v>0</v>
      </c>
      <c r="H60" s="14">
        <v>186300</v>
      </c>
      <c r="I60" s="15">
        <f t="shared" si="27"/>
        <v>40.1072052082081</v>
      </c>
      <c r="J60" s="15">
        <f t="shared" si="7"/>
        <v>43.27510329677355</v>
      </c>
      <c r="K60" s="15">
        <f t="shared" si="28"/>
        <v>37.22499609326578</v>
      </c>
      <c r="L60" s="15">
        <f t="shared" si="8"/>
        <v>40.39289418183123</v>
      </c>
      <c r="M60" s="14">
        <v>632979</v>
      </c>
      <c r="N60" s="14">
        <v>259414</v>
      </c>
      <c r="O60" s="14">
        <v>23617</v>
      </c>
      <c r="P60" s="14">
        <v>103497</v>
      </c>
      <c r="Q60" s="14">
        <v>298464</v>
      </c>
      <c r="R60" s="14">
        <v>443991</v>
      </c>
      <c r="S60" s="14">
        <v>510157</v>
      </c>
      <c r="T60" s="14">
        <v>2272119</v>
      </c>
      <c r="U60" s="15">
        <f t="shared" si="9"/>
        <v>24.87193280190243</v>
      </c>
      <c r="V60" s="15">
        <f t="shared" si="10"/>
        <v>10.193272724486464</v>
      </c>
      <c r="W60" s="15">
        <f t="shared" si="11"/>
        <v>0.9279935621600871</v>
      </c>
      <c r="X60" s="15">
        <f t="shared" si="12"/>
        <v>4.06675486737869</v>
      </c>
      <c r="Y60" s="15">
        <f t="shared" si="13"/>
        <v>11.727682200810781</v>
      </c>
      <c r="Z60" s="15">
        <f t="shared" si="14"/>
        <v>17.445941044883735</v>
      </c>
      <c r="AA60" s="15">
        <f t="shared" si="33"/>
        <v>20.04583188766158</v>
      </c>
      <c r="AB60" s="15">
        <f t="shared" si="29"/>
        <v>89.27940908928377</v>
      </c>
      <c r="AC60" s="15">
        <f t="shared" si="15"/>
        <v>26.836461319236022</v>
      </c>
      <c r="AD60" s="15">
        <f t="shared" si="16"/>
        <v>10.99839611846253</v>
      </c>
      <c r="AE60" s="15">
        <f t="shared" si="17"/>
        <v>1.0012918390284624</v>
      </c>
      <c r="AF60" s="15">
        <f t="shared" si="18"/>
        <v>4.38797059168941</v>
      </c>
      <c r="AG60" s="15">
        <f t="shared" si="19"/>
        <v>12.654002093567811</v>
      </c>
      <c r="AH60" s="15">
        <f t="shared" si="20"/>
        <v>18.82392195884685</v>
      </c>
      <c r="AI60" s="15">
        <f t="shared" si="34"/>
        <v>21.62916715599963</v>
      </c>
      <c r="AJ60" s="15">
        <f t="shared" si="30"/>
        <v>96.33121107683071</v>
      </c>
      <c r="AK60" s="14">
        <v>655187</v>
      </c>
      <c r="AL60" s="14">
        <f t="shared" si="31"/>
        <v>2927306</v>
      </c>
      <c r="AM60" s="14">
        <v>5608226</v>
      </c>
      <c r="AN60" s="15">
        <f t="shared" si="22"/>
        <v>52.19664828057928</v>
      </c>
      <c r="AO60" s="15">
        <f t="shared" si="32"/>
        <v>77.6180898068053</v>
      </c>
    </row>
    <row r="61" spans="1:41" s="45" customFormat="1" ht="33" customHeight="1">
      <c r="A61" s="33" t="s">
        <v>71</v>
      </c>
      <c r="B61" s="14">
        <v>8101005</v>
      </c>
      <c r="C61" s="14">
        <v>4773791</v>
      </c>
      <c r="D61" s="14">
        <v>2039823</v>
      </c>
      <c r="E61" s="14">
        <v>2293495</v>
      </c>
      <c r="F61" s="14">
        <f t="shared" si="26"/>
        <v>4333318</v>
      </c>
      <c r="G61" s="14">
        <v>0</v>
      </c>
      <c r="H61" s="14">
        <v>345892</v>
      </c>
      <c r="I61" s="15">
        <f t="shared" si="27"/>
        <v>58.92837987385515</v>
      </c>
      <c r="J61" s="15">
        <f t="shared" si="7"/>
        <v>63.198121714528014</v>
      </c>
      <c r="K61" s="15">
        <f t="shared" si="28"/>
        <v>53.49111622570286</v>
      </c>
      <c r="L61" s="15">
        <f t="shared" si="8"/>
        <v>57.76085806637572</v>
      </c>
      <c r="M61" s="14">
        <v>1266970</v>
      </c>
      <c r="N61" s="14">
        <v>550591</v>
      </c>
      <c r="O61" s="14">
        <v>31023</v>
      </c>
      <c r="P61" s="14">
        <v>239964</v>
      </c>
      <c r="Q61" s="14">
        <v>632003</v>
      </c>
      <c r="R61" s="14">
        <v>717459</v>
      </c>
      <c r="S61" s="14">
        <v>802381</v>
      </c>
      <c r="T61" s="14">
        <v>4240391</v>
      </c>
      <c r="U61" s="15">
        <f t="shared" si="9"/>
        <v>24.74704000228139</v>
      </c>
      <c r="V61" s="15">
        <f t="shared" si="10"/>
        <v>10.754396317115727</v>
      </c>
      <c r="W61" s="15">
        <f t="shared" si="11"/>
        <v>0.6059554859158273</v>
      </c>
      <c r="X61" s="15">
        <f t="shared" si="12"/>
        <v>4.687087071601894</v>
      </c>
      <c r="Y61" s="15">
        <f t="shared" si="13"/>
        <v>12.344572896407845</v>
      </c>
      <c r="Z61" s="15">
        <f t="shared" si="14"/>
        <v>14.013738741246284</v>
      </c>
      <c r="AA61" s="15">
        <f t="shared" si="33"/>
        <v>15.672474252800416</v>
      </c>
      <c r="AB61" s="15">
        <f t="shared" si="29"/>
        <v>82.82526476736939</v>
      </c>
      <c r="AC61" s="15">
        <f t="shared" si="15"/>
        <v>26.540122933743852</v>
      </c>
      <c r="AD61" s="15">
        <f t="shared" si="16"/>
        <v>11.533621811260694</v>
      </c>
      <c r="AE61" s="15">
        <f t="shared" si="17"/>
        <v>0.6498608757693832</v>
      </c>
      <c r="AF61" s="15">
        <f t="shared" si="18"/>
        <v>5.026696811821045</v>
      </c>
      <c r="AG61" s="15">
        <f t="shared" si="19"/>
        <v>13.239016957382507</v>
      </c>
      <c r="AH61" s="15">
        <f t="shared" si="20"/>
        <v>15.029124651665732</v>
      </c>
      <c r="AI61" s="15">
        <f t="shared" si="34"/>
        <v>16.808046267630907</v>
      </c>
      <c r="AJ61" s="15">
        <f t="shared" si="30"/>
        <v>88.82649030927412</v>
      </c>
      <c r="AK61" s="14">
        <v>682217</v>
      </c>
      <c r="AL61" s="14">
        <f t="shared" si="31"/>
        <v>4922608</v>
      </c>
      <c r="AM61" s="14">
        <v>7606979</v>
      </c>
      <c r="AN61" s="15">
        <f t="shared" si="22"/>
        <v>64.71173379077293</v>
      </c>
      <c r="AO61" s="15">
        <f t="shared" si="32"/>
        <v>86.1411471317643</v>
      </c>
    </row>
    <row r="62" spans="1:41" s="45" customFormat="1" ht="33" customHeight="1">
      <c r="A62" s="33" t="s">
        <v>72</v>
      </c>
      <c r="B62" s="14">
        <v>1967448</v>
      </c>
      <c r="C62" s="14">
        <v>943952</v>
      </c>
      <c r="D62" s="14">
        <v>112744</v>
      </c>
      <c r="E62" s="14">
        <v>784373</v>
      </c>
      <c r="F62" s="14">
        <f t="shared" si="26"/>
        <v>897117</v>
      </c>
      <c r="G62" s="14">
        <v>0</v>
      </c>
      <c r="H62" s="14">
        <v>82209</v>
      </c>
      <c r="I62" s="15">
        <f t="shared" si="27"/>
        <v>47.978498034001404</v>
      </c>
      <c r="J62" s="15">
        <f t="shared" si="7"/>
        <v>52.15695662604551</v>
      </c>
      <c r="K62" s="15">
        <f t="shared" si="28"/>
        <v>45.59800309843005</v>
      </c>
      <c r="L62" s="15">
        <f t="shared" si="8"/>
        <v>49.77646169047416</v>
      </c>
      <c r="M62" s="14">
        <v>252624</v>
      </c>
      <c r="N62" s="14">
        <v>155703</v>
      </c>
      <c r="O62" s="14">
        <v>10528</v>
      </c>
      <c r="P62" s="14">
        <v>13651</v>
      </c>
      <c r="Q62" s="14">
        <v>56633</v>
      </c>
      <c r="R62" s="14">
        <v>290821</v>
      </c>
      <c r="S62" s="14">
        <v>74324</v>
      </c>
      <c r="T62" s="14">
        <v>854284</v>
      </c>
      <c r="U62" s="15">
        <f t="shared" si="9"/>
        <v>24.61835910739153</v>
      </c>
      <c r="V62" s="15">
        <f t="shared" si="10"/>
        <v>15.173349990888369</v>
      </c>
      <c r="W62" s="15">
        <f t="shared" si="11"/>
        <v>1.0259598639979497</v>
      </c>
      <c r="X62" s="15">
        <f t="shared" si="12"/>
        <v>1.3302980721348794</v>
      </c>
      <c r="Y62" s="15">
        <f t="shared" si="13"/>
        <v>5.5189195457632865</v>
      </c>
      <c r="Z62" s="15">
        <f t="shared" si="14"/>
        <v>28.340679484018587</v>
      </c>
      <c r="AA62" s="15">
        <f t="shared" si="33"/>
        <v>7.242918021635981</v>
      </c>
      <c r="AB62" s="15">
        <f t="shared" si="29"/>
        <v>83.25048408583059</v>
      </c>
      <c r="AC62" s="15">
        <f t="shared" si="15"/>
        <v>26.762377748021088</v>
      </c>
      <c r="AD62" s="15">
        <f t="shared" si="16"/>
        <v>16.494800583080497</v>
      </c>
      <c r="AE62" s="15">
        <f t="shared" si="17"/>
        <v>1.1153109480143057</v>
      </c>
      <c r="AF62" s="15">
        <f t="shared" si="18"/>
        <v>1.4461540417309353</v>
      </c>
      <c r="AG62" s="15">
        <f t="shared" si="19"/>
        <v>5.999563537129006</v>
      </c>
      <c r="AH62" s="15">
        <f t="shared" si="20"/>
        <v>30.808875875044496</v>
      </c>
      <c r="AI62" s="15">
        <f t="shared" si="34"/>
        <v>7.873705442649626</v>
      </c>
      <c r="AJ62" s="15">
        <f t="shared" si="30"/>
        <v>90.50078817566994</v>
      </c>
      <c r="AK62" s="14">
        <v>83521</v>
      </c>
      <c r="AL62" s="14">
        <f t="shared" si="31"/>
        <v>937805</v>
      </c>
      <c r="AM62" s="14">
        <v>1820513</v>
      </c>
      <c r="AN62" s="15">
        <f t="shared" si="22"/>
        <v>51.51322731559731</v>
      </c>
      <c r="AO62" s="15">
        <f t="shared" si="32"/>
        <v>91.09399075500771</v>
      </c>
    </row>
    <row r="63" spans="1:41" s="48" customFormat="1" ht="33" customHeight="1">
      <c r="A63" s="35" t="s">
        <v>73</v>
      </c>
      <c r="B63" s="46">
        <v>4435170</v>
      </c>
      <c r="C63" s="46">
        <v>2799238</v>
      </c>
      <c r="D63" s="46">
        <v>2148954</v>
      </c>
      <c r="E63" s="46">
        <v>443131</v>
      </c>
      <c r="F63" s="46">
        <f t="shared" si="26"/>
        <v>2592085</v>
      </c>
      <c r="G63" s="46">
        <v>0</v>
      </c>
      <c r="H63" s="46">
        <v>207000</v>
      </c>
      <c r="I63" s="47">
        <f t="shared" si="27"/>
        <v>63.11455930663311</v>
      </c>
      <c r="J63" s="47">
        <f t="shared" si="7"/>
        <v>67.78179866837122</v>
      </c>
      <c r="K63" s="47">
        <f t="shared" si="28"/>
        <v>58.44387024623633</v>
      </c>
      <c r="L63" s="47">
        <f t="shared" si="8"/>
        <v>63.111109607974434</v>
      </c>
      <c r="M63" s="46">
        <v>909247</v>
      </c>
      <c r="N63" s="46">
        <v>292597</v>
      </c>
      <c r="O63" s="46">
        <v>13538</v>
      </c>
      <c r="P63" s="46">
        <v>104827</v>
      </c>
      <c r="Q63" s="46">
        <v>374350</v>
      </c>
      <c r="R63" s="46">
        <v>418127</v>
      </c>
      <c r="S63" s="46">
        <v>174713</v>
      </c>
      <c r="T63" s="46">
        <v>2287399</v>
      </c>
      <c r="U63" s="47">
        <f t="shared" si="9"/>
        <v>30.24534318307466</v>
      </c>
      <c r="V63" s="47">
        <f t="shared" si="10"/>
        <v>9.73299519199744</v>
      </c>
      <c r="W63" s="47">
        <f t="shared" si="11"/>
        <v>0.45033027990465163</v>
      </c>
      <c r="X63" s="47">
        <f t="shared" si="12"/>
        <v>3.4869827339019737</v>
      </c>
      <c r="Y63" s="47">
        <f t="shared" si="13"/>
        <v>12.452440558598488</v>
      </c>
      <c r="Z63" s="47">
        <f t="shared" si="14"/>
        <v>13.908645955509844</v>
      </c>
      <c r="AA63" s="47">
        <f t="shared" si="33"/>
        <v>5.811682242058014</v>
      </c>
      <c r="AB63" s="47">
        <f t="shared" si="29"/>
        <v>76.08842014504506</v>
      </c>
      <c r="AC63" s="47">
        <f t="shared" si="15"/>
        <v>32.48194687268464</v>
      </c>
      <c r="AD63" s="47">
        <f t="shared" si="16"/>
        <v>10.452737494989709</v>
      </c>
      <c r="AE63" s="47">
        <f t="shared" si="17"/>
        <v>0.4836316168900251</v>
      </c>
      <c r="AF63" s="47">
        <f t="shared" si="18"/>
        <v>3.744840560181021</v>
      </c>
      <c r="AG63" s="47">
        <f t="shared" si="19"/>
        <v>13.373282300397465</v>
      </c>
      <c r="AH63" s="47">
        <f t="shared" si="20"/>
        <v>14.937172187573905</v>
      </c>
      <c r="AI63" s="47">
        <f t="shared" si="34"/>
        <v>6.241448565645364</v>
      </c>
      <c r="AJ63" s="47">
        <f t="shared" si="30"/>
        <v>81.71505959836213</v>
      </c>
      <c r="AK63" s="46">
        <v>303452</v>
      </c>
      <c r="AL63" s="46">
        <f t="shared" si="31"/>
        <v>2590851</v>
      </c>
      <c r="AM63" s="46">
        <v>4055628</v>
      </c>
      <c r="AN63" s="47">
        <f t="shared" si="22"/>
        <v>63.88285611993999</v>
      </c>
      <c r="AO63" s="47">
        <f t="shared" si="32"/>
        <v>88.28755493851249</v>
      </c>
    </row>
    <row r="64" spans="1:41" ht="33" customHeight="1" thickBot="1">
      <c r="A64" s="33" t="s">
        <v>92</v>
      </c>
      <c r="B64" s="14">
        <v>4834864</v>
      </c>
      <c r="C64" s="14">
        <v>2582983</v>
      </c>
      <c r="D64" s="14">
        <v>537345</v>
      </c>
      <c r="E64" s="14">
        <v>1868396</v>
      </c>
      <c r="F64" s="14">
        <f t="shared" si="26"/>
        <v>2405741</v>
      </c>
      <c r="G64" s="14">
        <v>0</v>
      </c>
      <c r="H64" s="14">
        <v>212351</v>
      </c>
      <c r="I64" s="15">
        <f t="shared" si="27"/>
        <v>53.42410872363731</v>
      </c>
      <c r="J64" s="15">
        <f t="shared" si="7"/>
        <v>57.81618676347463</v>
      </c>
      <c r="K64" s="15">
        <f t="shared" si="28"/>
        <v>49.75819381889542</v>
      </c>
      <c r="L64" s="15">
        <f t="shared" si="8"/>
        <v>54.15027185873274</v>
      </c>
      <c r="M64" s="14">
        <v>730976</v>
      </c>
      <c r="N64" s="14">
        <v>378332</v>
      </c>
      <c r="O64" s="14">
        <v>78632</v>
      </c>
      <c r="P64" s="14">
        <v>105024</v>
      </c>
      <c r="Q64" s="14">
        <v>328095</v>
      </c>
      <c r="R64" s="14">
        <v>596572</v>
      </c>
      <c r="S64" s="14">
        <v>236021</v>
      </c>
      <c r="T64" s="14">
        <v>2453652</v>
      </c>
      <c r="U64" s="15">
        <f t="shared" si="9"/>
        <v>26.149862592448702</v>
      </c>
      <c r="V64" s="15">
        <f t="shared" si="10"/>
        <v>13.5344112724991</v>
      </c>
      <c r="W64" s="15">
        <f t="shared" si="11"/>
        <v>2.812973333419191</v>
      </c>
      <c r="X64" s="15">
        <f t="shared" si="12"/>
        <v>3.7571181118249197</v>
      </c>
      <c r="Y64" s="15">
        <f t="shared" si="13"/>
        <v>11.737237839914657</v>
      </c>
      <c r="Z64" s="15">
        <f t="shared" si="14"/>
        <v>21.341707287930532</v>
      </c>
      <c r="AA64" s="15">
        <f t="shared" si="33"/>
        <v>8.443391737803067</v>
      </c>
      <c r="AB64" s="15">
        <f t="shared" si="29"/>
        <v>87.77670217584017</v>
      </c>
      <c r="AC64" s="15">
        <f t="shared" si="15"/>
        <v>28.299682963457368</v>
      </c>
      <c r="AD64" s="15">
        <f t="shared" si="16"/>
        <v>14.647096012633456</v>
      </c>
      <c r="AE64" s="15">
        <f t="shared" si="17"/>
        <v>3.044232192004361</v>
      </c>
      <c r="AF64" s="15">
        <f t="shared" si="18"/>
        <v>4.065996562888722</v>
      </c>
      <c r="AG64" s="15">
        <f t="shared" si="19"/>
        <v>12.702174191622632</v>
      </c>
      <c r="AH64" s="15">
        <f t="shared" si="20"/>
        <v>23.09624182582696</v>
      </c>
      <c r="AI64" s="15">
        <f t="shared" si="34"/>
        <v>9.137535941970969</v>
      </c>
      <c r="AJ64" s="15">
        <f>T64/(C64)*100</f>
        <v>94.99295969040446</v>
      </c>
      <c r="AK64" s="14">
        <v>418646</v>
      </c>
      <c r="AL64" s="14">
        <f t="shared" si="31"/>
        <v>2872298</v>
      </c>
      <c r="AM64" s="14">
        <v>4512178</v>
      </c>
      <c r="AN64" s="15">
        <f t="shared" si="22"/>
        <v>63.65657560495176</v>
      </c>
      <c r="AO64" s="15">
        <f t="shared" si="32"/>
        <v>85.42470175448369</v>
      </c>
    </row>
    <row r="65" spans="1:41" ht="33" customHeight="1" thickBot="1" thickTop="1">
      <c r="A65" s="22" t="s">
        <v>74</v>
      </c>
      <c r="B65" s="20">
        <f>SUM(B19:B64)</f>
        <v>234533603</v>
      </c>
      <c r="C65" s="20">
        <f aca="true" t="shared" si="35" ref="C65:H65">SUM(C19:C64)</f>
        <v>135966587</v>
      </c>
      <c r="D65" s="20">
        <f>SUM(D19:D64)</f>
        <v>55968906</v>
      </c>
      <c r="E65" s="20">
        <f>SUM(E19:E64)</f>
        <v>69812060</v>
      </c>
      <c r="F65" s="20">
        <f>SUM(F19:F64)</f>
        <v>125780966</v>
      </c>
      <c r="G65" s="20">
        <f t="shared" si="35"/>
        <v>0</v>
      </c>
      <c r="H65" s="20">
        <f t="shared" si="35"/>
        <v>9876322</v>
      </c>
      <c r="I65" s="21">
        <f>C65/B65*100</f>
        <v>57.973179647097304</v>
      </c>
      <c r="J65" s="21">
        <f>(C65+G65+H65)/B65*100</f>
        <v>62.184227391927294</v>
      </c>
      <c r="K65" s="21">
        <f>F65/B65*100</f>
        <v>53.63025357180907</v>
      </c>
      <c r="L65" s="21">
        <f>(F65+G65+H65)/B65*100</f>
        <v>57.84130131663905</v>
      </c>
      <c r="M65" s="20">
        <f aca="true" t="shared" si="36" ref="M65:T65">SUM(M19:M64)</f>
        <v>37690964</v>
      </c>
      <c r="N65" s="20">
        <f t="shared" si="36"/>
        <v>16804593</v>
      </c>
      <c r="O65" s="20">
        <f t="shared" si="36"/>
        <v>2567044</v>
      </c>
      <c r="P65" s="20">
        <f t="shared" si="36"/>
        <v>4822280</v>
      </c>
      <c r="Q65" s="20">
        <f t="shared" si="36"/>
        <v>19927932</v>
      </c>
      <c r="R65" s="20">
        <f t="shared" si="36"/>
        <v>25687057</v>
      </c>
      <c r="S65" s="20">
        <f t="shared" si="36"/>
        <v>16149964</v>
      </c>
      <c r="T65" s="20">
        <f t="shared" si="36"/>
        <v>123712276</v>
      </c>
      <c r="U65" s="21">
        <f>M65/(C65+G65+H65)*100</f>
        <v>25.843535526296996</v>
      </c>
      <c r="V65" s="21">
        <f>N65/(C65+G65+H65)*100</f>
        <v>11.522392905643427</v>
      </c>
      <c r="W65" s="21">
        <f>O65/(C65+G65+H65)*100</f>
        <v>1.7601431688392886</v>
      </c>
      <c r="X65" s="21">
        <f>P65/(C65+G65+H65)*100</f>
        <v>3.3064891759667243</v>
      </c>
      <c r="Y65" s="21">
        <f>Q65/(C65+G65+H65)*100</f>
        <v>13.663970457418673</v>
      </c>
      <c r="Z65" s="21">
        <f>R65/(C65+G65+H65)*100</f>
        <v>17.61282545454438</v>
      </c>
      <c r="AA65" s="21">
        <f>S65/(C65+G65+H65)*100</f>
        <v>11.073533921350952</v>
      </c>
      <c r="AB65" s="21">
        <f>T65/(C65+G65+H65)*100</f>
        <v>84.82570517021159</v>
      </c>
      <c r="AC65" s="21">
        <f>M65/(C65)*100</f>
        <v>27.720754658642715</v>
      </c>
      <c r="AD65" s="21">
        <f>N65/(C65)*100</f>
        <v>12.359354875915212</v>
      </c>
      <c r="AE65" s="21">
        <f>O65/(C65)*100</f>
        <v>1.8879962030671549</v>
      </c>
      <c r="AF65" s="21">
        <f>P65/(C65)*100</f>
        <v>3.546665475981978</v>
      </c>
      <c r="AG65" s="21">
        <f>Q65/(C65)*100</f>
        <v>14.656492039474376</v>
      </c>
      <c r="AH65" s="21">
        <f>R65/(C65)*100</f>
        <v>18.892183415621076</v>
      </c>
      <c r="AI65" s="21">
        <f>S65/(C65)*100</f>
        <v>11.877891735268754</v>
      </c>
      <c r="AJ65" s="21">
        <f>T65/(C65)*100</f>
        <v>90.9872629221766</v>
      </c>
      <c r="AK65" s="20">
        <f>SUM(AK19:AK64)</f>
        <v>18070206</v>
      </c>
      <c r="AL65" s="20">
        <f>SUM(AL19:AL64)</f>
        <v>141782482</v>
      </c>
      <c r="AM65" s="20">
        <f>SUM(AM19:AM64)</f>
        <v>221612867</v>
      </c>
      <c r="AN65" s="21">
        <f>AL65/AM65*100</f>
        <v>63.977549642909494</v>
      </c>
      <c r="AO65" s="21">
        <f t="shared" si="32"/>
        <v>87.25497977951888</v>
      </c>
    </row>
    <row r="66" spans="1:41" ht="33" customHeight="1" thickTop="1">
      <c r="A66" s="23" t="s">
        <v>75</v>
      </c>
      <c r="B66" s="24">
        <f aca="true" t="shared" si="37" ref="B66:H66">SUM(B65,B18)</f>
        <v>846883594</v>
      </c>
      <c r="C66" s="24">
        <f t="shared" si="37"/>
        <v>475061232</v>
      </c>
      <c r="D66" s="24">
        <f t="shared" si="37"/>
        <v>253509943</v>
      </c>
      <c r="E66" s="24">
        <f t="shared" si="37"/>
        <v>180129547</v>
      </c>
      <c r="F66" s="24">
        <f t="shared" si="37"/>
        <v>433639490</v>
      </c>
      <c r="G66" s="24">
        <f t="shared" si="37"/>
        <v>0</v>
      </c>
      <c r="H66" s="24">
        <f t="shared" si="37"/>
        <v>31004104</v>
      </c>
      <c r="I66" s="25">
        <f>C66/B66*100</f>
        <v>56.09522198395545</v>
      </c>
      <c r="J66" s="25">
        <f>(C66+G66+H66)/B66*100</f>
        <v>59.75618604320253</v>
      </c>
      <c r="K66" s="25">
        <f>F66/B66*100</f>
        <v>51.20414341147338</v>
      </c>
      <c r="L66" s="25">
        <f>(F66+G66+H66)/B66*100</f>
        <v>54.86510747072047</v>
      </c>
      <c r="M66" s="24">
        <f aca="true" t="shared" si="38" ref="M66:T66">SUM(M65,M18)</f>
        <v>126987102</v>
      </c>
      <c r="N66" s="24">
        <f t="shared" si="38"/>
        <v>65194908</v>
      </c>
      <c r="O66" s="24">
        <f t="shared" si="38"/>
        <v>10043261</v>
      </c>
      <c r="P66" s="24">
        <f t="shared" si="38"/>
        <v>33977485</v>
      </c>
      <c r="Q66" s="24">
        <f t="shared" si="38"/>
        <v>54941744</v>
      </c>
      <c r="R66" s="24">
        <f t="shared" si="38"/>
        <v>94459377</v>
      </c>
      <c r="S66" s="24">
        <f t="shared" si="38"/>
        <v>57929499</v>
      </c>
      <c r="T66" s="24">
        <f t="shared" si="38"/>
        <v>443751721</v>
      </c>
      <c r="U66" s="25">
        <f>M66/(C66+G66+H66)*100</f>
        <v>25.093025142508473</v>
      </c>
      <c r="V66" s="25">
        <f>N66/(C66+G66+H66)*100</f>
        <v>12.882705722408936</v>
      </c>
      <c r="W66" s="25">
        <f>O66/(C66+G66+H66)*100</f>
        <v>1.9845779359999476</v>
      </c>
      <c r="X66" s="25">
        <f>P66/(C66+G66+H66)*100</f>
        <v>6.714051048934125</v>
      </c>
      <c r="Y66" s="25">
        <f>Q66/(C66+G66+H66)*100</f>
        <v>10.856650335758227</v>
      </c>
      <c r="Z66" s="25">
        <f>R66/(C66+G66+H66)*100</f>
        <v>18.665450936951746</v>
      </c>
      <c r="AA66" s="25">
        <f>S66/(C66+G66+H66)*100</f>
        <v>11.447039518233273</v>
      </c>
      <c r="AB66" s="25">
        <f>T66/(C66+G66+H66)*100</f>
        <v>87.68664625549457</v>
      </c>
      <c r="AC66" s="25">
        <f>M66/(C66)*100</f>
        <v>26.73068089883622</v>
      </c>
      <c r="AD66" s="25">
        <f>N66/(C66)*100</f>
        <v>13.723474703572528</v>
      </c>
      <c r="AE66" s="25">
        <f>O66/(C66)*100</f>
        <v>2.114098209554595</v>
      </c>
      <c r="AF66" s="25">
        <f>P66/(C66)*100</f>
        <v>7.152232746283114</v>
      </c>
      <c r="AG66" s="25">
        <f>Q66/(C66)*100</f>
        <v>11.565192084543746</v>
      </c>
      <c r="AH66" s="25">
        <f>R66/(C66)*100</f>
        <v>19.883621444403612</v>
      </c>
      <c r="AI66" s="25">
        <f>S66/(C66)*100</f>
        <v>12.194112063431858</v>
      </c>
      <c r="AJ66" s="25">
        <f>T66/(C66)*100</f>
        <v>93.40937359418122</v>
      </c>
      <c r="AK66" s="24">
        <f>SUM(AK65,AK18)</f>
        <v>103851184</v>
      </c>
      <c r="AL66" s="24">
        <f>SUM(AL65,AL18)</f>
        <v>547602905</v>
      </c>
      <c r="AM66" s="24">
        <f>SUM(AM65,AM18)</f>
        <v>809506345</v>
      </c>
      <c r="AN66" s="25">
        <f>AL66/AM66*100</f>
        <v>67.64652412946806</v>
      </c>
      <c r="AO66" s="25">
        <f t="shared" si="32"/>
        <v>81.03531171004288</v>
      </c>
    </row>
    <row r="67" spans="1:41" ht="33" customHeight="1">
      <c r="A67" s="49"/>
      <c r="B67" s="50"/>
      <c r="C67" s="50"/>
      <c r="D67" s="50"/>
      <c r="E67" s="50"/>
      <c r="F67" s="50"/>
      <c r="G67" s="50"/>
      <c r="H67" s="50"/>
      <c r="I67" s="51"/>
      <c r="J67" s="51"/>
      <c r="K67" s="51"/>
      <c r="L67" s="51"/>
      <c r="M67" s="50"/>
      <c r="N67" s="50"/>
      <c r="O67" s="50"/>
      <c r="P67" s="50"/>
      <c r="Q67" s="50"/>
      <c r="R67" s="50"/>
      <c r="S67" s="50"/>
      <c r="T67" s="50"/>
      <c r="U67" s="52" t="s">
        <v>106</v>
      </c>
      <c r="V67" s="51"/>
      <c r="W67" s="51"/>
      <c r="X67" s="51"/>
      <c r="Y67" s="51"/>
      <c r="Z67" s="51"/>
      <c r="AA67" s="51"/>
      <c r="AB67" s="51"/>
      <c r="AC67" s="52" t="s">
        <v>106</v>
      </c>
      <c r="AD67" s="51"/>
      <c r="AE67" s="51"/>
      <c r="AF67" s="51"/>
      <c r="AG67" s="51"/>
      <c r="AH67" s="51"/>
      <c r="AI67" s="51"/>
      <c r="AJ67" s="51"/>
      <c r="AK67" s="50"/>
      <c r="AL67" s="50"/>
      <c r="AM67" s="50"/>
      <c r="AN67" s="51"/>
      <c r="AO67" s="51"/>
    </row>
    <row r="68" spans="1:41" s="41" customFormat="1" ht="29.25" customHeight="1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</row>
    <row r="69" s="41" customFormat="1" ht="29.25" customHeight="1">
      <c r="A69" s="39"/>
    </row>
    <row r="70" s="41" customFormat="1" ht="29.25" customHeight="1">
      <c r="A70" s="39"/>
    </row>
  </sheetData>
  <sheetProtection/>
  <mergeCells count="2">
    <mergeCell ref="G1:G2"/>
    <mergeCell ref="H1:H2"/>
  </mergeCells>
  <printOptions/>
  <pageMargins left="0.7874015748031497" right="0.4330708661417323" top="0.7874015748031497" bottom="0.3937007874015748" header="0.5905511811023623" footer="0.31496062992125984"/>
  <pageSetup firstPageNumber="130" useFirstPageNumber="1" fitToHeight="15" horizontalDpi="600" verticalDpi="600" orientation="portrait" paperSize="9" scale="35" r:id="rId3"/>
  <headerFooter alignWithMargins="0">
    <oddHeader>&amp;L&amp;24　　第９表　経常経費に対する一般財源等の充当状況</oddHeader>
    <oddFooter>&amp;C&amp;30&amp;P</oddFooter>
  </headerFooter>
  <colBreaks count="4" manualBreakCount="4">
    <brk id="12" max="65535" man="1"/>
    <brk id="20" max="65535" man="1"/>
    <brk id="28" max="65535" man="1"/>
    <brk id="3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2011-01-26T00:30:53Z</cp:lastPrinted>
  <dcterms:created xsi:type="dcterms:W3CDTF">2011-03-09T07:40:20Z</dcterms:created>
  <dcterms:modified xsi:type="dcterms:W3CDTF">2011-03-09T07:40:20Z</dcterms:modified>
  <cp:category/>
  <cp:version/>
  <cp:contentType/>
  <cp:contentStatus/>
</cp:coreProperties>
</file>