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4875" activeTab="0"/>
  </bookViews>
  <sheets>
    <sheet name="第２９表一組歳入の状況" sheetId="1" r:id="rId1"/>
  </sheets>
  <definedNames>
    <definedName name="_xlnm.Print_Area" localSheetId="0">'第２９表一組歳入の状況'!$A$1:$U$72</definedName>
    <definedName name="_xlnm.Print_Titles" localSheetId="0">'第２９表一組歳入の状況'!$A:$A</definedName>
  </definedNames>
  <calcPr fullCalcOnLoad="1"/>
</workbook>
</file>

<file path=xl/sharedStrings.xml><?xml version="1.0" encoding="utf-8"?>
<sst xmlns="http://schemas.openxmlformats.org/spreadsheetml/2006/main" count="112" uniqueCount="73">
  <si>
    <t>一部事務組合名</t>
  </si>
  <si>
    <t>１分担金及び負担金</t>
  </si>
  <si>
    <t>２使用料</t>
  </si>
  <si>
    <t>３手数料</t>
  </si>
  <si>
    <t>４国庫支出金</t>
  </si>
  <si>
    <t>５県支出金</t>
  </si>
  <si>
    <t>６財産収入</t>
  </si>
  <si>
    <t>７寄附金</t>
  </si>
  <si>
    <t>８繰入金</t>
  </si>
  <si>
    <t>９繰越金</t>
  </si>
  <si>
    <t>１０諸収入</t>
  </si>
  <si>
    <t>１１地方債</t>
  </si>
  <si>
    <t>歳入合計</t>
  </si>
  <si>
    <t>左の内訳</t>
  </si>
  <si>
    <t>（１）純繰越金</t>
  </si>
  <si>
    <t>うち預金利子</t>
  </si>
  <si>
    <t>うち雑入</t>
  </si>
  <si>
    <t>臨時的収入</t>
  </si>
  <si>
    <t>経常的収入</t>
  </si>
  <si>
    <t>構成比</t>
  </si>
  <si>
    <t>特定財源</t>
  </si>
  <si>
    <t>一般財源等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</si>
  <si>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</si>
  <si>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</si>
  <si>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</si>
  <si>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</si>
  <si>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</si>
  <si>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</si>
  <si>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</si>
  <si>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</si>
  <si>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</si>
  <si>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</si>
  <si>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</si>
  <si>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</si>
  <si>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</si>
  <si>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</si>
  <si>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</si>
  <si>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</si>
  <si>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</si>
  <si>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</si>
  <si>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</si>
  <si>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</si>
  <si>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</si>
  <si>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</si>
  <si>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</si>
  <si>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</si>
  <si>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</si>
  <si>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</si>
  <si>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 xml:space="preserve"> うち市町村分</t>
  </si>
  <si>
    <t xml:space="preserve"> 賦金</t>
  </si>
  <si>
    <t>（１）法定受託</t>
  </si>
  <si>
    <t xml:space="preserve">      事務に係</t>
  </si>
  <si>
    <t xml:space="preserve">      るもの</t>
  </si>
  <si>
    <t>（２）自治事務</t>
  </si>
  <si>
    <t>　　に係るもの</t>
  </si>
  <si>
    <t>うち普通建設</t>
  </si>
  <si>
    <t>事業費支出金</t>
  </si>
  <si>
    <t>（１）国庫財源</t>
  </si>
  <si>
    <t>を伴うもの</t>
  </si>
  <si>
    <t>（２）県費のみ</t>
  </si>
  <si>
    <t>のもの</t>
  </si>
  <si>
    <t>（１）財産運用</t>
  </si>
  <si>
    <t>収入</t>
  </si>
  <si>
    <t>（２）財産売払</t>
  </si>
  <si>
    <t>（２）繰越事業</t>
  </si>
  <si>
    <t xml:space="preserve">   費等充当</t>
  </si>
  <si>
    <t xml:space="preserve">   財源繰越額</t>
  </si>
  <si>
    <t>　第２９表　歳入の状況</t>
  </si>
  <si>
    <t>　第２９表　歳入の状況</t>
  </si>
  <si>
    <t>福島県伊達郡国見町桑折町有北山組合</t>
  </si>
  <si>
    <t>伊達市国見町大枝小学校組合</t>
  </si>
  <si>
    <t>福島県後期高齢者医療広域連合</t>
  </si>
  <si>
    <t>歳入の内訳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</si>
</sst>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3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left" vertical="center" wrapText="1"/>
    </xf>
    <xf numFmtId="177" fontId="7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wrapText="1"/>
    </xf>
    <xf numFmtId="177" fontId="4" fillId="0" borderId="17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4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Font="1" applyFill="1" applyAlignment="1">
      <alignment horizontal="center" wrapText="1"/>
    </xf>
    <xf numFmtId="177" fontId="4" fillId="0" borderId="14" xfId="0" applyNumberFormat="1" applyFont="1" applyFill="1" applyBorder="1" applyAlignment="1">
      <alignment horizontal="left" vertical="center" wrapText="1"/>
    </xf>
    <xf numFmtId="177" fontId="4" fillId="0" borderId="16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showOutlineSymbols="0" view="pageBreakPreview" zoomScale="40" zoomScaleNormal="87" zoomScaleSheetLayoutView="40" zoomScalePageLayoutView="0" workbookViewId="0" topLeftCell="A1">
      <selection activeCell="L41" sqref="L41"/>
    </sheetView>
  </sheetViews>
  <sheetFormatPr defaultColWidth="24.75390625" defaultRowHeight="14.25"/>
  <cols>
    <col min="1" max="1" width="41.50390625" style="11" customWidth="1"/>
    <col min="2" max="21" width="19.375" style="11" customWidth="1"/>
    <col min="22" max="23" width="17.00390625" style="11" bestFit="1" customWidth="1"/>
    <col min="24" max="24" width="10.875" style="11" bestFit="1" customWidth="1"/>
    <col min="25" max="16384" width="24.75390625" style="11" customWidth="1"/>
  </cols>
  <sheetData>
    <row r="1" spans="1:21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8.5">
      <c r="A2" s="9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0" customHeight="1">
      <c r="A4" s="12" t="s">
        <v>0</v>
      </c>
      <c r="B4" s="48" t="s">
        <v>1</v>
      </c>
      <c r="C4" s="49"/>
      <c r="D4" s="12" t="s">
        <v>2</v>
      </c>
      <c r="E4" s="12" t="s">
        <v>3</v>
      </c>
      <c r="F4" s="13"/>
      <c r="G4" s="13"/>
      <c r="H4" s="12" t="s">
        <v>4</v>
      </c>
      <c r="I4" s="13"/>
      <c r="J4" s="12" t="s">
        <v>5</v>
      </c>
      <c r="K4" s="14"/>
      <c r="L4" s="26" t="s">
        <v>10</v>
      </c>
      <c r="M4" s="13"/>
      <c r="N4" s="12" t="s">
        <v>11</v>
      </c>
      <c r="O4" s="12" t="s">
        <v>12</v>
      </c>
      <c r="P4" s="12" t="s">
        <v>13</v>
      </c>
      <c r="Q4" s="13"/>
      <c r="R4" s="13"/>
      <c r="S4" s="13"/>
      <c r="T4" s="13"/>
      <c r="U4" s="14"/>
    </row>
    <row r="5" spans="1:21" ht="30" customHeight="1">
      <c r="A5" s="15"/>
      <c r="B5" s="15"/>
      <c r="C5" s="16" t="s">
        <v>48</v>
      </c>
      <c r="D5" s="17"/>
      <c r="E5" s="17"/>
      <c r="F5" s="18" t="s">
        <v>50</v>
      </c>
      <c r="G5" s="18" t="s">
        <v>53</v>
      </c>
      <c r="H5" s="17"/>
      <c r="I5" s="18" t="s">
        <v>55</v>
      </c>
      <c r="J5" s="17"/>
      <c r="K5" s="16" t="s">
        <v>57</v>
      </c>
      <c r="L5" s="19" t="s">
        <v>15</v>
      </c>
      <c r="M5" s="19" t="s">
        <v>16</v>
      </c>
      <c r="N5" s="17"/>
      <c r="O5" s="17"/>
      <c r="P5" s="19" t="s">
        <v>17</v>
      </c>
      <c r="Q5" s="13"/>
      <c r="R5" s="13"/>
      <c r="S5" s="13"/>
      <c r="T5" s="13"/>
      <c r="U5" s="14"/>
    </row>
    <row r="6" spans="1:21" ht="30" customHeight="1">
      <c r="A6" s="15"/>
      <c r="B6" s="15"/>
      <c r="C6" s="20" t="s">
        <v>49</v>
      </c>
      <c r="D6" s="15"/>
      <c r="E6" s="15"/>
      <c r="F6" s="20" t="s">
        <v>51</v>
      </c>
      <c r="G6" s="20" t="s">
        <v>54</v>
      </c>
      <c r="H6" s="15"/>
      <c r="I6" s="21" t="s">
        <v>56</v>
      </c>
      <c r="J6" s="15"/>
      <c r="K6" s="21" t="s">
        <v>58</v>
      </c>
      <c r="L6" s="15"/>
      <c r="M6" s="15"/>
      <c r="N6" s="15"/>
      <c r="O6" s="15"/>
      <c r="P6" s="15"/>
      <c r="Q6" s="12" t="s">
        <v>19</v>
      </c>
      <c r="R6" s="12" t="s">
        <v>20</v>
      </c>
      <c r="S6" s="13"/>
      <c r="T6" s="12" t="s">
        <v>21</v>
      </c>
      <c r="U6" s="14"/>
    </row>
    <row r="7" spans="1:21" ht="27" customHeight="1">
      <c r="A7" s="22"/>
      <c r="B7" s="15"/>
      <c r="C7" s="23"/>
      <c r="D7" s="23"/>
      <c r="E7" s="23"/>
      <c r="F7" s="24" t="s">
        <v>52</v>
      </c>
      <c r="G7" s="23"/>
      <c r="H7" s="23"/>
      <c r="I7" s="23"/>
      <c r="J7" s="23"/>
      <c r="K7" s="25"/>
      <c r="L7" s="15"/>
      <c r="M7" s="15"/>
      <c r="N7" s="15"/>
      <c r="O7" s="15"/>
      <c r="P7" s="15"/>
      <c r="Q7" s="15"/>
      <c r="R7" s="15"/>
      <c r="S7" s="12" t="s">
        <v>19</v>
      </c>
      <c r="T7" s="15"/>
      <c r="U7" s="26" t="s">
        <v>19</v>
      </c>
    </row>
    <row r="8" spans="1:24" ht="33" customHeight="1">
      <c r="A8" s="1" t="s">
        <v>22</v>
      </c>
      <c r="B8" s="6">
        <v>9865480</v>
      </c>
      <c r="C8" s="6">
        <v>8152062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10903</v>
      </c>
      <c r="M8" s="6">
        <v>749451</v>
      </c>
      <c r="N8" s="6">
        <v>0</v>
      </c>
      <c r="O8" s="6">
        <v>14148471</v>
      </c>
      <c r="P8" s="6">
        <f>R8+T8</f>
        <v>3519495</v>
      </c>
      <c r="Q8" s="27">
        <f>IF(ISERROR(ROUND(P8/O8*100,1)),"－",ROUND(P8/O8*100,1))</f>
        <v>24.9</v>
      </c>
      <c r="R8" s="6">
        <v>3088089</v>
      </c>
      <c r="S8" s="27">
        <f>IF(ISERROR(ROUND(R8/O8*100,1)),"－",ROUND(R8/O8*100,1))</f>
        <v>21.8</v>
      </c>
      <c r="T8" s="6">
        <v>431406</v>
      </c>
      <c r="U8" s="27">
        <f>IF(ISERROR(Q8-S8),"－",Q8-S8)</f>
        <v>3.099999999999998</v>
      </c>
      <c r="V8" s="28"/>
      <c r="W8" s="28"/>
      <c r="X8" s="28"/>
    </row>
    <row r="9" spans="1:24" ht="33" customHeight="1">
      <c r="A9" s="1" t="s">
        <v>23</v>
      </c>
      <c r="B9" s="7">
        <v>114777</v>
      </c>
      <c r="C9" s="7">
        <v>114777</v>
      </c>
      <c r="D9" s="7">
        <v>54</v>
      </c>
      <c r="E9" s="7">
        <v>434</v>
      </c>
      <c r="F9" s="7">
        <v>0</v>
      </c>
      <c r="G9" s="7">
        <v>434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64</v>
      </c>
      <c r="N9" s="7">
        <v>0</v>
      </c>
      <c r="O9" s="7">
        <v>125395</v>
      </c>
      <c r="P9" s="7">
        <f aca="true" t="shared" si="0" ref="P9:P35">R9+T9</f>
        <v>10066</v>
      </c>
      <c r="Q9" s="29">
        <f aca="true" t="shared" si="1" ref="Q9:Q36">IF(ISERROR(ROUND(P9/O9*100,1)),"－",ROUND(P9/O9*100,1))</f>
        <v>8</v>
      </c>
      <c r="R9" s="7">
        <v>160</v>
      </c>
      <c r="S9" s="29">
        <f aca="true" t="shared" si="2" ref="S9:S36">IF(ISERROR(ROUND(R9/O9*100,1)),"－",ROUND(R9/O9*100,1))</f>
        <v>0.1</v>
      </c>
      <c r="T9" s="7">
        <v>9906</v>
      </c>
      <c r="U9" s="29">
        <f aca="true" t="shared" si="3" ref="U9:U36">IF(ISERROR(Q9-S9),"－",Q9-S9)</f>
        <v>7.9</v>
      </c>
      <c r="V9" s="28"/>
      <c r="W9" s="28"/>
      <c r="X9" s="28"/>
    </row>
    <row r="10" spans="1:24" ht="33" customHeight="1">
      <c r="A10" s="1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  <c r="Q10" s="29" t="str">
        <f t="shared" si="1"/>
        <v>－</v>
      </c>
      <c r="R10" s="7">
        <v>0</v>
      </c>
      <c r="S10" s="29" t="str">
        <f t="shared" si="2"/>
        <v>－</v>
      </c>
      <c r="T10" s="7">
        <v>0</v>
      </c>
      <c r="U10" s="29" t="str">
        <f t="shared" si="3"/>
        <v>－</v>
      </c>
      <c r="V10" s="28"/>
      <c r="W10" s="28"/>
      <c r="X10" s="28"/>
    </row>
    <row r="11" spans="1:24" ht="33" customHeight="1">
      <c r="A11" s="1" t="s">
        <v>69</v>
      </c>
      <c r="B11" s="7">
        <v>200</v>
      </c>
      <c r="C11" s="7">
        <v>200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840</v>
      </c>
      <c r="K11" s="7">
        <v>840</v>
      </c>
      <c r="L11" s="7">
        <v>1</v>
      </c>
      <c r="M11" s="7">
        <v>0</v>
      </c>
      <c r="N11" s="7">
        <v>0</v>
      </c>
      <c r="O11" s="7">
        <v>1526</v>
      </c>
      <c r="P11" s="7">
        <f t="shared" si="0"/>
        <v>1275</v>
      </c>
      <c r="Q11" s="29">
        <f t="shared" si="1"/>
        <v>83.6</v>
      </c>
      <c r="R11" s="7">
        <v>849</v>
      </c>
      <c r="S11" s="29">
        <f t="shared" si="2"/>
        <v>55.6</v>
      </c>
      <c r="T11" s="7">
        <v>426</v>
      </c>
      <c r="U11" s="29">
        <f t="shared" si="3"/>
        <v>27.999999999999993</v>
      </c>
      <c r="V11" s="28"/>
      <c r="W11" s="28"/>
      <c r="X11" s="28"/>
    </row>
    <row r="12" spans="1:24" ht="33" customHeight="1">
      <c r="A12" s="1" t="s">
        <v>70</v>
      </c>
      <c r="B12" s="7">
        <v>26511</v>
      </c>
      <c r="C12" s="7">
        <v>26481</v>
      </c>
      <c r="D12" s="7">
        <v>0</v>
      </c>
      <c r="E12" s="7">
        <v>0</v>
      </c>
      <c r="F12" s="7">
        <v>0</v>
      </c>
      <c r="G12" s="7">
        <v>0</v>
      </c>
      <c r="H12" s="7">
        <v>551</v>
      </c>
      <c r="I12" s="7">
        <v>0</v>
      </c>
      <c r="J12" s="7">
        <v>0</v>
      </c>
      <c r="K12" s="7">
        <v>0</v>
      </c>
      <c r="L12" s="7">
        <v>5</v>
      </c>
      <c r="M12" s="7">
        <v>3165</v>
      </c>
      <c r="N12" s="7">
        <v>0</v>
      </c>
      <c r="O12" s="7">
        <v>32201</v>
      </c>
      <c r="P12" s="7">
        <f t="shared" si="0"/>
        <v>1969</v>
      </c>
      <c r="Q12" s="29">
        <f t="shared" si="1"/>
        <v>6.1</v>
      </c>
      <c r="R12" s="7">
        <v>0</v>
      </c>
      <c r="S12" s="29">
        <f t="shared" si="2"/>
        <v>0</v>
      </c>
      <c r="T12" s="7">
        <v>1969</v>
      </c>
      <c r="U12" s="29">
        <f t="shared" si="3"/>
        <v>6.1</v>
      </c>
      <c r="V12" s="28"/>
      <c r="W12" s="28"/>
      <c r="X12" s="28"/>
    </row>
    <row r="13" spans="1:24" ht="33" customHeight="1">
      <c r="A13" s="2" t="s">
        <v>25</v>
      </c>
      <c r="B13" s="6">
        <v>800590</v>
      </c>
      <c r="C13" s="6">
        <v>800013</v>
      </c>
      <c r="D13" s="6">
        <v>45</v>
      </c>
      <c r="E13" s="6">
        <v>117261</v>
      </c>
      <c r="F13" s="6">
        <v>0</v>
      </c>
      <c r="G13" s="6">
        <v>117261</v>
      </c>
      <c r="H13" s="6">
        <v>0</v>
      </c>
      <c r="I13" s="6">
        <v>0</v>
      </c>
      <c r="J13" s="6">
        <v>0</v>
      </c>
      <c r="K13" s="6">
        <v>0</v>
      </c>
      <c r="L13" s="6">
        <v>210</v>
      </c>
      <c r="M13" s="6">
        <v>13111</v>
      </c>
      <c r="N13" s="6">
        <v>0</v>
      </c>
      <c r="O13" s="6">
        <v>1018382</v>
      </c>
      <c r="P13" s="6">
        <f t="shared" si="0"/>
        <v>143058</v>
      </c>
      <c r="Q13" s="27">
        <f t="shared" si="1"/>
        <v>14</v>
      </c>
      <c r="R13" s="6">
        <v>128165</v>
      </c>
      <c r="S13" s="27">
        <f t="shared" si="2"/>
        <v>12.6</v>
      </c>
      <c r="T13" s="6">
        <v>14893</v>
      </c>
      <c r="U13" s="27">
        <f t="shared" si="3"/>
        <v>1.4000000000000004</v>
      </c>
      <c r="V13" s="28"/>
      <c r="W13" s="28"/>
      <c r="X13" s="28"/>
    </row>
    <row r="14" spans="1:24" ht="33" customHeight="1">
      <c r="A14" s="1" t="s">
        <v>26</v>
      </c>
      <c r="B14" s="7">
        <v>697984</v>
      </c>
      <c r="C14" s="7">
        <v>697984</v>
      </c>
      <c r="D14" s="7">
        <v>112497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15904</v>
      </c>
      <c r="N14" s="7">
        <v>0</v>
      </c>
      <c r="O14" s="7">
        <v>910955</v>
      </c>
      <c r="P14" s="7">
        <f t="shared" si="0"/>
        <v>84570</v>
      </c>
      <c r="Q14" s="29">
        <f t="shared" si="1"/>
        <v>9.3</v>
      </c>
      <c r="R14" s="7">
        <v>0</v>
      </c>
      <c r="S14" s="29">
        <f t="shared" si="2"/>
        <v>0</v>
      </c>
      <c r="T14" s="7">
        <v>84570</v>
      </c>
      <c r="U14" s="29">
        <f t="shared" si="3"/>
        <v>9.3</v>
      </c>
      <c r="V14" s="28"/>
      <c r="W14" s="28"/>
      <c r="X14" s="28"/>
    </row>
    <row r="15" spans="1:24" ht="33" customHeight="1">
      <c r="A15" s="1" t="s">
        <v>27</v>
      </c>
      <c r="B15" s="7">
        <v>595598</v>
      </c>
      <c r="C15" s="7">
        <v>595550</v>
      </c>
      <c r="D15" s="7">
        <v>11062</v>
      </c>
      <c r="E15" s="7">
        <v>27134</v>
      </c>
      <c r="F15" s="7">
        <v>0</v>
      </c>
      <c r="G15" s="7">
        <v>27134</v>
      </c>
      <c r="H15" s="7">
        <v>0</v>
      </c>
      <c r="I15" s="7">
        <v>0</v>
      </c>
      <c r="J15" s="7">
        <v>0</v>
      </c>
      <c r="K15" s="7">
        <v>0</v>
      </c>
      <c r="L15" s="7">
        <v>60</v>
      </c>
      <c r="M15" s="7">
        <v>2793</v>
      </c>
      <c r="N15" s="7">
        <v>0</v>
      </c>
      <c r="O15" s="7">
        <v>689564</v>
      </c>
      <c r="P15" s="7">
        <f t="shared" si="0"/>
        <v>52925</v>
      </c>
      <c r="Q15" s="29">
        <f t="shared" si="1"/>
        <v>7.7</v>
      </c>
      <c r="R15" s="7">
        <v>484</v>
      </c>
      <c r="S15" s="29">
        <f t="shared" si="2"/>
        <v>0.1</v>
      </c>
      <c r="T15" s="7">
        <v>52441</v>
      </c>
      <c r="U15" s="29">
        <f t="shared" si="3"/>
        <v>7.6000000000000005</v>
      </c>
      <c r="V15" s="28"/>
      <c r="W15" s="28"/>
      <c r="X15" s="28"/>
    </row>
    <row r="16" spans="1:24" ht="33" customHeight="1">
      <c r="A16" s="1" t="s">
        <v>45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26983</v>
      </c>
      <c r="P16" s="7">
        <f t="shared" si="0"/>
        <v>8931</v>
      </c>
      <c r="Q16" s="29">
        <f t="shared" si="1"/>
        <v>33.1</v>
      </c>
      <c r="R16" s="7">
        <v>23</v>
      </c>
      <c r="S16" s="29">
        <f t="shared" si="2"/>
        <v>0.1</v>
      </c>
      <c r="T16" s="7">
        <v>8908</v>
      </c>
      <c r="U16" s="29">
        <f t="shared" si="3"/>
        <v>33</v>
      </c>
      <c r="V16" s="28"/>
      <c r="W16" s="28"/>
      <c r="X16" s="28"/>
    </row>
    <row r="17" spans="1:24" ht="33" customHeight="1">
      <c r="A17" s="3" t="s">
        <v>28</v>
      </c>
      <c r="B17" s="8">
        <v>1419430</v>
      </c>
      <c r="C17" s="8">
        <v>1419430</v>
      </c>
      <c r="D17" s="8">
        <v>7</v>
      </c>
      <c r="E17" s="8">
        <v>239830</v>
      </c>
      <c r="F17" s="8">
        <v>0</v>
      </c>
      <c r="G17" s="8">
        <v>239830</v>
      </c>
      <c r="H17" s="8">
        <v>0</v>
      </c>
      <c r="I17" s="8">
        <v>0</v>
      </c>
      <c r="J17" s="8">
        <v>0</v>
      </c>
      <c r="K17" s="8">
        <v>0</v>
      </c>
      <c r="L17" s="8">
        <v>115</v>
      </c>
      <c r="M17" s="8">
        <v>31457</v>
      </c>
      <c r="N17" s="8">
        <v>0</v>
      </c>
      <c r="O17" s="8">
        <v>1737979</v>
      </c>
      <c r="P17" s="8">
        <f t="shared" si="0"/>
        <v>47147</v>
      </c>
      <c r="Q17" s="30">
        <f t="shared" si="1"/>
        <v>2.7</v>
      </c>
      <c r="R17" s="8">
        <v>0</v>
      </c>
      <c r="S17" s="30">
        <f t="shared" si="2"/>
        <v>0</v>
      </c>
      <c r="T17" s="8">
        <v>47147</v>
      </c>
      <c r="U17" s="30">
        <f t="shared" si="3"/>
        <v>2.7</v>
      </c>
      <c r="V17" s="28"/>
      <c r="W17" s="28"/>
      <c r="X17" s="28"/>
    </row>
    <row r="18" spans="1:24" ht="33" customHeight="1">
      <c r="A18" s="4" t="s">
        <v>29</v>
      </c>
      <c r="B18" s="7">
        <v>615986</v>
      </c>
      <c r="C18" s="7">
        <v>615881</v>
      </c>
      <c r="D18" s="7">
        <v>23963</v>
      </c>
      <c r="E18" s="7">
        <v>65890</v>
      </c>
      <c r="F18" s="7">
        <v>0</v>
      </c>
      <c r="G18" s="7">
        <v>65890</v>
      </c>
      <c r="H18" s="7">
        <v>0</v>
      </c>
      <c r="I18" s="7">
        <v>0</v>
      </c>
      <c r="J18" s="7">
        <v>0</v>
      </c>
      <c r="K18" s="7">
        <v>0</v>
      </c>
      <c r="L18" s="7">
        <v>120</v>
      </c>
      <c r="M18" s="7">
        <v>3555</v>
      </c>
      <c r="N18" s="7">
        <v>0</v>
      </c>
      <c r="O18" s="7">
        <v>749756</v>
      </c>
      <c r="P18" s="7">
        <f t="shared" si="0"/>
        <v>40360</v>
      </c>
      <c r="Q18" s="29">
        <f t="shared" si="1"/>
        <v>5.4</v>
      </c>
      <c r="R18" s="7">
        <v>108</v>
      </c>
      <c r="S18" s="29">
        <f t="shared" si="2"/>
        <v>0</v>
      </c>
      <c r="T18" s="7">
        <v>40252</v>
      </c>
      <c r="U18" s="29">
        <f t="shared" si="3"/>
        <v>5.4</v>
      </c>
      <c r="V18" s="28"/>
      <c r="W18" s="28"/>
      <c r="X18" s="28"/>
    </row>
    <row r="19" spans="1:24" ht="33" customHeight="1">
      <c r="A19" s="1" t="s">
        <v>30</v>
      </c>
      <c r="B19" s="7">
        <v>998797</v>
      </c>
      <c r="C19" s="7">
        <v>998797</v>
      </c>
      <c r="D19" s="7">
        <v>16055</v>
      </c>
      <c r="E19" s="7">
        <v>94389</v>
      </c>
      <c r="F19" s="7">
        <v>0</v>
      </c>
      <c r="G19" s="7">
        <v>94389</v>
      </c>
      <c r="H19" s="7">
        <v>0</v>
      </c>
      <c r="I19" s="7">
        <v>0</v>
      </c>
      <c r="J19" s="7">
        <v>0</v>
      </c>
      <c r="K19" s="7">
        <v>0</v>
      </c>
      <c r="L19" s="7">
        <v>166</v>
      </c>
      <c r="M19" s="7">
        <v>3278</v>
      </c>
      <c r="N19" s="7">
        <v>0</v>
      </c>
      <c r="O19" s="7">
        <v>1209577</v>
      </c>
      <c r="P19" s="7">
        <f t="shared" si="0"/>
        <v>97186</v>
      </c>
      <c r="Q19" s="29">
        <f t="shared" si="1"/>
        <v>8</v>
      </c>
      <c r="R19" s="7">
        <v>0</v>
      </c>
      <c r="S19" s="29">
        <f t="shared" si="2"/>
        <v>0</v>
      </c>
      <c r="T19" s="7">
        <v>97186</v>
      </c>
      <c r="U19" s="29">
        <f t="shared" si="3"/>
        <v>8</v>
      </c>
      <c r="V19" s="28"/>
      <c r="W19" s="28"/>
      <c r="X19" s="28"/>
    </row>
    <row r="20" spans="1:24" ht="33" customHeight="1">
      <c r="A20" s="1" t="s">
        <v>44</v>
      </c>
      <c r="B20" s="7">
        <v>1250928</v>
      </c>
      <c r="C20" s="7">
        <v>1217600</v>
      </c>
      <c r="D20" s="7">
        <v>0</v>
      </c>
      <c r="E20" s="7">
        <v>423540</v>
      </c>
      <c r="F20" s="7">
        <v>0</v>
      </c>
      <c r="G20" s="7">
        <v>423540</v>
      </c>
      <c r="H20" s="7">
        <v>0</v>
      </c>
      <c r="I20" s="7">
        <v>0</v>
      </c>
      <c r="J20" s="7">
        <v>0</v>
      </c>
      <c r="K20" s="7">
        <v>0</v>
      </c>
      <c r="L20" s="7">
        <v>24</v>
      </c>
      <c r="M20" s="7">
        <v>2692</v>
      </c>
      <c r="N20" s="7">
        <v>0</v>
      </c>
      <c r="O20" s="7">
        <v>1806741</v>
      </c>
      <c r="P20" s="7">
        <f t="shared" si="0"/>
        <v>165459</v>
      </c>
      <c r="Q20" s="29">
        <f t="shared" si="1"/>
        <v>9.2</v>
      </c>
      <c r="R20" s="7">
        <v>35856</v>
      </c>
      <c r="S20" s="29">
        <f t="shared" si="2"/>
        <v>2</v>
      </c>
      <c r="T20" s="7">
        <v>129603</v>
      </c>
      <c r="U20" s="29">
        <f t="shared" si="3"/>
        <v>7.199999999999999</v>
      </c>
      <c r="V20" s="28"/>
      <c r="W20" s="28"/>
      <c r="X20" s="28"/>
    </row>
    <row r="21" spans="1:24" ht="33" customHeight="1">
      <c r="A21" s="1" t="s">
        <v>31</v>
      </c>
      <c r="B21" s="7">
        <v>588504</v>
      </c>
      <c r="C21" s="7">
        <v>588504</v>
      </c>
      <c r="D21" s="7">
        <v>32006</v>
      </c>
      <c r="E21" s="7">
        <v>0</v>
      </c>
      <c r="F21" s="7">
        <v>0</v>
      </c>
      <c r="G21" s="7">
        <v>0</v>
      </c>
      <c r="H21" s="7">
        <v>1995</v>
      </c>
      <c r="I21" s="7">
        <v>1995</v>
      </c>
      <c r="J21" s="7">
        <v>0</v>
      </c>
      <c r="K21" s="7">
        <v>0</v>
      </c>
      <c r="L21" s="7">
        <v>75</v>
      </c>
      <c r="M21" s="7">
        <v>61060</v>
      </c>
      <c r="N21" s="7">
        <v>0</v>
      </c>
      <c r="O21" s="7">
        <v>734221</v>
      </c>
      <c r="P21" s="7">
        <f t="shared" si="0"/>
        <v>113231</v>
      </c>
      <c r="Q21" s="29">
        <f t="shared" si="1"/>
        <v>15.4</v>
      </c>
      <c r="R21" s="7">
        <v>62650</v>
      </c>
      <c r="S21" s="29">
        <f t="shared" si="2"/>
        <v>8.5</v>
      </c>
      <c r="T21" s="7">
        <v>50581</v>
      </c>
      <c r="U21" s="29">
        <f t="shared" si="3"/>
        <v>6.9</v>
      </c>
      <c r="V21" s="28"/>
      <c r="W21" s="28"/>
      <c r="X21" s="28"/>
    </row>
    <row r="22" spans="1:24" ht="33" customHeight="1">
      <c r="A22" s="3" t="s">
        <v>46</v>
      </c>
      <c r="B22" s="7">
        <v>2067385</v>
      </c>
      <c r="C22" s="7">
        <v>2067294</v>
      </c>
      <c r="D22" s="7">
        <v>0</v>
      </c>
      <c r="E22" s="7">
        <v>3147</v>
      </c>
      <c r="F22" s="7">
        <v>3133</v>
      </c>
      <c r="G22" s="7">
        <v>14</v>
      </c>
      <c r="H22" s="7">
        <v>776</v>
      </c>
      <c r="I22" s="7">
        <v>0</v>
      </c>
      <c r="J22" s="7">
        <v>2933</v>
      </c>
      <c r="K22" s="7">
        <v>2867</v>
      </c>
      <c r="L22" s="7">
        <v>10</v>
      </c>
      <c r="M22" s="7">
        <v>31302</v>
      </c>
      <c r="N22" s="7">
        <v>40400</v>
      </c>
      <c r="O22" s="7">
        <v>2173282</v>
      </c>
      <c r="P22" s="7">
        <f t="shared" si="0"/>
        <v>89975</v>
      </c>
      <c r="Q22" s="29">
        <f t="shared" si="1"/>
        <v>4.1</v>
      </c>
      <c r="R22" s="7">
        <v>58056</v>
      </c>
      <c r="S22" s="29">
        <f t="shared" si="2"/>
        <v>2.7</v>
      </c>
      <c r="T22" s="7">
        <v>31919</v>
      </c>
      <c r="U22" s="29">
        <f t="shared" si="3"/>
        <v>1.3999999999999995</v>
      </c>
      <c r="V22" s="28"/>
      <c r="W22" s="28"/>
      <c r="X22" s="28"/>
    </row>
    <row r="23" spans="1:24" ht="33" customHeight="1">
      <c r="A23" s="5" t="s">
        <v>32</v>
      </c>
      <c r="B23" s="6">
        <v>1922870</v>
      </c>
      <c r="C23" s="6">
        <v>1922863</v>
      </c>
      <c r="D23" s="6">
        <v>33773</v>
      </c>
      <c r="E23" s="6">
        <v>32895</v>
      </c>
      <c r="F23" s="6">
        <v>0</v>
      </c>
      <c r="G23" s="6">
        <v>32895</v>
      </c>
      <c r="H23" s="6">
        <v>0</v>
      </c>
      <c r="I23" s="6">
        <v>0</v>
      </c>
      <c r="J23" s="6">
        <v>9547</v>
      </c>
      <c r="K23" s="6">
        <v>9515</v>
      </c>
      <c r="L23" s="6">
        <v>923</v>
      </c>
      <c r="M23" s="6">
        <v>27547</v>
      </c>
      <c r="N23" s="6">
        <v>7600</v>
      </c>
      <c r="O23" s="6">
        <v>2134749</v>
      </c>
      <c r="P23" s="6">
        <f t="shared" si="0"/>
        <v>140543</v>
      </c>
      <c r="Q23" s="27">
        <f t="shared" si="1"/>
        <v>6.6</v>
      </c>
      <c r="R23" s="6">
        <v>45256</v>
      </c>
      <c r="S23" s="27">
        <f t="shared" si="2"/>
        <v>2.1</v>
      </c>
      <c r="T23" s="6">
        <v>95287</v>
      </c>
      <c r="U23" s="27">
        <f t="shared" si="3"/>
        <v>4.5</v>
      </c>
      <c r="V23" s="28"/>
      <c r="W23" s="28"/>
      <c r="X23" s="28"/>
    </row>
    <row r="24" spans="1:24" ht="33" customHeight="1">
      <c r="A24" s="1" t="s">
        <v>33</v>
      </c>
      <c r="B24" s="7">
        <v>1451300</v>
      </c>
      <c r="C24" s="7">
        <v>1357982</v>
      </c>
      <c r="D24" s="7">
        <v>3</v>
      </c>
      <c r="E24" s="7">
        <v>762</v>
      </c>
      <c r="F24" s="7">
        <v>0</v>
      </c>
      <c r="G24" s="7">
        <v>762</v>
      </c>
      <c r="H24" s="7">
        <v>11354</v>
      </c>
      <c r="I24" s="7">
        <v>11354</v>
      </c>
      <c r="J24" s="7">
        <v>0</v>
      </c>
      <c r="K24" s="7">
        <v>0</v>
      </c>
      <c r="L24" s="7">
        <v>382</v>
      </c>
      <c r="M24" s="7">
        <v>11738</v>
      </c>
      <c r="N24" s="7">
        <v>35200</v>
      </c>
      <c r="O24" s="7">
        <v>1526512</v>
      </c>
      <c r="P24" s="7">
        <f t="shared" si="0"/>
        <v>73146</v>
      </c>
      <c r="Q24" s="29">
        <f t="shared" si="1"/>
        <v>4.8</v>
      </c>
      <c r="R24" s="7">
        <v>53547</v>
      </c>
      <c r="S24" s="29">
        <f t="shared" si="2"/>
        <v>3.5</v>
      </c>
      <c r="T24" s="7">
        <v>19599</v>
      </c>
      <c r="U24" s="29">
        <f t="shared" si="3"/>
        <v>1.2999999999999998</v>
      </c>
      <c r="V24" s="28"/>
      <c r="W24" s="28"/>
      <c r="X24" s="28"/>
    </row>
    <row r="25" spans="1:24" ht="33" customHeight="1">
      <c r="A25" s="1" t="s">
        <v>34</v>
      </c>
      <c r="B25" s="7">
        <v>1606398</v>
      </c>
      <c r="C25" s="7">
        <v>1606386</v>
      </c>
      <c r="D25" s="7">
        <v>34464</v>
      </c>
      <c r="E25" s="7">
        <v>5100</v>
      </c>
      <c r="F25" s="7">
        <v>2576</v>
      </c>
      <c r="G25" s="7">
        <v>2524</v>
      </c>
      <c r="H25" s="7">
        <v>55</v>
      </c>
      <c r="I25" s="7">
        <v>0</v>
      </c>
      <c r="J25" s="7">
        <v>0</v>
      </c>
      <c r="K25" s="7">
        <v>0</v>
      </c>
      <c r="L25" s="7">
        <v>205</v>
      </c>
      <c r="M25" s="7">
        <v>15067</v>
      </c>
      <c r="N25" s="7">
        <v>36800</v>
      </c>
      <c r="O25" s="7">
        <v>1759213</v>
      </c>
      <c r="P25" s="7">
        <f t="shared" si="0"/>
        <v>123930</v>
      </c>
      <c r="Q25" s="29">
        <f t="shared" si="1"/>
        <v>7</v>
      </c>
      <c r="R25" s="7">
        <v>50055</v>
      </c>
      <c r="S25" s="29">
        <f t="shared" si="2"/>
        <v>2.8</v>
      </c>
      <c r="T25" s="7">
        <v>73875</v>
      </c>
      <c r="U25" s="29">
        <f t="shared" si="3"/>
        <v>4.2</v>
      </c>
      <c r="V25" s="28"/>
      <c r="W25" s="28"/>
      <c r="X25" s="28"/>
    </row>
    <row r="26" spans="1:24" ht="33" customHeight="1">
      <c r="A26" s="1" t="s">
        <v>35</v>
      </c>
      <c r="B26" s="7">
        <v>3252382</v>
      </c>
      <c r="C26" s="7">
        <v>3252382</v>
      </c>
      <c r="D26" s="7">
        <v>199</v>
      </c>
      <c r="E26" s="7">
        <v>97852</v>
      </c>
      <c r="F26" s="7">
        <v>1722</v>
      </c>
      <c r="G26" s="7">
        <v>96130</v>
      </c>
      <c r="H26" s="7">
        <v>36320</v>
      </c>
      <c r="I26" s="7">
        <v>36320</v>
      </c>
      <c r="J26" s="7">
        <v>0</v>
      </c>
      <c r="K26" s="7">
        <v>0</v>
      </c>
      <c r="L26" s="7">
        <v>286</v>
      </c>
      <c r="M26" s="7">
        <v>60576</v>
      </c>
      <c r="N26" s="7">
        <v>160600</v>
      </c>
      <c r="O26" s="7">
        <v>3975944</v>
      </c>
      <c r="P26" s="7">
        <f t="shared" si="0"/>
        <v>580564</v>
      </c>
      <c r="Q26" s="29">
        <f t="shared" si="1"/>
        <v>14.6</v>
      </c>
      <c r="R26" s="7">
        <v>378174</v>
      </c>
      <c r="S26" s="29">
        <f t="shared" si="2"/>
        <v>9.5</v>
      </c>
      <c r="T26" s="7">
        <v>202390</v>
      </c>
      <c r="U26" s="29">
        <f t="shared" si="3"/>
        <v>5.1</v>
      </c>
      <c r="V26" s="28"/>
      <c r="W26" s="28"/>
      <c r="X26" s="28"/>
    </row>
    <row r="27" spans="1:24" ht="33" customHeight="1">
      <c r="A27" s="3" t="s">
        <v>47</v>
      </c>
      <c r="B27" s="8">
        <v>4133273</v>
      </c>
      <c r="C27" s="8">
        <v>4131545</v>
      </c>
      <c r="D27" s="8">
        <v>11452</v>
      </c>
      <c r="E27" s="8">
        <v>219733</v>
      </c>
      <c r="F27" s="8">
        <v>2772</v>
      </c>
      <c r="G27" s="8">
        <v>216961</v>
      </c>
      <c r="H27" s="8">
        <v>0</v>
      </c>
      <c r="I27" s="8">
        <v>0</v>
      </c>
      <c r="J27" s="8">
        <v>58</v>
      </c>
      <c r="K27" s="8">
        <v>0</v>
      </c>
      <c r="L27" s="8">
        <v>425</v>
      </c>
      <c r="M27" s="8">
        <v>78170</v>
      </c>
      <c r="N27" s="8">
        <v>0</v>
      </c>
      <c r="O27" s="8">
        <v>4641351</v>
      </c>
      <c r="P27" s="8">
        <f t="shared" si="0"/>
        <v>239259</v>
      </c>
      <c r="Q27" s="30">
        <f t="shared" si="1"/>
        <v>5.2</v>
      </c>
      <c r="R27" s="8">
        <v>36383</v>
      </c>
      <c r="S27" s="30">
        <f t="shared" si="2"/>
        <v>0.8</v>
      </c>
      <c r="T27" s="8">
        <v>202876</v>
      </c>
      <c r="U27" s="30">
        <f t="shared" si="3"/>
        <v>4.4</v>
      </c>
      <c r="V27" s="28"/>
      <c r="W27" s="28"/>
      <c r="X27" s="28"/>
    </row>
    <row r="28" spans="1:24" ht="33" customHeight="1">
      <c r="A28" s="5" t="s">
        <v>36</v>
      </c>
      <c r="B28" s="7">
        <v>2289553</v>
      </c>
      <c r="C28" s="7">
        <v>2289553</v>
      </c>
      <c r="D28" s="7">
        <v>24020</v>
      </c>
      <c r="E28" s="7">
        <v>247616</v>
      </c>
      <c r="F28" s="7">
        <v>5664</v>
      </c>
      <c r="G28" s="7">
        <v>241952</v>
      </c>
      <c r="H28" s="7">
        <v>175577</v>
      </c>
      <c r="I28" s="7">
        <v>175577</v>
      </c>
      <c r="J28" s="7">
        <v>0</v>
      </c>
      <c r="K28" s="7">
        <v>0</v>
      </c>
      <c r="L28" s="7">
        <v>94</v>
      </c>
      <c r="M28" s="7">
        <v>52654</v>
      </c>
      <c r="N28" s="7">
        <v>335100</v>
      </c>
      <c r="O28" s="7">
        <v>3255731</v>
      </c>
      <c r="P28" s="7">
        <f t="shared" si="0"/>
        <v>935837</v>
      </c>
      <c r="Q28" s="29">
        <f t="shared" si="1"/>
        <v>28.7</v>
      </c>
      <c r="R28" s="7">
        <v>510878</v>
      </c>
      <c r="S28" s="29">
        <f t="shared" si="2"/>
        <v>15.7</v>
      </c>
      <c r="T28" s="7">
        <v>424959</v>
      </c>
      <c r="U28" s="29">
        <f t="shared" si="3"/>
        <v>13</v>
      </c>
      <c r="V28" s="28"/>
      <c r="W28" s="28"/>
      <c r="X28" s="28"/>
    </row>
    <row r="29" spans="1:24" ht="33" customHeight="1">
      <c r="A29" s="1" t="s">
        <v>37</v>
      </c>
      <c r="B29" s="7">
        <v>29592</v>
      </c>
      <c r="C29" s="7">
        <v>29592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3</v>
      </c>
      <c r="M29" s="7">
        <v>0</v>
      </c>
      <c r="N29" s="7">
        <v>0</v>
      </c>
      <c r="O29" s="7">
        <v>32491</v>
      </c>
      <c r="P29" s="7">
        <f t="shared" si="0"/>
        <v>2896</v>
      </c>
      <c r="Q29" s="29">
        <f t="shared" si="1"/>
        <v>8.9</v>
      </c>
      <c r="R29" s="7">
        <v>0</v>
      </c>
      <c r="S29" s="29">
        <f t="shared" si="2"/>
        <v>0</v>
      </c>
      <c r="T29" s="7">
        <v>2896</v>
      </c>
      <c r="U29" s="29">
        <f t="shared" si="3"/>
        <v>8.9</v>
      </c>
      <c r="V29" s="28"/>
      <c r="W29" s="28"/>
      <c r="X29" s="28"/>
    </row>
    <row r="30" spans="1:24" ht="33" customHeight="1">
      <c r="A30" s="1" t="s">
        <v>38</v>
      </c>
      <c r="B30" s="7">
        <v>1843078</v>
      </c>
      <c r="C30" s="7">
        <v>1835860</v>
      </c>
      <c r="D30" s="7">
        <v>28</v>
      </c>
      <c r="E30" s="7">
        <v>2013</v>
      </c>
      <c r="F30" s="7">
        <v>0</v>
      </c>
      <c r="G30" s="7">
        <v>2013</v>
      </c>
      <c r="H30" s="7">
        <v>13300</v>
      </c>
      <c r="I30" s="7">
        <v>13300</v>
      </c>
      <c r="J30" s="7">
        <v>0</v>
      </c>
      <c r="K30" s="7">
        <v>0</v>
      </c>
      <c r="L30" s="7">
        <v>134</v>
      </c>
      <c r="M30" s="7">
        <v>5535</v>
      </c>
      <c r="N30" s="7">
        <v>0</v>
      </c>
      <c r="O30" s="7">
        <v>1886206</v>
      </c>
      <c r="P30" s="7">
        <f t="shared" si="0"/>
        <v>40953</v>
      </c>
      <c r="Q30" s="29">
        <f t="shared" si="1"/>
        <v>2.2</v>
      </c>
      <c r="R30" s="7">
        <v>18931</v>
      </c>
      <c r="S30" s="29">
        <f t="shared" si="2"/>
        <v>1</v>
      </c>
      <c r="T30" s="7">
        <v>22022</v>
      </c>
      <c r="U30" s="29">
        <f t="shared" si="3"/>
        <v>1.2000000000000002</v>
      </c>
      <c r="V30" s="28"/>
      <c r="W30" s="28"/>
      <c r="X30" s="28"/>
    </row>
    <row r="31" spans="1:24" ht="33" customHeight="1">
      <c r="A31" s="1" t="s">
        <v>39</v>
      </c>
      <c r="B31" s="7">
        <v>3929149</v>
      </c>
      <c r="C31" s="7">
        <v>3900201</v>
      </c>
      <c r="D31" s="7">
        <v>0</v>
      </c>
      <c r="E31" s="7">
        <v>5736</v>
      </c>
      <c r="F31" s="7">
        <v>0</v>
      </c>
      <c r="G31" s="7">
        <v>5736</v>
      </c>
      <c r="H31" s="7">
        <v>0</v>
      </c>
      <c r="I31" s="7">
        <v>0</v>
      </c>
      <c r="J31" s="7">
        <v>0</v>
      </c>
      <c r="K31" s="7">
        <v>0</v>
      </c>
      <c r="L31" s="7">
        <v>565</v>
      </c>
      <c r="M31" s="7">
        <v>28478</v>
      </c>
      <c r="N31" s="7">
        <v>48200</v>
      </c>
      <c r="O31" s="7">
        <v>4291378</v>
      </c>
      <c r="P31" s="7">
        <f t="shared" si="0"/>
        <v>374643</v>
      </c>
      <c r="Q31" s="29">
        <f t="shared" si="1"/>
        <v>8.7</v>
      </c>
      <c r="R31" s="7">
        <v>333677</v>
      </c>
      <c r="S31" s="29">
        <f t="shared" si="2"/>
        <v>7.8</v>
      </c>
      <c r="T31" s="7">
        <v>40966</v>
      </c>
      <c r="U31" s="29">
        <f t="shared" si="3"/>
        <v>0.8999999999999995</v>
      </c>
      <c r="V31" s="28"/>
      <c r="W31" s="28"/>
      <c r="X31" s="28"/>
    </row>
    <row r="32" spans="1:24" ht="33" customHeight="1">
      <c r="A32" s="3" t="s">
        <v>40</v>
      </c>
      <c r="B32" s="7">
        <v>887320</v>
      </c>
      <c r="C32" s="7">
        <v>887200</v>
      </c>
      <c r="D32" s="7">
        <v>0</v>
      </c>
      <c r="E32" s="7">
        <v>13930</v>
      </c>
      <c r="F32" s="7">
        <v>568</v>
      </c>
      <c r="G32" s="7">
        <v>13362</v>
      </c>
      <c r="H32" s="7">
        <v>0</v>
      </c>
      <c r="I32" s="7">
        <v>0</v>
      </c>
      <c r="J32" s="7">
        <v>7053</v>
      </c>
      <c r="K32" s="7">
        <v>0</v>
      </c>
      <c r="L32" s="7">
        <v>153</v>
      </c>
      <c r="M32" s="7">
        <v>20994</v>
      </c>
      <c r="N32" s="7">
        <v>0</v>
      </c>
      <c r="O32" s="7">
        <v>969501</v>
      </c>
      <c r="P32" s="7">
        <f t="shared" si="0"/>
        <v>63589</v>
      </c>
      <c r="Q32" s="29">
        <f t="shared" si="1"/>
        <v>6.6</v>
      </c>
      <c r="R32" s="7">
        <v>8877</v>
      </c>
      <c r="S32" s="29">
        <f t="shared" si="2"/>
        <v>0.9</v>
      </c>
      <c r="T32" s="7">
        <v>54712</v>
      </c>
      <c r="U32" s="29">
        <f t="shared" si="3"/>
        <v>5.699999999999999</v>
      </c>
      <c r="V32" s="28"/>
      <c r="W32" s="28"/>
      <c r="X32" s="28"/>
    </row>
    <row r="33" spans="1:24" ht="33" customHeight="1">
      <c r="A33" s="1" t="s">
        <v>41</v>
      </c>
      <c r="B33" s="6">
        <v>406748</v>
      </c>
      <c r="C33" s="6">
        <v>406660</v>
      </c>
      <c r="D33" s="6">
        <v>7028</v>
      </c>
      <c r="E33" s="6">
        <v>57161</v>
      </c>
      <c r="F33" s="6">
        <v>0</v>
      </c>
      <c r="G33" s="6">
        <v>57161</v>
      </c>
      <c r="H33" s="6">
        <v>0</v>
      </c>
      <c r="I33" s="6">
        <v>0</v>
      </c>
      <c r="J33" s="6">
        <v>0</v>
      </c>
      <c r="K33" s="6">
        <v>0</v>
      </c>
      <c r="L33" s="6">
        <v>35</v>
      </c>
      <c r="M33" s="6">
        <v>2133</v>
      </c>
      <c r="N33" s="6">
        <v>0</v>
      </c>
      <c r="O33" s="6">
        <v>522106</v>
      </c>
      <c r="P33" s="6">
        <f t="shared" si="0"/>
        <v>51019</v>
      </c>
      <c r="Q33" s="27">
        <f t="shared" si="1"/>
        <v>9.8</v>
      </c>
      <c r="R33" s="6">
        <v>1108</v>
      </c>
      <c r="S33" s="27">
        <f t="shared" si="2"/>
        <v>0.2</v>
      </c>
      <c r="T33" s="6">
        <v>49911</v>
      </c>
      <c r="U33" s="27">
        <f t="shared" si="3"/>
        <v>9.600000000000001</v>
      </c>
      <c r="V33" s="28"/>
      <c r="W33" s="28"/>
      <c r="X33" s="28"/>
    </row>
    <row r="34" spans="1:24" ht="33" customHeight="1">
      <c r="A34" s="1" t="s">
        <v>42</v>
      </c>
      <c r="B34" s="7">
        <v>445311</v>
      </c>
      <c r="C34" s="7">
        <v>161285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42</v>
      </c>
      <c r="M34" s="7">
        <v>155615</v>
      </c>
      <c r="N34" s="7">
        <v>0</v>
      </c>
      <c r="O34" s="7">
        <v>667722</v>
      </c>
      <c r="P34" s="7">
        <f t="shared" si="0"/>
        <v>67918</v>
      </c>
      <c r="Q34" s="29">
        <f t="shared" si="1"/>
        <v>10.2</v>
      </c>
      <c r="R34" s="7">
        <v>19124</v>
      </c>
      <c r="S34" s="29">
        <f t="shared" si="2"/>
        <v>2.9</v>
      </c>
      <c r="T34" s="7">
        <v>48794</v>
      </c>
      <c r="U34" s="29">
        <f t="shared" si="3"/>
        <v>7.299999999999999</v>
      </c>
      <c r="V34" s="28"/>
      <c r="W34" s="28"/>
      <c r="X34" s="28"/>
    </row>
    <row r="35" spans="1:24" ht="33" customHeight="1" thickBot="1">
      <c r="A35" s="1" t="s">
        <v>71</v>
      </c>
      <c r="B35" s="7">
        <v>59735</v>
      </c>
      <c r="C35" s="7">
        <v>59735</v>
      </c>
      <c r="D35" s="7">
        <v>0</v>
      </c>
      <c r="E35" s="7">
        <v>0</v>
      </c>
      <c r="F35" s="7">
        <v>0</v>
      </c>
      <c r="G35" s="7">
        <v>0</v>
      </c>
      <c r="H35" s="7">
        <v>2082202</v>
      </c>
      <c r="I35" s="7">
        <v>0</v>
      </c>
      <c r="J35" s="7">
        <v>10735</v>
      </c>
      <c r="K35" s="7">
        <v>0</v>
      </c>
      <c r="L35" s="7">
        <v>159</v>
      </c>
      <c r="M35" s="7">
        <v>65</v>
      </c>
      <c r="N35" s="7">
        <v>0</v>
      </c>
      <c r="O35" s="7">
        <v>2304233</v>
      </c>
      <c r="P35" s="7">
        <f t="shared" si="0"/>
        <v>2221710</v>
      </c>
      <c r="Q35" s="29">
        <f t="shared" si="1"/>
        <v>96.4</v>
      </c>
      <c r="R35" s="7">
        <v>2131451</v>
      </c>
      <c r="S35" s="29">
        <f t="shared" si="2"/>
        <v>92.5</v>
      </c>
      <c r="T35" s="7">
        <v>90259</v>
      </c>
      <c r="U35" s="29">
        <f t="shared" si="3"/>
        <v>3.9000000000000057</v>
      </c>
      <c r="V35" s="28"/>
      <c r="W35" s="28"/>
      <c r="X35" s="28"/>
    </row>
    <row r="36" spans="1:21" ht="33" customHeight="1" thickTop="1">
      <c r="A36" s="31" t="s">
        <v>43</v>
      </c>
      <c r="B36" s="32">
        <f aca="true" t="shared" si="4" ref="B36:P36">SUM(B8:B35)</f>
        <v>41298879</v>
      </c>
      <c r="C36" s="32">
        <f t="shared" si="4"/>
        <v>39135817</v>
      </c>
      <c r="D36" s="32">
        <f t="shared" si="4"/>
        <v>306656</v>
      </c>
      <c r="E36" s="32">
        <f t="shared" si="4"/>
        <v>1654423</v>
      </c>
      <c r="F36" s="32">
        <f t="shared" si="4"/>
        <v>16435</v>
      </c>
      <c r="G36" s="32">
        <f t="shared" si="4"/>
        <v>1637988</v>
      </c>
      <c r="H36" s="32">
        <f t="shared" si="4"/>
        <v>2322130</v>
      </c>
      <c r="I36" s="32">
        <f t="shared" si="4"/>
        <v>238546</v>
      </c>
      <c r="J36" s="32">
        <f t="shared" si="4"/>
        <v>31166</v>
      </c>
      <c r="K36" s="32">
        <f t="shared" si="4"/>
        <v>13222</v>
      </c>
      <c r="L36" s="32">
        <f t="shared" si="4"/>
        <v>15095</v>
      </c>
      <c r="M36" s="32">
        <f t="shared" si="4"/>
        <v>1376404</v>
      </c>
      <c r="N36" s="32">
        <f t="shared" si="4"/>
        <v>663900</v>
      </c>
      <c r="O36" s="32">
        <f t="shared" si="4"/>
        <v>53332170</v>
      </c>
      <c r="P36" s="32">
        <f t="shared" si="4"/>
        <v>9291654</v>
      </c>
      <c r="Q36" s="33">
        <f t="shared" si="1"/>
        <v>17.4</v>
      </c>
      <c r="R36" s="32">
        <f>SUM(R8:R35)</f>
        <v>6961901</v>
      </c>
      <c r="S36" s="33">
        <f t="shared" si="2"/>
        <v>13.1</v>
      </c>
      <c r="T36" s="32">
        <f>SUM(T8:T35)</f>
        <v>2329753</v>
      </c>
      <c r="U36" s="33">
        <f t="shared" si="3"/>
        <v>4.299999999999999</v>
      </c>
    </row>
    <row r="37" spans="1:22" ht="69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6"/>
      <c r="N37" s="36"/>
      <c r="O37" s="36"/>
      <c r="P37" s="36"/>
      <c r="Q37" s="36"/>
      <c r="R37" s="37"/>
      <c r="S37" s="35"/>
      <c r="T37" s="35"/>
      <c r="U37" s="35"/>
      <c r="V37" s="47"/>
    </row>
    <row r="38" spans="1:21" ht="28.5">
      <c r="A38" s="9" t="s">
        <v>68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36"/>
      <c r="M38" s="36"/>
      <c r="N38" s="36"/>
      <c r="O38" s="36"/>
      <c r="P38" s="36"/>
      <c r="Q38" s="36"/>
      <c r="R38" s="37"/>
      <c r="S38" s="35"/>
      <c r="T38" s="35"/>
      <c r="U38" s="35"/>
    </row>
    <row r="39" spans="1:21" ht="24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6"/>
      <c r="M39" s="36"/>
      <c r="N39" s="36"/>
      <c r="O39" s="36"/>
      <c r="P39" s="36"/>
      <c r="Q39" s="36"/>
      <c r="R39" s="37"/>
      <c r="S39" s="35"/>
      <c r="T39" s="35"/>
      <c r="U39" s="35"/>
    </row>
    <row r="40" spans="1:21" ht="30" customHeight="1">
      <c r="A40" s="12" t="s">
        <v>0</v>
      </c>
      <c r="B40" s="12"/>
      <c r="C40" s="12" t="s">
        <v>6</v>
      </c>
      <c r="D40" s="13"/>
      <c r="E40" s="13"/>
      <c r="F40" s="12" t="s">
        <v>7</v>
      </c>
      <c r="G40" s="12" t="s">
        <v>8</v>
      </c>
      <c r="H40" s="12" t="s">
        <v>9</v>
      </c>
      <c r="I40" s="13"/>
      <c r="J40" s="13"/>
      <c r="K40" s="26" t="s">
        <v>10</v>
      </c>
      <c r="L40" s="12" t="s">
        <v>72</v>
      </c>
      <c r="M40" s="38"/>
      <c r="N40" s="38"/>
      <c r="O40" s="38"/>
      <c r="P40" s="38"/>
      <c r="Q40" s="39"/>
      <c r="R40" s="37"/>
      <c r="S40" s="35"/>
      <c r="T40" s="35"/>
      <c r="U40" s="35"/>
    </row>
    <row r="41" spans="1:21" ht="30" customHeight="1">
      <c r="A41" s="15"/>
      <c r="B41" s="18" t="s">
        <v>59</v>
      </c>
      <c r="C41" s="17"/>
      <c r="D41" s="18" t="s">
        <v>61</v>
      </c>
      <c r="E41" s="18" t="s">
        <v>63</v>
      </c>
      <c r="F41" s="17"/>
      <c r="G41" s="17"/>
      <c r="H41" s="17"/>
      <c r="I41" s="19" t="s">
        <v>14</v>
      </c>
      <c r="J41" s="16" t="s">
        <v>64</v>
      </c>
      <c r="K41" s="21"/>
      <c r="L41" s="19" t="s">
        <v>18</v>
      </c>
      <c r="M41" s="13"/>
      <c r="N41" s="13"/>
      <c r="O41" s="13"/>
      <c r="P41" s="13"/>
      <c r="Q41" s="14"/>
      <c r="R41" s="40"/>
      <c r="S41" s="41"/>
      <c r="T41" s="41"/>
      <c r="U41" s="41"/>
    </row>
    <row r="42" spans="1:21" ht="30" customHeight="1">
      <c r="A42" s="15"/>
      <c r="B42" s="21" t="s">
        <v>60</v>
      </c>
      <c r="C42" s="15"/>
      <c r="D42" s="42" t="s">
        <v>62</v>
      </c>
      <c r="E42" s="42" t="s">
        <v>62</v>
      </c>
      <c r="F42" s="15"/>
      <c r="G42" s="15"/>
      <c r="H42" s="15"/>
      <c r="I42" s="15"/>
      <c r="J42" s="20" t="s">
        <v>65</v>
      </c>
      <c r="K42" s="21"/>
      <c r="L42" s="15"/>
      <c r="M42" s="12" t="s">
        <v>19</v>
      </c>
      <c r="N42" s="12" t="s">
        <v>20</v>
      </c>
      <c r="O42" s="13"/>
      <c r="P42" s="12" t="s">
        <v>21</v>
      </c>
      <c r="Q42" s="14"/>
      <c r="R42" s="40"/>
      <c r="S42" s="41"/>
      <c r="T42" s="41"/>
      <c r="U42" s="41"/>
    </row>
    <row r="43" spans="1:21" ht="27" customHeight="1">
      <c r="A43" s="22"/>
      <c r="B43" s="23"/>
      <c r="C43" s="23"/>
      <c r="D43" s="23"/>
      <c r="E43" s="23"/>
      <c r="F43" s="23"/>
      <c r="G43" s="23"/>
      <c r="H43" s="23"/>
      <c r="I43" s="23"/>
      <c r="J43" s="24" t="s">
        <v>66</v>
      </c>
      <c r="K43" s="21"/>
      <c r="L43" s="15"/>
      <c r="M43" s="15"/>
      <c r="N43" s="15"/>
      <c r="O43" s="12" t="s">
        <v>19</v>
      </c>
      <c r="P43" s="15"/>
      <c r="Q43" s="26" t="s">
        <v>19</v>
      </c>
      <c r="R43" s="40"/>
      <c r="S43" s="41"/>
      <c r="T43" s="41"/>
      <c r="U43" s="41"/>
    </row>
    <row r="44" spans="1:21" ht="33" customHeight="1">
      <c r="A44" s="1" t="s">
        <v>22</v>
      </c>
      <c r="B44" s="6">
        <v>0</v>
      </c>
      <c r="C44" s="6">
        <v>122359</v>
      </c>
      <c r="D44" s="6">
        <v>122359</v>
      </c>
      <c r="E44" s="6">
        <v>0</v>
      </c>
      <c r="F44" s="6">
        <v>0</v>
      </c>
      <c r="G44" s="6">
        <v>2970000</v>
      </c>
      <c r="H44" s="6">
        <v>430278</v>
      </c>
      <c r="I44" s="6">
        <v>430278</v>
      </c>
      <c r="J44" s="6">
        <v>0</v>
      </c>
      <c r="K44" s="6">
        <v>760354</v>
      </c>
      <c r="L44" s="6">
        <f>N44+P44</f>
        <v>10628976</v>
      </c>
      <c r="M44" s="27">
        <f aca="true" t="shared" si="5" ref="M44:M72">IF(ISERROR(100-Q8),"－",100-Q8)</f>
        <v>75.1</v>
      </c>
      <c r="N44" s="6">
        <v>761728</v>
      </c>
      <c r="O44" s="27">
        <f aca="true" t="shared" si="6" ref="O44:O72">IF(ISERROR(ROUND(N44/O8*100,1)),"－",ROUND(N44/O8*100,1))</f>
        <v>5.4</v>
      </c>
      <c r="P44" s="6">
        <v>9867248</v>
      </c>
      <c r="Q44" s="27">
        <f>IF(ISERROR(M44-O44),"－",M44-O44)</f>
        <v>69.69999999999999</v>
      </c>
      <c r="R44" s="40"/>
      <c r="S44" s="41"/>
      <c r="T44" s="41"/>
      <c r="U44" s="41"/>
    </row>
    <row r="45" spans="1:21" ht="33" customHeight="1">
      <c r="A45" s="1" t="s">
        <v>23</v>
      </c>
      <c r="B45" s="7">
        <v>0</v>
      </c>
      <c r="C45" s="7">
        <v>160</v>
      </c>
      <c r="D45" s="7">
        <v>160</v>
      </c>
      <c r="E45" s="7">
        <v>0</v>
      </c>
      <c r="F45" s="7">
        <v>0</v>
      </c>
      <c r="G45" s="7">
        <v>5280</v>
      </c>
      <c r="H45" s="7">
        <v>4626</v>
      </c>
      <c r="I45" s="7">
        <v>4626</v>
      </c>
      <c r="J45" s="7">
        <v>0</v>
      </c>
      <c r="K45" s="7">
        <v>64</v>
      </c>
      <c r="L45" s="7">
        <f aca="true" t="shared" si="7" ref="L45:L71">N45+P45</f>
        <v>115329</v>
      </c>
      <c r="M45" s="29">
        <f t="shared" si="5"/>
        <v>92</v>
      </c>
      <c r="N45" s="7">
        <v>498</v>
      </c>
      <c r="O45" s="29">
        <f t="shared" si="6"/>
        <v>0.4</v>
      </c>
      <c r="P45" s="7">
        <v>114831</v>
      </c>
      <c r="Q45" s="29">
        <f aca="true" t="shared" si="8" ref="Q45:Q72">IF(ISERROR(M45-O45),"－",M45-O45)</f>
        <v>91.6</v>
      </c>
      <c r="R45" s="40"/>
      <c r="S45" s="41"/>
      <c r="T45" s="41"/>
      <c r="U45" s="41"/>
    </row>
    <row r="46" spans="1:21" ht="33" customHeight="1">
      <c r="A46" s="1" t="s">
        <v>24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7"/>
        <v>0</v>
      </c>
      <c r="M46" s="29" t="str">
        <f t="shared" si="5"/>
        <v>－</v>
      </c>
      <c r="N46" s="7">
        <v>0</v>
      </c>
      <c r="O46" s="29" t="str">
        <f t="shared" si="6"/>
        <v>－</v>
      </c>
      <c r="P46" s="7">
        <v>0</v>
      </c>
      <c r="Q46" s="29" t="str">
        <f t="shared" si="8"/>
        <v>－</v>
      </c>
      <c r="R46" s="40"/>
      <c r="S46" s="41"/>
      <c r="T46" s="41"/>
      <c r="U46" s="41"/>
    </row>
    <row r="47" spans="1:21" ht="33" customHeight="1">
      <c r="A47" s="1" t="s">
        <v>69</v>
      </c>
      <c r="B47" s="7">
        <v>0</v>
      </c>
      <c r="C47" s="7">
        <v>359</v>
      </c>
      <c r="D47" s="7">
        <v>59</v>
      </c>
      <c r="E47" s="7">
        <v>300</v>
      </c>
      <c r="F47" s="7">
        <v>0</v>
      </c>
      <c r="G47" s="7">
        <v>0</v>
      </c>
      <c r="H47" s="7">
        <v>126</v>
      </c>
      <c r="I47" s="7">
        <v>126</v>
      </c>
      <c r="J47" s="7">
        <v>0</v>
      </c>
      <c r="K47" s="7">
        <v>1</v>
      </c>
      <c r="L47" s="7">
        <f t="shared" si="7"/>
        <v>251</v>
      </c>
      <c r="M47" s="29">
        <f t="shared" si="5"/>
        <v>16.400000000000006</v>
      </c>
      <c r="N47" s="7">
        <v>0</v>
      </c>
      <c r="O47" s="29">
        <f t="shared" si="6"/>
        <v>0</v>
      </c>
      <c r="P47" s="7">
        <v>251</v>
      </c>
      <c r="Q47" s="29">
        <f t="shared" si="8"/>
        <v>16.400000000000006</v>
      </c>
      <c r="R47" s="40"/>
      <c r="S47" s="41"/>
      <c r="T47" s="41"/>
      <c r="U47" s="41"/>
    </row>
    <row r="48" spans="1:21" ht="33" customHeight="1">
      <c r="A48" s="1" t="s">
        <v>70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1969</v>
      </c>
      <c r="I48" s="7">
        <v>1969</v>
      </c>
      <c r="J48" s="7">
        <v>0</v>
      </c>
      <c r="K48" s="7">
        <v>3170</v>
      </c>
      <c r="L48" s="7">
        <f t="shared" si="7"/>
        <v>30232</v>
      </c>
      <c r="M48" s="29">
        <f t="shared" si="5"/>
        <v>93.9</v>
      </c>
      <c r="N48" s="7">
        <v>3746</v>
      </c>
      <c r="O48" s="29">
        <f t="shared" si="6"/>
        <v>11.6</v>
      </c>
      <c r="P48" s="7">
        <v>26486</v>
      </c>
      <c r="Q48" s="29">
        <f t="shared" si="8"/>
        <v>82.30000000000001</v>
      </c>
      <c r="R48" s="40"/>
      <c r="S48" s="41"/>
      <c r="T48" s="41"/>
      <c r="U48" s="41"/>
    </row>
    <row r="49" spans="1:21" ht="33" customHeight="1">
      <c r="A49" s="2" t="s">
        <v>25</v>
      </c>
      <c r="B49" s="6">
        <v>0</v>
      </c>
      <c r="C49" s="6">
        <v>34044</v>
      </c>
      <c r="D49" s="6">
        <v>149</v>
      </c>
      <c r="E49" s="6">
        <v>33895</v>
      </c>
      <c r="F49" s="6">
        <v>0</v>
      </c>
      <c r="G49" s="6">
        <v>38674</v>
      </c>
      <c r="H49" s="6">
        <v>14447</v>
      </c>
      <c r="I49" s="6">
        <v>14447</v>
      </c>
      <c r="J49" s="6">
        <v>0</v>
      </c>
      <c r="K49" s="6">
        <v>13321</v>
      </c>
      <c r="L49" s="6">
        <f t="shared" si="7"/>
        <v>875324</v>
      </c>
      <c r="M49" s="27">
        <f t="shared" si="5"/>
        <v>86</v>
      </c>
      <c r="N49" s="6">
        <v>164842</v>
      </c>
      <c r="O49" s="27">
        <f t="shared" si="6"/>
        <v>16.2</v>
      </c>
      <c r="P49" s="6">
        <v>710482</v>
      </c>
      <c r="Q49" s="27">
        <f t="shared" si="8"/>
        <v>69.8</v>
      </c>
      <c r="R49" s="40"/>
      <c r="S49" s="41"/>
      <c r="T49" s="41"/>
      <c r="U49" s="41"/>
    </row>
    <row r="50" spans="1:21" ht="33" customHeight="1">
      <c r="A50" s="1" t="s">
        <v>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84570</v>
      </c>
      <c r="I50" s="7">
        <v>84570</v>
      </c>
      <c r="J50" s="7">
        <v>0</v>
      </c>
      <c r="K50" s="7">
        <v>15904</v>
      </c>
      <c r="L50" s="7">
        <f t="shared" si="7"/>
        <v>826385</v>
      </c>
      <c r="M50" s="29">
        <f t="shared" si="5"/>
        <v>90.7</v>
      </c>
      <c r="N50" s="7">
        <v>128401</v>
      </c>
      <c r="O50" s="29">
        <f t="shared" si="6"/>
        <v>14.1</v>
      </c>
      <c r="P50" s="7">
        <v>697984</v>
      </c>
      <c r="Q50" s="29">
        <f t="shared" si="8"/>
        <v>76.60000000000001</v>
      </c>
      <c r="R50" s="40"/>
      <c r="S50" s="41"/>
      <c r="T50" s="41"/>
      <c r="U50" s="41"/>
    </row>
    <row r="51" spans="1:21" ht="33" customHeight="1">
      <c r="A51" s="1" t="s">
        <v>27</v>
      </c>
      <c r="B51" s="7">
        <v>0</v>
      </c>
      <c r="C51" s="7">
        <v>484</v>
      </c>
      <c r="D51" s="7">
        <v>484</v>
      </c>
      <c r="E51" s="7">
        <v>0</v>
      </c>
      <c r="F51" s="7">
        <v>0</v>
      </c>
      <c r="G51" s="7">
        <v>20000</v>
      </c>
      <c r="H51" s="7">
        <v>32433</v>
      </c>
      <c r="I51" s="7">
        <v>11723</v>
      </c>
      <c r="J51" s="7">
        <v>20710</v>
      </c>
      <c r="K51" s="7">
        <v>2853</v>
      </c>
      <c r="L51" s="7">
        <f t="shared" si="7"/>
        <v>636639</v>
      </c>
      <c r="M51" s="29">
        <f t="shared" si="5"/>
        <v>92.3</v>
      </c>
      <c r="N51" s="7">
        <v>41029</v>
      </c>
      <c r="O51" s="29">
        <f t="shared" si="6"/>
        <v>5.9</v>
      </c>
      <c r="P51" s="7">
        <v>595610</v>
      </c>
      <c r="Q51" s="29">
        <f t="shared" si="8"/>
        <v>86.39999999999999</v>
      </c>
      <c r="R51" s="40"/>
      <c r="S51" s="41"/>
      <c r="T51" s="41"/>
      <c r="U51" s="41"/>
    </row>
    <row r="52" spans="1:21" ht="33" customHeight="1">
      <c r="A52" s="1" t="s">
        <v>45</v>
      </c>
      <c r="B52" s="7">
        <v>0</v>
      </c>
      <c r="C52" s="7">
        <v>18075</v>
      </c>
      <c r="D52" s="7">
        <v>18075</v>
      </c>
      <c r="E52" s="7">
        <v>0</v>
      </c>
      <c r="F52" s="7">
        <v>0</v>
      </c>
      <c r="G52" s="7">
        <v>1580</v>
      </c>
      <c r="H52" s="7">
        <v>7328</v>
      </c>
      <c r="I52" s="7">
        <v>7328</v>
      </c>
      <c r="J52" s="7">
        <v>0</v>
      </c>
      <c r="K52" s="7">
        <v>0</v>
      </c>
      <c r="L52" s="7">
        <f t="shared" si="7"/>
        <v>18052</v>
      </c>
      <c r="M52" s="29">
        <f t="shared" si="5"/>
        <v>66.9</v>
      </c>
      <c r="N52" s="7">
        <v>0</v>
      </c>
      <c r="O52" s="29">
        <f t="shared" si="6"/>
        <v>0</v>
      </c>
      <c r="P52" s="7">
        <v>18052</v>
      </c>
      <c r="Q52" s="29">
        <f t="shared" si="8"/>
        <v>66.9</v>
      </c>
      <c r="R52" s="40"/>
      <c r="S52" s="41"/>
      <c r="T52" s="41"/>
      <c r="U52" s="41"/>
    </row>
    <row r="53" spans="1:21" ht="33" customHeight="1">
      <c r="A53" s="3" t="s">
        <v>28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47140</v>
      </c>
      <c r="I53" s="8">
        <v>47140</v>
      </c>
      <c r="J53" s="8">
        <v>0</v>
      </c>
      <c r="K53" s="8">
        <v>31572</v>
      </c>
      <c r="L53" s="8">
        <f t="shared" si="7"/>
        <v>1690832</v>
      </c>
      <c r="M53" s="30">
        <f t="shared" si="5"/>
        <v>97.3</v>
      </c>
      <c r="N53" s="8">
        <v>270552</v>
      </c>
      <c r="O53" s="30">
        <f t="shared" si="6"/>
        <v>15.6</v>
      </c>
      <c r="P53" s="8">
        <v>1420280</v>
      </c>
      <c r="Q53" s="30">
        <f t="shared" si="8"/>
        <v>81.7</v>
      </c>
      <c r="R53" s="40"/>
      <c r="S53" s="41"/>
      <c r="T53" s="41"/>
      <c r="U53" s="41"/>
    </row>
    <row r="54" spans="1:21" ht="33" customHeight="1">
      <c r="A54" s="4" t="s">
        <v>29</v>
      </c>
      <c r="B54" s="7">
        <v>0</v>
      </c>
      <c r="C54" s="7">
        <v>1029</v>
      </c>
      <c r="D54" s="7">
        <v>3</v>
      </c>
      <c r="E54" s="7">
        <v>1026</v>
      </c>
      <c r="F54" s="7">
        <v>0</v>
      </c>
      <c r="G54" s="7">
        <v>0</v>
      </c>
      <c r="H54" s="7">
        <v>39213</v>
      </c>
      <c r="I54" s="7">
        <v>39213</v>
      </c>
      <c r="J54" s="7">
        <v>0</v>
      </c>
      <c r="K54" s="7">
        <v>3675</v>
      </c>
      <c r="L54" s="7">
        <f t="shared" si="7"/>
        <v>709396</v>
      </c>
      <c r="M54" s="29">
        <f t="shared" si="5"/>
        <v>94.6</v>
      </c>
      <c r="N54" s="7">
        <v>93357</v>
      </c>
      <c r="O54" s="29">
        <f t="shared" si="6"/>
        <v>12.5</v>
      </c>
      <c r="P54" s="7">
        <v>616039</v>
      </c>
      <c r="Q54" s="29">
        <f t="shared" si="8"/>
        <v>82.1</v>
      </c>
      <c r="R54" s="40"/>
      <c r="S54" s="41"/>
      <c r="T54" s="41"/>
      <c r="U54" s="41"/>
    </row>
    <row r="55" spans="1:21" ht="33" customHeight="1">
      <c r="A55" s="1" t="s">
        <v>30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96892</v>
      </c>
      <c r="I55" s="7">
        <v>96892</v>
      </c>
      <c r="J55" s="7">
        <v>0</v>
      </c>
      <c r="K55" s="7">
        <v>3444</v>
      </c>
      <c r="L55" s="7">
        <f t="shared" si="7"/>
        <v>1112391</v>
      </c>
      <c r="M55" s="29">
        <f t="shared" si="5"/>
        <v>92</v>
      </c>
      <c r="N55" s="7">
        <v>113396</v>
      </c>
      <c r="O55" s="29">
        <f t="shared" si="6"/>
        <v>9.4</v>
      </c>
      <c r="P55" s="7">
        <v>998995</v>
      </c>
      <c r="Q55" s="29">
        <f t="shared" si="8"/>
        <v>82.6</v>
      </c>
      <c r="R55" s="40"/>
      <c r="S55" s="41"/>
      <c r="T55" s="41"/>
      <c r="U55" s="41"/>
    </row>
    <row r="56" spans="1:21" ht="33" customHeight="1">
      <c r="A56" s="1" t="s">
        <v>44</v>
      </c>
      <c r="B56" s="7">
        <v>0</v>
      </c>
      <c r="C56" s="7">
        <v>373</v>
      </c>
      <c r="D56" s="7">
        <v>373</v>
      </c>
      <c r="E56" s="7">
        <v>0</v>
      </c>
      <c r="F56" s="7">
        <v>0</v>
      </c>
      <c r="G56" s="7">
        <v>0</v>
      </c>
      <c r="H56" s="7">
        <v>129184</v>
      </c>
      <c r="I56" s="7">
        <v>129184</v>
      </c>
      <c r="J56" s="7">
        <v>0</v>
      </c>
      <c r="K56" s="7">
        <v>2716</v>
      </c>
      <c r="L56" s="7">
        <f t="shared" si="7"/>
        <v>1641282</v>
      </c>
      <c r="M56" s="29">
        <f t="shared" si="5"/>
        <v>90.8</v>
      </c>
      <c r="N56" s="7">
        <v>423540</v>
      </c>
      <c r="O56" s="29">
        <f t="shared" si="6"/>
        <v>23.4</v>
      </c>
      <c r="P56" s="7">
        <v>1217742</v>
      </c>
      <c r="Q56" s="29">
        <f t="shared" si="8"/>
        <v>67.4</v>
      </c>
      <c r="R56" s="40"/>
      <c r="S56" s="41"/>
      <c r="T56" s="41"/>
      <c r="U56" s="41"/>
    </row>
    <row r="57" spans="1:21" ht="33" customHeight="1">
      <c r="A57" s="1" t="s">
        <v>31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50581</v>
      </c>
      <c r="I57" s="7">
        <v>50581</v>
      </c>
      <c r="J57" s="7">
        <v>0</v>
      </c>
      <c r="K57" s="7">
        <v>61135</v>
      </c>
      <c r="L57" s="7">
        <f t="shared" si="7"/>
        <v>620990</v>
      </c>
      <c r="M57" s="29">
        <f t="shared" si="5"/>
        <v>84.6</v>
      </c>
      <c r="N57" s="7">
        <v>32397</v>
      </c>
      <c r="O57" s="29">
        <f t="shared" si="6"/>
        <v>4.4</v>
      </c>
      <c r="P57" s="7">
        <v>588593</v>
      </c>
      <c r="Q57" s="29">
        <f t="shared" si="8"/>
        <v>80.19999999999999</v>
      </c>
      <c r="R57" s="40"/>
      <c r="S57" s="41"/>
      <c r="T57" s="41"/>
      <c r="U57" s="41"/>
    </row>
    <row r="58" spans="1:21" ht="33" customHeight="1">
      <c r="A58" s="3" t="s">
        <v>46</v>
      </c>
      <c r="B58" s="7">
        <v>66</v>
      </c>
      <c r="C58" s="7">
        <v>372</v>
      </c>
      <c r="D58" s="7">
        <v>372</v>
      </c>
      <c r="E58" s="7">
        <v>0</v>
      </c>
      <c r="F58" s="7">
        <v>0</v>
      </c>
      <c r="G58" s="7">
        <v>0</v>
      </c>
      <c r="H58" s="7">
        <v>26957</v>
      </c>
      <c r="I58" s="7">
        <v>26957</v>
      </c>
      <c r="J58" s="7">
        <v>0</v>
      </c>
      <c r="K58" s="7">
        <v>31312</v>
      </c>
      <c r="L58" s="7">
        <f t="shared" si="7"/>
        <v>2083307</v>
      </c>
      <c r="M58" s="29">
        <f t="shared" si="5"/>
        <v>95.9</v>
      </c>
      <c r="N58" s="7">
        <v>20965</v>
      </c>
      <c r="O58" s="29">
        <f t="shared" si="6"/>
        <v>1</v>
      </c>
      <c r="P58" s="7">
        <v>2062342</v>
      </c>
      <c r="Q58" s="29">
        <f t="shared" si="8"/>
        <v>94.9</v>
      </c>
      <c r="R58" s="40"/>
      <c r="S58" s="41"/>
      <c r="T58" s="41"/>
      <c r="U58" s="41"/>
    </row>
    <row r="59" spans="1:21" ht="33" customHeight="1">
      <c r="A59" s="5" t="s">
        <v>32</v>
      </c>
      <c r="B59" s="6">
        <v>32</v>
      </c>
      <c r="C59" s="6">
        <v>12554</v>
      </c>
      <c r="D59" s="6">
        <v>12186</v>
      </c>
      <c r="E59" s="6">
        <v>368</v>
      </c>
      <c r="F59" s="6">
        <v>3105</v>
      </c>
      <c r="G59" s="6">
        <v>10163</v>
      </c>
      <c r="H59" s="6">
        <v>73772</v>
      </c>
      <c r="I59" s="6">
        <v>73772</v>
      </c>
      <c r="J59" s="6">
        <v>0</v>
      </c>
      <c r="K59" s="6">
        <v>28470</v>
      </c>
      <c r="L59" s="6">
        <f t="shared" si="7"/>
        <v>1994206</v>
      </c>
      <c r="M59" s="27">
        <f t="shared" si="5"/>
        <v>93.4</v>
      </c>
      <c r="N59" s="6">
        <v>66429</v>
      </c>
      <c r="O59" s="27">
        <f t="shared" si="6"/>
        <v>3.1</v>
      </c>
      <c r="P59" s="6">
        <v>1927777</v>
      </c>
      <c r="Q59" s="27">
        <f t="shared" si="8"/>
        <v>90.30000000000001</v>
      </c>
      <c r="R59" s="40"/>
      <c r="S59" s="41"/>
      <c r="T59" s="41"/>
      <c r="U59" s="41"/>
    </row>
    <row r="60" spans="1:21" ht="33" customHeight="1">
      <c r="A60" s="1" t="s">
        <v>33</v>
      </c>
      <c r="B60" s="7">
        <v>0</v>
      </c>
      <c r="C60" s="7">
        <v>70</v>
      </c>
      <c r="D60" s="7">
        <v>70</v>
      </c>
      <c r="E60" s="7">
        <v>0</v>
      </c>
      <c r="F60" s="7">
        <v>0</v>
      </c>
      <c r="G60" s="7">
        <v>0</v>
      </c>
      <c r="H60" s="7">
        <v>15703</v>
      </c>
      <c r="I60" s="7">
        <v>15703</v>
      </c>
      <c r="J60" s="7">
        <v>0</v>
      </c>
      <c r="K60" s="7">
        <v>12120</v>
      </c>
      <c r="L60" s="7">
        <f t="shared" si="7"/>
        <v>1453366</v>
      </c>
      <c r="M60" s="29">
        <f t="shared" si="5"/>
        <v>95.2</v>
      </c>
      <c r="N60" s="7">
        <v>1684</v>
      </c>
      <c r="O60" s="29">
        <f t="shared" si="6"/>
        <v>0.1</v>
      </c>
      <c r="P60" s="7">
        <v>1451682</v>
      </c>
      <c r="Q60" s="29">
        <f t="shared" si="8"/>
        <v>95.10000000000001</v>
      </c>
      <c r="R60" s="40"/>
      <c r="S60" s="41"/>
      <c r="T60" s="41"/>
      <c r="U60" s="41"/>
    </row>
    <row r="61" spans="1:21" ht="33" customHeight="1">
      <c r="A61" s="1" t="s">
        <v>34</v>
      </c>
      <c r="B61" s="7">
        <v>0</v>
      </c>
      <c r="C61" s="7">
        <v>223</v>
      </c>
      <c r="D61" s="7">
        <v>223</v>
      </c>
      <c r="E61" s="7">
        <v>0</v>
      </c>
      <c r="F61" s="7">
        <v>0</v>
      </c>
      <c r="G61" s="7">
        <v>0</v>
      </c>
      <c r="H61" s="7">
        <v>60901</v>
      </c>
      <c r="I61" s="7">
        <v>60901</v>
      </c>
      <c r="J61" s="7">
        <v>0</v>
      </c>
      <c r="K61" s="7">
        <v>15272</v>
      </c>
      <c r="L61" s="7">
        <f t="shared" si="7"/>
        <v>1635283</v>
      </c>
      <c r="M61" s="29">
        <f t="shared" si="5"/>
        <v>93</v>
      </c>
      <c r="N61" s="7">
        <v>41499</v>
      </c>
      <c r="O61" s="29">
        <f t="shared" si="6"/>
        <v>2.4</v>
      </c>
      <c r="P61" s="7">
        <v>1593784</v>
      </c>
      <c r="Q61" s="29">
        <f t="shared" si="8"/>
        <v>90.6</v>
      </c>
      <c r="R61" s="40"/>
      <c r="S61" s="41"/>
      <c r="T61" s="41"/>
      <c r="U61" s="41"/>
    </row>
    <row r="62" spans="1:21" ht="33" customHeight="1">
      <c r="A62" s="1" t="s">
        <v>35</v>
      </c>
      <c r="B62" s="7">
        <v>0</v>
      </c>
      <c r="C62" s="7">
        <v>23437</v>
      </c>
      <c r="D62" s="7">
        <v>10128</v>
      </c>
      <c r="E62" s="7">
        <v>13309</v>
      </c>
      <c r="F62" s="7">
        <v>0</v>
      </c>
      <c r="G62" s="7">
        <v>152029</v>
      </c>
      <c r="H62" s="7">
        <v>192263</v>
      </c>
      <c r="I62" s="7">
        <v>180519</v>
      </c>
      <c r="J62" s="7">
        <v>11744</v>
      </c>
      <c r="K62" s="7">
        <v>60862</v>
      </c>
      <c r="L62" s="7">
        <f t="shared" si="7"/>
        <v>3395380</v>
      </c>
      <c r="M62" s="29">
        <f t="shared" si="5"/>
        <v>85.4</v>
      </c>
      <c r="N62" s="7">
        <v>142712</v>
      </c>
      <c r="O62" s="29">
        <f t="shared" si="6"/>
        <v>3.6</v>
      </c>
      <c r="P62" s="7">
        <v>3252668</v>
      </c>
      <c r="Q62" s="29">
        <f t="shared" si="8"/>
        <v>81.80000000000001</v>
      </c>
      <c r="R62" s="40"/>
      <c r="S62" s="41"/>
      <c r="T62" s="41"/>
      <c r="U62" s="41"/>
    </row>
    <row r="63" spans="1:21" ht="33" customHeight="1">
      <c r="A63" s="3" t="s">
        <v>47</v>
      </c>
      <c r="B63" s="8">
        <v>58</v>
      </c>
      <c r="C63" s="8">
        <v>2850</v>
      </c>
      <c r="D63" s="8">
        <v>1875</v>
      </c>
      <c r="E63" s="8">
        <v>975</v>
      </c>
      <c r="F63" s="8">
        <v>0</v>
      </c>
      <c r="G63" s="8">
        <v>5852</v>
      </c>
      <c r="H63" s="8">
        <v>189538</v>
      </c>
      <c r="I63" s="8">
        <v>189538</v>
      </c>
      <c r="J63" s="8">
        <v>0</v>
      </c>
      <c r="K63" s="8">
        <v>78595</v>
      </c>
      <c r="L63" s="8">
        <f t="shared" si="7"/>
        <v>4402092</v>
      </c>
      <c r="M63" s="30">
        <f t="shared" si="5"/>
        <v>94.8</v>
      </c>
      <c r="N63" s="8">
        <v>270122</v>
      </c>
      <c r="O63" s="30">
        <f t="shared" si="6"/>
        <v>5.8</v>
      </c>
      <c r="P63" s="8">
        <v>4131970</v>
      </c>
      <c r="Q63" s="30">
        <f t="shared" si="8"/>
        <v>89</v>
      </c>
      <c r="R63" s="40"/>
      <c r="S63" s="41"/>
      <c r="T63" s="41"/>
      <c r="U63" s="41"/>
    </row>
    <row r="64" spans="1:21" ht="33" customHeight="1">
      <c r="A64" s="5" t="s">
        <v>36</v>
      </c>
      <c r="B64" s="7">
        <v>0</v>
      </c>
      <c r="C64" s="7">
        <v>627</v>
      </c>
      <c r="D64" s="7">
        <v>201</v>
      </c>
      <c r="E64" s="7">
        <v>426</v>
      </c>
      <c r="F64" s="7">
        <v>0</v>
      </c>
      <c r="G64" s="7">
        <v>6985</v>
      </c>
      <c r="H64" s="7">
        <v>123505</v>
      </c>
      <c r="I64" s="7">
        <v>123505</v>
      </c>
      <c r="J64" s="7">
        <v>0</v>
      </c>
      <c r="K64" s="7">
        <v>52748</v>
      </c>
      <c r="L64" s="7">
        <f t="shared" si="7"/>
        <v>2319894</v>
      </c>
      <c r="M64" s="29">
        <f t="shared" si="5"/>
        <v>71.3</v>
      </c>
      <c r="N64" s="7">
        <v>274450</v>
      </c>
      <c r="O64" s="29">
        <f t="shared" si="6"/>
        <v>8.4</v>
      </c>
      <c r="P64" s="7">
        <v>2045444</v>
      </c>
      <c r="Q64" s="29">
        <f t="shared" si="8"/>
        <v>62.9</v>
      </c>
      <c r="R64" s="40"/>
      <c r="S64" s="41"/>
      <c r="T64" s="41"/>
      <c r="U64" s="41"/>
    </row>
    <row r="65" spans="1:21" ht="33" customHeight="1">
      <c r="A65" s="1" t="s">
        <v>37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2896</v>
      </c>
      <c r="I65" s="7">
        <v>2896</v>
      </c>
      <c r="J65" s="7">
        <v>0</v>
      </c>
      <c r="K65" s="7">
        <v>3</v>
      </c>
      <c r="L65" s="7">
        <f t="shared" si="7"/>
        <v>29595</v>
      </c>
      <c r="M65" s="29">
        <f t="shared" si="5"/>
        <v>91.1</v>
      </c>
      <c r="N65" s="7">
        <v>0</v>
      </c>
      <c r="O65" s="29">
        <f t="shared" si="6"/>
        <v>0</v>
      </c>
      <c r="P65" s="7">
        <v>29595</v>
      </c>
      <c r="Q65" s="29">
        <f t="shared" si="8"/>
        <v>91.1</v>
      </c>
      <c r="R65" s="40"/>
      <c r="S65" s="41"/>
      <c r="T65" s="41"/>
      <c r="U65" s="41"/>
    </row>
    <row r="66" spans="1:21" ht="33" customHeight="1">
      <c r="A66" s="1" t="s">
        <v>38</v>
      </c>
      <c r="B66" s="7">
        <v>0</v>
      </c>
      <c r="C66" s="7">
        <v>96</v>
      </c>
      <c r="D66" s="7">
        <v>46</v>
      </c>
      <c r="E66" s="7">
        <v>50</v>
      </c>
      <c r="F66" s="7">
        <v>0</v>
      </c>
      <c r="G66" s="7">
        <v>0</v>
      </c>
      <c r="H66" s="7">
        <v>22022</v>
      </c>
      <c r="I66" s="7">
        <v>22022</v>
      </c>
      <c r="J66" s="7">
        <v>0</v>
      </c>
      <c r="K66" s="7">
        <v>5669</v>
      </c>
      <c r="L66" s="7">
        <f t="shared" si="7"/>
        <v>1845253</v>
      </c>
      <c r="M66" s="29">
        <f t="shared" si="5"/>
        <v>97.8</v>
      </c>
      <c r="N66" s="7">
        <v>9231</v>
      </c>
      <c r="O66" s="29">
        <f t="shared" si="6"/>
        <v>0.5</v>
      </c>
      <c r="P66" s="7">
        <v>1836022</v>
      </c>
      <c r="Q66" s="29">
        <f t="shared" si="8"/>
        <v>97.3</v>
      </c>
      <c r="R66" s="40"/>
      <c r="S66" s="41"/>
      <c r="T66" s="41"/>
      <c r="U66" s="41"/>
    </row>
    <row r="67" spans="1:21" ht="33" customHeight="1">
      <c r="A67" s="1" t="s">
        <v>39</v>
      </c>
      <c r="B67" s="7">
        <v>0</v>
      </c>
      <c r="C67" s="7">
        <v>906</v>
      </c>
      <c r="D67" s="7">
        <v>906</v>
      </c>
      <c r="E67" s="7">
        <v>0</v>
      </c>
      <c r="F67" s="7">
        <v>0</v>
      </c>
      <c r="G67" s="7">
        <v>237378</v>
      </c>
      <c r="H67" s="7">
        <v>40966</v>
      </c>
      <c r="I67" s="7">
        <v>40966</v>
      </c>
      <c r="J67" s="7">
        <v>0</v>
      </c>
      <c r="K67" s="7">
        <v>29043</v>
      </c>
      <c r="L67" s="7">
        <f t="shared" si="7"/>
        <v>3916735</v>
      </c>
      <c r="M67" s="29">
        <f t="shared" si="5"/>
        <v>91.3</v>
      </c>
      <c r="N67" s="7">
        <v>128392</v>
      </c>
      <c r="O67" s="29">
        <f t="shared" si="6"/>
        <v>3</v>
      </c>
      <c r="P67" s="7">
        <v>3788343</v>
      </c>
      <c r="Q67" s="29">
        <f t="shared" si="8"/>
        <v>88.3</v>
      </c>
      <c r="R67" s="40"/>
      <c r="S67" s="41"/>
      <c r="T67" s="41"/>
      <c r="U67" s="41"/>
    </row>
    <row r="68" spans="1:21" ht="33" customHeight="1">
      <c r="A68" s="3" t="s">
        <v>40</v>
      </c>
      <c r="B68" s="7">
        <v>7053</v>
      </c>
      <c r="C68" s="7">
        <v>8984</v>
      </c>
      <c r="D68" s="7">
        <v>8984</v>
      </c>
      <c r="E68" s="7">
        <v>0</v>
      </c>
      <c r="F68" s="7">
        <v>0</v>
      </c>
      <c r="G68" s="7">
        <v>6506</v>
      </c>
      <c r="H68" s="7">
        <v>24561</v>
      </c>
      <c r="I68" s="7">
        <v>24561</v>
      </c>
      <c r="J68" s="7">
        <v>0</v>
      </c>
      <c r="K68" s="7">
        <v>21147</v>
      </c>
      <c r="L68" s="7">
        <f t="shared" si="7"/>
        <v>905912</v>
      </c>
      <c r="M68" s="29">
        <f t="shared" si="5"/>
        <v>93.4</v>
      </c>
      <c r="N68" s="7">
        <v>41984</v>
      </c>
      <c r="O68" s="29">
        <f t="shared" si="6"/>
        <v>4.3</v>
      </c>
      <c r="P68" s="7">
        <v>863928</v>
      </c>
      <c r="Q68" s="29">
        <f t="shared" si="8"/>
        <v>89.10000000000001</v>
      </c>
      <c r="R68" s="40"/>
      <c r="S68" s="41"/>
      <c r="T68" s="41"/>
      <c r="U68" s="41"/>
    </row>
    <row r="69" spans="1:21" ht="33" customHeight="1">
      <c r="A69" s="1" t="s">
        <v>41</v>
      </c>
      <c r="B69" s="6">
        <v>0</v>
      </c>
      <c r="C69" s="6">
        <v>1108</v>
      </c>
      <c r="D69" s="6">
        <v>1108</v>
      </c>
      <c r="E69" s="6">
        <v>0</v>
      </c>
      <c r="F69" s="6">
        <v>0</v>
      </c>
      <c r="G69" s="6">
        <v>27200</v>
      </c>
      <c r="H69" s="6">
        <v>20693</v>
      </c>
      <c r="I69" s="6">
        <v>20693</v>
      </c>
      <c r="J69" s="6">
        <v>0</v>
      </c>
      <c r="K69" s="6">
        <v>2168</v>
      </c>
      <c r="L69" s="6">
        <f t="shared" si="7"/>
        <v>471087</v>
      </c>
      <c r="M69" s="27">
        <f t="shared" si="5"/>
        <v>90.2</v>
      </c>
      <c r="N69" s="6">
        <v>64364</v>
      </c>
      <c r="O69" s="27">
        <f t="shared" si="6"/>
        <v>12.3</v>
      </c>
      <c r="P69" s="6">
        <v>406723</v>
      </c>
      <c r="Q69" s="27">
        <f t="shared" si="8"/>
        <v>77.9</v>
      </c>
      <c r="R69" s="40"/>
      <c r="S69" s="41"/>
      <c r="T69" s="41"/>
      <c r="U69" s="41"/>
    </row>
    <row r="70" spans="1:21" ht="33" customHeight="1">
      <c r="A70" s="1" t="s">
        <v>42</v>
      </c>
      <c r="B70" s="7">
        <v>0</v>
      </c>
      <c r="C70" s="7">
        <v>11251</v>
      </c>
      <c r="D70" s="7">
        <v>11251</v>
      </c>
      <c r="E70" s="7">
        <v>0</v>
      </c>
      <c r="F70" s="7">
        <v>870</v>
      </c>
      <c r="G70" s="7">
        <v>16281</v>
      </c>
      <c r="H70" s="7">
        <v>38340</v>
      </c>
      <c r="I70" s="7">
        <v>38340</v>
      </c>
      <c r="J70" s="7">
        <v>0</v>
      </c>
      <c r="K70" s="7">
        <v>155669</v>
      </c>
      <c r="L70" s="7">
        <f t="shared" si="7"/>
        <v>599804</v>
      </c>
      <c r="M70" s="29">
        <f t="shared" si="5"/>
        <v>89.8</v>
      </c>
      <c r="N70" s="7">
        <v>428413</v>
      </c>
      <c r="O70" s="29">
        <f t="shared" si="6"/>
        <v>64.2</v>
      </c>
      <c r="P70" s="7">
        <v>171391</v>
      </c>
      <c r="Q70" s="29">
        <f t="shared" si="8"/>
        <v>25.599999999999994</v>
      </c>
      <c r="R70" s="40"/>
      <c r="S70" s="41"/>
      <c r="T70" s="41"/>
      <c r="U70" s="41"/>
    </row>
    <row r="71" spans="1:21" ht="33" customHeight="1" thickBot="1">
      <c r="A71" s="1" t="s">
        <v>71</v>
      </c>
      <c r="B71" s="7">
        <v>10735</v>
      </c>
      <c r="C71" s="7">
        <v>1094</v>
      </c>
      <c r="D71" s="7">
        <v>1094</v>
      </c>
      <c r="E71" s="7">
        <v>0</v>
      </c>
      <c r="F71" s="7">
        <v>0</v>
      </c>
      <c r="G71" s="7">
        <v>59984</v>
      </c>
      <c r="H71" s="7">
        <v>90259</v>
      </c>
      <c r="I71" s="7">
        <v>90259</v>
      </c>
      <c r="J71" s="7">
        <v>0</v>
      </c>
      <c r="K71" s="7">
        <v>224</v>
      </c>
      <c r="L71" s="7">
        <f t="shared" si="7"/>
        <v>82523</v>
      </c>
      <c r="M71" s="29">
        <f t="shared" si="5"/>
        <v>3.5999999999999943</v>
      </c>
      <c r="N71" s="7">
        <v>22605</v>
      </c>
      <c r="O71" s="29">
        <f t="shared" si="6"/>
        <v>1</v>
      </c>
      <c r="P71" s="7">
        <v>59918</v>
      </c>
      <c r="Q71" s="29">
        <f t="shared" si="8"/>
        <v>2.5999999999999943</v>
      </c>
      <c r="R71" s="40"/>
      <c r="S71" s="41"/>
      <c r="T71" s="41"/>
      <c r="U71" s="41"/>
    </row>
    <row r="72" spans="1:21" ht="33" customHeight="1" thickTop="1">
      <c r="A72" s="31" t="s">
        <v>43</v>
      </c>
      <c r="B72" s="32">
        <f>SUM(B44:B71)</f>
        <v>17944</v>
      </c>
      <c r="C72" s="32">
        <f aca="true" t="shared" si="9" ref="C72:L72">SUM(C44:C71)</f>
        <v>240455</v>
      </c>
      <c r="D72" s="32">
        <f t="shared" si="9"/>
        <v>190106</v>
      </c>
      <c r="E72" s="32">
        <f t="shared" si="9"/>
        <v>50349</v>
      </c>
      <c r="F72" s="32">
        <f t="shared" si="9"/>
        <v>3975</v>
      </c>
      <c r="G72" s="32">
        <f t="shared" si="9"/>
        <v>3557912</v>
      </c>
      <c r="H72" s="32">
        <f t="shared" si="9"/>
        <v>1861163</v>
      </c>
      <c r="I72" s="32">
        <f t="shared" si="9"/>
        <v>1828709</v>
      </c>
      <c r="J72" s="32">
        <f t="shared" si="9"/>
        <v>32454</v>
      </c>
      <c r="K72" s="32">
        <f t="shared" si="9"/>
        <v>1391511</v>
      </c>
      <c r="L72" s="32">
        <f t="shared" si="9"/>
        <v>44040516</v>
      </c>
      <c r="M72" s="33">
        <f t="shared" si="5"/>
        <v>82.6</v>
      </c>
      <c r="N72" s="32">
        <f>SUM(N44:N71)</f>
        <v>3546336</v>
      </c>
      <c r="O72" s="33">
        <f t="shared" si="6"/>
        <v>6.6</v>
      </c>
      <c r="P72" s="32">
        <f>SUM(P44:P71)</f>
        <v>40494180</v>
      </c>
      <c r="Q72" s="33">
        <f t="shared" si="8"/>
        <v>76</v>
      </c>
      <c r="R72" s="40"/>
      <c r="S72" s="41"/>
      <c r="T72" s="41"/>
      <c r="U72" s="41"/>
    </row>
    <row r="73" spans="1:21" ht="24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44"/>
      <c r="T73" s="44"/>
      <c r="U73" s="44"/>
    </row>
    <row r="74" spans="1:21" ht="24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44"/>
      <c r="T74" s="44"/>
      <c r="U74" s="44"/>
    </row>
    <row r="75" spans="1:21" ht="24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  <c r="S75" s="44"/>
      <c r="T75" s="44"/>
      <c r="U75" s="44"/>
    </row>
    <row r="76" spans="1:21" ht="24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5"/>
      <c r="S76" s="44"/>
      <c r="T76" s="44"/>
      <c r="U76" s="44"/>
    </row>
    <row r="77" spans="1:21" ht="24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5"/>
      <c r="S77" s="44"/>
      <c r="T77" s="44"/>
      <c r="U77" s="44"/>
    </row>
    <row r="78" spans="1:21" ht="24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  <c r="S78" s="44"/>
      <c r="T78" s="44"/>
      <c r="U78" s="44"/>
    </row>
    <row r="79" spans="1:21" ht="24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  <c r="S79" s="44"/>
      <c r="T79" s="44"/>
      <c r="U79" s="44"/>
    </row>
    <row r="80" spans="1:21" ht="24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  <c r="S80" s="44"/>
      <c r="T80" s="44"/>
      <c r="U80" s="44"/>
    </row>
    <row r="81" spans="1:21" ht="24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44"/>
      <c r="T81" s="44"/>
      <c r="U81" s="44"/>
    </row>
    <row r="82" spans="1:21" ht="24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5"/>
      <c r="S82" s="44"/>
      <c r="T82" s="44"/>
      <c r="U82" s="44"/>
    </row>
    <row r="83" spans="1:21" ht="24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  <c r="S83" s="44"/>
      <c r="T83" s="44"/>
      <c r="U83" s="44"/>
    </row>
    <row r="84" spans="1:21" ht="24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5"/>
      <c r="S84" s="44"/>
      <c r="T84" s="44"/>
      <c r="U84" s="44"/>
    </row>
    <row r="85" spans="1:21" ht="24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5"/>
      <c r="S85" s="44"/>
      <c r="T85" s="44"/>
      <c r="U85" s="44"/>
    </row>
    <row r="86" spans="1:21" ht="24">
      <c r="A86" s="46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5"/>
      <c r="S86" s="44"/>
      <c r="T86" s="44"/>
      <c r="U86" s="44"/>
    </row>
    <row r="87" spans="1:21" ht="24">
      <c r="A87" s="46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5"/>
      <c r="S87" s="44"/>
      <c r="T87" s="44"/>
      <c r="U87" s="44"/>
    </row>
    <row r="88" spans="12:21" ht="24">
      <c r="L88" s="44"/>
      <c r="M88" s="44"/>
      <c r="N88" s="44"/>
      <c r="O88" s="44"/>
      <c r="P88" s="44"/>
      <c r="Q88" s="44"/>
      <c r="R88" s="45"/>
      <c r="S88" s="44"/>
      <c r="T88" s="44"/>
      <c r="U88" s="44"/>
    </row>
    <row r="89" spans="12:21" ht="24">
      <c r="L89" s="44"/>
      <c r="M89" s="44"/>
      <c r="N89" s="44"/>
      <c r="O89" s="44"/>
      <c r="P89" s="44"/>
      <c r="Q89" s="44"/>
      <c r="R89" s="45"/>
      <c r="S89" s="44"/>
      <c r="T89" s="44"/>
      <c r="U89" s="44"/>
    </row>
    <row r="90" spans="12:21" ht="24">
      <c r="L90" s="44"/>
      <c r="M90" s="44"/>
      <c r="N90" s="44"/>
      <c r="O90" s="44"/>
      <c r="P90" s="44"/>
      <c r="Q90" s="44"/>
      <c r="R90" s="45"/>
      <c r="S90" s="44"/>
      <c r="T90" s="44"/>
      <c r="U90" s="44"/>
    </row>
  </sheetData>
  <sheetProtection/>
  <mergeCells count="1">
    <mergeCell ref="B4:C4"/>
  </mergeCells>
  <printOptions/>
  <pageMargins left="0.7874015748031497" right="0.7874015748031497" top="0.5905511811023623" bottom="0.5118110236220472" header="0.5118110236220472" footer="0.3937007874015748"/>
  <pageSetup firstPageNumber="247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2011-03-03T04:34:36Z</cp:lastPrinted>
  <dcterms:created xsi:type="dcterms:W3CDTF">2011-03-09T08:11:42Z</dcterms:created>
  <dcterms:modified xsi:type="dcterms:W3CDTF">2011-03-09T08:11:42Z</dcterms:modified>
  <cp:category/>
  <cp:version/>
  <cp:contentType/>
  <cp:contentStatus/>
</cp:coreProperties>
</file>