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3経営比較分析\【経営比較分析表】2020_074837_47_1718\"/>
    </mc:Choice>
  </mc:AlternateContent>
  <xr:revisionPtr revIDLastSave="0" documentId="13_ncr:1_{35ED919E-1549-4BEC-906B-4052FB2EC32A}" xr6:coauthVersionLast="45" xr6:coauthVersionMax="45" xr10:uidLastSave="{00000000-0000-0000-0000-000000000000}"/>
  <workbookProtection workbookAlgorithmName="SHA-512" workbookHashValue="/Hob/oy7BMWHneX0x/tT7CDlwp3wbR5zkQxTF9BZVa3jTQL7fkb4k7r5rJD6ug1DHLRorybcJVh8WGjlO4sjfA==" workbookSaltValue="r40Y9m3HSvczo5onOK7IT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E86" i="4"/>
  <c r="BB10" i="4"/>
  <c r="AL10" i="4"/>
  <c r="AD10" i="4"/>
  <c r="P10" i="4"/>
  <c r="B10" i="4"/>
  <c r="AD8" i="4"/>
  <c r="W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<sst xmlns="http://schemas.openxmlformats.org/spreadsheetml/2006/main" count="236" uniqueCount="120">
  <si>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</si>
  <si>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</si>
  <si>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</si>
  <si>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</si>
  <si>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</si>
  <si>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</si>
  <si>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</si>
  <si>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</si>
  <si>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</si>
  <si>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</si>
  <si>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</si>
  <si>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</si>
  <si>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</si>
  <si>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</si>
  <si>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</si>
  <si>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</si>
  <si>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</si>
  <si>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</si>
  <si>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</si>
  <si>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</si>
  <si>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</si>
  <si>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</si>
  <si>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</si>
  <si>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</si>
  <si>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</si>
  <si>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</si>
  <si>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</si>
  <si>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</si>
  <si>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</si>
  <si>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</si>
  <si>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</si>
  <si>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</si>
  <si>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</si>
  <si>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</si>
  <si>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</si>
  <si>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</si>
  <si>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</si>
  <si>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</si>
  <si>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</si>
  <si>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</si>
  <si>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</si>
  <si>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</si>
  <si>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</si>
  <si>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</si>
  <si>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</si>
  <si>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</si>
  <si>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</si>
  <si>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</si>
  <si>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</si>
  <si>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</si>
  <si>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</si>
  <si>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</si>
  <si>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</si>
  <si>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</si>
  <si>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</si>
  <si>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</si>
  <si>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</si>
  <si>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</si>
  <si>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</si>
  <si>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</si>
  <si>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</si>
  <si>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</si>
  <si>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</si>
  <si>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</si>
  <si>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</si>
  <si>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</si>
  <si>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</si>
  <si>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</si>
  <si>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</si>
  <si>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</si>
  <si>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</si>
  <si>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</si>
  <si>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</si>
  <si>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</si>
  <si>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</si>
  <si>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</si>
  <si>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</si>
  <si>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</si>
  <si>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</si>
  <si>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</si>
  <si>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</si>
  <si>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</si>
  <si>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</si>
  <si>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</si>
  <si>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</si>
  <si>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</si>
  <si>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</si>
  <si>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</si>
  <si>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</si>
  <si>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</si>
  <si>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</si>
  <si>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</si>
  <si>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</si>
  <si>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</si>
  <si>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</si>
  <si>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</si>
  <si>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</si>
  <si>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</si>
  <si>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</si>
  <si>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</si>
  <si>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</si>
  <si>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</si>
  <si>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</si>
  <si>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</si>
  <si>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</si>
  <si>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</si>
  <si>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</si>
  <si>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</si>
  <si>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</si>
  <si>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</si>
  <si>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</si>
  <si>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</si>
  <si>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</si>
  <si>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</si>
  <si>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</si>
  <si>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</si>
  <si>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</si>
  <si>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①収益的収支比率については、前年度より上昇しているが、60.21％と低い状況にあり、経常収益について一般会計からの繰入金に依存している状況にある。
④企業債残高対事業規模比率は、企業債償還により年々低下しているが、台宿地区の施設更新に伴い令和3年度には工事財源として借入により増加が見込まれる。
⑤経費回収率は低く、使用料で回収すべき経費を使用料で賄えていない状況にある。適正な使用料収入の確保や費用の削減に努めなければならない。
⑥汚水処理原価については、減少傾向にあるが、維持管理費の削減などに努め、効率的な汚水処理を実施しなければならない。
⑦施設利用率は、類似団体を上回っているが、今後の汚水処理人口の減少などを踏まえ、稼働率及び施設規模の検討が必要となる。
⑧水洗化率は、80％台で推移しており、公共用水域の水質保全や使用料収入の増加のため、未接続世帯への加入促進に努めなければならない。
</t>
    <rPh sb="1" eb="4">
      <t>シュウエキテキ</t>
    </rPh>
    <rPh sb="4" eb="6">
      <t>シュウシ</t>
    </rPh>
    <rPh sb="6" eb="8">
      <t>ヒリツ</t>
    </rPh>
    <rPh sb="14" eb="17">
      <t>ゼンネンド</t>
    </rPh>
    <rPh sb="19" eb="21">
      <t>ジョウショウ</t>
    </rPh>
    <rPh sb="34" eb="35">
      <t>ヒク</t>
    </rPh>
    <rPh sb="36" eb="38">
      <t>ジョウキョウ</t>
    </rPh>
    <rPh sb="42" eb="44">
      <t>ケイジョウ</t>
    </rPh>
    <rPh sb="44" eb="46">
      <t>シュウエキ</t>
    </rPh>
    <rPh sb="50" eb="52">
      <t>イッパン</t>
    </rPh>
    <rPh sb="52" eb="54">
      <t>カイケイ</t>
    </rPh>
    <rPh sb="57" eb="59">
      <t>クリイレ</t>
    </rPh>
    <rPh sb="59" eb="60">
      <t>キン</t>
    </rPh>
    <rPh sb="61" eb="63">
      <t>イゾン</t>
    </rPh>
    <rPh sb="67" eb="69">
      <t>ジョウキョウ</t>
    </rPh>
    <rPh sb="76" eb="78">
      <t>キギョウ</t>
    </rPh>
    <rPh sb="78" eb="79">
      <t>サイ</t>
    </rPh>
    <rPh sb="79" eb="81">
      <t>ザンダカ</t>
    </rPh>
    <rPh sb="81" eb="82">
      <t>タイ</t>
    </rPh>
    <rPh sb="82" eb="84">
      <t>ジギョウ</t>
    </rPh>
    <rPh sb="84" eb="86">
      <t>キボ</t>
    </rPh>
    <rPh sb="86" eb="88">
      <t>ヒリツ</t>
    </rPh>
    <rPh sb="90" eb="92">
      <t>キギョウ</t>
    </rPh>
    <rPh sb="92" eb="93">
      <t>サイ</t>
    </rPh>
    <rPh sb="93" eb="95">
      <t>ショウカン</t>
    </rPh>
    <rPh sb="98" eb="100">
      <t>ネンネン</t>
    </rPh>
    <rPh sb="100" eb="102">
      <t>テイカ</t>
    </rPh>
    <rPh sb="108" eb="110">
      <t>ダイジュク</t>
    </rPh>
    <rPh sb="110" eb="112">
      <t>チク</t>
    </rPh>
    <rPh sb="113" eb="115">
      <t>シセツ</t>
    </rPh>
    <rPh sb="115" eb="117">
      <t>コウシン</t>
    </rPh>
    <rPh sb="118" eb="119">
      <t>トモナ</t>
    </rPh>
    <rPh sb="120" eb="122">
      <t>レイワ</t>
    </rPh>
    <rPh sb="123" eb="125">
      <t>ネンド</t>
    </rPh>
    <rPh sb="127" eb="129">
      <t>コウジ</t>
    </rPh>
    <rPh sb="129" eb="131">
      <t>ザイゲン</t>
    </rPh>
    <rPh sb="134" eb="136">
      <t>カリイレ</t>
    </rPh>
    <rPh sb="139" eb="141">
      <t>ゾウカ</t>
    </rPh>
    <rPh sb="142" eb="144">
      <t>ミコ</t>
    </rPh>
    <rPh sb="151" eb="153">
      <t>ケイヒ</t>
    </rPh>
    <rPh sb="153" eb="155">
      <t>カイシュウ</t>
    </rPh>
    <rPh sb="155" eb="156">
      <t>リツ</t>
    </rPh>
    <rPh sb="157" eb="158">
      <t>ヒク</t>
    </rPh>
    <rPh sb="160" eb="163">
      <t>シヨウリョウ</t>
    </rPh>
    <rPh sb="164" eb="166">
      <t>カイシュウ</t>
    </rPh>
    <rPh sb="169" eb="171">
      <t>ケイヒ</t>
    </rPh>
    <rPh sb="172" eb="175">
      <t>シヨウリョウ</t>
    </rPh>
    <rPh sb="176" eb="177">
      <t>マカナ</t>
    </rPh>
    <rPh sb="182" eb="184">
      <t>ジョウキョウ</t>
    </rPh>
    <rPh sb="188" eb="190">
      <t>テキセイ</t>
    </rPh>
    <rPh sb="191" eb="194">
      <t>シヨウリョウ</t>
    </rPh>
    <rPh sb="194" eb="196">
      <t>シュウニュウ</t>
    </rPh>
    <rPh sb="197" eb="199">
      <t>カクホ</t>
    </rPh>
    <rPh sb="200" eb="202">
      <t>ヒヨウ</t>
    </rPh>
    <rPh sb="203" eb="205">
      <t>サクゲン</t>
    </rPh>
    <rPh sb="206" eb="207">
      <t>ツト</t>
    </rPh>
    <rPh sb="220" eb="222">
      <t>オスイ</t>
    </rPh>
    <rPh sb="222" eb="224">
      <t>ショリ</t>
    </rPh>
    <rPh sb="224" eb="226">
      <t>ゲンカ</t>
    </rPh>
    <rPh sb="232" eb="234">
      <t>ゲンショウ</t>
    </rPh>
    <rPh sb="234" eb="236">
      <t>ケイコウ</t>
    </rPh>
    <rPh sb="241" eb="243">
      <t>イジ</t>
    </rPh>
    <rPh sb="243" eb="246">
      <t>カンリヒ</t>
    </rPh>
    <rPh sb="247" eb="249">
      <t>サクゲン</t>
    </rPh>
    <rPh sb="252" eb="253">
      <t>ツト</t>
    </rPh>
    <rPh sb="255" eb="258">
      <t>コウリツテキ</t>
    </rPh>
    <rPh sb="259" eb="261">
      <t>オスイ</t>
    </rPh>
    <rPh sb="261" eb="263">
      <t>ショリ</t>
    </rPh>
    <rPh sb="264" eb="266">
      <t>ジッシ</t>
    </rPh>
    <rPh sb="279" eb="281">
      <t>シセツ</t>
    </rPh>
    <rPh sb="281" eb="283">
      <t>リヨウ</t>
    </rPh>
    <rPh sb="283" eb="284">
      <t>リツ</t>
    </rPh>
    <rPh sb="286" eb="288">
      <t>ルイジ</t>
    </rPh>
    <rPh sb="288" eb="290">
      <t>ダンタイ</t>
    </rPh>
    <rPh sb="291" eb="293">
      <t>ウワマワ</t>
    </rPh>
    <rPh sb="299" eb="301">
      <t>コンゴ</t>
    </rPh>
    <rPh sb="302" eb="304">
      <t>オスイ</t>
    </rPh>
    <rPh sb="304" eb="306">
      <t>ショリ</t>
    </rPh>
    <rPh sb="306" eb="308">
      <t>ジンコウ</t>
    </rPh>
    <rPh sb="309" eb="311">
      <t>ゲンショウ</t>
    </rPh>
    <rPh sb="314" eb="315">
      <t>フ</t>
    </rPh>
    <rPh sb="318" eb="320">
      <t>カドウ</t>
    </rPh>
    <rPh sb="320" eb="321">
      <t>リツ</t>
    </rPh>
    <rPh sb="321" eb="322">
      <t>オヨ</t>
    </rPh>
    <rPh sb="323" eb="325">
      <t>シセツ</t>
    </rPh>
    <rPh sb="325" eb="327">
      <t>キボ</t>
    </rPh>
    <rPh sb="328" eb="330">
      <t>ケントウ</t>
    </rPh>
    <rPh sb="331" eb="333">
      <t>ヒツヨウ</t>
    </rPh>
    <rPh sb="340" eb="343">
      <t>スイセンカ</t>
    </rPh>
    <rPh sb="343" eb="344">
      <t>リツ</t>
    </rPh>
    <rPh sb="349" eb="350">
      <t>ダイ</t>
    </rPh>
    <rPh sb="351" eb="353">
      <t>スイイ</t>
    </rPh>
    <rPh sb="358" eb="361">
      <t>コウキョウヨウ</t>
    </rPh>
    <rPh sb="361" eb="363">
      <t>スイイキ</t>
    </rPh>
    <rPh sb="364" eb="366">
      <t>スイシツ</t>
    </rPh>
    <rPh sb="366" eb="368">
      <t>ホゼン</t>
    </rPh>
    <rPh sb="369" eb="372">
      <t>シヨウリョウ</t>
    </rPh>
    <rPh sb="372" eb="374">
      <t>シュウニュウ</t>
    </rPh>
    <rPh sb="375" eb="377">
      <t>ゾウカ</t>
    </rPh>
    <rPh sb="381" eb="384">
      <t>ミセツゾク</t>
    </rPh>
    <rPh sb="384" eb="386">
      <t>セタイ</t>
    </rPh>
    <rPh sb="388" eb="390">
      <t>カニュウ</t>
    </rPh>
    <rPh sb="390" eb="392">
      <t>ソクシン</t>
    </rPh>
    <rPh sb="393" eb="394">
      <t>ツト</t>
    </rPh>
    <phoneticPr fontId="4"/>
  </si>
  <si>
    <t>　４地区の施設を有しているが、施設機器類に経年劣化による能力不足が発生し、交換や修繕等で対応している。今後施設の老朽化や修繕が増えるため、施設の計画的な修繕や更新を検討する必要がある。</t>
    <rPh sb="2" eb="4">
      <t>チク</t>
    </rPh>
    <rPh sb="5" eb="7">
      <t>シセツ</t>
    </rPh>
    <rPh sb="8" eb="9">
      <t>ユウ</t>
    </rPh>
    <rPh sb="15" eb="17">
      <t>シセツ</t>
    </rPh>
    <rPh sb="17" eb="19">
      <t>キキ</t>
    </rPh>
    <rPh sb="19" eb="20">
      <t>ルイ</t>
    </rPh>
    <rPh sb="21" eb="23">
      <t>ケイネン</t>
    </rPh>
    <rPh sb="23" eb="25">
      <t>レッカ</t>
    </rPh>
    <rPh sb="28" eb="30">
      <t>ノウリョク</t>
    </rPh>
    <rPh sb="30" eb="32">
      <t>フソク</t>
    </rPh>
    <rPh sb="33" eb="35">
      <t>ハッセイ</t>
    </rPh>
    <rPh sb="37" eb="39">
      <t>コウカン</t>
    </rPh>
    <rPh sb="40" eb="42">
      <t>シュウゼン</t>
    </rPh>
    <rPh sb="42" eb="43">
      <t>ナド</t>
    </rPh>
    <rPh sb="44" eb="46">
      <t>タイオウ</t>
    </rPh>
    <rPh sb="51" eb="53">
      <t>コンゴ</t>
    </rPh>
    <rPh sb="53" eb="55">
      <t>シセツ</t>
    </rPh>
    <rPh sb="56" eb="59">
      <t>ロウキュウカ</t>
    </rPh>
    <rPh sb="60" eb="62">
      <t>シュウゼン</t>
    </rPh>
    <rPh sb="63" eb="64">
      <t>フ</t>
    </rPh>
    <rPh sb="69" eb="71">
      <t>シセツ</t>
    </rPh>
    <rPh sb="72" eb="75">
      <t>ケイカクテキ</t>
    </rPh>
    <rPh sb="76" eb="78">
      <t>シュウゼン</t>
    </rPh>
    <rPh sb="79" eb="81">
      <t>コウシン</t>
    </rPh>
    <rPh sb="82" eb="84">
      <t>ケントウ</t>
    </rPh>
    <rPh sb="86" eb="88">
      <t>ヒツヨウ</t>
    </rPh>
    <phoneticPr fontId="4"/>
  </si>
  <si>
    <t>　行政区域内人口の減少等から加入人口の飛躍的な増加は期待できず、使用料の大幅な増加は見込めない中、これまで整備してきた施設の更新需要の増加により厳しい経営環境にある。地方債償還と施設の更新に必要な経費が多額になることが想定されるため、処理区域内の世帯に加入促進の啓発を行うとともに、使用料等の見直しを検討していかなければならない。
また、令和５年度より公営企業会計に移行する予定であり、資産状況や経営状況を的確に把握し、経営改善を図っていく。</t>
    <rPh sb="1" eb="3">
      <t>ギョウセイ</t>
    </rPh>
    <rPh sb="3" eb="5">
      <t>クイキ</t>
    </rPh>
    <rPh sb="5" eb="6">
      <t>ナイ</t>
    </rPh>
    <rPh sb="6" eb="8">
      <t>ジンコウ</t>
    </rPh>
    <rPh sb="9" eb="11">
      <t>ゲンショウ</t>
    </rPh>
    <rPh sb="11" eb="12">
      <t>ナド</t>
    </rPh>
    <rPh sb="14" eb="16">
      <t>カニュウ</t>
    </rPh>
    <rPh sb="16" eb="18">
      <t>ジンコウ</t>
    </rPh>
    <rPh sb="19" eb="22">
      <t>ヒヤクテキ</t>
    </rPh>
    <rPh sb="23" eb="25">
      <t>ゾウカ</t>
    </rPh>
    <rPh sb="26" eb="28">
      <t>キタイ</t>
    </rPh>
    <rPh sb="32" eb="35">
      <t>シヨウリョウ</t>
    </rPh>
    <rPh sb="36" eb="38">
      <t>オオハバ</t>
    </rPh>
    <rPh sb="39" eb="41">
      <t>ゾウカ</t>
    </rPh>
    <rPh sb="42" eb="44">
      <t>ミコ</t>
    </rPh>
    <rPh sb="47" eb="48">
      <t>ナカ</t>
    </rPh>
    <rPh sb="53" eb="55">
      <t>セイビ</t>
    </rPh>
    <rPh sb="59" eb="61">
      <t>シセツ</t>
    </rPh>
    <rPh sb="62" eb="64">
      <t>コウシン</t>
    </rPh>
    <rPh sb="64" eb="66">
      <t>ジュヨウ</t>
    </rPh>
    <rPh sb="67" eb="69">
      <t>ゾウカ</t>
    </rPh>
    <rPh sb="72" eb="73">
      <t>キビ</t>
    </rPh>
    <rPh sb="75" eb="77">
      <t>ケイエイ</t>
    </rPh>
    <rPh sb="77" eb="79">
      <t>カンキョウ</t>
    </rPh>
    <rPh sb="83" eb="85">
      <t>チホウ</t>
    </rPh>
    <rPh sb="85" eb="86">
      <t>サイ</t>
    </rPh>
    <rPh sb="86" eb="88">
      <t>ショウカン</t>
    </rPh>
    <rPh sb="89" eb="91">
      <t>シセツ</t>
    </rPh>
    <rPh sb="92" eb="94">
      <t>コウシン</t>
    </rPh>
    <rPh sb="95" eb="97">
      <t>ヒツヨウ</t>
    </rPh>
    <rPh sb="98" eb="100">
      <t>ケイヒ</t>
    </rPh>
    <rPh sb="101" eb="103">
      <t>タガク</t>
    </rPh>
    <rPh sb="109" eb="111">
      <t>ソウテイ</t>
    </rPh>
    <rPh sb="117" eb="119">
      <t>ショリ</t>
    </rPh>
    <rPh sb="119" eb="122">
      <t>クイキナイ</t>
    </rPh>
    <rPh sb="123" eb="125">
      <t>セタイ</t>
    </rPh>
    <rPh sb="126" eb="128">
      <t>カニュウ</t>
    </rPh>
    <rPh sb="128" eb="130">
      <t>ソクシン</t>
    </rPh>
    <rPh sb="131" eb="133">
      <t>ケイハツ</t>
    </rPh>
    <rPh sb="134" eb="135">
      <t>オコナ</t>
    </rPh>
    <rPh sb="141" eb="144">
      <t>シヨウリョウ</t>
    </rPh>
    <rPh sb="144" eb="145">
      <t>ナド</t>
    </rPh>
    <rPh sb="146" eb="148">
      <t>ミナオ</t>
    </rPh>
    <rPh sb="150" eb="152">
      <t>ケントウ</t>
    </rPh>
    <rPh sb="169" eb="171">
      <t>レイワ</t>
    </rPh>
    <rPh sb="172" eb="174">
      <t>ネンド</t>
    </rPh>
    <rPh sb="176" eb="178">
      <t>コウエイ</t>
    </rPh>
    <rPh sb="178" eb="180">
      <t>キギョウ</t>
    </rPh>
    <rPh sb="180" eb="182">
      <t>カイケイ</t>
    </rPh>
    <rPh sb="183" eb="185">
      <t>イコウ</t>
    </rPh>
    <rPh sb="187" eb="189">
      <t>ヨテイ</t>
    </rPh>
    <rPh sb="193" eb="195">
      <t>シサン</t>
    </rPh>
    <rPh sb="195" eb="197">
      <t>ジョウキョウ</t>
    </rPh>
    <rPh sb="198" eb="200">
      <t>ケイエイ</t>
    </rPh>
    <rPh sb="200" eb="202">
      <t>ジョウキョウ</t>
    </rPh>
    <rPh sb="203" eb="205">
      <t>テキカク</t>
    </rPh>
    <rPh sb="206" eb="208">
      <t>ハアク</t>
    </rPh>
    <rPh sb="210" eb="212">
      <t>ケイエイ</t>
    </rPh>
    <rPh sb="212" eb="214">
      <t>カイゼン</t>
    </rPh>
    <rPh sb="215" eb="21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</si>
</sst>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5C-44F7-BD2F-A79F79FBD8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845C-44F7-BD2F-A79F79FBD8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56.54</c:v>
                </c:pt>
                <c:pt idx="1">
                  <c:v>56.81</c:v>
                </c:pt>
                <c:pt idx="2">
                  <c:v>53.87</c:v>
                </c:pt>
                <c:pt idx="3">
                  <c:v>55.03</c:v>
                </c:pt>
                <c:pt idx="4">
                  <c:v>56.81</c:v>
                </c:pt>
              </c:numCache>
            </c:numRef>
          </c:val>
          <c:extLst>
            <c:ext xmlns:c16="http://schemas.microsoft.com/office/drawing/2014/chart" uri="{C3380CC4-5D6E-409C-BE32-E72D297353CC}">
              <c16:uniqueId val="{00000000-43F2-4707-BFF4-40A711DDDD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43F2-4707-BFF4-40A711DDDD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83.77</c:v>
                </c:pt>
                <c:pt idx="1">
                  <c:v>86.75</c:v>
                </c:pt>
                <c:pt idx="2">
                  <c:v>83.78</c:v>
                </c:pt>
                <c:pt idx="3">
                  <c:v>86.28</c:v>
                </c:pt>
                <c:pt idx="4">
                  <c:v>82.14</c:v>
                </c:pt>
              </c:numCache>
            </c:numRef>
          </c:val>
          <c:extLst>
            <c:ext xmlns:c16="http://schemas.microsoft.com/office/drawing/2014/chart" uri="{C3380CC4-5D6E-409C-BE32-E72D297353CC}">
              <c16:uniqueId val="{00000000-CE7A-4802-8895-9BF8E899A0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CE7A-4802-8895-9BF8E899A0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51.76</c:v>
                </c:pt>
                <c:pt idx="1">
                  <c:v>51.27</c:v>
                </c:pt>
                <c:pt idx="2">
                  <c:v>58.48</c:v>
                </c:pt>
                <c:pt idx="3">
                  <c:v>58.2</c:v>
                </c:pt>
                <c:pt idx="4">
                  <c:v>60.21</c:v>
                </c:pt>
              </c:numCache>
            </c:numRef>
          </c:val>
          <c:extLst>
            <c:ext xmlns:c16="http://schemas.microsoft.com/office/drawing/2014/chart" uri="{C3380CC4-5D6E-409C-BE32-E72D297353CC}">
              <c16:uniqueId val="{00000000-0CD1-4E77-9B3B-8AA137408B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D1-4E77-9B3B-8AA137408B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A-4ACD-A541-EE8C3EB427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A-4ACD-A541-EE8C3EB427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A-4BAF-B3F2-C1E97EE5E9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A-4BAF-B3F2-C1E97EE5E9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0-45A7-A562-E5E6C9E258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0-45A7-A562-E5E6C9E258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5-4125-B7D9-7FB07A465C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5-4125-B7D9-7FB07A465C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1139.3800000000001</c:v>
                </c:pt>
                <c:pt idx="1">
                  <c:v>756.02</c:v>
                </c:pt>
                <c:pt idx="2">
                  <c:v>637.63</c:v>
                </c:pt>
                <c:pt idx="3">
                  <c:v>418.87</c:v>
                </c:pt>
                <c:pt idx="4">
                  <c:v>287.51</c:v>
                </c:pt>
              </c:numCache>
            </c:numRef>
          </c:val>
          <c:extLst>
            <c:ext xmlns:c16="http://schemas.microsoft.com/office/drawing/2014/chart" uri="{C3380CC4-5D6E-409C-BE32-E72D297353CC}">
              <c16:uniqueId val="{00000000-D54F-4EFC-AAD3-658F500433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D54F-4EFC-AAD3-658F500433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37.51</c:v>
                </c:pt>
                <c:pt idx="1">
                  <c:v>38.04</c:v>
                </c:pt>
                <c:pt idx="2">
                  <c:v>49.6</c:v>
                </c:pt>
                <c:pt idx="3">
                  <c:v>58</c:v>
                </c:pt>
                <c:pt idx="4">
                  <c:v>59.14</c:v>
                </c:pt>
              </c:numCache>
            </c:numRef>
          </c:val>
          <c:extLst>
            <c:ext xmlns:c16="http://schemas.microsoft.com/office/drawing/2014/chart" uri="{C3380CC4-5D6E-409C-BE32-E72D297353CC}">
              <c16:uniqueId val="{00000000-0BD9-4123-8038-9841B137A3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0BD9-4123-8038-9841B137A3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388.98</c:v>
                </c:pt>
                <c:pt idx="1">
                  <c:v>383.98</c:v>
                </c:pt>
                <c:pt idx="2">
                  <c:v>306.06</c:v>
                </c:pt>
                <c:pt idx="3">
                  <c:v>267.39</c:v>
                </c:pt>
                <c:pt idx="4">
                  <c:v>257.82</c:v>
                </c:pt>
              </c:numCache>
            </c:numRef>
          </c:val>
          <c:extLst>
            <c:ext xmlns:c16="http://schemas.microsoft.com/office/drawing/2014/chart" uri="{C3380CC4-5D6E-409C-BE32-E72D297353CC}">
              <c16:uniqueId val="{00000000-8F6F-4893-85C0-6273931CD0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8F6F-4893-85C0-6273931CD0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塙町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8462</v>
      </c>
      <c r="AM8" s="69"/>
      <c r="AN8" s="69"/>
      <c r="AO8" s="69"/>
      <c r="AP8" s="69"/>
      <c r="AQ8" s="69"/>
      <c r="AR8" s="69"/>
      <c r="AS8" s="69"/>
      <c r="AT8" s="68">
        <f>データ!T6</f>
        <v>211.41</v>
      </c>
      <c r="AU8" s="68"/>
      <c r="AV8" s="68"/>
      <c r="AW8" s="68"/>
      <c r="AX8" s="68"/>
      <c r="AY8" s="68"/>
      <c r="AZ8" s="68"/>
      <c r="BA8" s="68"/>
      <c r="BB8" s="68">
        <f>データ!U6</f>
        <v>40.03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31.79</v>
      </c>
      <c r="Q10" s="68"/>
      <c r="R10" s="68"/>
      <c r="S10" s="68"/>
      <c r="T10" s="68"/>
      <c r="U10" s="68"/>
      <c r="V10" s="68"/>
      <c r="W10" s="68">
        <f>データ!Q6</f>
        <v>90</v>
      </c>
      <c r="X10" s="68"/>
      <c r="Y10" s="68"/>
      <c r="Z10" s="68"/>
      <c r="AA10" s="68"/>
      <c r="AB10" s="68"/>
      <c r="AC10" s="68"/>
      <c r="AD10" s="69">
        <f>データ!R6</f>
        <v>2921</v>
      </c>
      <c r="AE10" s="69"/>
      <c r="AF10" s="69"/>
      <c r="AG10" s="69"/>
      <c r="AH10" s="69"/>
      <c r="AI10" s="69"/>
      <c r="AJ10" s="69"/>
      <c r="AK10" s="2"/>
      <c r="AL10" s="69">
        <f>データ!V6</f>
        <v>2676</v>
      </c>
      <c r="AM10" s="69"/>
      <c r="AN10" s="69"/>
      <c r="AO10" s="69"/>
      <c r="AP10" s="69"/>
      <c r="AQ10" s="69"/>
      <c r="AR10" s="69"/>
      <c r="AS10" s="69"/>
      <c r="AT10" s="68">
        <f>データ!W6</f>
        <v>2.12</v>
      </c>
      <c r="AU10" s="68"/>
      <c r="AV10" s="68"/>
      <c r="AW10" s="68"/>
      <c r="AX10" s="68"/>
      <c r="AY10" s="68"/>
      <c r="AZ10" s="68"/>
      <c r="BA10" s="68"/>
      <c r="BB10" s="68">
        <f>データ!X6</f>
        <v>1262.26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RYrfMYRNO5UR/wXu2v5ZBeF7jh7svmeu2sIdt6/tKuzPae3ocjMQ169YP5UG9isTo/v1ExGjdGVbR+DYmoB0wQ==" saltValue="WZr1OeNtFbOYuQSjzk2+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74837</v>
      </c>
      <c r="D6" s="33">
        <f t="shared" si="3"/>
        <v>47</v>
      </c>
      <c r="E6" s="33">
        <f t="shared" si="3"/>
        <v>17</v>
      </c>
      <c r="F6" s="33">
        <f t="shared" si="3"/>
        <v>5</v>
      </c>
      <c r="G6" s="33">
        <f t="shared" si="3"/>
        <v>0</v>
      </c>
      <c r="H6" s="33" t="str">
        <f t="shared" si="3"/>
        <v>福島県　塙町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31.79</v>
      </c>
      <c r="Q6" s="34">
        <f t="shared" si="3"/>
        <v>90</v>
      </c>
      <c r="R6" s="34">
        <f t="shared" si="3"/>
        <v>2921</v>
      </c>
      <c r="S6" s="34">
        <f t="shared" si="3"/>
        <v>8462</v>
      </c>
      <c r="T6" s="34">
        <f t="shared" si="3"/>
        <v>211.41</v>
      </c>
      <c r="U6" s="34">
        <f t="shared" si="3"/>
        <v>40.03</v>
      </c>
      <c r="V6" s="34">
        <f t="shared" si="3"/>
        <v>2676</v>
      </c>
      <c r="W6" s="34">
        <f t="shared" si="3"/>
        <v>2.12</v>
      </c>
      <c r="X6" s="34">
        <f t="shared" si="3"/>
        <v>1262.26</v>
      </c>
      <c r="Y6" s="35">
        <f>IF(Y7="",NA(),Y7)</f>
        <v>51.76</v>
      </c>
      <c r="Z6" s="35">
        <f t="shared" ref="Z6:AH6" si="4">IF(Z7="",NA(),Z7)</f>
        <v>51.27</v>
      </c>
      <c r="AA6" s="35">
        <f t="shared" si="4"/>
        <v>58.48</v>
      </c>
      <c r="AB6" s="35">
        <f t="shared" si="4"/>
        <v>58.2</v>
      </c>
      <c r="AC6" s="35">
        <f t="shared" si="4"/>
        <v>60.21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1139.3800000000001</v>
      </c>
      <c r="BG6" s="35">
        <f t="shared" ref="BG6:BO6" si="7">IF(BG7="",NA(),BG7)</f>
        <v>756.02</v>
      </c>
      <c r="BH6" s="35">
        <f t="shared" si="7"/>
        <v>637.63</v>
      </c>
      <c r="BI6" s="35">
        <f t="shared" si="7"/>
        <v>418.87</v>
      </c>
      <c r="BJ6" s="35">
        <f t="shared" si="7"/>
        <v>287.51</v>
      </c>
      <c r="BK6" s="35">
        <f t="shared" si="7"/>
        <v>974.93</v>
      </c>
      <c r="BL6" s="35">
        <f t="shared" si="7"/>
        <v>855.8</v>
      </c>
      <c r="BM6" s="35">
        <f t="shared" si="7"/>
        <v>789.46</v>
      </c>
      <c r="BN6" s="35">
        <f t="shared" si="7"/>
        <v>826.83</v>
      </c>
      <c r="BO6" s="35">
        <f t="shared" si="7"/>
        <v>783.8</v>
      </c>
      <c r="BP6" s="34" t="str">
        <f>IF(BP7="","",IF(BP7="-","【-】","【"&amp;SUBSTITUTE(TEXT(BP7,"#,##0.00"),"-","△")&amp;"】"))</f>
        <v>【832.52】</v>
      </c>
      <c r="BQ6" s="35">
        <f>IF(BQ7="",NA(),BQ7)</f>
        <v>37.51</v>
      </c>
      <c r="BR6" s="35">
        <f t="shared" ref="BR6:BZ6" si="8">IF(BR7="",NA(),BR7)</f>
        <v>38.04</v>
      </c>
      <c r="BS6" s="35">
        <f t="shared" si="8"/>
        <v>49.6</v>
      </c>
      <c r="BT6" s="35">
        <f t="shared" si="8"/>
        <v>58</v>
      </c>
      <c r="BU6" s="35">
        <f t="shared" si="8"/>
        <v>59.14</v>
      </c>
      <c r="BV6" s="35">
        <f t="shared" si="8"/>
        <v>55.32</v>
      </c>
      <c r="BW6" s="35">
        <f t="shared" si="8"/>
        <v>59.8</v>
      </c>
      <c r="BX6" s="35">
        <f t="shared" si="8"/>
        <v>57.77</v>
      </c>
      <c r="BY6" s="35">
        <f t="shared" si="8"/>
        <v>57.31</v>
      </c>
      <c r="BZ6" s="35">
        <f t="shared" si="8"/>
        <v>68.11</v>
      </c>
      <c r="CA6" s="34" t="str">
        <f>IF(CA7="","",IF(CA7="-","【-】","【"&amp;SUBSTITUTE(TEXT(CA7,"#,##0.00"),"-","△")&amp;"】"))</f>
        <v>【60.94】</v>
      </c>
      <c r="CB6" s="35">
        <f>IF(CB7="",NA(),CB7)</f>
        <v>388.98</v>
      </c>
      <c r="CC6" s="35">
        <f t="shared" ref="CC6:CK6" si="9">IF(CC7="",NA(),CC7)</f>
        <v>383.98</v>
      </c>
      <c r="CD6" s="35">
        <f t="shared" si="9"/>
        <v>306.06</v>
      </c>
      <c r="CE6" s="35">
        <f t="shared" si="9"/>
        <v>267.39</v>
      </c>
      <c r="CF6" s="35">
        <f t="shared" si="9"/>
        <v>257.82</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56.54</v>
      </c>
      <c r="CN6" s="35">
        <f t="shared" ref="CN6:CV6" si="10">IF(CN7="",NA(),CN7)</f>
        <v>56.81</v>
      </c>
      <c r="CO6" s="35">
        <f t="shared" si="10"/>
        <v>53.87</v>
      </c>
      <c r="CP6" s="35">
        <f t="shared" si="10"/>
        <v>55.03</v>
      </c>
      <c r="CQ6" s="35">
        <f t="shared" si="10"/>
        <v>56.81</v>
      </c>
      <c r="CR6" s="35">
        <f t="shared" si="10"/>
        <v>60.65</v>
      </c>
      <c r="CS6" s="35">
        <f t="shared" si="10"/>
        <v>51.75</v>
      </c>
      <c r="CT6" s="35">
        <f t="shared" si="10"/>
        <v>50.68</v>
      </c>
      <c r="CU6" s="35">
        <f t="shared" si="10"/>
        <v>50.14</v>
      </c>
      <c r="CV6" s="35">
        <f t="shared" si="10"/>
        <v>55.26</v>
      </c>
      <c r="CW6" s="34" t="str">
        <f>IF(CW7="","",IF(CW7="-","【-】","【"&amp;SUBSTITUTE(TEXT(CW7,"#,##0.00"),"-","△")&amp;"】"))</f>
        <v>【54.84】</v>
      </c>
      <c r="CX6" s="35">
        <f>IF(CX7="",NA(),CX7)</f>
        <v>83.77</v>
      </c>
      <c r="CY6" s="35">
        <f t="shared" ref="CY6:DG6" si="11">IF(CY7="",NA(),CY7)</f>
        <v>86.75</v>
      </c>
      <c r="CZ6" s="35">
        <f t="shared" si="11"/>
        <v>83.78</v>
      </c>
      <c r="DA6" s="35">
        <f t="shared" si="11"/>
        <v>86.28</v>
      </c>
      <c r="DB6" s="35">
        <f t="shared" si="11"/>
        <v>82.14</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74837</v>
      </c>
      <c r="D7" s="37">
        <v>47</v>
      </c>
      <c r="E7" s="37">
        <v>17</v>
      </c>
      <c r="F7" s="37">
        <v>5</v>
      </c>
      <c r="G7" s="37">
        <v>0</v>
      </c>
      <c r="H7" s="37" t="s">
        <v>98</v>
      </c>
      <c r="I7" s="37" t="s">
        <v>99</v>
      </c>
      <c r="J7" s="37" t="s">
        <v>100</v>
      </c>
      <c r="K7" s="37" t="s">
        <v>101</v>
      </c>
      <c r="L7" s="37" t="s">
        <v>102</v>
      </c>
      <c r="M7" s="37" t="s">
        <v>103</v>
      </c>
      <c r="N7" s="38" t="s">
        <v>104</v>
      </c>
      <c r="O7" s="38" t="s">
        <v>105</v>
      </c>
      <c r="P7" s="38">
        <v>31.79</v>
      </c>
      <c r="Q7" s="38">
        <v>90</v>
      </c>
      <c r="R7" s="38">
        <v>2921</v>
      </c>
      <c r="S7" s="38">
        <v>8462</v>
      </c>
      <c r="T7" s="38">
        <v>211.41</v>
      </c>
      <c r="U7" s="38">
        <v>40.03</v>
      </c>
      <c r="V7" s="38">
        <v>2676</v>
      </c>
      <c r="W7" s="38">
        <v>2.12</v>
      </c>
      <c r="X7" s="38">
        <v>1262.26</v>
      </c>
      <c r="Y7" s="38">
        <v>51.76</v>
      </c>
      <c r="Z7" s="38">
        <v>51.27</v>
      </c>
      <c r="AA7" s="38">
        <v>58.48</v>
      </c>
      <c r="AB7" s="38">
        <v>58.2</v>
      </c>
      <c r="AC7" s="38">
        <v>60.21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1139.3800000000001</v>
      </c>
      <c r="BG7" s="38">
        <v>756.02</v>
      </c>
      <c r="BH7" s="38">
        <v>637.63</v>
      </c>
      <c r="BI7" s="38">
        <v>418.87</v>
      </c>
      <c r="BJ7" s="38">
        <v>287.51</v>
      </c>
      <c r="BK7" s="38">
        <v>974.93</v>
      </c>
      <c r="BL7" s="38">
        <v>855.8</v>
      </c>
      <c r="BM7" s="38">
        <v>789.46</v>
      </c>
      <c r="BN7" s="38">
        <v>826.83</v>
      </c>
      <c r="BO7" s="38">
        <v>783.8</v>
      </c>
      <c r="BP7" s="38">
        <v>832.52</v>
      </c>
      <c r="BQ7" s="38">
        <v>37.51</v>
      </c>
      <c r="BR7" s="38">
        <v>38.04</v>
      </c>
      <c r="BS7" s="38">
        <v>49.6</v>
      </c>
      <c r="BT7" s="38">
        <v>58</v>
      </c>
      <c r="BU7" s="38">
        <v>59.14</v>
      </c>
      <c r="BV7" s="38">
        <v>55.32</v>
      </c>
      <c r="BW7" s="38">
        <v>59.8</v>
      </c>
      <c r="BX7" s="38">
        <v>57.77</v>
      </c>
      <c r="BY7" s="38">
        <v>57.31</v>
      </c>
      <c r="BZ7" s="38">
        <v>68.11</v>
      </c>
      <c r="CA7" s="38">
        <v>60.94</v>
      </c>
      <c r="CB7" s="38">
        <v>388.98</v>
      </c>
      <c r="CC7" s="38">
        <v>383.98</v>
      </c>
      <c r="CD7" s="38">
        <v>306.06</v>
      </c>
      <c r="CE7" s="38">
        <v>267.39</v>
      </c>
      <c r="CF7" s="38">
        <v>257.82</v>
      </c>
      <c r="CG7" s="38">
        <v>283.17</v>
      </c>
      <c r="CH7" s="38">
        <v>263.76</v>
      </c>
      <c r="CI7" s="38">
        <v>274.35000000000002</v>
      </c>
      <c r="CJ7" s="38">
        <v>273.52</v>
      </c>
      <c r="CK7" s="38">
        <v>222.41</v>
      </c>
      <c r="CL7" s="38">
        <v>253.04</v>
      </c>
      <c r="CM7" s="38">
        <v>56.54</v>
      </c>
      <c r="CN7" s="38">
        <v>56.81</v>
      </c>
      <c r="CO7" s="38">
        <v>53.87</v>
      </c>
      <c r="CP7" s="38">
        <v>55.03</v>
      </c>
      <c r="CQ7" s="38">
        <v>56.81</v>
      </c>
      <c r="CR7" s="38">
        <v>60.65</v>
      </c>
      <c r="CS7" s="38">
        <v>51.75</v>
      </c>
      <c r="CT7" s="38">
        <v>50.68</v>
      </c>
      <c r="CU7" s="38">
        <v>50.14</v>
      </c>
      <c r="CV7" s="38">
        <v>55.26</v>
      </c>
      <c r="CW7" s="38">
        <v>54.84</v>
      </c>
      <c r="CX7" s="38">
        <v>83.77</v>
      </c>
      <c r="CY7" s="38">
        <v>86.75</v>
      </c>
      <c r="CZ7" s="38">
        <v>83.78</v>
      </c>
      <c r="DA7" s="38">
        <v>86.28</v>
      </c>
      <c r="DB7" s="38">
        <v>82.14</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2022-01-28T09:54:43Z</cp:lastPrinted>
  <dcterms:created xsi:type="dcterms:W3CDTF">2021-12-03T07:55:51Z</dcterms:created>
  <dcterms:modified xsi:type="dcterms:W3CDTF">2022-01-28T09:54:52Z</dcterms:modified>
  <cp:category/>
</cp:coreProperties>
</file>