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371" windowWidth="15315" windowHeight="4515" activeTab="1"/>
  </bookViews>
  <sheets>
    <sheet name="第１０表経常収支比率の推移" sheetId="1" r:id="rId1"/>
    <sheet name="（参考）" sheetId="2" r:id="rId2"/>
  </sheets>
  <definedNames>
    <definedName name="_xlnm.Print_Area" localSheetId="1">'（参考）'!$A$1:$V$22</definedName>
  </definedNames>
  <calcPr fullCalcOnLoad="1"/>
</workbook>
</file>

<file path=xl/sharedStrings.xml><?xml version="1.0" encoding="utf-8"?>
<sst xmlns="http://schemas.openxmlformats.org/spreadsheetml/2006/main" count="187" uniqueCount="127">
  <si>
    <t>福島市</t>
  </si>
  <si>
    <t>会津若松市</t>
  </si>
  <si>
    <t>郡山市</t>
  </si>
  <si>
    <t>いわき市</t>
  </si>
  <si>
    <t>白河市</t>
  </si>
  <si>
    <t>須賀川市</t>
  </si>
  <si>
    <t>喜多方市</t>
  </si>
  <si>
    <t>相馬市</t>
  </si>
  <si>
    <t>二本松市</t>
  </si>
  <si>
    <t>市　計</t>
  </si>
  <si>
    <t>桑折町</t>
  </si>
  <si>
    <t>国見町</t>
  </si>
  <si>
    <t>川俣町</t>
  </si>
  <si>
    <t>飯野町</t>
  </si>
  <si>
    <t>大玉村</t>
  </si>
  <si>
    <t>鏡石町</t>
  </si>
  <si>
    <t>天栄村</t>
  </si>
  <si>
    <t>下郷町</t>
  </si>
  <si>
    <t>檜枝岐村</t>
  </si>
  <si>
    <t>只見町</t>
  </si>
  <si>
    <t>北塩原村</t>
  </si>
  <si>
    <t>西会津町</t>
  </si>
  <si>
    <t>磐梯町</t>
  </si>
  <si>
    <t>猪苗代町</t>
  </si>
  <si>
    <t>会津坂下町</t>
  </si>
  <si>
    <t>湯川村</t>
  </si>
  <si>
    <t>柳津町</t>
  </si>
  <si>
    <t>三島町</t>
  </si>
  <si>
    <t>金山町</t>
  </si>
  <si>
    <t>昭和村</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</si>
  <si>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</si>
  <si>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</si>
  <si>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</si>
  <si>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</si>
  <si>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</si>
  <si>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</si>
  <si>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</si>
  <si>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</si>
  <si>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</si>
  <si>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</si>
  <si>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</si>
  <si>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</si>
  <si>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</si>
  <si>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</si>
  <si>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</si>
  <si>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</si>
  <si>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</si>
  <si>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</si>
  <si>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</si>
  <si>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</si>
  <si>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</si>
  <si>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</si>
  <si>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</si>
  <si>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</si>
  <si>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</si>
  <si>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町村計</t>
  </si>
  <si>
    <t>市町村名</t>
  </si>
  <si>
    <t>年度</t>
  </si>
  <si>
    <t>県　計</t>
  </si>
  <si>
    <t>田村市</t>
  </si>
  <si>
    <t>南相馬市</t>
  </si>
  <si>
    <t>伊達市</t>
  </si>
  <si>
    <t>南会津町</t>
  </si>
  <si>
    <t>会津美里町</t>
  </si>
  <si>
    <t>類型区分
(参考）</t>
  </si>
  <si>
    <t>本宮市</t>
  </si>
  <si>
    <t>Ⅳ－１</t>
  </si>
  <si>
    <t>Ⅲ－１</t>
  </si>
  <si>
    <t>Ⅱ－０</t>
  </si>
  <si>
    <t>Ⅰ－０</t>
  </si>
  <si>
    <t>Ⅱ－１</t>
  </si>
  <si>
    <t>Ⅰ－２</t>
  </si>
  <si>
    <t>Ⅴ－１</t>
  </si>
  <si>
    <t>Ⅰ－１</t>
  </si>
  <si>
    <t>Ⅳ－２</t>
  </si>
  <si>
    <t>Ⅲ－０</t>
  </si>
  <si>
    <t>Ⅱ－２</t>
  </si>
  <si>
    <t>Ⅲ－２</t>
  </si>
  <si>
    <t>中核市</t>
  </si>
  <si>
    <t>Ⅰ－１</t>
  </si>
  <si>
    <t>Ⅱ－１</t>
  </si>
  <si>
    <t>Ⅱ－０</t>
  </si>
  <si>
    <t>Ⅳ－１</t>
  </si>
  <si>
    <t>Ⅰ－２</t>
  </si>
  <si>
    <t>Ⅳ－２</t>
  </si>
  <si>
    <t>Ⅱ－２</t>
  </si>
  <si>
    <t>Ⅴ－２</t>
  </si>
  <si>
    <t>※類型区分は、平成18年度類似団体別市町村財政指
　数表による。
※平成17年度の数値については、比較の都合上、本宮市があったものとして数値を計上している。
※市計、町村計、県計は単純平均である。
※ここに示した経常収支比率は、減収補てん債特例分及び臨時財政対策債を経常一般財源に加算した比率である。</t>
  </si>
  <si>
    <t>(参考）　歳入歳出決算額の推移</t>
  </si>
  <si>
    <t>平成１０年度</t>
  </si>
  <si>
    <t>平成１１年度</t>
  </si>
  <si>
    <t>平成１２年度</t>
  </si>
  <si>
    <t>平成１３年度</t>
  </si>
  <si>
    <t>平成１４年度</t>
  </si>
  <si>
    <t>平成１５年度</t>
  </si>
  <si>
    <t>平成１６年度</t>
  </si>
  <si>
    <t>平成１７年度</t>
  </si>
  <si>
    <t>平成１８年度</t>
  </si>
  <si>
    <t>平成１９年度</t>
  </si>
  <si>
    <t>金  　額
(千円）</t>
  </si>
  <si>
    <t>対前年度
増減率(%)</t>
  </si>
  <si>
    <t>金 　 額
(千円）</t>
  </si>
  <si>
    <t>地方税</t>
  </si>
  <si>
    <t>地方交付税</t>
  </si>
  <si>
    <t>　　普通交付税</t>
  </si>
  <si>
    <t>　　特別交付税</t>
  </si>
  <si>
    <t>国庫支出金</t>
  </si>
  <si>
    <t>地方債</t>
  </si>
  <si>
    <t>その他</t>
  </si>
  <si>
    <t>歳入計</t>
  </si>
  <si>
    <t>人件費</t>
  </si>
  <si>
    <t>物件費</t>
  </si>
  <si>
    <t>扶助費</t>
  </si>
  <si>
    <t>普通建設事業費</t>
  </si>
  <si>
    <t>公債費</t>
  </si>
  <si>
    <t>歳出計（性質別）</t>
  </si>
  <si>
    <t>特記事項</t>
  </si>
  <si>
    <t xml:space="preserve">
経済対策
８月末豪雨災害</t>
  </si>
  <si>
    <t xml:space="preserve">
地方分権推進一括法
経済新生対策</t>
  </si>
  <si>
    <t xml:space="preserve">
公共事業等予備費の使用
日本新生のための新発展政策
豪雪
</t>
  </si>
  <si>
    <t xml:space="preserve">
地方財政制度の改正
(臨時財政対策債の創設)
</t>
  </si>
  <si>
    <t xml:space="preserve">　　　　　　　　　　　　　　　　　　　　　　　　　　　　　　　　　　　　　　　　　　　　　　　　　　　臨時財政対策債振替額の増
</t>
  </si>
  <si>
    <t>　　　　　　　　　　　　　　　　　　　　　　　　　　　　　　　　　　　　　　　　　　　　　　　　　　障害者支援費制度開始による扶助費の増　　　　　　　　　　　　　　　　　　　　　　　　　　　　　　　　　　　　　　普通建設事業費の減</t>
  </si>
  <si>
    <t xml:space="preserve">
国庫支出金（公立保育所運営費、介護保険事務費交付金等）の一般財源化
地方財政計画の規模圧縮に伴う、地方交付税及び臨時財政対策債の減</t>
  </si>
  <si>
    <t xml:space="preserve">
国庫支出金の一般財源化に伴う所得譲与税の増
臨時財政対策債の減
豪雪</t>
  </si>
  <si>
    <t xml:space="preserve">
税源移譲額の所得譲与税の増
児童手当の制度拡充及び生活保護費の増加に伴う扶助費の増
</t>
  </si>
  <si>
    <t>　　　　　　　　　　　　　税源移譲による市町村民税の増、所得譲与税、減税補てん特例交付金の廃止による減、児童手当の制度拡充伴う扶助費の増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</si>
</sst>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0_ "/>
    <numFmt numFmtId="179" formatCode="0_ "/>
    <numFmt numFmtId="180" formatCode="#,##0;&quot;▲ &quot;#,##0"/>
    <numFmt numFmtId="181" formatCode="#,##0.0;&quot;▲ &quot;#,##0.0"/>
  </numFmts>
  <fonts count="9">
    <font>
      <sz val="12"/>
      <name val="ＭＳ 明朝"/>
      <family val="1"/>
    </font>
    <font>
      <sz val="6"/>
      <name val="ＭＳ Ｐ明朝"/>
      <family val="1"/>
    </font>
    <font>
      <sz val="11"/>
      <name val="ＭＳ Ｐゴシック"/>
      <family val="3"/>
    </font>
    <font>
      <sz val="10"/>
      <name val="ＭＳ Ｐゴシック"/>
      <family val="3"/>
    </font>
    <font>
      <sz val="16"/>
      <name val="ＭＳ Ｐゴシック"/>
      <family val="3"/>
    </font>
    <font>
      <sz val="6"/>
      <name val="ＭＳ 明朝"/>
      <family val="1"/>
    </font>
    <font>
      <sz val="14"/>
      <name val="ＭＳ Ｐゴシック"/>
      <family val="3"/>
    </font>
    <font>
      <sz val="8"/>
      <name val="ＭＳ Ｐゴシック"/>
      <family val="3"/>
    </font>
    <font>
      <sz val="12"/>
      <name val="ＭＳ Ｐゴシック"/>
      <family val="3"/>
    </font>
  </fonts>
  <fills count="2">
    <fill>
      <patternFill/>
    </fill>
    <fill>
      <patternFill patternType="gray125"/>
    </fill>
  </fills>
  <borders count="30">
    <border>
      <left/>
      <right/>
      <top/>
      <bottom/>
      <diagonal/>
    </border>
    <border>
      <left style="hair"/>
      <right style="hair"/>
      <top style="hair"/>
      <bottom style="hair"/>
    </border>
    <border>
      <left style="hair"/>
      <right style="hair"/>
      <top style="hair"/>
      <bottom style="double"/>
    </border>
    <border>
      <left>
        <color indexed="63"/>
      </left>
      <right style="hair"/>
      <top style="hair"/>
      <bottom style="double"/>
    </border>
    <border>
      <left style="hair"/>
      <right>
        <color indexed="63"/>
      </right>
      <top style="hair"/>
      <bottom style="double"/>
    </border>
    <border>
      <left style="hair"/>
      <right style="medium"/>
      <top style="hair"/>
      <bottom style="double"/>
    </border>
    <border>
      <left style="medium"/>
      <right style="double"/>
      <top>
        <color indexed="63"/>
      </top>
      <bottom style="hair"/>
    </border>
    <border>
      <left style="hair"/>
      <right style="hair"/>
      <top>
        <color indexed="63"/>
      </top>
      <bottom style="hair"/>
    </border>
    <border>
      <left>
        <color indexed="63"/>
      </left>
      <right style="hair"/>
      <top>
        <color indexed="63"/>
      </top>
      <bottom style="hair"/>
    </border>
    <border>
      <left style="hair"/>
      <right>
        <color indexed="63"/>
      </right>
      <top>
        <color indexed="63"/>
      </top>
      <bottom style="hair"/>
    </border>
    <border>
      <left style="hair"/>
      <right style="hair"/>
      <top style="double"/>
      <bottom style="hair"/>
    </border>
    <border>
      <left style="hair"/>
      <right style="medium"/>
      <top>
        <color indexed="63"/>
      </top>
      <bottom style="hair"/>
    </border>
    <border>
      <left style="medium"/>
      <right style="double"/>
      <top style="hair"/>
      <bottom style="hair"/>
    </border>
    <border>
      <left>
        <color indexed="63"/>
      </left>
      <right style="hair"/>
      <top style="hair"/>
      <bottom style="hair"/>
    </border>
    <border>
      <left style="medium"/>
      <right style="double"/>
      <top style="hair"/>
      <bottom style="double"/>
    </border>
    <border>
      <left style="hair"/>
      <right>
        <color indexed="63"/>
      </right>
      <top style="double"/>
      <bottom style="hair"/>
    </border>
    <border>
      <left style="hair"/>
      <right style="medium"/>
      <top style="double"/>
      <bottom style="hair"/>
    </border>
    <border>
      <left style="hair"/>
      <right>
        <color indexed="63"/>
      </right>
      <top style="hair"/>
      <bottom style="hair"/>
    </border>
    <border>
      <left style="hair"/>
      <right style="medium"/>
      <top style="hair"/>
      <bottom style="hair"/>
    </border>
    <border>
      <left style="medium"/>
      <right style="double"/>
      <top>
        <color indexed="63"/>
      </top>
      <bottom style="medium"/>
    </border>
    <border>
      <left style="medium"/>
      <right style="double"/>
      <top style="medium"/>
      <bottom style="hair"/>
    </border>
    <border>
      <left style="hair"/>
      <right>
        <color indexed="63"/>
      </right>
      <top style="medium"/>
      <bottom style="hair"/>
    </border>
    <border>
      <left>
        <color indexed="63"/>
      </left>
      <right style="hair"/>
      <top style="medium"/>
      <bottom style="hair"/>
    </border>
    <border>
      <left style="double"/>
      <right>
        <color indexed="63"/>
      </right>
      <top style="double"/>
      <bottom style="medium"/>
    </border>
    <border>
      <left>
        <color indexed="63"/>
      </left>
      <right style="hair"/>
      <top style="double"/>
      <bottom style="medium"/>
    </border>
    <border>
      <left style="hair"/>
      <right>
        <color indexed="63"/>
      </right>
      <top style="double"/>
      <bottom style="medium"/>
    </border>
    <border>
      <left style="hair"/>
      <right style="hair"/>
      <top style="medium"/>
      <bottom style="hair"/>
    </border>
    <border>
      <left style="hair"/>
      <right style="medium"/>
      <top style="medium"/>
      <bottom style="hair"/>
    </border>
    <border>
      <left style="hair"/>
      <right style="hair"/>
      <top style="double"/>
      <bottom style="medium"/>
    </border>
    <border>
      <left style="hair"/>
      <right style="medium"/>
      <top style="double"/>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1">
    <xf numFmtId="0" fontId="0" fillId="0" borderId="0" xfId="0" applyAlignment="1">
      <alignment/>
    </xf>
    <xf numFmtId="0" fontId="2" fillId="0" borderId="0" xfId="0" applyFont="1" applyAlignment="1">
      <alignment/>
    </xf>
    <xf numFmtId="0" fontId="3" fillId="0" borderId="1" xfId="0" applyFont="1" applyBorder="1" applyAlignment="1">
      <alignment horizontal="center" vertical="center"/>
    </xf>
    <xf numFmtId="0" fontId="3" fillId="0" borderId="0" xfId="0" applyFont="1" applyAlignment="1">
      <alignment/>
    </xf>
    <xf numFmtId="0" fontId="3" fillId="0" borderId="1" xfId="0" applyFont="1" applyBorder="1" applyAlignment="1">
      <alignment horizontal="distributed"/>
    </xf>
    <xf numFmtId="176" fontId="3" fillId="0" borderId="1" xfId="0" applyNumberFormat="1" applyFont="1" applyBorder="1" applyAlignment="1">
      <alignment/>
    </xf>
    <xf numFmtId="0" fontId="3" fillId="0" borderId="1" xfId="0" applyFont="1" applyFill="1" applyBorder="1" applyAlignment="1">
      <alignment horizontal="center"/>
    </xf>
    <xf numFmtId="0" fontId="3" fillId="0" borderId="0" xfId="0" applyFont="1" applyFill="1" applyAlignment="1">
      <alignment/>
    </xf>
    <xf numFmtId="0" fontId="3" fillId="0" borderId="0" xfId="0" applyFont="1" applyBorder="1" applyAlignment="1">
      <alignment horizontal="center"/>
    </xf>
    <xf numFmtId="176" fontId="3" fillId="0" borderId="0" xfId="0" applyNumberFormat="1" applyFont="1" applyBorder="1" applyAlignment="1">
      <alignment/>
    </xf>
    <xf numFmtId="0" fontId="0" fillId="0" borderId="0" xfId="0" applyAlignment="1">
      <alignment/>
    </xf>
    <xf numFmtId="176" fontId="3" fillId="0" borderId="1" xfId="0" applyNumberFormat="1" applyFont="1" applyFill="1" applyBorder="1" applyAlignment="1">
      <alignment/>
    </xf>
    <xf numFmtId="0" fontId="3" fillId="0" borderId="1" xfId="0" applyFont="1" applyBorder="1" applyAlignment="1">
      <alignment horizontal="center"/>
    </xf>
    <xf numFmtId="0" fontId="3" fillId="0" borderId="1" xfId="0" applyFont="1" applyBorder="1" applyAlignment="1">
      <alignment/>
    </xf>
    <xf numFmtId="176" fontId="3" fillId="0" borderId="1" xfId="0" applyNumberFormat="1" applyFont="1" applyBorder="1" applyAlignment="1">
      <alignment/>
    </xf>
    <xf numFmtId="0" fontId="3" fillId="0" borderId="1" xfId="0" applyFont="1" applyBorder="1" applyAlignment="1">
      <alignment/>
    </xf>
    <xf numFmtId="38" fontId="6" fillId="0" borderId="0" xfId="16" applyFont="1" applyAlignment="1">
      <alignment/>
    </xf>
    <xf numFmtId="38" fontId="3" fillId="0" borderId="0" xfId="16" applyFont="1" applyAlignment="1">
      <alignment/>
    </xf>
    <xf numFmtId="38" fontId="3" fillId="0" borderId="2" xfId="16" applyFont="1" applyBorder="1" applyAlignment="1">
      <alignment horizontal="center" vertical="center" wrapText="1"/>
    </xf>
    <xf numFmtId="38" fontId="7" fillId="0" borderId="2" xfId="16" applyFont="1" applyBorder="1" applyAlignment="1">
      <alignment horizontal="center" vertical="center" wrapText="1"/>
    </xf>
    <xf numFmtId="38" fontId="3" fillId="0" borderId="3" xfId="16" applyFont="1" applyBorder="1" applyAlignment="1">
      <alignment horizontal="center" vertical="center" wrapText="1"/>
    </xf>
    <xf numFmtId="38" fontId="7" fillId="0" borderId="4" xfId="16" applyFont="1" applyBorder="1" applyAlignment="1">
      <alignment horizontal="center" vertical="center" wrapText="1"/>
    </xf>
    <xf numFmtId="38" fontId="7" fillId="0" borderId="5" xfId="16" applyFont="1" applyBorder="1" applyAlignment="1">
      <alignment horizontal="center" vertical="center" wrapText="1"/>
    </xf>
    <xf numFmtId="38" fontId="3" fillId="0" borderId="6" xfId="16" applyFont="1" applyBorder="1" applyAlignment="1">
      <alignment vertical="center"/>
    </xf>
    <xf numFmtId="180" fontId="3" fillId="0" borderId="7" xfId="16" applyNumberFormat="1" applyFont="1" applyBorder="1" applyAlignment="1">
      <alignment vertical="center"/>
    </xf>
    <xf numFmtId="181" fontId="3" fillId="0" borderId="7" xfId="16" applyNumberFormat="1" applyFont="1" applyBorder="1" applyAlignment="1">
      <alignment vertical="center"/>
    </xf>
    <xf numFmtId="180" fontId="3" fillId="0" borderId="8" xfId="16" applyNumberFormat="1" applyFont="1" applyBorder="1" applyAlignment="1" quotePrefix="1">
      <alignment vertical="center"/>
    </xf>
    <xf numFmtId="181" fontId="3" fillId="0" borderId="9" xfId="16" applyNumberFormat="1" applyFont="1" applyBorder="1" applyAlignment="1">
      <alignment vertical="center"/>
    </xf>
    <xf numFmtId="180" fontId="3" fillId="0" borderId="10" xfId="16" applyNumberFormat="1" applyFont="1" applyBorder="1" applyAlignment="1" quotePrefix="1">
      <alignment vertical="center"/>
    </xf>
    <xf numFmtId="180" fontId="3" fillId="0" borderId="7" xfId="16" applyNumberFormat="1" applyFont="1" applyBorder="1" applyAlignment="1" quotePrefix="1">
      <alignment vertical="center"/>
    </xf>
    <xf numFmtId="181" fontId="3" fillId="0" borderId="11" xfId="16" applyNumberFormat="1" applyFont="1" applyBorder="1" applyAlignment="1">
      <alignment vertical="center"/>
    </xf>
    <xf numFmtId="180" fontId="3" fillId="0" borderId="0" xfId="16" applyNumberFormat="1" applyFont="1" applyBorder="1" applyAlignment="1" quotePrefix="1">
      <alignment vertical="center"/>
    </xf>
    <xf numFmtId="38" fontId="3" fillId="0" borderId="12" xfId="16" applyFont="1" applyBorder="1" applyAlignment="1">
      <alignment vertical="center"/>
    </xf>
    <xf numFmtId="180" fontId="3" fillId="0" borderId="1" xfId="16" applyNumberFormat="1" applyFont="1" applyBorder="1" applyAlignment="1">
      <alignment vertical="center"/>
    </xf>
    <xf numFmtId="181" fontId="3" fillId="0" borderId="1" xfId="16" applyNumberFormat="1" applyFont="1" applyBorder="1" applyAlignment="1">
      <alignment vertical="center"/>
    </xf>
    <xf numFmtId="180" fontId="3" fillId="0" borderId="13" xfId="16" applyNumberFormat="1" applyFont="1" applyBorder="1" applyAlignment="1">
      <alignment vertical="center"/>
    </xf>
    <xf numFmtId="38" fontId="7" fillId="0" borderId="0" xfId="16" applyFont="1" applyBorder="1" applyAlignment="1">
      <alignment/>
    </xf>
    <xf numFmtId="38" fontId="3" fillId="0" borderId="14" xfId="16" applyFont="1" applyBorder="1" applyAlignment="1">
      <alignment vertical="center"/>
    </xf>
    <xf numFmtId="180" fontId="3" fillId="0" borderId="2" xfId="16" applyNumberFormat="1" applyFont="1" applyBorder="1" applyAlignment="1">
      <alignment vertical="center"/>
    </xf>
    <xf numFmtId="181" fontId="3" fillId="0" borderId="2" xfId="16" applyNumberFormat="1" applyFont="1" applyBorder="1" applyAlignment="1">
      <alignment vertical="center"/>
    </xf>
    <xf numFmtId="181" fontId="3" fillId="0" borderId="4" xfId="16" applyNumberFormat="1" applyFont="1" applyBorder="1" applyAlignment="1">
      <alignment vertical="center"/>
    </xf>
    <xf numFmtId="180" fontId="3" fillId="0" borderId="2" xfId="16" applyNumberFormat="1" applyFont="1" applyBorder="1" applyAlignment="1" quotePrefix="1">
      <alignment vertical="center"/>
    </xf>
    <xf numFmtId="181" fontId="3" fillId="0" borderId="5" xfId="16" applyNumberFormat="1" applyFont="1" applyBorder="1" applyAlignment="1">
      <alignment vertical="center"/>
    </xf>
    <xf numFmtId="181" fontId="3" fillId="0" borderId="10" xfId="16" applyNumberFormat="1" applyFont="1" applyBorder="1" applyAlignment="1">
      <alignment vertical="center"/>
    </xf>
    <xf numFmtId="180" fontId="3" fillId="0" borderId="8" xfId="16" applyNumberFormat="1" applyFont="1" applyBorder="1" applyAlignment="1">
      <alignment vertical="center"/>
    </xf>
    <xf numFmtId="181" fontId="3" fillId="0" borderId="15" xfId="16" applyNumberFormat="1" applyFont="1" applyBorder="1" applyAlignment="1">
      <alignment vertical="center"/>
    </xf>
    <xf numFmtId="181" fontId="3" fillId="0" borderId="16" xfId="16" applyNumberFormat="1" applyFont="1" applyBorder="1" applyAlignment="1">
      <alignment vertical="center"/>
    </xf>
    <xf numFmtId="181" fontId="3" fillId="0" borderId="17" xfId="16" applyNumberFormat="1" applyFont="1" applyBorder="1" applyAlignment="1">
      <alignment vertical="center"/>
    </xf>
    <xf numFmtId="181" fontId="3" fillId="0" borderId="18" xfId="16" applyNumberFormat="1" applyFont="1" applyBorder="1" applyAlignment="1">
      <alignment vertical="center"/>
    </xf>
    <xf numFmtId="38" fontId="7" fillId="0" borderId="0" xfId="16" applyFont="1" applyAlignment="1">
      <alignment/>
    </xf>
    <xf numFmtId="38" fontId="3" fillId="0" borderId="19" xfId="16" applyFont="1" applyBorder="1" applyAlignment="1">
      <alignment horizontal="center" vertical="center"/>
    </xf>
    <xf numFmtId="38" fontId="8" fillId="0" borderId="0" xfId="16" applyFont="1" applyAlignment="1">
      <alignment/>
    </xf>
    <xf numFmtId="0" fontId="3" fillId="0" borderId="1" xfId="0" applyFont="1" applyBorder="1" applyAlignment="1">
      <alignment horizont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0" xfId="0" applyFont="1" applyFill="1" applyAlignment="1">
      <alignment wrapText="1"/>
    </xf>
    <xf numFmtId="0" fontId="0" fillId="0" borderId="0" xfId="0" applyAlignment="1">
      <alignment/>
    </xf>
    <xf numFmtId="38" fontId="4" fillId="0" borderId="0" xfId="16" applyFont="1" applyAlignment="1">
      <alignment horizontal="left" vertical="center" textRotation="180"/>
    </xf>
    <xf numFmtId="38" fontId="3" fillId="0" borderId="20" xfId="16" applyFont="1" applyBorder="1" applyAlignment="1">
      <alignment horizontal="center" vertical="center"/>
    </xf>
    <xf numFmtId="38" fontId="3" fillId="0" borderId="14" xfId="16" applyFont="1" applyBorder="1" applyAlignment="1">
      <alignment horizontal="center" vertical="center"/>
    </xf>
    <xf numFmtId="38" fontId="3" fillId="0" borderId="21" xfId="16" applyFont="1" applyBorder="1" applyAlignment="1">
      <alignment horizontal="center" vertical="center"/>
    </xf>
    <xf numFmtId="38" fontId="3" fillId="0" borderId="22" xfId="16" applyFont="1" applyBorder="1" applyAlignment="1">
      <alignment horizontal="center" vertical="center"/>
    </xf>
    <xf numFmtId="38" fontId="3" fillId="0" borderId="23" xfId="16" applyFont="1" applyBorder="1" applyAlignment="1">
      <alignment vertical="top" wrapText="1"/>
    </xf>
    <xf numFmtId="38" fontId="3" fillId="0" borderId="24" xfId="16" applyFont="1" applyBorder="1" applyAlignment="1">
      <alignment vertical="top" wrapText="1"/>
    </xf>
    <xf numFmtId="38" fontId="3" fillId="0" borderId="25" xfId="16" applyFont="1" applyBorder="1" applyAlignment="1">
      <alignment vertical="top" wrapText="1"/>
    </xf>
    <xf numFmtId="38" fontId="3" fillId="0" borderId="26" xfId="16" applyFont="1" applyBorder="1" applyAlignment="1">
      <alignment horizontal="center" vertical="center"/>
    </xf>
    <xf numFmtId="38" fontId="3" fillId="0" borderId="27" xfId="16" applyFont="1" applyBorder="1" applyAlignment="1">
      <alignment horizontal="center" vertical="center"/>
    </xf>
    <xf numFmtId="38" fontId="3" fillId="0" borderId="25" xfId="16" applyFont="1" applyFill="1" applyBorder="1" applyAlignment="1">
      <alignment vertical="top" wrapText="1"/>
    </xf>
    <xf numFmtId="38" fontId="3" fillId="0" borderId="24" xfId="16" applyFont="1" applyFill="1" applyBorder="1" applyAlignment="1">
      <alignment vertical="top" wrapText="1"/>
    </xf>
    <xf numFmtId="38" fontId="3" fillId="0" borderId="28" xfId="16" applyFont="1" applyFill="1" applyBorder="1" applyAlignment="1">
      <alignment vertical="top" wrapText="1"/>
    </xf>
    <xf numFmtId="38" fontId="3" fillId="0" borderId="29" xfId="16" applyFont="1" applyFill="1" applyBorder="1" applyAlignment="1">
      <alignment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60"/>
  <sheetViews>
    <sheetView view="pageBreakPreview" zoomScaleSheetLayoutView="100" workbookViewId="0" topLeftCell="A1">
      <selection activeCell="G10" sqref="G10"/>
    </sheetView>
  </sheetViews>
  <sheetFormatPr defaultColWidth="8.796875" defaultRowHeight="15"/>
  <cols>
    <col min="1" max="1" width="10.5" style="1" customWidth="1"/>
    <col min="2" max="2" width="5.3984375" style="1" customWidth="1"/>
    <col min="3" max="5" width="4.69921875" style="1" bestFit="1" customWidth="1"/>
    <col min="6" max="6" width="5" style="1" bestFit="1" customWidth="1"/>
    <col min="7" max="7" width="4.69921875" style="1" bestFit="1" customWidth="1"/>
    <col min="8" max="8" width="2.59765625" style="1" customWidth="1"/>
    <col min="9" max="9" width="10.5" style="1" customWidth="1"/>
    <col min="10" max="10" width="5.3984375" style="1" customWidth="1"/>
    <col min="11" max="15" width="4.69921875" style="1" bestFit="1" customWidth="1"/>
    <col min="16" max="16384" width="8.69921875" style="1" customWidth="1"/>
  </cols>
  <sheetData>
    <row r="1" spans="1:15" ht="24.75" customHeight="1">
      <c r="A1" s="53" t="s">
        <v>56</v>
      </c>
      <c r="B1" s="54" t="s">
        <v>64</v>
      </c>
      <c r="C1" s="53" t="s">
        <v>57</v>
      </c>
      <c r="D1" s="53"/>
      <c r="E1" s="53"/>
      <c r="F1" s="53"/>
      <c r="G1" s="53"/>
      <c r="H1" s="3"/>
      <c r="I1" s="53" t="s">
        <v>56</v>
      </c>
      <c r="J1" s="54" t="s">
        <v>64</v>
      </c>
      <c r="K1" s="53" t="s">
        <v>57</v>
      </c>
      <c r="L1" s="53"/>
      <c r="M1" s="53"/>
      <c r="N1" s="53"/>
      <c r="O1" s="53"/>
    </row>
    <row r="2" spans="1:15" ht="24.75" customHeight="1">
      <c r="A2" s="53"/>
      <c r="B2" s="54"/>
      <c r="C2" s="2">
        <v>15</v>
      </c>
      <c r="D2" s="2">
        <v>16</v>
      </c>
      <c r="E2" s="2">
        <v>17</v>
      </c>
      <c r="F2" s="2">
        <v>18</v>
      </c>
      <c r="G2" s="2">
        <v>19</v>
      </c>
      <c r="H2" s="3"/>
      <c r="I2" s="53"/>
      <c r="J2" s="54"/>
      <c r="K2" s="2">
        <v>15</v>
      </c>
      <c r="L2" s="2">
        <v>16</v>
      </c>
      <c r="M2" s="2">
        <v>17</v>
      </c>
      <c r="N2" s="2">
        <v>18</v>
      </c>
      <c r="O2" s="2">
        <v>19</v>
      </c>
    </row>
    <row r="3" spans="1:15" ht="13.5" customHeight="1">
      <c r="A3" s="4" t="s">
        <v>0</v>
      </c>
      <c r="B3" s="6" t="s">
        <v>66</v>
      </c>
      <c r="C3" s="5">
        <v>78.4</v>
      </c>
      <c r="D3" s="5">
        <v>87.86228428900812</v>
      </c>
      <c r="E3" s="5">
        <v>83.9</v>
      </c>
      <c r="F3" s="5">
        <v>87.21568759489934</v>
      </c>
      <c r="G3" s="5">
        <v>88.76319777044544</v>
      </c>
      <c r="H3" s="3"/>
      <c r="I3" s="4" t="s">
        <v>10</v>
      </c>
      <c r="J3" s="6" t="s">
        <v>67</v>
      </c>
      <c r="K3" s="5">
        <v>78.6</v>
      </c>
      <c r="L3" s="5">
        <v>87.80140001868057</v>
      </c>
      <c r="M3" s="5">
        <v>87.3</v>
      </c>
      <c r="N3" s="5">
        <v>90.25480234048027</v>
      </c>
      <c r="O3" s="5">
        <v>85.72704882035355</v>
      </c>
    </row>
    <row r="4" spans="1:15" ht="13.5" customHeight="1">
      <c r="A4" s="4" t="s">
        <v>1</v>
      </c>
      <c r="B4" s="6" t="s">
        <v>67</v>
      </c>
      <c r="C4" s="5">
        <v>86.2</v>
      </c>
      <c r="D4" s="5">
        <v>86.45206932217884</v>
      </c>
      <c r="E4" s="5">
        <v>86.8</v>
      </c>
      <c r="F4" s="5">
        <v>90.04019959143399</v>
      </c>
      <c r="G4" s="5">
        <v>90.93661213442418</v>
      </c>
      <c r="H4" s="3"/>
      <c r="I4" s="4" t="s">
        <v>11</v>
      </c>
      <c r="J4" s="6" t="s">
        <v>67</v>
      </c>
      <c r="K4" s="5">
        <v>75.8</v>
      </c>
      <c r="L4" s="5">
        <v>79.7205716985275</v>
      </c>
      <c r="M4" s="5">
        <v>84.3</v>
      </c>
      <c r="N4" s="5">
        <v>84.43474393936421</v>
      </c>
      <c r="O4" s="5">
        <v>88.61834325712573</v>
      </c>
    </row>
    <row r="5" spans="1:15" ht="13.5" customHeight="1">
      <c r="A5" s="4" t="s">
        <v>2</v>
      </c>
      <c r="B5" s="6" t="s">
        <v>78</v>
      </c>
      <c r="C5" s="5">
        <v>76.8</v>
      </c>
      <c r="D5" s="5">
        <v>82.51260653081245</v>
      </c>
      <c r="E5" s="5">
        <v>84.1</v>
      </c>
      <c r="F5" s="5">
        <v>89.05578998240375</v>
      </c>
      <c r="G5" s="5">
        <v>92.33786596692217</v>
      </c>
      <c r="H5" s="3"/>
      <c r="I5" s="4" t="s">
        <v>12</v>
      </c>
      <c r="J5" s="6" t="s">
        <v>66</v>
      </c>
      <c r="K5" s="5">
        <v>86.5</v>
      </c>
      <c r="L5" s="5">
        <v>85.23681008627207</v>
      </c>
      <c r="M5" s="5">
        <v>87.8</v>
      </c>
      <c r="N5" s="5">
        <v>90.37491569087838</v>
      </c>
      <c r="O5" s="5">
        <v>90.32847600181505</v>
      </c>
    </row>
    <row r="6" spans="1:15" ht="13.5" customHeight="1">
      <c r="A6" s="4" t="s">
        <v>3</v>
      </c>
      <c r="B6" s="6" t="s">
        <v>78</v>
      </c>
      <c r="C6" s="5">
        <v>77.5</v>
      </c>
      <c r="D6" s="5">
        <v>82.9256296140865</v>
      </c>
      <c r="E6" s="5">
        <v>83.8</v>
      </c>
      <c r="F6" s="5">
        <v>87.04240475422932</v>
      </c>
      <c r="G6" s="5">
        <v>88.84026115251126</v>
      </c>
      <c r="H6" s="3"/>
      <c r="I6" s="4" t="s">
        <v>13</v>
      </c>
      <c r="J6" s="6" t="s">
        <v>70</v>
      </c>
      <c r="K6" s="5">
        <v>80.6</v>
      </c>
      <c r="L6" s="5">
        <v>84.34721577397495</v>
      </c>
      <c r="M6" s="5">
        <v>85.9</v>
      </c>
      <c r="N6" s="5">
        <v>83.871710233782</v>
      </c>
      <c r="O6" s="5">
        <v>88.47891184912787</v>
      </c>
    </row>
    <row r="7" spans="1:15" ht="13.5" customHeight="1">
      <c r="A7" s="4" t="s">
        <v>4</v>
      </c>
      <c r="B7" s="6" t="s">
        <v>68</v>
      </c>
      <c r="C7" s="11"/>
      <c r="D7" s="11"/>
      <c r="E7" s="11">
        <v>90.6</v>
      </c>
      <c r="F7" s="11">
        <v>92.41336981052022</v>
      </c>
      <c r="G7" s="5">
        <v>90.87865681813498</v>
      </c>
      <c r="H7" s="3"/>
      <c r="I7" s="4" t="s">
        <v>14</v>
      </c>
      <c r="J7" s="6" t="s">
        <v>70</v>
      </c>
      <c r="K7" s="5">
        <v>76.2</v>
      </c>
      <c r="L7" s="5">
        <v>77.32361723040519</v>
      </c>
      <c r="M7" s="5">
        <v>78.2</v>
      </c>
      <c r="N7" s="5">
        <v>78.24435722949742</v>
      </c>
      <c r="O7" s="5">
        <v>80.51890596368398</v>
      </c>
    </row>
    <row r="8" spans="1:15" ht="13.5" customHeight="1">
      <c r="A8" s="4" t="s">
        <v>5</v>
      </c>
      <c r="B8" s="6" t="s">
        <v>68</v>
      </c>
      <c r="C8" s="5">
        <v>84.3</v>
      </c>
      <c r="D8" s="5">
        <v>86.67716438624635</v>
      </c>
      <c r="E8" s="5">
        <v>84.8</v>
      </c>
      <c r="F8" s="5">
        <v>88.72488565084473</v>
      </c>
      <c r="G8" s="5">
        <v>89.16531029040007</v>
      </c>
      <c r="H8" s="3"/>
      <c r="I8" s="4" t="s">
        <v>15</v>
      </c>
      <c r="J8" s="6" t="s">
        <v>67</v>
      </c>
      <c r="K8" s="5">
        <v>80.5</v>
      </c>
      <c r="L8" s="5">
        <v>82.88777780896798</v>
      </c>
      <c r="M8" s="5">
        <v>83.4</v>
      </c>
      <c r="N8" s="5">
        <v>85.61748325179065</v>
      </c>
      <c r="O8" s="5">
        <v>86.83599443964742</v>
      </c>
    </row>
    <row r="9" spans="1:15" ht="13.5" customHeight="1">
      <c r="A9" s="4" t="s">
        <v>6</v>
      </c>
      <c r="B9" s="6" t="s">
        <v>68</v>
      </c>
      <c r="C9" s="11"/>
      <c r="D9" s="11"/>
      <c r="E9" s="11">
        <v>87.8</v>
      </c>
      <c r="F9" s="11">
        <v>85.76378306312083</v>
      </c>
      <c r="G9" s="5">
        <v>85.74618165417746</v>
      </c>
      <c r="H9" s="3"/>
      <c r="I9" s="4" t="s">
        <v>16</v>
      </c>
      <c r="J9" s="6" t="s">
        <v>70</v>
      </c>
      <c r="K9" s="5">
        <v>79.3</v>
      </c>
      <c r="L9" s="5">
        <v>82.41057085657138</v>
      </c>
      <c r="M9" s="5">
        <v>81</v>
      </c>
      <c r="N9" s="5">
        <v>79.67138220759689</v>
      </c>
      <c r="O9" s="5">
        <v>81.88316507356261</v>
      </c>
    </row>
    <row r="10" spans="1:15" ht="13.5" customHeight="1">
      <c r="A10" s="4" t="s">
        <v>7</v>
      </c>
      <c r="B10" s="6" t="s">
        <v>79</v>
      </c>
      <c r="C10" s="5">
        <v>82.6</v>
      </c>
      <c r="D10" s="5">
        <v>88.39011552976557</v>
      </c>
      <c r="E10" s="5">
        <v>90.7</v>
      </c>
      <c r="F10" s="5">
        <v>94.24885490547817</v>
      </c>
      <c r="G10" s="5">
        <v>96.77607777714346</v>
      </c>
      <c r="H10" s="3"/>
      <c r="I10" s="4" t="s">
        <v>17</v>
      </c>
      <c r="J10" s="6" t="s">
        <v>70</v>
      </c>
      <c r="K10" s="5">
        <v>83.6</v>
      </c>
      <c r="L10" s="5">
        <v>91.70926344510468</v>
      </c>
      <c r="M10" s="5">
        <v>89.4</v>
      </c>
      <c r="N10" s="5">
        <v>88.61301228566107</v>
      </c>
      <c r="O10" s="5">
        <v>92.54052852021178</v>
      </c>
    </row>
    <row r="11" spans="1:15" ht="13.5" customHeight="1">
      <c r="A11" s="4" t="s">
        <v>8</v>
      </c>
      <c r="B11" s="6" t="s">
        <v>68</v>
      </c>
      <c r="C11" s="5"/>
      <c r="D11" s="5"/>
      <c r="E11" s="5">
        <v>91</v>
      </c>
      <c r="F11" s="5">
        <v>91.14316926009313</v>
      </c>
      <c r="G11" s="5">
        <v>92.35871070666867</v>
      </c>
      <c r="H11" s="3"/>
      <c r="I11" s="4" t="s">
        <v>18</v>
      </c>
      <c r="J11" s="6" t="s">
        <v>71</v>
      </c>
      <c r="K11" s="5">
        <v>72.5</v>
      </c>
      <c r="L11" s="5">
        <v>67.2583642425974</v>
      </c>
      <c r="M11" s="5">
        <v>71.7</v>
      </c>
      <c r="N11" s="5">
        <v>75.08514001963967</v>
      </c>
      <c r="O11" s="5">
        <v>78.13287832994693</v>
      </c>
    </row>
    <row r="12" spans="1:15" ht="13.5" customHeight="1">
      <c r="A12" s="4" t="s">
        <v>59</v>
      </c>
      <c r="B12" s="6" t="s">
        <v>69</v>
      </c>
      <c r="C12" s="5"/>
      <c r="D12" s="5">
        <v>89.57512032489922</v>
      </c>
      <c r="E12" s="5">
        <v>91.5</v>
      </c>
      <c r="F12" s="5">
        <v>91.50076727030743</v>
      </c>
      <c r="G12" s="5">
        <v>90.97321585308474</v>
      </c>
      <c r="H12" s="3"/>
      <c r="I12" s="4" t="s">
        <v>19</v>
      </c>
      <c r="J12" s="6" t="s">
        <v>81</v>
      </c>
      <c r="K12" s="5">
        <v>81.6</v>
      </c>
      <c r="L12" s="5">
        <v>82.10867228142065</v>
      </c>
      <c r="M12" s="5">
        <v>83.3</v>
      </c>
      <c r="N12" s="5">
        <v>79.62006710618012</v>
      </c>
      <c r="O12" s="5">
        <v>79.74629567549447</v>
      </c>
    </row>
    <row r="13" spans="1:15" ht="13.5" customHeight="1">
      <c r="A13" s="4" t="s">
        <v>60</v>
      </c>
      <c r="B13" s="6" t="s">
        <v>80</v>
      </c>
      <c r="C13" s="5"/>
      <c r="D13" s="5"/>
      <c r="E13" s="5">
        <v>87.1</v>
      </c>
      <c r="F13" s="5">
        <v>87.67406220953904</v>
      </c>
      <c r="G13" s="5">
        <v>91.94010890677976</v>
      </c>
      <c r="H13" s="3"/>
      <c r="I13" s="4" t="s">
        <v>62</v>
      </c>
      <c r="J13" s="6" t="s">
        <v>82</v>
      </c>
      <c r="K13" s="5"/>
      <c r="L13" s="5"/>
      <c r="M13" s="5">
        <v>98.6</v>
      </c>
      <c r="N13" s="5">
        <v>95.76579114154957</v>
      </c>
      <c r="O13" s="5">
        <v>94.53453655784027</v>
      </c>
    </row>
    <row r="14" spans="1:15" ht="13.5" customHeight="1">
      <c r="A14" s="4" t="s">
        <v>61</v>
      </c>
      <c r="B14" s="6" t="s">
        <v>68</v>
      </c>
      <c r="C14" s="5"/>
      <c r="D14" s="5"/>
      <c r="E14" s="5">
        <v>92</v>
      </c>
      <c r="F14" s="5">
        <v>91.90327314110242</v>
      </c>
      <c r="G14" s="5">
        <v>93.30415975033401</v>
      </c>
      <c r="H14" s="3"/>
      <c r="I14" s="4" t="s">
        <v>20</v>
      </c>
      <c r="J14" s="6" t="s">
        <v>71</v>
      </c>
      <c r="K14" s="5">
        <v>83.7</v>
      </c>
      <c r="L14" s="5">
        <v>82.74383627037219</v>
      </c>
      <c r="M14" s="5">
        <v>88.1</v>
      </c>
      <c r="N14" s="5">
        <v>85.95219925996255</v>
      </c>
      <c r="O14" s="5">
        <v>93.17101965566341</v>
      </c>
    </row>
    <row r="15" spans="1:15" ht="13.5" customHeight="1">
      <c r="A15" s="4" t="s">
        <v>65</v>
      </c>
      <c r="B15" s="12" t="s">
        <v>69</v>
      </c>
      <c r="C15" s="5"/>
      <c r="D15" s="5"/>
      <c r="E15" s="14">
        <v>89.5</v>
      </c>
      <c r="F15" s="14">
        <v>91.51688089394735</v>
      </c>
      <c r="G15" s="5">
        <v>86.39342104840807</v>
      </c>
      <c r="H15" s="3"/>
      <c r="I15" s="4" t="s">
        <v>21</v>
      </c>
      <c r="J15" s="6" t="s">
        <v>68</v>
      </c>
      <c r="K15" s="5">
        <v>84.3</v>
      </c>
      <c r="L15" s="5">
        <v>88.06688611213961</v>
      </c>
      <c r="M15" s="5">
        <v>91.8</v>
      </c>
      <c r="N15" s="5">
        <v>90.86636446422357</v>
      </c>
      <c r="O15" s="5">
        <v>93.30548066195612</v>
      </c>
    </row>
    <row r="16" spans="1:15" ht="13.5" customHeight="1">
      <c r="A16" s="52" t="s">
        <v>9</v>
      </c>
      <c r="B16" s="52"/>
      <c r="C16" s="13">
        <v>82</v>
      </c>
      <c r="D16" s="13">
        <v>86.1</v>
      </c>
      <c r="E16" s="15">
        <v>88</v>
      </c>
      <c r="F16" s="14">
        <v>89.9</v>
      </c>
      <c r="G16" s="13">
        <v>90.6</v>
      </c>
      <c r="H16" s="3"/>
      <c r="I16" s="4" t="s">
        <v>22</v>
      </c>
      <c r="J16" s="6" t="s">
        <v>73</v>
      </c>
      <c r="K16" s="5">
        <v>70.8</v>
      </c>
      <c r="L16" s="5">
        <v>78.72708608619445</v>
      </c>
      <c r="M16" s="5">
        <v>81.7</v>
      </c>
      <c r="N16" s="5">
        <v>85.24966319151967</v>
      </c>
      <c r="O16" s="5">
        <v>80.83625496280779</v>
      </c>
    </row>
    <row r="17" spans="8:15" ht="13.5" customHeight="1">
      <c r="H17" s="3"/>
      <c r="I17" s="4" t="s">
        <v>23</v>
      </c>
      <c r="J17" s="6" t="s">
        <v>74</v>
      </c>
      <c r="K17" s="5">
        <v>82.6</v>
      </c>
      <c r="L17" s="5">
        <v>84.63771762205468</v>
      </c>
      <c r="M17" s="5">
        <v>87.6</v>
      </c>
      <c r="N17" s="5">
        <v>88.94591096730579</v>
      </c>
      <c r="O17" s="5">
        <v>91.59402077967754</v>
      </c>
    </row>
    <row r="18" spans="8:15" ht="13.5" customHeight="1">
      <c r="H18" s="3"/>
      <c r="I18" s="4" t="s">
        <v>24</v>
      </c>
      <c r="J18" s="6" t="s">
        <v>66</v>
      </c>
      <c r="K18" s="5">
        <v>81.5</v>
      </c>
      <c r="L18" s="5">
        <v>85.49595585963215</v>
      </c>
      <c r="M18" s="5">
        <v>90.4</v>
      </c>
      <c r="N18" s="5">
        <v>89.6107521641309</v>
      </c>
      <c r="O18" s="5">
        <v>94.93085973749231</v>
      </c>
    </row>
    <row r="19" spans="8:15" ht="13.5" customHeight="1">
      <c r="H19" s="3"/>
      <c r="I19" s="4" t="s">
        <v>25</v>
      </c>
      <c r="J19" s="6" t="s">
        <v>69</v>
      </c>
      <c r="K19" s="5">
        <v>79.8</v>
      </c>
      <c r="L19" s="5">
        <v>89.64090115698137</v>
      </c>
      <c r="M19" s="5">
        <v>84.8</v>
      </c>
      <c r="N19" s="5">
        <v>90.06805057639052</v>
      </c>
      <c r="O19" s="5">
        <v>94.16524760079923</v>
      </c>
    </row>
    <row r="20" spans="8:15" ht="13.5" customHeight="1">
      <c r="H20" s="3"/>
      <c r="I20" s="4" t="s">
        <v>26</v>
      </c>
      <c r="J20" s="6" t="s">
        <v>69</v>
      </c>
      <c r="K20" s="5">
        <v>79.7</v>
      </c>
      <c r="L20" s="5">
        <v>83.4628618126585</v>
      </c>
      <c r="M20" s="5">
        <v>85.8</v>
      </c>
      <c r="N20" s="5">
        <v>83.74962524550243</v>
      </c>
      <c r="O20" s="5">
        <v>84.38989280141467</v>
      </c>
    </row>
    <row r="21" spans="1:15" ht="13.5" customHeight="1">
      <c r="A21" s="55" t="s">
        <v>87</v>
      </c>
      <c r="B21" s="56"/>
      <c r="C21" s="56"/>
      <c r="D21" s="56"/>
      <c r="E21" s="56"/>
      <c r="F21" s="56"/>
      <c r="G21" s="56"/>
      <c r="H21" s="3"/>
      <c r="I21" s="4" t="s">
        <v>27</v>
      </c>
      <c r="J21" s="6" t="s">
        <v>73</v>
      </c>
      <c r="K21" s="5">
        <v>93.4</v>
      </c>
      <c r="L21" s="5">
        <v>98.20756745785319</v>
      </c>
      <c r="M21" s="5">
        <v>94.4</v>
      </c>
      <c r="N21" s="5">
        <v>97.13473596301739</v>
      </c>
      <c r="O21" s="5">
        <v>97.61729791972364</v>
      </c>
    </row>
    <row r="22" spans="1:15" ht="13.5" customHeight="1">
      <c r="A22" s="56"/>
      <c r="B22" s="56"/>
      <c r="C22" s="56"/>
      <c r="D22" s="56"/>
      <c r="E22" s="56"/>
      <c r="F22" s="56"/>
      <c r="G22" s="56"/>
      <c r="H22" s="3"/>
      <c r="I22" s="4" t="s">
        <v>28</v>
      </c>
      <c r="J22" s="6" t="s">
        <v>83</v>
      </c>
      <c r="K22" s="5">
        <v>85.6</v>
      </c>
      <c r="L22" s="5">
        <v>88.01316121724392</v>
      </c>
      <c r="M22" s="5">
        <v>88.7</v>
      </c>
      <c r="N22" s="5">
        <v>86.84540912941256</v>
      </c>
      <c r="O22" s="5">
        <v>86.47905138004967</v>
      </c>
    </row>
    <row r="23" spans="1:15" ht="13.5" customHeight="1">
      <c r="A23" s="56"/>
      <c r="B23" s="56"/>
      <c r="C23" s="56"/>
      <c r="D23" s="56"/>
      <c r="E23" s="56"/>
      <c r="F23" s="56"/>
      <c r="G23" s="56"/>
      <c r="H23" s="3"/>
      <c r="I23" s="4" t="s">
        <v>29</v>
      </c>
      <c r="J23" s="6" t="s">
        <v>69</v>
      </c>
      <c r="K23" s="5">
        <v>85.6</v>
      </c>
      <c r="L23" s="5">
        <v>92.28128133341059</v>
      </c>
      <c r="M23" s="5">
        <v>91.8</v>
      </c>
      <c r="N23" s="5">
        <v>93.91928214348626</v>
      </c>
      <c r="O23" s="5">
        <v>89.94256913792242</v>
      </c>
    </row>
    <row r="24" spans="1:15" ht="13.5" customHeight="1">
      <c r="A24" s="56"/>
      <c r="B24" s="56"/>
      <c r="C24" s="56"/>
      <c r="D24" s="56"/>
      <c r="E24" s="56"/>
      <c r="F24" s="56"/>
      <c r="G24" s="56"/>
      <c r="H24" s="3"/>
      <c r="I24" s="4" t="s">
        <v>63</v>
      </c>
      <c r="J24" s="6" t="s">
        <v>72</v>
      </c>
      <c r="K24" s="5"/>
      <c r="L24" s="5"/>
      <c r="M24" s="5">
        <v>88.4</v>
      </c>
      <c r="N24" s="5">
        <v>88.22648053445221</v>
      </c>
      <c r="O24" s="5">
        <v>87.91138134704129</v>
      </c>
    </row>
    <row r="25" spans="1:15" ht="13.5" customHeight="1">
      <c r="A25" s="56"/>
      <c r="B25" s="56"/>
      <c r="C25" s="56"/>
      <c r="D25" s="56"/>
      <c r="E25" s="56"/>
      <c r="F25" s="56"/>
      <c r="G25" s="56"/>
      <c r="H25" s="3"/>
      <c r="I25" s="4" t="s">
        <v>30</v>
      </c>
      <c r="J25" s="6" t="s">
        <v>66</v>
      </c>
      <c r="K25" s="5">
        <v>80.1</v>
      </c>
      <c r="L25" s="5">
        <v>76.33706225401902</v>
      </c>
      <c r="M25" s="5">
        <v>75.3</v>
      </c>
      <c r="N25" s="5">
        <v>68.57657428127423</v>
      </c>
      <c r="O25" s="5">
        <v>56.223708083686866</v>
      </c>
    </row>
    <row r="26" spans="1:15" ht="13.5" customHeight="1">
      <c r="A26" s="56"/>
      <c r="B26" s="56"/>
      <c r="C26" s="56"/>
      <c r="D26" s="56"/>
      <c r="E26" s="56"/>
      <c r="F26" s="56"/>
      <c r="G26" s="56"/>
      <c r="H26" s="3"/>
      <c r="I26" s="4" t="s">
        <v>31</v>
      </c>
      <c r="J26" s="6" t="s">
        <v>70</v>
      </c>
      <c r="K26" s="5">
        <v>67.1</v>
      </c>
      <c r="L26" s="5">
        <v>72.56495509744943</v>
      </c>
      <c r="M26" s="5">
        <v>72.7</v>
      </c>
      <c r="N26" s="5">
        <v>73.81621977739357</v>
      </c>
      <c r="O26" s="5">
        <v>73.19638472508207</v>
      </c>
    </row>
    <row r="27" spans="1:15" ht="13.5" customHeight="1">
      <c r="A27" s="56"/>
      <c r="B27" s="56"/>
      <c r="C27" s="56"/>
      <c r="D27" s="56"/>
      <c r="E27" s="56"/>
      <c r="F27" s="56"/>
      <c r="G27" s="56"/>
      <c r="H27" s="3"/>
      <c r="I27" s="4" t="s">
        <v>32</v>
      </c>
      <c r="J27" s="6" t="s">
        <v>70</v>
      </c>
      <c r="K27" s="5">
        <v>75</v>
      </c>
      <c r="L27" s="5">
        <v>78.3390816531331</v>
      </c>
      <c r="M27" s="5">
        <v>78.5</v>
      </c>
      <c r="N27" s="5">
        <v>75.96433972592573</v>
      </c>
      <c r="O27" s="5">
        <v>80.60791021693412</v>
      </c>
    </row>
    <row r="28" spans="1:15" ht="13.5" customHeight="1">
      <c r="A28" s="56"/>
      <c r="B28" s="56"/>
      <c r="C28" s="56"/>
      <c r="D28" s="56"/>
      <c r="E28" s="56"/>
      <c r="F28" s="56"/>
      <c r="G28" s="56"/>
      <c r="H28" s="3"/>
      <c r="I28" s="4" t="s">
        <v>33</v>
      </c>
      <c r="J28" s="6" t="s">
        <v>66</v>
      </c>
      <c r="K28" s="5">
        <v>79</v>
      </c>
      <c r="L28" s="5">
        <v>84.83031807232351</v>
      </c>
      <c r="M28" s="5">
        <v>87.2</v>
      </c>
      <c r="N28" s="5">
        <v>87.07718757813323</v>
      </c>
      <c r="O28" s="5">
        <v>89.60840756793816</v>
      </c>
    </row>
    <row r="29" spans="1:15" ht="13.5" customHeight="1">
      <c r="A29" s="56"/>
      <c r="B29" s="56"/>
      <c r="C29" s="56"/>
      <c r="D29" s="56"/>
      <c r="E29" s="56"/>
      <c r="F29" s="56"/>
      <c r="G29" s="56"/>
      <c r="H29" s="3"/>
      <c r="I29" s="4" t="s">
        <v>34</v>
      </c>
      <c r="J29" s="6" t="s">
        <v>66</v>
      </c>
      <c r="K29" s="5">
        <v>80.9</v>
      </c>
      <c r="L29" s="5">
        <v>85.97111589926851</v>
      </c>
      <c r="M29" s="5">
        <v>83.4</v>
      </c>
      <c r="N29" s="5">
        <v>87.0872729319447</v>
      </c>
      <c r="O29" s="5">
        <v>88.68342942922453</v>
      </c>
    </row>
    <row r="30" spans="8:15" ht="13.5" customHeight="1">
      <c r="H30" s="3"/>
      <c r="I30" s="4" t="s">
        <v>35</v>
      </c>
      <c r="J30" s="6" t="s">
        <v>80</v>
      </c>
      <c r="K30" s="5">
        <v>84.9</v>
      </c>
      <c r="L30" s="5">
        <v>83.92926900539825</v>
      </c>
      <c r="M30" s="5">
        <v>89.2</v>
      </c>
      <c r="N30" s="5">
        <v>89.01886773208993</v>
      </c>
      <c r="O30" s="5">
        <v>82.48659666208678</v>
      </c>
    </row>
    <row r="31" spans="8:15" ht="13.5" customHeight="1">
      <c r="H31" s="3"/>
      <c r="I31" s="4" t="s">
        <v>36</v>
      </c>
      <c r="J31" s="6" t="s">
        <v>75</v>
      </c>
      <c r="K31" s="5">
        <v>82.3</v>
      </c>
      <c r="L31" s="5">
        <v>85.93250523292406</v>
      </c>
      <c r="M31" s="5">
        <v>88.9</v>
      </c>
      <c r="N31" s="5">
        <v>90.30926452343607</v>
      </c>
      <c r="O31" s="5">
        <v>89.24060513740027</v>
      </c>
    </row>
    <row r="32" spans="8:15" ht="13.5" customHeight="1">
      <c r="H32" s="3"/>
      <c r="I32" s="4" t="s">
        <v>37</v>
      </c>
      <c r="J32" s="6" t="s">
        <v>69</v>
      </c>
      <c r="K32" s="5">
        <v>84.5</v>
      </c>
      <c r="L32" s="5">
        <v>90.34582522453142</v>
      </c>
      <c r="M32" s="5">
        <v>90.5</v>
      </c>
      <c r="N32" s="5">
        <v>89.98219386823887</v>
      </c>
      <c r="O32" s="5">
        <v>86.36641071541969</v>
      </c>
    </row>
    <row r="33" spans="8:15" ht="13.5" customHeight="1">
      <c r="H33" s="3"/>
      <c r="I33" s="4" t="s">
        <v>38</v>
      </c>
      <c r="J33" s="6" t="s">
        <v>66</v>
      </c>
      <c r="K33" s="5">
        <v>90.5</v>
      </c>
      <c r="L33" s="5">
        <v>91.4389769389399</v>
      </c>
      <c r="M33" s="5">
        <v>91.2</v>
      </c>
      <c r="N33" s="5">
        <v>91.2001909081521</v>
      </c>
      <c r="O33" s="5">
        <v>89.41282696344382</v>
      </c>
    </row>
    <row r="34" spans="8:15" ht="13.5" customHeight="1">
      <c r="H34" s="3"/>
      <c r="I34" s="4" t="s">
        <v>39</v>
      </c>
      <c r="J34" s="6" t="s">
        <v>80</v>
      </c>
      <c r="K34" s="5">
        <v>80.9</v>
      </c>
      <c r="L34" s="5">
        <v>85.25835160034998</v>
      </c>
      <c r="M34" s="5">
        <v>87.2</v>
      </c>
      <c r="N34" s="5">
        <v>90.61907099896544</v>
      </c>
      <c r="O34" s="5">
        <v>88.91628307336411</v>
      </c>
    </row>
    <row r="35" spans="8:15" ht="13.5" customHeight="1">
      <c r="H35" s="3"/>
      <c r="I35" s="4" t="s">
        <v>40</v>
      </c>
      <c r="J35" s="6" t="s">
        <v>68</v>
      </c>
      <c r="K35" s="5">
        <v>80.2</v>
      </c>
      <c r="L35" s="5">
        <v>87.2323817203742</v>
      </c>
      <c r="M35" s="5">
        <v>86.3</v>
      </c>
      <c r="N35" s="5">
        <v>85.77496188341854</v>
      </c>
      <c r="O35" s="5">
        <v>87.67226055140269</v>
      </c>
    </row>
    <row r="36" spans="8:15" ht="13.5" customHeight="1">
      <c r="H36" s="3"/>
      <c r="I36" s="4" t="s">
        <v>41</v>
      </c>
      <c r="J36" s="6" t="s">
        <v>70</v>
      </c>
      <c r="K36" s="5">
        <v>82.2</v>
      </c>
      <c r="L36" s="5">
        <v>86.8903862832744</v>
      </c>
      <c r="M36" s="5">
        <v>88.4</v>
      </c>
      <c r="N36" s="5">
        <v>88.14329507198096</v>
      </c>
      <c r="O36" s="5">
        <v>88.43958761765427</v>
      </c>
    </row>
    <row r="37" spans="8:15" ht="13.5" customHeight="1">
      <c r="H37" s="3"/>
      <c r="I37" s="4" t="s">
        <v>42</v>
      </c>
      <c r="J37" s="6" t="s">
        <v>80</v>
      </c>
      <c r="K37" s="5">
        <v>84.1</v>
      </c>
      <c r="L37" s="5">
        <v>83.45593393759209</v>
      </c>
      <c r="M37" s="5">
        <v>82.5</v>
      </c>
      <c r="N37" s="5">
        <v>81.73765310441016</v>
      </c>
      <c r="O37" s="5">
        <v>84.3187162282286</v>
      </c>
    </row>
    <row r="38" spans="8:15" ht="13.5" customHeight="1">
      <c r="H38" s="10"/>
      <c r="I38" s="4" t="s">
        <v>43</v>
      </c>
      <c r="J38" s="6" t="s">
        <v>84</v>
      </c>
      <c r="K38" s="5">
        <v>81.7</v>
      </c>
      <c r="L38" s="5">
        <v>82.98835499498782</v>
      </c>
      <c r="M38" s="5">
        <v>81</v>
      </c>
      <c r="N38" s="5">
        <v>87.88469730530352</v>
      </c>
      <c r="O38" s="5">
        <v>89.6074455104127</v>
      </c>
    </row>
    <row r="39" spans="8:15" ht="13.5" customHeight="1">
      <c r="H39" s="10"/>
      <c r="I39" s="4" t="s">
        <v>44</v>
      </c>
      <c r="J39" s="6" t="s">
        <v>67</v>
      </c>
      <c r="K39" s="5">
        <v>81.8</v>
      </c>
      <c r="L39" s="5">
        <v>84.94378620574132</v>
      </c>
      <c r="M39" s="5">
        <v>82.6</v>
      </c>
      <c r="N39" s="5">
        <v>84.89877646760101</v>
      </c>
      <c r="O39" s="5">
        <v>84.64933516723849</v>
      </c>
    </row>
    <row r="40" spans="8:15" ht="13.5" customHeight="1">
      <c r="H40" s="10"/>
      <c r="I40" s="4" t="s">
        <v>45</v>
      </c>
      <c r="J40" s="6" t="s">
        <v>76</v>
      </c>
      <c r="K40" s="5">
        <v>73.7</v>
      </c>
      <c r="L40" s="5">
        <v>80.92477787079319</v>
      </c>
      <c r="M40" s="5">
        <v>59</v>
      </c>
      <c r="N40" s="5">
        <v>67.76064885483322</v>
      </c>
      <c r="O40" s="5">
        <v>78.1724455327049</v>
      </c>
    </row>
    <row r="41" spans="8:15" ht="13.5" customHeight="1">
      <c r="H41" s="3"/>
      <c r="I41" s="4" t="s">
        <v>46</v>
      </c>
      <c r="J41" s="6" t="s">
        <v>85</v>
      </c>
      <c r="K41" s="5">
        <v>77.8</v>
      </c>
      <c r="L41" s="5">
        <v>84.80915706800106</v>
      </c>
      <c r="M41" s="5">
        <v>81.2</v>
      </c>
      <c r="N41" s="5">
        <v>77.3691616801553</v>
      </c>
      <c r="O41" s="5">
        <v>83.4092526304129</v>
      </c>
    </row>
    <row r="42" spans="8:15" ht="13.5" customHeight="1">
      <c r="H42" s="3"/>
      <c r="I42" s="4" t="s">
        <v>47</v>
      </c>
      <c r="J42" s="6" t="s">
        <v>74</v>
      </c>
      <c r="K42" s="5">
        <v>85.7</v>
      </c>
      <c r="L42" s="5">
        <v>95.68246353322529</v>
      </c>
      <c r="M42" s="5">
        <v>96.8</v>
      </c>
      <c r="N42" s="5">
        <v>97.8553374744417</v>
      </c>
      <c r="O42" s="5">
        <v>97.22738730966127</v>
      </c>
    </row>
    <row r="43" spans="8:15" ht="13.5" customHeight="1">
      <c r="H43" s="3"/>
      <c r="I43" s="4" t="s">
        <v>48</v>
      </c>
      <c r="J43" s="6" t="s">
        <v>69</v>
      </c>
      <c r="K43" s="5">
        <v>82.5</v>
      </c>
      <c r="L43" s="5">
        <v>86.58256538052778</v>
      </c>
      <c r="M43" s="5">
        <v>85.6</v>
      </c>
      <c r="N43" s="5">
        <v>88.053088046959</v>
      </c>
      <c r="O43" s="5">
        <v>90.91362219942972</v>
      </c>
    </row>
    <row r="44" spans="8:15" ht="13.5" customHeight="1">
      <c r="H44" s="3"/>
      <c r="I44" s="4" t="s">
        <v>49</v>
      </c>
      <c r="J44" s="6" t="s">
        <v>77</v>
      </c>
      <c r="K44" s="5">
        <v>63.5</v>
      </c>
      <c r="L44" s="5">
        <v>68.37240006468751</v>
      </c>
      <c r="M44" s="5">
        <v>61.6</v>
      </c>
      <c r="N44" s="5">
        <v>66.13202649990538</v>
      </c>
      <c r="O44" s="5">
        <v>64.06553599454885</v>
      </c>
    </row>
    <row r="45" spans="8:15" ht="13.5" customHeight="1">
      <c r="H45" s="3"/>
      <c r="I45" s="4" t="s">
        <v>50</v>
      </c>
      <c r="J45" s="6" t="s">
        <v>76</v>
      </c>
      <c r="K45" s="5">
        <v>82.6</v>
      </c>
      <c r="L45" s="5">
        <v>88.51308632810424</v>
      </c>
      <c r="M45" s="5">
        <v>89.1</v>
      </c>
      <c r="N45" s="5">
        <v>95.36825949755993</v>
      </c>
      <c r="O45" s="5">
        <v>99.64551198776053</v>
      </c>
    </row>
    <row r="46" spans="8:15" ht="13.5" customHeight="1">
      <c r="H46" s="3"/>
      <c r="I46" s="4" t="s">
        <v>51</v>
      </c>
      <c r="J46" s="6" t="s">
        <v>86</v>
      </c>
      <c r="K46" s="5">
        <v>76.4</v>
      </c>
      <c r="L46" s="5">
        <v>80.01316966386676</v>
      </c>
      <c r="M46" s="5">
        <v>80.3</v>
      </c>
      <c r="N46" s="5">
        <v>81.4340668675338</v>
      </c>
      <c r="O46" s="5">
        <v>86.47777308204805</v>
      </c>
    </row>
    <row r="47" spans="8:15" ht="13.5" customHeight="1">
      <c r="H47" s="3"/>
      <c r="I47" s="4" t="s">
        <v>52</v>
      </c>
      <c r="J47" s="6" t="s">
        <v>69</v>
      </c>
      <c r="K47" s="5">
        <v>87.1</v>
      </c>
      <c r="L47" s="5">
        <v>95.61661657937837</v>
      </c>
      <c r="M47" s="5">
        <v>96</v>
      </c>
      <c r="N47" s="5">
        <v>97.06017398466052</v>
      </c>
      <c r="O47" s="5">
        <v>92.4553199528947</v>
      </c>
    </row>
    <row r="48" spans="8:15" ht="13.5" customHeight="1">
      <c r="H48" s="3"/>
      <c r="I48" s="4" t="s">
        <v>53</v>
      </c>
      <c r="J48" s="6" t="s">
        <v>70</v>
      </c>
      <c r="K48" s="5">
        <v>67.8</v>
      </c>
      <c r="L48" s="5">
        <v>76.21149374513016</v>
      </c>
      <c r="M48" s="5">
        <v>81.1</v>
      </c>
      <c r="N48" s="5">
        <v>83.86353347024283</v>
      </c>
      <c r="O48" s="5">
        <v>77.53615814414844</v>
      </c>
    </row>
    <row r="49" spans="8:15" ht="13.5" customHeight="1">
      <c r="H49" s="3"/>
      <c r="I49" s="4" t="s">
        <v>54</v>
      </c>
      <c r="J49" s="6" t="s">
        <v>68</v>
      </c>
      <c r="K49" s="5">
        <v>80.2</v>
      </c>
      <c r="L49" s="5">
        <v>85.36506154321899</v>
      </c>
      <c r="M49" s="5">
        <v>85.4</v>
      </c>
      <c r="N49" s="5">
        <v>86.17177034306796</v>
      </c>
      <c r="O49" s="5">
        <v>87.57988491214266</v>
      </c>
    </row>
    <row r="50" spans="8:15" ht="13.5" customHeight="1">
      <c r="H50" s="3"/>
      <c r="I50" s="52" t="s">
        <v>55</v>
      </c>
      <c r="J50" s="52"/>
      <c r="K50" s="5">
        <v>81.6</v>
      </c>
      <c r="L50" s="5">
        <v>86.2</v>
      </c>
      <c r="M50" s="5">
        <v>84.8</v>
      </c>
      <c r="N50" s="5">
        <v>85.6</v>
      </c>
      <c r="O50" s="5">
        <v>86.4</v>
      </c>
    </row>
    <row r="51" spans="8:15" ht="13.5" customHeight="1">
      <c r="H51" s="7"/>
      <c r="I51" s="52" t="s">
        <v>58</v>
      </c>
      <c r="J51" s="52"/>
      <c r="K51" s="5">
        <v>81.7</v>
      </c>
      <c r="L51" s="5">
        <v>86.2</v>
      </c>
      <c r="M51" s="5">
        <v>85.5</v>
      </c>
      <c r="N51" s="5">
        <v>86.6</v>
      </c>
      <c r="O51" s="5">
        <v>87.3</v>
      </c>
    </row>
    <row r="52" spans="9:15" ht="13.5">
      <c r="I52" s="8"/>
      <c r="J52" s="8"/>
      <c r="K52" s="9"/>
      <c r="L52" s="9"/>
      <c r="M52" s="9"/>
      <c r="N52" s="9"/>
      <c r="O52" s="9"/>
    </row>
    <row r="53" spans="9:15" ht="14.25">
      <c r="I53" s="10"/>
      <c r="J53" s="10"/>
      <c r="K53" s="10"/>
      <c r="L53" s="10"/>
      <c r="M53" s="10"/>
      <c r="N53" s="10"/>
      <c r="O53" s="10"/>
    </row>
    <row r="54" spans="9:15" ht="14.25">
      <c r="I54" s="10"/>
      <c r="J54" s="10"/>
      <c r="K54" s="10"/>
      <c r="L54" s="10"/>
      <c r="M54" s="10"/>
      <c r="N54" s="10"/>
      <c r="O54" s="10"/>
    </row>
    <row r="55" spans="9:15" ht="14.25">
      <c r="I55" s="10"/>
      <c r="J55" s="10"/>
      <c r="K55" s="10"/>
      <c r="L55" s="10"/>
      <c r="M55" s="10"/>
      <c r="N55" s="10"/>
      <c r="O55" s="10"/>
    </row>
    <row r="59" spans="9:15" ht="13.5">
      <c r="I59" s="3"/>
      <c r="J59" s="3"/>
      <c r="K59" s="3"/>
      <c r="L59" s="3"/>
      <c r="M59" s="3"/>
      <c r="N59" s="3"/>
      <c r="O59" s="3"/>
    </row>
    <row r="60" spans="9:15" ht="13.5">
      <c r="I60" s="7"/>
      <c r="J60" s="7"/>
      <c r="K60" s="7"/>
      <c r="L60" s="7"/>
      <c r="M60" s="7"/>
      <c r="N60" s="7"/>
      <c r="O60" s="7"/>
    </row>
  </sheetData>
  <mergeCells count="10">
    <mergeCell ref="K1:O1"/>
    <mergeCell ref="I50:J50"/>
    <mergeCell ref="A21:G29"/>
    <mergeCell ref="A16:B16"/>
    <mergeCell ref="I51:J51"/>
    <mergeCell ref="A1:A2"/>
    <mergeCell ref="B1:B2"/>
    <mergeCell ref="C1:G1"/>
    <mergeCell ref="I1:I2"/>
    <mergeCell ref="J1:J2"/>
  </mergeCells>
  <printOptions/>
  <pageMargins left="0.7874015748031497" right="0.7874015748031497" top="0.7874015748031497" bottom="0.3937007874015748" header="0.5905511811023623" footer="0.31496062992125984"/>
  <pageSetup firstPageNumber="133" useFirstPageNumber="1" horizontalDpi="600" verticalDpi="600" orientation="portrait" paperSize="9" scale="96" r:id="rId1"/>
  <headerFooter alignWithMargins="0">
    <oddHeader>&amp;L&amp;"ＭＳ Ｐゴシック,標準"&amp;10　　第１０表　経常収支比率の推移</oddHeader>
    <oddFooter>&amp;C&amp;"ＭＳ Ｐゴシック,標準"&amp;11&amp;P</oddFooter>
  </headerFooter>
</worksheet>
</file>

<file path=xl/worksheets/sheet2.xml><?xml version="1.0" encoding="utf-8"?>
<worksheet xmlns="http://schemas.openxmlformats.org/spreadsheetml/2006/main" xmlns:r="http://schemas.openxmlformats.org/officeDocument/2006/relationships">
  <dimension ref="A1:X22"/>
  <sheetViews>
    <sheetView tabSelected="1" view="pageBreakPreview" zoomScale="60" zoomScaleNormal="75" workbookViewId="0" topLeftCell="A1">
      <selection activeCell="K13" sqref="K13"/>
    </sheetView>
  </sheetViews>
  <sheetFormatPr defaultColWidth="8.796875" defaultRowHeight="15"/>
  <cols>
    <col min="1" max="1" width="15.19921875" style="17" customWidth="1"/>
    <col min="2" max="2" width="12.69921875" style="17" customWidth="1"/>
    <col min="3" max="3" width="10.5" style="17" bestFit="1" customWidth="1"/>
    <col min="4" max="4" width="6.8984375" style="17" bestFit="1" customWidth="1"/>
    <col min="5" max="5" width="10.5" style="17" bestFit="1" customWidth="1"/>
    <col min="6" max="6" width="7.09765625" style="17" bestFit="1" customWidth="1"/>
    <col min="7" max="7" width="10.5" style="17" bestFit="1" customWidth="1"/>
    <col min="8" max="8" width="7.09765625" style="17" bestFit="1" customWidth="1"/>
    <col min="9" max="9" width="9.69921875" style="17" customWidth="1"/>
    <col min="10" max="10" width="7" style="17" bestFit="1" customWidth="1"/>
    <col min="11" max="11" width="9.69921875" style="17" customWidth="1"/>
    <col min="12" max="12" width="6.19921875" style="17" customWidth="1"/>
    <col min="13" max="13" width="10.8984375" style="17" customWidth="1"/>
    <col min="14" max="14" width="6.19921875" style="17" customWidth="1"/>
    <col min="15" max="15" width="9.69921875" style="17" customWidth="1"/>
    <col min="16" max="16" width="7" style="17" bestFit="1" customWidth="1"/>
    <col min="17" max="17" width="9.69921875" style="17" customWidth="1"/>
    <col min="18" max="18" width="7" style="17" bestFit="1" customWidth="1"/>
    <col min="19" max="19" width="9.69921875" style="17" customWidth="1"/>
    <col min="20" max="20" width="6.59765625" style="17" bestFit="1" customWidth="1"/>
    <col min="21" max="21" width="9.69921875" style="17" customWidth="1"/>
    <col min="22" max="22" width="6.59765625" style="17" customWidth="1"/>
    <col min="23" max="24" width="8.69921875" style="17" hidden="1" customWidth="1"/>
    <col min="25" max="16384" width="8.69921875" style="17" customWidth="1"/>
  </cols>
  <sheetData>
    <row r="1" spans="1:2" ht="17.25">
      <c r="A1" s="57">
        <v>134</v>
      </c>
      <c r="B1" s="16" t="s">
        <v>88</v>
      </c>
    </row>
    <row r="2" ht="29.25" customHeight="1" thickBot="1">
      <c r="A2" s="57"/>
    </row>
    <row r="3" spans="1:22" ht="22.5" customHeight="1">
      <c r="A3" s="57"/>
      <c r="B3" s="58"/>
      <c r="C3" s="60" t="s">
        <v>89</v>
      </c>
      <c r="D3" s="61"/>
      <c r="E3" s="60" t="s">
        <v>90</v>
      </c>
      <c r="F3" s="61"/>
      <c r="G3" s="60" t="s">
        <v>91</v>
      </c>
      <c r="H3" s="61"/>
      <c r="I3" s="60" t="s">
        <v>92</v>
      </c>
      <c r="J3" s="61"/>
      <c r="K3" s="60" t="s">
        <v>93</v>
      </c>
      <c r="L3" s="61"/>
      <c r="M3" s="60" t="s">
        <v>94</v>
      </c>
      <c r="N3" s="61"/>
      <c r="O3" s="60" t="s">
        <v>95</v>
      </c>
      <c r="P3" s="61"/>
      <c r="Q3" s="61" t="s">
        <v>96</v>
      </c>
      <c r="R3" s="60"/>
      <c r="S3" s="65" t="s">
        <v>97</v>
      </c>
      <c r="T3" s="60"/>
      <c r="U3" s="65" t="s">
        <v>98</v>
      </c>
      <c r="V3" s="66"/>
    </row>
    <row r="4" spans="1:22" ht="38.25" customHeight="1" thickBot="1">
      <c r="A4" s="57"/>
      <c r="B4" s="59"/>
      <c r="C4" s="18" t="s">
        <v>99</v>
      </c>
      <c r="D4" s="19" t="s">
        <v>100</v>
      </c>
      <c r="E4" s="18" t="s">
        <v>99</v>
      </c>
      <c r="F4" s="19" t="s">
        <v>100</v>
      </c>
      <c r="G4" s="18" t="s">
        <v>99</v>
      </c>
      <c r="H4" s="19" t="s">
        <v>100</v>
      </c>
      <c r="I4" s="18" t="s">
        <v>99</v>
      </c>
      <c r="J4" s="19" t="s">
        <v>100</v>
      </c>
      <c r="K4" s="18" t="s">
        <v>101</v>
      </c>
      <c r="L4" s="19" t="s">
        <v>100</v>
      </c>
      <c r="M4" s="18" t="s">
        <v>101</v>
      </c>
      <c r="N4" s="19" t="s">
        <v>100</v>
      </c>
      <c r="O4" s="20" t="s">
        <v>101</v>
      </c>
      <c r="P4" s="21" t="s">
        <v>100</v>
      </c>
      <c r="Q4" s="18" t="s">
        <v>101</v>
      </c>
      <c r="R4" s="21" t="s">
        <v>100</v>
      </c>
      <c r="S4" s="18" t="s">
        <v>101</v>
      </c>
      <c r="T4" s="21" t="s">
        <v>100</v>
      </c>
      <c r="U4" s="18" t="s">
        <v>101</v>
      </c>
      <c r="V4" s="22" t="s">
        <v>100</v>
      </c>
    </row>
    <row r="5" spans="1:24" ht="31.5" customHeight="1" thickTop="1">
      <c r="A5" s="57"/>
      <c r="B5" s="23" t="s">
        <v>102</v>
      </c>
      <c r="C5" s="24">
        <v>275020420</v>
      </c>
      <c r="D5" s="25">
        <v>-2.2</v>
      </c>
      <c r="E5" s="24">
        <v>276030288</v>
      </c>
      <c r="F5" s="25">
        <f>ROUND((E5-C5)/C5*100,1)</f>
        <v>0.4</v>
      </c>
      <c r="G5" s="24">
        <v>269249653</v>
      </c>
      <c r="H5" s="25">
        <f>ROUND((G5-E5)/E5*100,1)</f>
        <v>-2.5</v>
      </c>
      <c r="I5" s="24">
        <v>267415284</v>
      </c>
      <c r="J5" s="25">
        <f>ROUND((I5-G5)/G5*100,1)</f>
        <v>-0.7</v>
      </c>
      <c r="K5" s="24">
        <v>261140107</v>
      </c>
      <c r="L5" s="25">
        <f>ROUND((K5-I5)/I5*100,1)</f>
        <v>-2.3</v>
      </c>
      <c r="M5" s="26">
        <v>250097337</v>
      </c>
      <c r="N5" s="27">
        <f>ROUND((M5-K5)/K5*100,1)</f>
        <v>-4.2</v>
      </c>
      <c r="O5" s="28">
        <v>249958743</v>
      </c>
      <c r="P5" s="27">
        <f>ROUND((O5-M5)/M5*100,1)</f>
        <v>-0.1</v>
      </c>
      <c r="Q5" s="29">
        <v>254642444</v>
      </c>
      <c r="R5" s="27">
        <f>ROUND((Q5-O5)/O5*100,1)</f>
        <v>1.9</v>
      </c>
      <c r="S5" s="29">
        <v>256181150</v>
      </c>
      <c r="T5" s="27">
        <f>ROUND((S5-Q5)/Q5*100,1)</f>
        <v>0.6</v>
      </c>
      <c r="U5" s="29">
        <v>279403371</v>
      </c>
      <c r="V5" s="30">
        <f aca="true" t="shared" si="0" ref="V5:V19">ROUND((U5-S5)/S5*100,1)</f>
        <v>9.1</v>
      </c>
      <c r="X5" s="31"/>
    </row>
    <row r="6" spans="1:24" ht="31.5" customHeight="1">
      <c r="A6" s="57"/>
      <c r="B6" s="32" t="s">
        <v>103</v>
      </c>
      <c r="C6" s="33">
        <v>233937678</v>
      </c>
      <c r="D6" s="34">
        <v>3.7</v>
      </c>
      <c r="E6" s="33">
        <f>SUBTOTAL(9,E7:E8)</f>
        <v>254963537</v>
      </c>
      <c r="F6" s="25">
        <f aca="true" t="shared" si="1" ref="F6:F18">ROUND((E6-C6)/C6*100,1)</f>
        <v>9</v>
      </c>
      <c r="G6" s="33">
        <v>257931607</v>
      </c>
      <c r="H6" s="25">
        <f aca="true" t="shared" si="2" ref="H6:H18">ROUND((G6-E6)/E6*100,1)</f>
        <v>1.2</v>
      </c>
      <c r="I6" s="33">
        <v>239170509</v>
      </c>
      <c r="J6" s="25">
        <f aca="true" t="shared" si="3" ref="J6:J19">ROUND((I6-G6)/G6*100,1)</f>
        <v>-7.3</v>
      </c>
      <c r="K6" s="33">
        <v>219283537</v>
      </c>
      <c r="L6" s="25">
        <f aca="true" t="shared" si="4" ref="L6:L19">ROUND((K6-I6)/I6*100,1)</f>
        <v>-8.3</v>
      </c>
      <c r="M6" s="26">
        <v>205011455</v>
      </c>
      <c r="N6" s="27">
        <f aca="true" t="shared" si="5" ref="N6:N19">ROUND((M6-K6)/K6*100,1)</f>
        <v>-6.5</v>
      </c>
      <c r="O6" s="29">
        <v>192328922</v>
      </c>
      <c r="P6" s="27">
        <f aca="true" t="shared" si="6" ref="P6:P19">ROUND((O6-M6)/M6*100,1)</f>
        <v>-6.2</v>
      </c>
      <c r="Q6" s="29">
        <v>193635137</v>
      </c>
      <c r="R6" s="27">
        <f aca="true" t="shared" si="7" ref="R6:R19">ROUND((Q6-O6)/O6*100,1)</f>
        <v>0.7</v>
      </c>
      <c r="S6" s="29">
        <v>188563562</v>
      </c>
      <c r="T6" s="27">
        <f aca="true" t="shared" si="8" ref="T6:T19">ROUND((S6-Q6)/Q6*100,1)</f>
        <v>-2.6</v>
      </c>
      <c r="U6" s="29">
        <v>183351938</v>
      </c>
      <c r="V6" s="30">
        <f t="shared" si="0"/>
        <v>-2.8</v>
      </c>
      <c r="X6" s="31"/>
    </row>
    <row r="7" spans="1:24" ht="31.5" customHeight="1">
      <c r="A7" s="57"/>
      <c r="B7" s="32" t="s">
        <v>104</v>
      </c>
      <c r="C7" s="33">
        <v>212252019</v>
      </c>
      <c r="D7" s="34">
        <v>3</v>
      </c>
      <c r="E7" s="33">
        <v>231277204</v>
      </c>
      <c r="F7" s="25">
        <f t="shared" si="1"/>
        <v>9</v>
      </c>
      <c r="G7" s="33">
        <v>233027775</v>
      </c>
      <c r="H7" s="25">
        <f t="shared" si="2"/>
        <v>0.8</v>
      </c>
      <c r="I7" s="33">
        <v>215614424</v>
      </c>
      <c r="J7" s="25">
        <f t="shared" si="3"/>
        <v>-7.5</v>
      </c>
      <c r="K7" s="33">
        <v>196653335</v>
      </c>
      <c r="L7" s="25">
        <f t="shared" si="4"/>
        <v>-8.8</v>
      </c>
      <c r="M7" s="26">
        <v>183960035</v>
      </c>
      <c r="N7" s="27">
        <f t="shared" si="5"/>
        <v>-6.5</v>
      </c>
      <c r="O7" s="29">
        <v>172555559</v>
      </c>
      <c r="P7" s="27">
        <f t="shared" si="6"/>
        <v>-6.2</v>
      </c>
      <c r="Q7" s="29">
        <v>174364506</v>
      </c>
      <c r="R7" s="27">
        <f t="shared" si="7"/>
        <v>1</v>
      </c>
      <c r="S7" s="29">
        <v>169718305</v>
      </c>
      <c r="T7" s="27">
        <f t="shared" si="8"/>
        <v>-2.7</v>
      </c>
      <c r="U7" s="29">
        <v>164805283</v>
      </c>
      <c r="V7" s="30">
        <f t="shared" si="0"/>
        <v>-2.9</v>
      </c>
      <c r="X7" s="31"/>
    </row>
    <row r="8" spans="1:24" ht="31.5" customHeight="1">
      <c r="A8" s="57"/>
      <c r="B8" s="32" t="s">
        <v>105</v>
      </c>
      <c r="C8" s="33">
        <v>21685659</v>
      </c>
      <c r="D8" s="34">
        <v>12</v>
      </c>
      <c r="E8" s="33">
        <v>23686333</v>
      </c>
      <c r="F8" s="25">
        <f t="shared" si="1"/>
        <v>9.2</v>
      </c>
      <c r="G8" s="33">
        <v>24903832</v>
      </c>
      <c r="H8" s="25">
        <f t="shared" si="2"/>
        <v>5.1</v>
      </c>
      <c r="I8" s="33">
        <v>23556085</v>
      </c>
      <c r="J8" s="25">
        <f t="shared" si="3"/>
        <v>-5.4</v>
      </c>
      <c r="K8" s="33">
        <v>22630202</v>
      </c>
      <c r="L8" s="25">
        <f t="shared" si="4"/>
        <v>-3.9</v>
      </c>
      <c r="M8" s="26">
        <v>21051420</v>
      </c>
      <c r="N8" s="27">
        <f t="shared" si="5"/>
        <v>-7</v>
      </c>
      <c r="O8" s="29">
        <v>19773363</v>
      </c>
      <c r="P8" s="27">
        <f t="shared" si="6"/>
        <v>-6.1</v>
      </c>
      <c r="Q8" s="29">
        <v>19270631</v>
      </c>
      <c r="R8" s="27">
        <f t="shared" si="7"/>
        <v>-2.5</v>
      </c>
      <c r="S8" s="29">
        <v>18845257</v>
      </c>
      <c r="T8" s="27">
        <f t="shared" si="8"/>
        <v>-2.2</v>
      </c>
      <c r="U8" s="29">
        <v>18546655</v>
      </c>
      <c r="V8" s="30">
        <f t="shared" si="0"/>
        <v>-1.6</v>
      </c>
      <c r="X8" s="31"/>
    </row>
    <row r="9" spans="1:24" ht="31.5" customHeight="1">
      <c r="A9" s="57"/>
      <c r="B9" s="32" t="s">
        <v>106</v>
      </c>
      <c r="C9" s="33">
        <v>85058200</v>
      </c>
      <c r="D9" s="34">
        <v>33.8</v>
      </c>
      <c r="E9" s="33">
        <v>99150717</v>
      </c>
      <c r="F9" s="25">
        <f t="shared" si="1"/>
        <v>16.6</v>
      </c>
      <c r="G9" s="33">
        <v>65907794</v>
      </c>
      <c r="H9" s="25">
        <f t="shared" si="2"/>
        <v>-33.5</v>
      </c>
      <c r="I9" s="33">
        <v>64070994</v>
      </c>
      <c r="J9" s="25">
        <f t="shared" si="3"/>
        <v>-2.8</v>
      </c>
      <c r="K9" s="33">
        <v>62681955</v>
      </c>
      <c r="L9" s="25">
        <f t="shared" si="4"/>
        <v>-2.2</v>
      </c>
      <c r="M9" s="26">
        <v>64621427</v>
      </c>
      <c r="N9" s="27">
        <f t="shared" si="5"/>
        <v>3.1</v>
      </c>
      <c r="O9" s="29">
        <v>61871935</v>
      </c>
      <c r="P9" s="27">
        <f t="shared" si="6"/>
        <v>-4.3</v>
      </c>
      <c r="Q9" s="29">
        <v>62881840</v>
      </c>
      <c r="R9" s="27">
        <f t="shared" si="7"/>
        <v>1.6</v>
      </c>
      <c r="S9" s="29">
        <v>61078941</v>
      </c>
      <c r="T9" s="27">
        <f t="shared" si="8"/>
        <v>-2.9</v>
      </c>
      <c r="U9" s="29">
        <v>66146671</v>
      </c>
      <c r="V9" s="30">
        <f t="shared" si="0"/>
        <v>8.3</v>
      </c>
      <c r="X9" s="31"/>
    </row>
    <row r="10" spans="1:22" ht="31.5" customHeight="1">
      <c r="A10" s="57"/>
      <c r="B10" s="32" t="s">
        <v>107</v>
      </c>
      <c r="C10" s="33">
        <v>115156300</v>
      </c>
      <c r="D10" s="34">
        <v>17</v>
      </c>
      <c r="E10" s="33">
        <v>88191339</v>
      </c>
      <c r="F10" s="25">
        <f t="shared" si="1"/>
        <v>-23.4</v>
      </c>
      <c r="G10" s="33">
        <v>71976700</v>
      </c>
      <c r="H10" s="25">
        <f t="shared" si="2"/>
        <v>-18.4</v>
      </c>
      <c r="I10" s="33">
        <v>76443378</v>
      </c>
      <c r="J10" s="25">
        <f t="shared" si="3"/>
        <v>6.2</v>
      </c>
      <c r="K10" s="33">
        <v>96419267</v>
      </c>
      <c r="L10" s="25">
        <f t="shared" si="4"/>
        <v>26.1</v>
      </c>
      <c r="M10" s="26">
        <v>97065150</v>
      </c>
      <c r="N10" s="27">
        <f t="shared" si="5"/>
        <v>0.7</v>
      </c>
      <c r="O10" s="29">
        <v>79892640</v>
      </c>
      <c r="P10" s="27">
        <f t="shared" si="6"/>
        <v>-17.7</v>
      </c>
      <c r="Q10" s="29">
        <v>67642510</v>
      </c>
      <c r="R10" s="27">
        <f t="shared" si="7"/>
        <v>-15.3</v>
      </c>
      <c r="S10" s="29">
        <v>68132617</v>
      </c>
      <c r="T10" s="27">
        <f t="shared" si="8"/>
        <v>0.7</v>
      </c>
      <c r="U10" s="29">
        <v>71958426</v>
      </c>
      <c r="V10" s="30">
        <f t="shared" si="0"/>
        <v>5.6</v>
      </c>
    </row>
    <row r="11" spans="1:24" ht="31.5" customHeight="1">
      <c r="A11" s="57"/>
      <c r="B11" s="32" t="s">
        <v>108</v>
      </c>
      <c r="C11" s="33">
        <v>212841367</v>
      </c>
      <c r="D11" s="34">
        <v>10.9</v>
      </c>
      <c r="E11" s="33">
        <v>212529365</v>
      </c>
      <c r="F11" s="25">
        <f t="shared" si="1"/>
        <v>-0.1</v>
      </c>
      <c r="G11" s="33">
        <v>204001113</v>
      </c>
      <c r="H11" s="25">
        <f t="shared" si="2"/>
        <v>-4</v>
      </c>
      <c r="I11" s="33">
        <v>206417016</v>
      </c>
      <c r="J11" s="25">
        <f t="shared" si="3"/>
        <v>1.2</v>
      </c>
      <c r="K11" s="33">
        <v>191561607</v>
      </c>
      <c r="L11" s="25">
        <f t="shared" si="4"/>
        <v>-7.2</v>
      </c>
      <c r="M11" s="35">
        <v>194786102</v>
      </c>
      <c r="N11" s="27">
        <f t="shared" si="5"/>
        <v>1.7</v>
      </c>
      <c r="O11" s="33">
        <v>207241484</v>
      </c>
      <c r="P11" s="27">
        <f t="shared" si="6"/>
        <v>6.4</v>
      </c>
      <c r="Q11" s="29">
        <v>207688314</v>
      </c>
      <c r="R11" s="27">
        <f t="shared" si="7"/>
        <v>0.2</v>
      </c>
      <c r="S11" s="29">
        <v>197903836</v>
      </c>
      <c r="T11" s="27">
        <f>ROUND((S11-Q11)/Q11*100,1)</f>
        <v>-4.7</v>
      </c>
      <c r="U11" s="29">
        <v>186976088</v>
      </c>
      <c r="V11" s="30">
        <f t="shared" si="0"/>
        <v>-5.5</v>
      </c>
      <c r="X11" s="36">
        <f>U5+U6+U9+U10</f>
        <v>600860406</v>
      </c>
    </row>
    <row r="12" spans="1:24" ht="31.5" customHeight="1" thickBot="1">
      <c r="A12" s="57"/>
      <c r="B12" s="37" t="s">
        <v>109</v>
      </c>
      <c r="C12" s="38">
        <v>922013965</v>
      </c>
      <c r="D12" s="39">
        <v>7.1</v>
      </c>
      <c r="E12" s="38">
        <f>SUM(E5:E6,E9:E11)</f>
        <v>930865246</v>
      </c>
      <c r="F12" s="39">
        <f t="shared" si="1"/>
        <v>1</v>
      </c>
      <c r="G12" s="38">
        <v>869066867</v>
      </c>
      <c r="H12" s="39">
        <f t="shared" si="2"/>
        <v>-6.6</v>
      </c>
      <c r="I12" s="38">
        <v>853517181</v>
      </c>
      <c r="J12" s="39">
        <f t="shared" si="3"/>
        <v>-1.8</v>
      </c>
      <c r="K12" s="38">
        <v>831086473</v>
      </c>
      <c r="L12" s="39">
        <f t="shared" si="4"/>
        <v>-2.6</v>
      </c>
      <c r="M12" s="38">
        <v>811581471</v>
      </c>
      <c r="N12" s="40">
        <f t="shared" si="5"/>
        <v>-2.3</v>
      </c>
      <c r="O12" s="38">
        <v>791293724</v>
      </c>
      <c r="P12" s="40">
        <f t="shared" si="6"/>
        <v>-2.5</v>
      </c>
      <c r="Q12" s="41">
        <v>786490245</v>
      </c>
      <c r="R12" s="40">
        <f t="shared" si="7"/>
        <v>-0.6</v>
      </c>
      <c r="S12" s="41">
        <v>771860106</v>
      </c>
      <c r="T12" s="40">
        <f t="shared" si="8"/>
        <v>-1.9</v>
      </c>
      <c r="U12" s="41">
        <v>787836494</v>
      </c>
      <c r="V12" s="42">
        <f t="shared" si="0"/>
        <v>2.1</v>
      </c>
      <c r="X12" s="36">
        <f>U12-X11</f>
        <v>186976088</v>
      </c>
    </row>
    <row r="13" spans="1:22" ht="31.5" customHeight="1" thickTop="1">
      <c r="A13" s="57"/>
      <c r="B13" s="23" t="s">
        <v>110</v>
      </c>
      <c r="C13" s="24">
        <v>167629033</v>
      </c>
      <c r="D13" s="25">
        <v>0.9</v>
      </c>
      <c r="E13" s="24">
        <v>166398254</v>
      </c>
      <c r="F13" s="25">
        <f t="shared" si="1"/>
        <v>-0.7</v>
      </c>
      <c r="G13" s="24">
        <v>166534430</v>
      </c>
      <c r="H13" s="25">
        <f t="shared" si="2"/>
        <v>0.1</v>
      </c>
      <c r="I13" s="24">
        <v>164555183</v>
      </c>
      <c r="J13" s="43">
        <f t="shared" si="3"/>
        <v>-1.2</v>
      </c>
      <c r="K13" s="24">
        <v>160900375</v>
      </c>
      <c r="L13" s="25">
        <f t="shared" si="4"/>
        <v>-2.2</v>
      </c>
      <c r="M13" s="44">
        <v>158078482</v>
      </c>
      <c r="N13" s="43">
        <f t="shared" si="5"/>
        <v>-1.8</v>
      </c>
      <c r="O13" s="44">
        <v>153028674</v>
      </c>
      <c r="P13" s="43">
        <f t="shared" si="6"/>
        <v>-3.2</v>
      </c>
      <c r="Q13" s="24">
        <v>152153320</v>
      </c>
      <c r="R13" s="45">
        <f t="shared" si="7"/>
        <v>-0.6</v>
      </c>
      <c r="S13" s="24">
        <v>149161625</v>
      </c>
      <c r="T13" s="45">
        <f t="shared" si="8"/>
        <v>-2</v>
      </c>
      <c r="U13" s="24">
        <v>150077055</v>
      </c>
      <c r="V13" s="46">
        <f t="shared" si="0"/>
        <v>0.6</v>
      </c>
    </row>
    <row r="14" spans="1:22" ht="31.5" customHeight="1">
      <c r="A14" s="57"/>
      <c r="B14" s="32" t="s">
        <v>111</v>
      </c>
      <c r="C14" s="33">
        <v>100674572</v>
      </c>
      <c r="D14" s="34">
        <v>5.8</v>
      </c>
      <c r="E14" s="33">
        <v>104945917</v>
      </c>
      <c r="F14" s="34">
        <f t="shared" si="1"/>
        <v>4.2</v>
      </c>
      <c r="G14" s="33">
        <v>99523114</v>
      </c>
      <c r="H14" s="34">
        <f t="shared" si="2"/>
        <v>-5.2</v>
      </c>
      <c r="I14" s="33">
        <v>104860767</v>
      </c>
      <c r="J14" s="34">
        <f t="shared" si="3"/>
        <v>5.4</v>
      </c>
      <c r="K14" s="33">
        <v>103268726</v>
      </c>
      <c r="L14" s="34">
        <f t="shared" si="4"/>
        <v>-1.5</v>
      </c>
      <c r="M14" s="44">
        <v>101572035</v>
      </c>
      <c r="N14" s="34">
        <f t="shared" si="5"/>
        <v>-1.6</v>
      </c>
      <c r="O14" s="44">
        <v>103143773</v>
      </c>
      <c r="P14" s="34">
        <f t="shared" si="6"/>
        <v>1.5</v>
      </c>
      <c r="Q14" s="24">
        <v>100358846</v>
      </c>
      <c r="R14" s="47">
        <f t="shared" si="7"/>
        <v>-2.7</v>
      </c>
      <c r="S14" s="24">
        <v>96609817</v>
      </c>
      <c r="T14" s="47">
        <f t="shared" si="8"/>
        <v>-3.7</v>
      </c>
      <c r="U14" s="24">
        <v>98896822</v>
      </c>
      <c r="V14" s="48">
        <f t="shared" si="0"/>
        <v>2.4</v>
      </c>
    </row>
    <row r="15" spans="1:22" ht="31.5" customHeight="1">
      <c r="A15" s="57"/>
      <c r="B15" s="32" t="s">
        <v>112</v>
      </c>
      <c r="C15" s="33">
        <v>57096667</v>
      </c>
      <c r="D15" s="34">
        <v>8.6</v>
      </c>
      <c r="E15" s="33">
        <v>60586309</v>
      </c>
      <c r="F15" s="34">
        <f t="shared" si="1"/>
        <v>6.1</v>
      </c>
      <c r="G15" s="33">
        <v>47983543</v>
      </c>
      <c r="H15" s="34">
        <f t="shared" si="2"/>
        <v>-20.8</v>
      </c>
      <c r="I15" s="33">
        <v>52720850</v>
      </c>
      <c r="J15" s="34">
        <f t="shared" si="3"/>
        <v>9.9</v>
      </c>
      <c r="K15" s="33">
        <v>56837836</v>
      </c>
      <c r="L15" s="34">
        <f t="shared" si="4"/>
        <v>7.8</v>
      </c>
      <c r="M15" s="44">
        <v>65266709</v>
      </c>
      <c r="N15" s="34">
        <f t="shared" si="5"/>
        <v>14.8</v>
      </c>
      <c r="O15" s="44">
        <v>71369982</v>
      </c>
      <c r="P15" s="34">
        <f t="shared" si="6"/>
        <v>9.4</v>
      </c>
      <c r="Q15" s="24">
        <v>74469735</v>
      </c>
      <c r="R15" s="47">
        <f t="shared" si="7"/>
        <v>4.3</v>
      </c>
      <c r="S15" s="24">
        <v>78774142</v>
      </c>
      <c r="T15" s="47">
        <f t="shared" si="8"/>
        <v>5.8</v>
      </c>
      <c r="U15" s="24">
        <v>84200456</v>
      </c>
      <c r="V15" s="48">
        <f t="shared" si="0"/>
        <v>6.9</v>
      </c>
    </row>
    <row r="16" spans="1:22" ht="31.5" customHeight="1">
      <c r="A16" s="57"/>
      <c r="B16" s="32" t="s">
        <v>113</v>
      </c>
      <c r="C16" s="33">
        <v>258769301</v>
      </c>
      <c r="D16" s="34">
        <v>4.2</v>
      </c>
      <c r="E16" s="33">
        <v>223818405</v>
      </c>
      <c r="F16" s="34">
        <f t="shared" si="1"/>
        <v>-13.5</v>
      </c>
      <c r="G16" s="33">
        <v>197786938</v>
      </c>
      <c r="H16" s="34">
        <f t="shared" si="2"/>
        <v>-11.6</v>
      </c>
      <c r="I16" s="33">
        <v>178049950</v>
      </c>
      <c r="J16" s="34">
        <f t="shared" si="3"/>
        <v>-10</v>
      </c>
      <c r="K16" s="33">
        <v>174388550</v>
      </c>
      <c r="L16" s="34">
        <f t="shared" si="4"/>
        <v>-2.1</v>
      </c>
      <c r="M16" s="44">
        <v>145647079</v>
      </c>
      <c r="N16" s="34">
        <f t="shared" si="5"/>
        <v>-16.5</v>
      </c>
      <c r="O16" s="44">
        <v>125540038</v>
      </c>
      <c r="P16" s="34">
        <f t="shared" si="6"/>
        <v>-13.8</v>
      </c>
      <c r="Q16" s="24">
        <v>119311014</v>
      </c>
      <c r="R16" s="47">
        <f t="shared" si="7"/>
        <v>-5</v>
      </c>
      <c r="S16" s="24">
        <v>114655264</v>
      </c>
      <c r="T16" s="47">
        <f t="shared" si="8"/>
        <v>-3.9</v>
      </c>
      <c r="U16" s="24">
        <v>114673067</v>
      </c>
      <c r="V16" s="48">
        <f t="shared" si="0"/>
        <v>0</v>
      </c>
    </row>
    <row r="17" spans="1:22" ht="31.5" customHeight="1">
      <c r="A17" s="57"/>
      <c r="B17" s="32" t="s">
        <v>114</v>
      </c>
      <c r="C17" s="33">
        <v>95425270</v>
      </c>
      <c r="D17" s="34">
        <v>4.5</v>
      </c>
      <c r="E17" s="33">
        <v>102856752</v>
      </c>
      <c r="F17" s="34">
        <f t="shared" si="1"/>
        <v>7.8</v>
      </c>
      <c r="G17" s="33">
        <v>104971047</v>
      </c>
      <c r="H17" s="34">
        <f t="shared" si="2"/>
        <v>2.1</v>
      </c>
      <c r="I17" s="33">
        <v>109049368</v>
      </c>
      <c r="J17" s="34">
        <f t="shared" si="3"/>
        <v>3.9</v>
      </c>
      <c r="K17" s="33">
        <v>103888415</v>
      </c>
      <c r="L17" s="34">
        <f t="shared" si="4"/>
        <v>-4.7</v>
      </c>
      <c r="M17" s="44">
        <v>102679267</v>
      </c>
      <c r="N17" s="34">
        <f t="shared" si="5"/>
        <v>-1.2</v>
      </c>
      <c r="O17" s="44">
        <v>103757900</v>
      </c>
      <c r="P17" s="34">
        <f t="shared" si="6"/>
        <v>1.1</v>
      </c>
      <c r="Q17" s="24">
        <v>102172696</v>
      </c>
      <c r="R17" s="47">
        <f t="shared" si="7"/>
        <v>-1.5</v>
      </c>
      <c r="S17" s="24">
        <v>103522591</v>
      </c>
      <c r="T17" s="47">
        <f t="shared" si="8"/>
        <v>1.3</v>
      </c>
      <c r="U17" s="24">
        <v>105857020</v>
      </c>
      <c r="V17" s="48">
        <f t="shared" si="0"/>
        <v>2.3</v>
      </c>
    </row>
    <row r="18" spans="1:24" ht="31.5" customHeight="1">
      <c r="A18" s="57"/>
      <c r="B18" s="32" t="s">
        <v>108</v>
      </c>
      <c r="C18" s="33">
        <v>208078671</v>
      </c>
      <c r="D18" s="34">
        <v>13.9</v>
      </c>
      <c r="E18" s="33">
        <v>242750894</v>
      </c>
      <c r="F18" s="34">
        <f t="shared" si="1"/>
        <v>16.7</v>
      </c>
      <c r="G18" s="33">
        <v>222124798</v>
      </c>
      <c r="H18" s="34">
        <f t="shared" si="2"/>
        <v>-8.5</v>
      </c>
      <c r="I18" s="33">
        <v>217129489</v>
      </c>
      <c r="J18" s="34">
        <f t="shared" si="3"/>
        <v>-2.2</v>
      </c>
      <c r="K18" s="33">
        <v>208319869</v>
      </c>
      <c r="L18" s="34">
        <f t="shared" si="4"/>
        <v>-4.1</v>
      </c>
      <c r="M18" s="35">
        <v>213154656</v>
      </c>
      <c r="N18" s="34">
        <f t="shared" si="5"/>
        <v>2.3</v>
      </c>
      <c r="O18" s="35">
        <v>208313373</v>
      </c>
      <c r="P18" s="34">
        <f t="shared" si="6"/>
        <v>-2.3</v>
      </c>
      <c r="Q18" s="33">
        <v>213431935</v>
      </c>
      <c r="R18" s="47">
        <f t="shared" si="7"/>
        <v>2.5</v>
      </c>
      <c r="S18" s="33">
        <v>205812543</v>
      </c>
      <c r="T18" s="47">
        <f t="shared" si="8"/>
        <v>-3.6</v>
      </c>
      <c r="U18" s="33">
        <v>211655526</v>
      </c>
      <c r="V18" s="48">
        <f t="shared" si="0"/>
        <v>2.8</v>
      </c>
      <c r="X18" s="49">
        <f>SUM(U13:U17)</f>
        <v>553704420</v>
      </c>
    </row>
    <row r="19" spans="1:24" ht="31.5" customHeight="1" thickBot="1">
      <c r="A19" s="57"/>
      <c r="B19" s="37" t="s">
        <v>115</v>
      </c>
      <c r="C19" s="38">
        <v>887673514</v>
      </c>
      <c r="D19" s="39">
        <v>6.1</v>
      </c>
      <c r="E19" s="38">
        <f>SUM(E13:E18)</f>
        <v>901356531</v>
      </c>
      <c r="F19" s="39">
        <f>ROUND((E19-C19)/C19*100,1)</f>
        <v>1.5</v>
      </c>
      <c r="G19" s="38">
        <v>838923870</v>
      </c>
      <c r="H19" s="39">
        <f>ROUND((G19-E19)/E19*100,1)</f>
        <v>-6.9</v>
      </c>
      <c r="I19" s="38">
        <v>826365607</v>
      </c>
      <c r="J19" s="39">
        <f t="shared" si="3"/>
        <v>-1.5</v>
      </c>
      <c r="K19" s="38">
        <v>807603771</v>
      </c>
      <c r="L19" s="39">
        <f t="shared" si="4"/>
        <v>-2.3</v>
      </c>
      <c r="M19" s="44">
        <v>786398228</v>
      </c>
      <c r="N19" s="39">
        <f t="shared" si="5"/>
        <v>-2.6</v>
      </c>
      <c r="O19" s="44">
        <v>765153740</v>
      </c>
      <c r="P19" s="39">
        <f t="shared" si="6"/>
        <v>-2.7</v>
      </c>
      <c r="Q19" s="24">
        <v>761897546</v>
      </c>
      <c r="R19" s="40">
        <f t="shared" si="7"/>
        <v>-0.4</v>
      </c>
      <c r="S19" s="24">
        <v>748535982</v>
      </c>
      <c r="T19" s="40">
        <f t="shared" si="8"/>
        <v>-1.8</v>
      </c>
      <c r="U19" s="24">
        <v>765359946</v>
      </c>
      <c r="V19" s="42">
        <f t="shared" si="0"/>
        <v>2.2</v>
      </c>
      <c r="X19" s="49">
        <f>U19-X18</f>
        <v>211655526</v>
      </c>
    </row>
    <row r="20" spans="1:22" ht="120" customHeight="1" thickBot="1" thickTop="1">
      <c r="A20" s="57"/>
      <c r="B20" s="50" t="s">
        <v>116</v>
      </c>
      <c r="C20" s="62" t="s">
        <v>117</v>
      </c>
      <c r="D20" s="63"/>
      <c r="E20" s="64" t="s">
        <v>118</v>
      </c>
      <c r="F20" s="63"/>
      <c r="G20" s="64" t="s">
        <v>119</v>
      </c>
      <c r="H20" s="63"/>
      <c r="I20" s="64" t="s">
        <v>120</v>
      </c>
      <c r="J20" s="63"/>
      <c r="K20" s="64" t="s">
        <v>121</v>
      </c>
      <c r="L20" s="63"/>
      <c r="M20" s="64" t="s">
        <v>122</v>
      </c>
      <c r="N20" s="63"/>
      <c r="O20" s="64" t="s">
        <v>123</v>
      </c>
      <c r="P20" s="63"/>
      <c r="Q20" s="67" t="s">
        <v>124</v>
      </c>
      <c r="R20" s="68"/>
      <c r="S20" s="67" t="s">
        <v>125</v>
      </c>
      <c r="T20" s="68"/>
      <c r="U20" s="69" t="s">
        <v>126</v>
      </c>
      <c r="V20" s="70"/>
    </row>
    <row r="21" ht="12">
      <c r="A21" s="57"/>
    </row>
    <row r="22" spans="1:2" ht="14.25">
      <c r="A22" s="57"/>
      <c r="B22" s="51"/>
    </row>
  </sheetData>
  <mergeCells count="22">
    <mergeCell ref="O20:P20"/>
    <mergeCell ref="Q20:R20"/>
    <mergeCell ref="S20:T20"/>
    <mergeCell ref="U20:V20"/>
    <mergeCell ref="G20:H20"/>
    <mergeCell ref="I20:J20"/>
    <mergeCell ref="K20:L20"/>
    <mergeCell ref="M20:N20"/>
    <mergeCell ref="O3:P3"/>
    <mergeCell ref="Q3:R3"/>
    <mergeCell ref="S3:T3"/>
    <mergeCell ref="U3:V3"/>
    <mergeCell ref="G3:H3"/>
    <mergeCell ref="I3:J3"/>
    <mergeCell ref="K3:L3"/>
    <mergeCell ref="M3:N3"/>
    <mergeCell ref="A1:A22"/>
    <mergeCell ref="B3:B4"/>
    <mergeCell ref="C3:D3"/>
    <mergeCell ref="E3:F3"/>
    <mergeCell ref="C20:D20"/>
    <mergeCell ref="E20:F20"/>
  </mergeCells>
  <printOptions/>
  <pageMargins left="0.31496062992125984" right="0.6692913385826772" top="0.984251968503937" bottom="0.984251968503937" header="0.5118110236220472" footer="0.5118110236220472"/>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市町村課</dc:creator>
  <cp:keywords/>
  <dc:description/>
  <cp:lastModifiedBy>F-Admin</cp:lastModifiedBy>
  <cp:lastPrinted>2009-04-24T05:38:28Z</cp:lastPrinted>
  <dcterms:created xsi:type="dcterms:W3CDTF">2001-02-14T02:43:32Z</dcterms:created>
  <dcterms:modified xsi:type="dcterms:W3CDTF">2009-05-11T11:51:10Z</dcterms:modified>
  <cp:category/>
  <cp:version/>
  <cp:contentType/>
  <cp:contentStatus/>
</cp:coreProperties>
</file>