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7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CO42" i="10" s="1"/>
  <c r="CO43"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c r="BE35" i="10" s="1"/>
  <c r="BE36" i="10" s="1"/>
</calcChain>
</file>

<file path=xl/sharedStrings.xml><?xml version="1.0" encoding="utf-8"?>
<sst xmlns="http://schemas.openxmlformats.org/spreadsheetml/2006/main" count="1147" uniqueCount="625">
  <si>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</si>
  <si>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</si>
  <si>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</si>
  <si>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</si>
  <si>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</si>
  <si>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</si>
  <si>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</si>
  <si>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</si>
  <si>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</si>
  <si>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</si>
  <si>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</si>
  <si>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</si>
  <si>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</si>
  <si>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</si>
  <si>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</si>
  <si>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</si>
  <si>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</si>
  <si>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</si>
  <si>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</si>
  <si>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</si>
  <si>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</si>
  <si>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</si>
  <si>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</si>
  <si>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</si>
  <si>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</si>
  <si>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</si>
  <si>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</si>
  <si>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</si>
  <si>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</si>
  <si>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</si>
  <si>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</si>
  <si>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</si>
  <si>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</si>
  <si>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</si>
  <si>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</si>
  <si>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</si>
  <si>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</si>
  <si>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</si>
  <si>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</si>
  <si>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</si>
  <si>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</si>
  <si>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</si>
  <si>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</si>
  <si>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</si>
  <si>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</si>
  <si>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</si>
  <si>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</si>
  <si>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</si>
  <si>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</si>
  <si>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</si>
  <si>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</si>
  <si>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</si>
  <si>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</si>
  <si>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</si>
  <si>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</si>
  <si>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</si>
  <si>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</si>
  <si>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</si>
  <si>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</si>
  <si>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</si>
  <si>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</si>
  <si>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</si>
  <si>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</si>
  <si>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</si>
  <si>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</si>
  <si>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</si>
  <si>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</si>
  <si>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</si>
  <si>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</si>
  <si>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</si>
  <si>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</si>
  <si>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</si>
  <si>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</si>
  <si>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</si>
  <si>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</si>
  <si>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</si>
  <si>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</si>
  <si>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</si>
  <si>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</si>
  <si>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</si>
  <si>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</si>
  <si>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</si>
  <si>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</si>
  <si>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</si>
  <si>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</si>
  <si>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</si>
  <si>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</si>
  <si>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</si>
  <si>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</si>
  <si>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</si>
  <si>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</si>
  <si>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</si>
  <si>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</si>
  <si>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</si>
  <si>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</si>
  <si>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</si>
  <si>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</si>
  <si>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</si>
  <si>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</si>
  <si>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</si>
  <si>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</si>
  <si>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</si>
  <si>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</si>
  <si>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</si>
  <si>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</si>
  <si>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</si>
  <si>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</si>
  <si>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</si>
  <si>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</si>
  <si>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</si>
  <si>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</si>
  <si>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</si>
  <si>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</si>
  <si>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</si>
  <si>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</si>
  <si>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</si>
  <si>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</si>
  <si>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</si>
  <si>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</si>
  <si>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</si>
  <si>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</si>
  <si>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</si>
  <si>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</si>
  <si>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</si>
  <si>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</si>
  <si>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</si>
  <si>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</si>
  <si>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</si>
  <si>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</si>
  <si>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</si>
  <si>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</si>
  <si>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</si>
  <si>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</si>
  <si>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</si>
  <si>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</si>
  <si>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</si>
  <si>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</si>
  <si>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</si>
  <si>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</si>
  <si>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</si>
  <si>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</si>
  <si>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</si>
  <si>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</si>
  <si>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</si>
  <si>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</si>
  <si>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</si>
  <si>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</si>
  <si>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</si>
  <si>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</si>
  <si>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</si>
  <si>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</si>
  <si>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</si>
  <si>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</si>
  <si>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</si>
  <si>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</si>
  <si>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</si>
  <si>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</si>
  <si>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</si>
  <si>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</si>
  <si>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</si>
  <si>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</si>
  <si>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</si>
  <si>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</si>
  <si>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</si>
  <si>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</si>
  <si>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</si>
  <si>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</si>
  <si>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</si>
  <si>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</si>
  <si>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</si>
  <si>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</si>
  <si>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</si>
  <si>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</si>
  <si>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</si>
  <si>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</si>
  <si>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</si>
  <si>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</si>
  <si>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</si>
  <si>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</si>
  <si>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</si>
  <si>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</si>
  <si>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</si>
  <si>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</si>
  <si>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</si>
  <si>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</si>
  <si>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</si>
  <si>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</si>
  <si>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</si>
  <si>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</si>
  <si>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</si>
  <si>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</si>
  <si>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</si>
  <si>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</si>
  <si>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</si>
  <si>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</si>
  <si>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</si>
  <si>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</si>
  <si>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</si>
  <si>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</si>
  <si>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</si>
  <si>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</si>
  <si>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</si>
  <si>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</si>
  <si>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</si>
  <si>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</si>
  <si>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</si>
  <si>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</si>
  <si>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</si>
  <si>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</si>
  <si>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</si>
  <si>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</si>
  <si>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</si>
  <si>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</si>
  <si>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</si>
  <si>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</si>
  <si>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</si>
  <si>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</si>
  <si>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</si>
  <si>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</si>
  <si>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</si>
  <si>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</si>
  <si>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</si>
  <si>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</si>
  <si>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</si>
  <si>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</si>
  <si>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</si>
  <si>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</si>
  <si>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</si>
  <si>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</si>
  <si>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</si>
  <si>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</si>
  <si>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</si>
  <si>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</si>
  <si>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</si>
  <si>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</si>
  <si>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</si>
  <si>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</si>
  <si>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</si>
  <si>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</si>
  <si>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</si>
  <si>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</si>
  <si>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</si>
  <si>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</si>
  <si>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</si>
  <si>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</si>
  <si>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</si>
  <si>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</si>
  <si>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</si>
  <si>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</si>
  <si>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</si>
  <si>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</si>
  <si>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</si>
  <si>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</si>
  <si>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</si>
  <si>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</si>
  <si>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</si>
  <si>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</si>
  <si>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</si>
  <si>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</si>
  <si>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</si>
  <si>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</si>
  <si>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</si>
  <si>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</si>
  <si>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</si>
  <si>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</si>
  <si>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</si>
  <si>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</si>
  <si>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</si>
  <si>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</si>
  <si>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</si>
  <si>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</si>
  <si>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</si>
  <si>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</si>
  <si>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</si>
  <si>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</si>
  <si>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</si>
  <si>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</si>
  <si>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</si>
  <si>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</si>
  <si>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</si>
  <si>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</si>
  <si>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</si>
  <si>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</si>
  <si>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</si>
  <si>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</si>
  <si>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</si>
  <si>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</si>
  <si>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</si>
  <si>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</si>
  <si>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</si>
  <si>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</si>
  <si>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</si>
  <si>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</si>
  <si>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</si>
  <si>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</si>
  <si>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</si>
  <si>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</si>
  <si>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</si>
  <si>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</si>
  <si>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</si>
  <si>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</si>
  <si>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</si>
  <si>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</si>
  <si>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</si>
  <si>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</si>
  <si>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</si>
  <si>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</si>
  <si>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</si>
  <si>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</si>
  <si>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</si>
  <si>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</si>
  <si>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</si>
  <si>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</si>
  <si>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</si>
  <si>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</si>
  <si>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</si>
  <si>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</si>
  <si>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</si>
  <si>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</si>
  <si>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</si>
  <si>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</si>
  <si>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</si>
  <si>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</si>
  <si>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</si>
  <si>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</si>
  <si>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</si>
  <si>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</si>
  <si>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</si>
  <si>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</si>
  <si>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</si>
  <si>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</si>
  <si>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</si>
  <si>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</si>
  <si>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</si>
  <si>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</si>
  <si>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</si>
  <si>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</si>
  <si>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</si>
  <si>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</si>
  <si>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</si>
  <si>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</si>
  <si>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</si>
  <si>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</si>
  <si>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</si>
  <si>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</si>
  <si>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</si>
  <si>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</si>
  <si>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</si>
  <si>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</si>
  <si>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</si>
  <si>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</si>
  <si>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</si>
  <si>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</si>
  <si>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</si>
  <si>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</si>
  <si>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</si>
  <si>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</si>
  <si>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</si>
  <si>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</si>
  <si>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</si>
  <si>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</si>
  <si>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</si>
  <si>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</si>
  <si>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</si>
  <si>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</si>
  <si>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</si>
  <si>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</si>
  <si>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</si>
  <si>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</si>
  <si>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</si>
  <si>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</si>
  <si>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</si>
  <si>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</si>
  <si>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</si>
  <si>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</si>
  <si>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</si>
  <si>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</si>
  <si>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</si>
  <si>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</si>
  <si>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</si>
  <si>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</si>
  <si>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</si>
  <si>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</si>
  <si>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</si>
  <si>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</si>
  <si>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</si>
  <si>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</si>
  <si>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</si>
  <si>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</si>
  <si>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</si>
  <si>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</si>
  <si>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</si>
  <si>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</si>
  <si>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</si>
  <si>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</si>
  <si>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</si>
  <si>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</si>
  <si>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</si>
  <si>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</si>
  <si>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</si>
  <si>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</si>
  <si>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</si>
  <si>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</si>
  <si>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</si>
  <si>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</si>
  <si>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</si>
  <si>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</si>
  <si>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</si>
  <si>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</si>
  <si>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</si>
  <si>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</si>
  <si>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</si>
  <si>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</si>
  <si>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農業集落排水事業会計</t>
    <phoneticPr fontId="5"/>
  </si>
  <si>
    <t>公設地方卸売市場事業費特別会計</t>
    <phoneticPr fontId="5"/>
  </si>
  <si>
    <t>法非適用企業</t>
    <phoneticPr fontId="5"/>
  </si>
  <si>
    <t>土地区画整理事業費特別会計</t>
    <phoneticPr fontId="5"/>
  </si>
  <si>
    <t>工業団地整備事業費特別会計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</si>
  <si>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</si>
  <si>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</si>
  <si>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</si>
  <si>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</si>
  <si>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</si>
  <si>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</si>
  <si>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</si>
  <si>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</si>
  <si>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</si>
  <si>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</si>
  <si>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</si>
  <si>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</si>
  <si>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</si>
  <si>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</si>
  <si>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</si>
  <si>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</si>
  <si>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</si>
  <si>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</si>
  <si>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</si>
  <si>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</si>
  <si>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</si>
  <si>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</si>
  <si>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</si>
  <si>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</si>
  <si>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</si>
  <si>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</si>
  <si>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</si>
  <si>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</si>
  <si>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</si>
  <si>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</si>
  <si>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</si>
  <si>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</si>
  <si>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</si>
  <si>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</si>
  <si>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</si>
  <si>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</si>
  <si>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</si>
  <si>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</si>
  <si>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</si>
  <si>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</si>
  <si>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</si>
  <si>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</si>
  <si>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</si>
  <si>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</si>
  <si>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</si>
  <si>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</si>
  <si>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</si>
  <si>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</si>
  <si>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</si>
  <si>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</si>
  <si>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</si>
  <si>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</si>
  <si>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</si>
  <si>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</si>
  <si>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</si>
  <si>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</si>
  <si>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</si>
  <si>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</si>
  <si>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</si>
  <si>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</si>
  <si>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</si>
  <si>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</si>
  <si>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</si>
  <si>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</si>
  <si>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</si>
  <si>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</si>
  <si>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</si>
  <si>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</si>
  <si>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</si>
  <si>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</si>
  <si>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</si>
  <si>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</si>
  <si>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</si>
  <si>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</si>
  <si>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</si>
  <si>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</si>
  <si>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</si>
  <si>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</si>
  <si>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</si>
  <si>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</si>
  <si>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</si>
  <si>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</si>
  <si>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</si>
  <si>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</si>
  <si>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</si>
  <si>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</si>
  <si>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</si>
  <si>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</si>
  <si>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</si>
  <si>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</si>
  <si>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</si>
  <si>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</si>
  <si>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</si>
  <si>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</si>
  <si>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</si>
  <si>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</si>
  <si>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</si>
  <si>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</si>
  <si>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</si>
  <si>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</si>
  <si>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</si>
  <si>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</si>
  <si>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</si>
  <si>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</si>
  <si>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</si>
  <si>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</si>
  <si>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</si>
  <si>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</si>
  <si>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</si>
  <si>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</si>
  <si>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</si>
  <si>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</si>
  <si>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</si>
  <si>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</si>
  <si>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</si>
  <si>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</si>
  <si>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</si>
  <si>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</si>
  <si>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</si>
  <si>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</si>
  <si>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</si>
  <si>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</si>
  <si>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</si>
  <si>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</si>
  <si>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</si>
  <si>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</si>
  <si>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</si>
  <si>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</si>
  <si>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</si>
  <si>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</si>
  <si>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</si>
  <si>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</si>
  <si>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</si>
  <si>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</si>
  <si>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</si>
  <si>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</si>
  <si>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</si>
  <si>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</si>
  <si>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</si>
  <si>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</si>
  <si>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</si>
  <si>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</si>
  <si>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</si>
  <si>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</si>
  <si>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</si>
  <si>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</si>
  <si>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t>
  </si>
  <si>
    <t>▲ 0.22</t>
  </si>
  <si>
    <t>一般会計</t>
  </si>
  <si>
    <t>水道事業会計</t>
  </si>
  <si>
    <t>国民健康保険事業費特別会計</t>
  </si>
  <si>
    <t>下水道事業会計</t>
  </si>
  <si>
    <t>介護保険事業費特別会計</t>
  </si>
  <si>
    <t>農業集落排水事業会計</t>
  </si>
  <si>
    <t>工業団地整備事業費特別会計</t>
  </si>
  <si>
    <t>公設地方卸売市場事業費特別会計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</si>
  <si>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</si>
  <si>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</si>
  <si>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</si>
  <si>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</si>
  <si>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</si>
  <si>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</si>
  <si>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</si>
  <si>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</si>
  <si>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福島地方土地開発公社</t>
    <rPh sb="0" eb="2">
      <t>フクシマ</t>
    </rPh>
    <rPh sb="2" eb="4">
      <t>チホウ</t>
    </rPh>
    <rPh sb="4" eb="6">
      <t>トチ</t>
    </rPh>
    <rPh sb="6" eb="8">
      <t>カイハツ</t>
    </rPh>
    <rPh sb="8" eb="10">
      <t>コウシャ</t>
    </rPh>
    <phoneticPr fontId="2"/>
  </si>
  <si>
    <t>福島市観光開発（株）</t>
    <rPh sb="0" eb="3">
      <t>フクシマシ</t>
    </rPh>
    <rPh sb="3" eb="5">
      <t>カンコウ</t>
    </rPh>
    <rPh sb="5" eb="7">
      <t>カイハツ</t>
    </rPh>
    <rPh sb="8" eb="9">
      <t>カブ</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</si>
  <si>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</si>
  <si>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</si>
  <si>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（一財）福島市中小企業福祉サービスセンター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</si>
  <si>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</si>
  <si>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</si>
  <si>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</si>
  <si>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</si>
  <si>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</si>
  <si>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</si>
  <si>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</si>
  <si>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</si>
  <si>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</si>
  <si>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</si>
  <si>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</si>
  <si>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</si>
  <si>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</si>
  <si>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</si>
  <si>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</si>
  <si>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</si>
  <si>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</si>
  <si>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t>
    <phoneticPr fontId="2"/>
  </si>
  <si>
    <t>庁舎整備基金</t>
    <rPh sb="0" eb="6">
      <t>チョウシャセイビキキン</t>
    </rPh>
    <phoneticPr fontId="2"/>
  </si>
  <si>
    <t>公共施設建設基金</t>
    <rPh sb="0" eb="4">
      <t>コウキョウシセツ</t>
    </rPh>
    <rPh sb="4" eb="8">
      <t>ケンセツキキン</t>
    </rPh>
    <phoneticPr fontId="2"/>
  </si>
  <si>
    <t>環境基金</t>
    <rPh sb="0" eb="4">
      <t>カンキョウキキン</t>
    </rPh>
    <phoneticPr fontId="2"/>
  </si>
  <si>
    <t>長寿社会福祉基金</t>
    <rPh sb="0" eb="2">
      <t>チョウジュ</t>
    </rPh>
    <rPh sb="2" eb="8">
      <t>シャカイフクシキキン</t>
    </rPh>
    <phoneticPr fontId="2"/>
  </si>
  <si>
    <t>文化施設整備基金</t>
    <rPh sb="0" eb="4">
      <t>ブンカシセツ</t>
    </rPh>
    <rPh sb="4" eb="8">
      <t>セイビキキン</t>
    </rPh>
    <phoneticPr fontId="2"/>
  </si>
  <si>
    <t>-</t>
    <phoneticPr fontId="2"/>
  </si>
  <si>
    <t>（株）福島テクノサービス</t>
    <rPh sb="1" eb="2">
      <t>カブ</t>
    </rPh>
    <rPh sb="3" eb="5">
      <t>フクシマ</t>
    </rPh>
    <phoneticPr fontId="24"/>
  </si>
  <si>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</si>
  <si>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</si>
  <si>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</si>
  <si>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</si>
  <si>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将来負担比率は、9.5％と前年度の14.7％に比べて減少した。主な要因は、基金残高の増加や下水道資本平準化債の活用により充当財源が増加したことによるものである。
　有形固定資産減価償却率は、64.8％と前年度から0.3％増加し、類似団体平均を0.9％上回っている。これは、新たな施設整備による資産額の増加よりも既存施設の減価償却累計額の増加が上回っていることによるものである。
　今後も類似団体との比較や経年比較を進め、今後の施設整備や適正な施設保有量を精査していく必要がある。</t>
    <rPh sb="1" eb="7">
      <t>ショウライフタンヒリツ</t>
    </rPh>
    <rPh sb="14" eb="17">
      <t>ゼンネンド</t>
    </rPh>
    <rPh sb="24" eb="25">
      <t>クラ</t>
    </rPh>
    <rPh sb="27" eb="29">
      <t>ゲンショウ</t>
    </rPh>
    <rPh sb="32" eb="33">
      <t>オモ</t>
    </rPh>
    <rPh sb="34" eb="36">
      <t>ヨウイン</t>
    </rPh>
    <rPh sb="38" eb="42">
      <t>キキンザンダカ</t>
    </rPh>
    <rPh sb="43" eb="45">
      <t>ゾウカ</t>
    </rPh>
    <rPh sb="46" eb="49">
      <t>ゲスイドウ</t>
    </rPh>
    <rPh sb="49" eb="55">
      <t>シホンヘイジュンカサイ</t>
    </rPh>
    <rPh sb="56" eb="58">
      <t>カツヨウ</t>
    </rPh>
    <rPh sb="61" eb="65">
      <t>ジュウトウザイゲン</t>
    </rPh>
    <rPh sb="66" eb="68">
      <t>ゾウカ</t>
    </rPh>
    <rPh sb="83" eb="93">
      <t>ユウケイコテイシサンゲンカショウキャク</t>
    </rPh>
    <rPh sb="93" eb="94">
      <t>リツ</t>
    </rPh>
    <rPh sb="102" eb="105">
      <t>ゼンネンド</t>
    </rPh>
    <rPh sb="111" eb="113">
      <t>ゾウカ</t>
    </rPh>
    <rPh sb="115" eb="121">
      <t>ルイジダンタイヘイキン</t>
    </rPh>
    <rPh sb="126" eb="128">
      <t>ウワマワ</t>
    </rPh>
    <rPh sb="137" eb="138">
      <t>アラ</t>
    </rPh>
    <rPh sb="140" eb="144">
      <t>シセツセイビ</t>
    </rPh>
    <rPh sb="147" eb="150">
      <t>シサンガク</t>
    </rPh>
    <rPh sb="151" eb="153">
      <t>ゾウカ</t>
    </rPh>
    <rPh sb="156" eb="160">
      <t>キゾンシセツ</t>
    </rPh>
    <rPh sb="161" eb="165">
      <t>ゲンカショウキャク</t>
    </rPh>
    <rPh sb="165" eb="167">
      <t>ルイケイ</t>
    </rPh>
    <rPh sb="167" eb="168">
      <t>ガク</t>
    </rPh>
    <rPh sb="169" eb="171">
      <t>ゾウカ</t>
    </rPh>
    <rPh sb="172" eb="174">
      <t>ウワマワ</t>
    </rPh>
    <rPh sb="191" eb="193">
      <t>コンゴ</t>
    </rPh>
    <rPh sb="194" eb="198">
      <t>ルイジダンタイ</t>
    </rPh>
    <rPh sb="200" eb="202">
      <t>ヒカク</t>
    </rPh>
    <rPh sb="203" eb="207">
      <t>ケイネンヒカク</t>
    </rPh>
    <rPh sb="208" eb="209">
      <t>スス</t>
    </rPh>
    <rPh sb="211" eb="213">
      <t>コンゴ</t>
    </rPh>
    <rPh sb="214" eb="218">
      <t>シセツセイビ</t>
    </rPh>
    <rPh sb="219" eb="221">
      <t>テキセイ</t>
    </rPh>
    <rPh sb="222" eb="227">
      <t>シセツホユウリョウ</t>
    </rPh>
    <rPh sb="228" eb="230">
      <t>セイサ</t>
    </rPh>
    <rPh sb="234" eb="23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</si>
  <si>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</si>
  <si>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</si>
  <si>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</si>
  <si>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</si>
  <si>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</si>
  <si>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</si>
  <si>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実質公債費比率は、3ヵ年平均計算から除外されるH30単年度比率（1.16）よりもR3単年度比率（2.26）が高かったため、1.4％と前年度の1.1％に比べて増加したが、類似団体平均を3.8％下回っている。
　なお、令和3年度単年度比率は、分子となる元利償還金が増加したほか、下水道資本平準化債の活用により控除される基準基準財政需要額算入額が減少したこと等により、前年度比で0.98％増加している。
　今後は老朽化の進んだ施設の再編整備等大規模事業が多く控えていることから、将来負担比率、実質公債費比率ともに上昇することが見込まれる。</t>
    <rPh sb="55" eb="56">
      <t>タカ</t>
    </rPh>
    <rPh sb="120" eb="122">
      <t>ブンシ</t>
    </rPh>
    <rPh sb="125" eb="130">
      <t>ガンリショウカンキン</t>
    </rPh>
    <rPh sb="131" eb="133">
      <t>ゾウカ</t>
    </rPh>
    <rPh sb="138" eb="147">
      <t>ゲスイドウシホンヘイジュンカサイ</t>
    </rPh>
    <rPh sb="148" eb="150">
      <t>カツヨウ</t>
    </rPh>
    <rPh sb="153" eb="155">
      <t>コウジョ</t>
    </rPh>
    <rPh sb="158" eb="160">
      <t>キジュン</t>
    </rPh>
    <rPh sb="160" eb="167">
      <t>キジュンザイセイジュヨウガク</t>
    </rPh>
    <rPh sb="167" eb="170">
      <t>サンニュウガク</t>
    </rPh>
    <rPh sb="177" eb="178">
      <t>トウ</t>
    </rPh>
    <rPh sb="237" eb="243">
      <t>ショウライフタンヒリツ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</si>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</sst>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46457</c:v>
                </c:pt>
                <c:pt idx="2">
                  <c:v>51849</c:v>
                </c:pt>
                <c:pt idx="3">
                  <c:v>52191</c:v>
                </c:pt>
                <c:pt idx="4">
                  <c:v>48105</c:v>
                </c:pt>
              </c:numCache>
            </c:numRef>
          </c:val>
          <c:smooth val="0"/>
          <c:extLst>
            <c:ext xmlns:c16="http://schemas.microsoft.com/office/drawing/2014/chart" uri="{C3380CC4-5D6E-409C-BE32-E72D297353CC}">
              <c16:uniqueId val="{00000000-58B5-4CF2-A173-3FD47D96D1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43939</c:v>
                </c:pt>
                <c:pt idx="1">
                  <c:v>60976</c:v>
                </c:pt>
                <c:pt idx="2">
                  <c:v>55693</c:v>
                </c:pt>
                <c:pt idx="3">
                  <c:v>59098</c:v>
                </c:pt>
                <c:pt idx="4">
                  <c:v>61697</c:v>
                </c:pt>
              </c:numCache>
            </c:numRef>
          </c:val>
          <c:smooth val="0"/>
          <c:extLst>
            <c:ext xmlns:c16="http://schemas.microsoft.com/office/drawing/2014/chart" uri="{C3380CC4-5D6E-409C-BE32-E72D297353CC}">
              <c16:uniqueId val="{00000001-58B5-4CF2-A173-3FD47D96D1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7.13</c:v>
                </c:pt>
                <c:pt idx="1">
                  <c:v>8.16</c:v>
                </c:pt>
                <c:pt idx="2">
                  <c:v>8.74</c:v>
                </c:pt>
                <c:pt idx="3">
                  <c:v>8.68</c:v>
                </c:pt>
                <c:pt idx="4">
                  <c:v>13.78</c:v>
                </c:pt>
              </c:numCache>
            </c:numRef>
          </c:val>
          <c:extLst>
            <c:ext xmlns:c16="http://schemas.microsoft.com/office/drawing/2014/chart" uri="{C3380CC4-5D6E-409C-BE32-E72D297353CC}">
              <c16:uniqueId val="{00000000-0878-49A1-B00A-B9D34203A3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12.57</c:v>
                </c:pt>
                <c:pt idx="1">
                  <c:v>11.86</c:v>
                </c:pt>
                <c:pt idx="2">
                  <c:v>11.2</c:v>
                </c:pt>
                <c:pt idx="3">
                  <c:v>10.98</c:v>
                </c:pt>
                <c:pt idx="4">
                  <c:v>10.68</c:v>
                </c:pt>
              </c:numCache>
            </c:numRef>
          </c:val>
          <c:extLst>
            <c:ext xmlns:c16="http://schemas.microsoft.com/office/drawing/2014/chart" uri="{C3380CC4-5D6E-409C-BE32-E72D297353CC}">
              <c16:uniqueId val="{00000001-0878-49A1-B00A-B9D34203A3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-2.5099999999999998</c:v>
                </c:pt>
                <c:pt idx="1">
                  <c:v>0.83</c:v>
                </c:pt>
                <c:pt idx="2">
                  <c:v>-0.22</c:v>
                </c:pt>
                <c:pt idx="3">
                  <c:v>0.24</c:v>
                </c:pt>
                <c:pt idx="4">
                  <c:v>5.4</c:v>
                </c:pt>
              </c:numCache>
            </c:numRef>
          </c:val>
          <c:smooth val="0"/>
          <c:extLst>
            <c:ext xmlns:c16="http://schemas.microsoft.com/office/drawing/2014/chart" uri="{C3380CC4-5D6E-409C-BE32-E72D297353CC}">
              <c16:uniqueId val="{00000002-0878-49A1-B00A-B9D34203A3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0.19</c:v>
                </c:pt>
                <c:pt idx="4">
                  <c:v>#N/A</c:v>
                </c:pt>
                <c:pt idx="5">
                  <c:v>0.27</c:v>
                </c:pt>
                <c:pt idx="6">
                  <c:v>#N/A</c:v>
                </c:pt>
                <c:pt idx="7">
                  <c:v>0.12</c:v>
                </c:pt>
                <c:pt idx="8">
                  <c:v>#N/A</c:v>
                </c:pt>
                <c:pt idx="9">
                  <c:v>0.05</c:v>
                </c:pt>
              </c:numCache>
            </c:numRef>
          </c:val>
          <c:extLst>
            <c:ext xmlns:c16="http://schemas.microsoft.com/office/drawing/2014/chart" uri="{C3380CC4-5D6E-409C-BE32-E72D297353CC}">
              <c16:uniqueId val="{00000000-B03D-4061-B027-FCCBA438B7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3D-4061-B027-FCCBA438B77B}"/>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0.08</c:v>
                </c:pt>
                <c:pt idx="4">
                  <c:v>#N/A</c:v>
                </c:pt>
                <c:pt idx="5">
                  <c:v>7.0000000000000007E-2</c:v>
                </c:pt>
                <c:pt idx="6">
                  <c:v>#N/A</c:v>
                </c:pt>
                <c:pt idx="7">
                  <c:v>0.09</c:v>
                </c:pt>
                <c:pt idx="8">
                  <c:v>#N/A</c:v>
                </c:pt>
                <c:pt idx="9">
                  <c:v>0.05</c:v>
                </c:pt>
              </c:numCache>
            </c:numRef>
          </c:val>
          <c:extLst>
            <c:ext xmlns:c16="http://schemas.microsoft.com/office/drawing/2014/chart" uri="{C3380CC4-5D6E-409C-BE32-E72D297353CC}">
              <c16:uniqueId val="{00000002-B03D-4061-B027-FCCBA438B77B}"/>
            </c:ext>
          </c:extLst>
        </c:ser>
        <c:ser>
          <c:idx val="3"/>
          <c:order val="3"/>
          <c:tx>
            <c:strRef>
              <c:f>データシート!$A$30</c:f>
              <c:strCache>
                <c:ptCount val="1"/>
                <c:pt idx="0">
                  <c:v>工業団地整備事業費特別会計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0.2</c:v>
                </c:pt>
                <c:pt idx="8">
                  <c:v>#N/A</c:v>
                </c:pt>
                <c:pt idx="9">
                  <c:v>0.1</c:v>
                </c:pt>
              </c:numCache>
            </c:numRef>
          </c:val>
          <c:extLst>
            <c:ext xmlns:c16="http://schemas.microsoft.com/office/drawing/2014/chart" uri="{C3380CC4-5D6E-409C-BE32-E72D297353CC}">
              <c16:uniqueId val="{00000003-B03D-4061-B027-FCCBA438B77B}"/>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4-B03D-4061-B027-FCCBA438B77B}"/>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0.95</c:v>
                </c:pt>
                <c:pt idx="2">
                  <c:v>#N/A</c:v>
                </c:pt>
                <c:pt idx="3">
                  <c:v>1.1000000000000001</c:v>
                </c:pt>
                <c:pt idx="4">
                  <c:v>#N/A</c:v>
                </c:pt>
                <c:pt idx="5">
                  <c:v>0.41</c:v>
                </c:pt>
                <c:pt idx="6">
                  <c:v>#N/A</c:v>
                </c:pt>
                <c:pt idx="7">
                  <c:v>0.7</c:v>
                </c:pt>
                <c:pt idx="8">
                  <c:v>#N/A</c:v>
                </c:pt>
                <c:pt idx="9">
                  <c:v>0.69</c:v>
                </c:pt>
              </c:numCache>
            </c:numRef>
          </c:val>
          <c:extLst>
            <c:ext xmlns:c16="http://schemas.microsoft.com/office/drawing/2014/chart" uri="{C3380CC4-5D6E-409C-BE32-E72D297353CC}">
              <c16:uniqueId val="{00000005-B03D-4061-B027-FCCBA438B77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1.19</c:v>
                </c:pt>
                <c:pt idx="2">
                  <c:v>#N/A</c:v>
                </c:pt>
                <c:pt idx="3">
                  <c:v>1.27</c:v>
                </c:pt>
                <c:pt idx="4">
                  <c:v>#N/A</c:v>
                </c:pt>
                <c:pt idx="5">
                  <c:v>1.31</c:v>
                </c:pt>
                <c:pt idx="6">
                  <c:v>#N/A</c:v>
                </c:pt>
                <c:pt idx="7">
                  <c:v>1.89</c:v>
                </c:pt>
                <c:pt idx="8">
                  <c:v>#N/A</c:v>
                </c:pt>
                <c:pt idx="9">
                  <c:v>2.63</c:v>
                </c:pt>
              </c:numCache>
            </c:numRef>
          </c:val>
          <c:extLst>
            <c:ext xmlns:c16="http://schemas.microsoft.com/office/drawing/2014/chart" uri="{C3380CC4-5D6E-409C-BE32-E72D297353CC}">
              <c16:uniqueId val="{00000006-B03D-4061-B027-FCCBA438B77B}"/>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c:v>
                </c:pt>
                <c:pt idx="2">
                  <c:v>#N/A</c:v>
                </c:pt>
                <c:pt idx="3">
                  <c:v>3.11</c:v>
                </c:pt>
                <c:pt idx="4">
                  <c:v>#N/A</c:v>
                </c:pt>
                <c:pt idx="5">
                  <c:v>2.96</c:v>
                </c:pt>
                <c:pt idx="6">
                  <c:v>#N/A</c:v>
                </c:pt>
                <c:pt idx="7">
                  <c:v>3.22</c:v>
                </c:pt>
                <c:pt idx="8">
                  <c:v>#N/A</c:v>
                </c:pt>
                <c:pt idx="9">
                  <c:v>2.66</c:v>
                </c:pt>
              </c:numCache>
            </c:numRef>
          </c:val>
          <c:extLst>
            <c:ext xmlns:c16="http://schemas.microsoft.com/office/drawing/2014/chart" uri="{C3380CC4-5D6E-409C-BE32-E72D297353CC}">
              <c16:uniqueId val="{00000007-B03D-4061-B027-FCCBA438B7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6.72</c:v>
                </c:pt>
                <c:pt idx="2">
                  <c:v>#N/A</c:v>
                </c:pt>
                <c:pt idx="3">
                  <c:v>6.22</c:v>
                </c:pt>
                <c:pt idx="4">
                  <c:v>#N/A</c:v>
                </c:pt>
                <c:pt idx="5">
                  <c:v>6.56</c:v>
                </c:pt>
                <c:pt idx="6">
                  <c:v>#N/A</c:v>
                </c:pt>
                <c:pt idx="7">
                  <c:v>6.25</c:v>
                </c:pt>
                <c:pt idx="8">
                  <c:v>#N/A</c:v>
                </c:pt>
                <c:pt idx="9">
                  <c:v>7.1</c:v>
                </c:pt>
              </c:numCache>
            </c:numRef>
          </c:val>
          <c:extLst>
            <c:ext xmlns:c16="http://schemas.microsoft.com/office/drawing/2014/chart" uri="{C3380CC4-5D6E-409C-BE32-E72D297353CC}">
              <c16:uniqueId val="{00000008-B03D-4061-B027-FCCBA438B7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c:v>
                </c:pt>
                <c:pt idx="2">
                  <c:v>#N/A</c:v>
                </c:pt>
                <c:pt idx="3">
                  <c:v>8.09</c:v>
                </c:pt>
                <c:pt idx="4">
                  <c:v>#N/A</c:v>
                </c:pt>
                <c:pt idx="5">
                  <c:v>8.6</c:v>
                </c:pt>
                <c:pt idx="6">
                  <c:v>#N/A</c:v>
                </c:pt>
                <c:pt idx="7">
                  <c:v>8.98</c:v>
                </c:pt>
                <c:pt idx="8">
                  <c:v>#N/A</c:v>
                </c:pt>
                <c:pt idx="9">
                  <c:v>14.2</c:v>
                </c:pt>
              </c:numCache>
            </c:numRef>
          </c:val>
          <c:extLst>
            <c:ext xmlns:c16="http://schemas.microsoft.com/office/drawing/2014/chart" uri="{C3380CC4-5D6E-409C-BE32-E72D297353CC}">
              <c16:uniqueId val="{00000009-B03D-4061-B027-FCCBA438B7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10449</c:v>
                </c:pt>
                <c:pt idx="5">
                  <c:v>10404</c:v>
                </c:pt>
                <c:pt idx="8">
                  <c:v>10378</c:v>
                </c:pt>
                <c:pt idx="11">
                  <c:v>10023</c:v>
                </c:pt>
                <c:pt idx="14">
                  <c:v>9793</c:v>
                </c:pt>
              </c:numCache>
            </c:numRef>
          </c:val>
          <c:extLst>
            <c:ext xmlns:c16="http://schemas.microsoft.com/office/drawing/2014/chart" uri="{C3380CC4-5D6E-409C-BE32-E72D297353CC}">
              <c16:uniqueId val="{00000000-1F19-4036-B017-E7F9A509D8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19-4036-B017-E7F9A509D8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18</c:v>
                </c:pt>
                <c:pt idx="6">
                  <c:v>17</c:v>
                </c:pt>
                <c:pt idx="9">
                  <c:v>22</c:v>
                </c:pt>
                <c:pt idx="12">
                  <c:v>119</c:v>
                </c:pt>
              </c:numCache>
            </c:numRef>
          </c:val>
          <c:extLst>
            <c:ext xmlns:c16="http://schemas.microsoft.com/office/drawing/2014/chart" uri="{C3380CC4-5D6E-409C-BE32-E72D297353CC}">
              <c16:uniqueId val="{00000002-1F19-4036-B017-E7F9A509D8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20</c:v>
                </c:pt>
                <c:pt idx="6">
                  <c:v>20</c:v>
                </c:pt>
                <c:pt idx="9">
                  <c:v>18</c:v>
                </c:pt>
                <c:pt idx="12">
                  <c:v>17</c:v>
                </c:pt>
              </c:numCache>
            </c:numRef>
          </c:val>
          <c:extLst>
            <c:ext xmlns:c16="http://schemas.microsoft.com/office/drawing/2014/chart" uri="{C3380CC4-5D6E-409C-BE32-E72D297353CC}">
              <c16:uniqueId val="{00000003-1F19-4036-B017-E7F9A509D8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3024</c:v>
                </c:pt>
                <c:pt idx="3">
                  <c:v>2782</c:v>
                </c:pt>
                <c:pt idx="6">
                  <c:v>2715</c:v>
                </c:pt>
                <c:pt idx="9">
                  <c:v>2524</c:v>
                </c:pt>
                <c:pt idx="12">
                  <c:v>2542</c:v>
                </c:pt>
              </c:numCache>
            </c:numRef>
          </c:val>
          <c:extLst>
            <c:ext xmlns:c16="http://schemas.microsoft.com/office/drawing/2014/chart" uri="{C3380CC4-5D6E-409C-BE32-E72D297353CC}">
              <c16:uniqueId val="{00000004-1F19-4036-B017-E7F9A509D8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9-4036-B017-E7F9A509D8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19-4036-B017-E7F9A509D8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8206</c:v>
                </c:pt>
                <c:pt idx="3">
                  <c:v>8174</c:v>
                </c:pt>
                <c:pt idx="6">
                  <c:v>8100</c:v>
                </c:pt>
                <c:pt idx="9">
                  <c:v>8131</c:v>
                </c:pt>
                <c:pt idx="12">
                  <c:v>8352</c:v>
                </c:pt>
              </c:numCache>
            </c:numRef>
          </c:val>
          <c:extLst>
            <c:ext xmlns:c16="http://schemas.microsoft.com/office/drawing/2014/chart" uri="{C3380CC4-5D6E-409C-BE32-E72D297353CC}">
              <c16:uniqueId val="{00000007-1F19-4036-B017-E7F9A509D8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820</c:v>
                </c:pt>
                <c:pt idx="2">
                  <c:v>#N/A</c:v>
                </c:pt>
                <c:pt idx="3">
                  <c:v>#N/A</c:v>
                </c:pt>
                <c:pt idx="4">
                  <c:v>590</c:v>
                </c:pt>
                <c:pt idx="5">
                  <c:v>#N/A</c:v>
                </c:pt>
                <c:pt idx="6">
                  <c:v>#N/A</c:v>
                </c:pt>
                <c:pt idx="7">
                  <c:v>474</c:v>
                </c:pt>
                <c:pt idx="8">
                  <c:v>#N/A</c:v>
                </c:pt>
                <c:pt idx="9">
                  <c:v>#N/A</c:v>
                </c:pt>
                <c:pt idx="10">
                  <c:v>672</c:v>
                </c:pt>
                <c:pt idx="11">
                  <c:v>#N/A</c:v>
                </c:pt>
                <c:pt idx="12">
                  <c:v>#N/A</c:v>
                </c:pt>
                <c:pt idx="13">
                  <c:v>1237</c:v>
                </c:pt>
                <c:pt idx="14">
                  <c:v>#N/A</c:v>
                </c:pt>
              </c:numCache>
            </c:numRef>
          </c:val>
          <c:smooth val="0"/>
          <c:extLst>
            <c:ext xmlns:c16="http://schemas.microsoft.com/office/drawing/2014/chart" uri="{C3380CC4-5D6E-409C-BE32-E72D297353CC}">
              <c16:uniqueId val="{00000008-1F19-4036-B017-E7F9A509D8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89569</c:v>
                </c:pt>
                <c:pt idx="5">
                  <c:v>88533</c:v>
                </c:pt>
                <c:pt idx="8">
                  <c:v>87731</c:v>
                </c:pt>
                <c:pt idx="11">
                  <c:v>87882</c:v>
                </c:pt>
                <c:pt idx="14">
                  <c:v>88477</c:v>
                </c:pt>
              </c:numCache>
            </c:numRef>
          </c:val>
          <c:extLst>
            <c:ext xmlns:c16="http://schemas.microsoft.com/office/drawing/2014/chart" uri="{C3380CC4-5D6E-409C-BE32-E72D297353CC}">
              <c16:uniqueId val="{00000000-CE08-4FAA-BF78-FEA25BA3E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13776</c:v>
                </c:pt>
                <c:pt idx="5">
                  <c:v>14224</c:v>
                </c:pt>
                <c:pt idx="8">
                  <c:v>15469</c:v>
                </c:pt>
                <c:pt idx="11">
                  <c:v>17919</c:v>
                </c:pt>
                <c:pt idx="14">
                  <c:v>22431</c:v>
                </c:pt>
              </c:numCache>
            </c:numRef>
          </c:val>
          <c:extLst>
            <c:ext xmlns:c16="http://schemas.microsoft.com/office/drawing/2014/chart" uri="{C3380CC4-5D6E-409C-BE32-E72D297353CC}">
              <c16:uniqueId val="{00000001-CE08-4FAA-BF78-FEA25BA3E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16800</c:v>
                </c:pt>
                <c:pt idx="5">
                  <c:v>16894</c:v>
                </c:pt>
                <c:pt idx="8">
                  <c:v>21476</c:v>
                </c:pt>
                <c:pt idx="11">
                  <c:v>22804</c:v>
                </c:pt>
                <c:pt idx="14">
                  <c:v>25591</c:v>
                </c:pt>
              </c:numCache>
            </c:numRef>
          </c:val>
          <c:extLst>
            <c:ext xmlns:c16="http://schemas.microsoft.com/office/drawing/2014/chart" uri="{C3380CC4-5D6E-409C-BE32-E72D297353CC}">
              <c16:uniqueId val="{00000002-CE08-4FAA-BF78-FEA25BA3E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08-4FAA-BF78-FEA25BA3E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08-4FAA-BF78-FEA25BA3E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3902</c:v>
                </c:pt>
                <c:pt idx="3">
                  <c:v>3732</c:v>
                </c:pt>
                <c:pt idx="6">
                  <c:v>2948</c:v>
                </c:pt>
                <c:pt idx="9">
                  <c:v>2739</c:v>
                </c:pt>
                <c:pt idx="12">
                  <c:v>1894</c:v>
                </c:pt>
              </c:numCache>
            </c:numRef>
          </c:val>
          <c:extLst>
            <c:ext xmlns:c16="http://schemas.microsoft.com/office/drawing/2014/chart" uri="{C3380CC4-5D6E-409C-BE32-E72D297353CC}">
              <c16:uniqueId val="{00000005-CE08-4FAA-BF78-FEA25BA3E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15686</c:v>
                </c:pt>
                <c:pt idx="3">
                  <c:v>14835</c:v>
                </c:pt>
                <c:pt idx="6">
                  <c:v>14645</c:v>
                </c:pt>
                <c:pt idx="9">
                  <c:v>14775</c:v>
                </c:pt>
                <c:pt idx="12">
                  <c:v>14496</c:v>
                </c:pt>
              </c:numCache>
            </c:numRef>
          </c:val>
          <c:extLst>
            <c:ext xmlns:c16="http://schemas.microsoft.com/office/drawing/2014/chart" uri="{C3380CC4-5D6E-409C-BE32-E72D297353CC}">
              <c16:uniqueId val="{00000006-CE08-4FAA-BF78-FEA25BA3E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128</c:v>
                </c:pt>
                <c:pt idx="6">
                  <c:v>97</c:v>
                </c:pt>
                <c:pt idx="9">
                  <c:v>70</c:v>
                </c:pt>
                <c:pt idx="12">
                  <c:v>43</c:v>
                </c:pt>
              </c:numCache>
            </c:numRef>
          </c:val>
          <c:extLst>
            <c:ext xmlns:c16="http://schemas.microsoft.com/office/drawing/2014/chart" uri="{C3380CC4-5D6E-409C-BE32-E72D297353CC}">
              <c16:uniqueId val="{00000007-CE08-4FAA-BF78-FEA25BA3E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28181</c:v>
                </c:pt>
                <c:pt idx="3">
                  <c:v>23851</c:v>
                </c:pt>
                <c:pt idx="6">
                  <c:v>24643</c:v>
                </c:pt>
                <c:pt idx="9">
                  <c:v>24101</c:v>
                </c:pt>
                <c:pt idx="12">
                  <c:v>25268</c:v>
                </c:pt>
              </c:numCache>
            </c:numRef>
          </c:val>
          <c:extLst>
            <c:ext xmlns:c16="http://schemas.microsoft.com/office/drawing/2014/chart" uri="{C3380CC4-5D6E-409C-BE32-E72D297353CC}">
              <c16:uniqueId val="{00000008-CE08-4FAA-BF78-FEA25BA3E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c:v>
                </c:pt>
                <c:pt idx="3">
                  <c:v>40</c:v>
                </c:pt>
                <c:pt idx="6">
                  <c:v>35</c:v>
                </c:pt>
                <c:pt idx="9">
                  <c:v>30</c:v>
                </c:pt>
                <c:pt idx="12">
                  <c:v>26</c:v>
                </c:pt>
              </c:numCache>
            </c:numRef>
          </c:val>
          <c:extLst>
            <c:ext xmlns:c16="http://schemas.microsoft.com/office/drawing/2014/chart" uri="{C3380CC4-5D6E-409C-BE32-E72D297353CC}">
              <c16:uniqueId val="{00000009-CE08-4FAA-BF78-FEA25BA3E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81636</c:v>
                </c:pt>
                <c:pt idx="3">
                  <c:v>86303</c:v>
                </c:pt>
                <c:pt idx="6">
                  <c:v>89566</c:v>
                </c:pt>
                <c:pt idx="9">
                  <c:v>94605</c:v>
                </c:pt>
                <c:pt idx="12">
                  <c:v>100002</c:v>
                </c:pt>
              </c:numCache>
            </c:numRef>
          </c:val>
          <c:extLst>
            <c:ext xmlns:c16="http://schemas.microsoft.com/office/drawing/2014/chart" uri="{C3380CC4-5D6E-409C-BE32-E72D297353CC}">
              <c16:uniqueId val="{0000000A-CE08-4FAA-BF78-FEA25BA3E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9464</c:v>
                </c:pt>
                <c:pt idx="2">
                  <c:v>#N/A</c:v>
                </c:pt>
                <c:pt idx="3">
                  <c:v>#N/A</c:v>
                </c:pt>
                <c:pt idx="4">
                  <c:v>9237</c:v>
                </c:pt>
                <c:pt idx="5">
                  <c:v>#N/A</c:v>
                </c:pt>
                <c:pt idx="6">
                  <c:v>#N/A</c:v>
                </c:pt>
                <c:pt idx="7">
                  <c:v>7258</c:v>
                </c:pt>
                <c:pt idx="8">
                  <c:v>#N/A</c:v>
                </c:pt>
                <c:pt idx="9">
                  <c:v>#N/A</c:v>
                </c:pt>
                <c:pt idx="10">
                  <c:v>7716</c:v>
                </c:pt>
                <c:pt idx="11">
                  <c:v>#N/A</c:v>
                </c:pt>
                <c:pt idx="12">
                  <c:v>#N/A</c:v>
                </c:pt>
                <c:pt idx="13">
                  <c:v>5229</c:v>
                </c:pt>
                <c:pt idx="14">
                  <c:v>#N/A</c:v>
                </c:pt>
              </c:numCache>
            </c:numRef>
          </c:val>
          <c:smooth val="0"/>
          <c:extLst>
            <c:ext xmlns:c16="http://schemas.microsoft.com/office/drawing/2014/chart" uri="{C3380CC4-5D6E-409C-BE32-E72D297353CC}">
              <c16:uniqueId val="{0000000B-CE08-4FAA-BF78-FEA25BA3E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6561</c:v>
                </c:pt>
                <c:pt idx="1">
                  <c:v>6603</c:v>
                </c:pt>
                <c:pt idx="2">
                  <c:v>6625</c:v>
                </c:pt>
              </c:numCache>
            </c:numRef>
          </c:val>
          <c:extLst>
            <c:ext xmlns:c16="http://schemas.microsoft.com/office/drawing/2014/chart" uri="{C3380CC4-5D6E-409C-BE32-E72D297353CC}">
              <c16:uniqueId val="{00000000-1E59-4E79-BEB8-7D1FEC3DBD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2756</c:v>
                </c:pt>
                <c:pt idx="1">
                  <c:v>2466</c:v>
                </c:pt>
                <c:pt idx="2">
                  <c:v>4466</c:v>
                </c:pt>
              </c:numCache>
            </c:numRef>
          </c:val>
          <c:extLst>
            <c:ext xmlns:c16="http://schemas.microsoft.com/office/drawing/2014/chart" uri="{C3380CC4-5D6E-409C-BE32-E72D297353CC}">
              <c16:uniqueId val="{00000001-1E59-4E79-BEB8-7D1FEC3DBD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10844</c:v>
                </c:pt>
                <c:pt idx="1">
                  <c:v>10440</c:v>
                </c:pt>
                <c:pt idx="2">
                  <c:v>10572</c:v>
                </c:pt>
              </c:numCache>
            </c:numRef>
          </c:val>
          <c:extLst>
            <c:ext xmlns:c16="http://schemas.microsoft.com/office/drawing/2014/chart" uri="{C3380CC4-5D6E-409C-BE32-E72D297353CC}">
              <c16:uniqueId val="{00000002-1E59-4E79-BEB8-7D1FEC3DBD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{2758759B-9CCC-43AD-95B7-487CEA4623C5}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28-4F46-8761-87B5AD7435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{30CFB303-A4CD-4FB3-9532-2AC475B6870F}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28-4F46-8761-87B5AD7435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{9D32273F-4E6B-4DFD-8465-B6954E5BB1CA}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28-4F46-8761-87B5AD7435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{A8F60D3D-22C6-46B4-BF34-6837EFC3AD54}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28-4F46-8761-87B5AD7435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{CCCACF4E-E7E5-4126-BB3F-BF15D10FC6C7}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28-4F46-8761-87B5AD743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{25D21444-8454-47B1-A367-4B73F146BF3D}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28-4F46-8761-87B5AD743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{C88471E4-590F-4E1D-A74A-67C44054B2B3}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28-4F46-8761-87B5AD743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{8DA4D46F-9ABB-4635-9A0D-822363BB483B}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28-4F46-8761-87B5AD743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{177B6295-4631-4C3D-9DD2-D1FDAF786007}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28-4F46-8761-87B5AD7435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c:v>
                </c:pt>
                <c:pt idx="16">
                  <c:v>63</c:v>
                </c:pt>
                <c:pt idx="24">
                  <c:v>64.5</c:v>
                </c:pt>
                <c:pt idx="32">
                  <c:v>64.8</c:v>
                </c:pt>
              </c:numCache>
            </c:numRef>
          </c:xVal>
          <c:yVal>
            <c:numRef>
              <c:f>公会計指標分析・財政指標組合せ分析表!$BP$51:$DC$51</c:f>
              <c:numCache>
                <c:formatCode>#,##0.0;"▲ "#,##0.0</c:formatCode>
                <c:ptCount val="40"/>
                <c:pt idx="8">
                  <c:v>18.2</c:v>
                </c:pt>
                <c:pt idx="16">
                  <c:v>14.3</c:v>
                </c:pt>
                <c:pt idx="24">
                  <c:v>14.7</c:v>
                </c:pt>
                <c:pt idx="32">
                  <c:v>9.5</c:v>
                </c:pt>
              </c:numCache>
            </c:numRef>
          </c:yVal>
          <c:smooth val="0"/>
          <c:extLst>
            <c:ext xmlns:c16="http://schemas.microsoft.com/office/drawing/2014/chart" uri="{C3380CC4-5D6E-409C-BE32-E72D297353CC}">
              <c16:uniqueId val="{00000009-DF28-4F46-8761-87B5AD7435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{C5C4A397-1CCD-4678-B527-5D09DD08BE1E}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28-4F46-8761-87B5AD7435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{1EEF5BFE-5A0F-4032-A7CD-60E74D2F58C8}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28-4F46-8761-87B5AD7435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{2556EAC4-CE5F-4E9A-8EB0-A43541D4A2C2}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28-4F46-8761-87B5AD7435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{D131EAC9-FC03-4873-B482-01CBDED9D9AF}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28-4F46-8761-87B5AD7435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{9D2FDF55-90C9-41EE-90F3-618DF88345A6}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28-4F46-8761-87B5AD7435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{E66FDE24-9BBC-4584-84E8-38590C402D01}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28-4F46-8761-87B5AD7435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{CA6D4417-966A-43C5-A30B-F1A9C7C2B1B6}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28-4F46-8761-87B5AD7435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{47CDDE94-F6B5-41D1-89F2-656CAD200D6B}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28-4F46-8761-87B5AD7435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{6D737210-0860-408C-A75A-A167377E0298}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28-4F46-8761-87B5AD7435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61.1</c:v>
                </c:pt>
                <c:pt idx="16">
                  <c:v>61.9</c:v>
                </c:pt>
                <c:pt idx="24">
                  <c:v>62.7</c:v>
                </c:pt>
                <c:pt idx="32">
                  <c:v>63.9</c:v>
                </c:pt>
              </c:numCache>
            </c:numRef>
          </c:xVal>
          <c:yVal>
            <c:numRef>
              <c:f>公会計指標分析・財政指標組合せ分析表!$BP$55:$DC$55</c:f>
              <c:numCache>
                <c:formatCode>#,##0.0;"▲ "#,##0.0</c:formatCode>
                <c:ptCount val="40"/>
                <c:pt idx="8">
                  <c:v>34</c:v>
                </c:pt>
                <c:pt idx="16">
                  <c:v>33.9</c:v>
                </c:pt>
                <c:pt idx="24">
                  <c:v>31.5</c:v>
                </c:pt>
                <c:pt idx="32">
                  <c:v>23.4</c:v>
                </c:pt>
              </c:numCache>
            </c:numRef>
          </c:yVal>
          <c:smooth val="0"/>
          <c:extLst>
            <c:ext xmlns:c16="http://schemas.microsoft.com/office/drawing/2014/chart" uri="{C3380CC4-5D6E-409C-BE32-E72D297353CC}">
              <c16:uniqueId val="{00000013-DF28-4F46-8761-87B5AD743524}"/>
            </c:ext>
          </c:extLst>
        </c:ser>
        <c:dLbls>
          <c:showLegendKey val="0"/>
          <c:showVal val="1"/>
          <c:showCatName val="0"/>
          <c:showSerName val="0"/>
          <c:showPercent val="0"/>
          <c:showBubbleSize val="0"/>
        </c:dLbls>
        <c:axId val="46179840"/>
        <c:axId val="46181760"/>
      </c:scatterChart>
      <c:valAx>
        <c:axId val="46179840"/>
        <c:scaling>
          <c:orientation val="maxMin"/>
          <c:max val="66"/>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{AC21F3F7-18C1-4E23-B5FE-7916A98B8D5A}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CA-4F70-8D7B-1A0903709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{4FE75EF9-D6F5-4912-86C2-6F39E5EA9A5D}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CA-4F70-8D7B-1A0903709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{5477732C-60CA-41A6-AC47-344438E2E3BB}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CA-4F70-8D7B-1A0903709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{7A5CA9C6-B3FC-4642-B20C-CF89E4E3B463}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CA-4F70-8D7B-1A0903709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{80313DED-86A2-46A4-A222-D5D30A728781}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CA-4F70-8D7B-1A09037093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{0A36F5C0-44FD-4711-A867-AE3FB492EFB4}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CA-4F70-8D7B-1A09037093CB}"/>
                </c:ext>
              </c:extLst>
            </c:dLbl>
            <c:dLbl>
              <c:idx val="16"/>
              <c:layout>
                <c:manualLayout>
                  <c:x val="0"/>
                  <c:y val="-1.50249296701776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{9D804F7C-316D-4A46-81D4-908443B28785}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CA-4F70-8D7B-1A09037093CB}"/>
                </c:ext>
              </c:extLst>
            </c:dLbl>
            <c:dLbl>
              <c:idx val="24"/>
              <c:layout>
                <c:manualLayout>
                  <c:x val="0"/>
                  <c:y val="1.502527215774699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{9254103D-B1DD-4333-8840-DECE77D18AB3}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CA-4F70-8D7B-1A09037093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{A6F18902-B955-4504-93B1-27728F3B8237}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CA-4F70-8D7B-1A0903709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1.1000000000000001</c:v>
                </c:pt>
                <c:pt idx="16">
                  <c:v>1.2</c:v>
                </c:pt>
                <c:pt idx="24">
                  <c:v>1.1000000000000001</c:v>
                </c:pt>
                <c:pt idx="32">
                  <c:v>1.4</c:v>
                </c:pt>
              </c:numCache>
            </c:numRef>
          </c:xVal>
          <c:yVal>
            <c:numRef>
              <c:f>公会計指標分析・財政指標組合せ分析表!$BP$73:$DC$73</c:f>
              <c:numCache>
                <c:formatCode>#,##0.0;"▲ "#,##0.0</c:formatCode>
                <c:ptCount val="40"/>
                <c:pt idx="0">
                  <c:v>19.3</c:v>
                </c:pt>
                <c:pt idx="8">
                  <c:v>18.2</c:v>
                </c:pt>
                <c:pt idx="16">
                  <c:v>14.3</c:v>
                </c:pt>
                <c:pt idx="24">
                  <c:v>14.7</c:v>
                </c:pt>
                <c:pt idx="32">
                  <c:v>9.5</c:v>
                </c:pt>
              </c:numCache>
            </c:numRef>
          </c:yVal>
          <c:smooth val="0"/>
          <c:extLst>
            <c:ext xmlns:c16="http://schemas.microsoft.com/office/drawing/2014/chart" uri="{C3380CC4-5D6E-409C-BE32-E72D297353CC}">
              <c16:uniqueId val="{00000009-20CA-4F70-8D7B-1A09037093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{A80F4A54-5540-4DA4-B1B1-D6E5ACE31385}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CA-4F70-8D7B-1A09037093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{E6F5278B-3281-4D5F-9D16-EA782C3FDDDB}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CA-4F70-8D7B-1A0903709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{CEF28A43-7F9A-456C-99D2-7CFD75EDCAE0}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CA-4F70-8D7B-1A0903709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{BAB3E955-A493-469B-967E-2B5716B81C5D}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CA-4F70-8D7B-1A0903709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{13F8D442-7400-409A-A1B8-B86ACFA0A809}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CA-4F70-8D7B-1A09037093CB}"/>
                </c:ext>
              </c:extLst>
            </c:dLbl>
            <c:dLbl>
              <c:idx val="8"/>
              <c:layout>
                <c:manualLayout>
                  <c:x val="-3.2988839265201846E-2"/>
                  <c:y val="-4.4469784719163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{5A9E418A-81CE-4555-B5F6-924CBA82F776}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CA-4F70-8D7B-1A09037093CB}"/>
                </c:ext>
              </c:extLst>
            </c:dLbl>
            <c:dLbl>
              <c:idx val="16"/>
              <c:layout>
                <c:manualLayout>
                  <c:x val="-3.0279495078984402E-2"/>
                  <c:y val="-8.03635094564242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{E3357721-E2B0-484E-BC90-8341404FAF3B}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CA-4F70-8D7B-1A09037093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{F4E96E9E-BB53-4772-8CD0-3A1206E8CF72}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CA-4F70-8D7B-1A09037093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{C512E0AA-DAA3-4085-839F-6C74C93C6A30}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CA-4F70-8D7B-1A0903709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5.9</c:v>
                </c:pt>
                <c:pt idx="16">
                  <c:v>5.7</c:v>
                </c:pt>
                <c:pt idx="24">
                  <c:v>5.4</c:v>
                </c:pt>
                <c:pt idx="32">
                  <c:v>5.2</c:v>
                </c:pt>
              </c:numCache>
            </c:numRef>
          </c:xVal>
          <c:yVal>
            <c:numRef>
              <c:f>公会計指標分析・財政指標組合せ分析表!$BP$77:$DC$77</c:f>
              <c:numCache>
                <c:formatCode>#,##0.0;"▲ "#,##0.0</c:formatCode>
                <c:ptCount val="40"/>
                <c:pt idx="0">
                  <c:v>17.399999999999999</c:v>
                </c:pt>
                <c:pt idx="8">
                  <c:v>34</c:v>
                </c:pt>
                <c:pt idx="16">
                  <c:v>33.9</c:v>
                </c:pt>
                <c:pt idx="24">
                  <c:v>31.5</c:v>
                </c:pt>
                <c:pt idx="32">
                  <c:v>23.4</c:v>
                </c:pt>
              </c:numCache>
            </c:numRef>
          </c:yVal>
          <c:smooth val="0"/>
          <c:extLst>
            <c:ext xmlns:c16="http://schemas.microsoft.com/office/drawing/2014/chart" uri="{C3380CC4-5D6E-409C-BE32-E72D297353CC}">
              <c16:uniqueId val="{00000013-20CA-4F70-8D7B-1A09037093CB}"/>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9F8AD63-2292-4952-8485-9FC515AB6FE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CC96B16-26C0-42CA-BE8A-8DB723C4FAE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元利償還金の増加に加え、分子から控除される基準財政需要額算入額の減少により、実質公債費比率の分子は約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今後も、財政措置の手厚い市債の活用を原則とするなど、実質的な財政負担の軽減を図っていく。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地方債の現在高は約</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億円増加したが、原子力損害賠償金等を充当可能基金へ積立てたことや、都市計画税の元金償還金への充当率上昇等により充当可能特定歳入が増加したため、将来負担比率の分子は約</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今後も、市債の適正な運用を図り、健全な財政運営に努める。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やスポーツ施設の整備に対して基金を活用する一方、資産売却や寄附金等により、積立て原資も増加した。加えて、増嵩する公債費の財源として活用するため減債基金への積み立てを行ったこと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今後も、公共施設の整備や、多様化・複雑化する行政ニーズに対応するための新たな財政需要の発生が見込まれることから、引き続き基金の有効活用を図っていく。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文化施設整備基金：文化施設の建設等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環境基金：資源物売払収入の一部及び売電収入の相当額約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億円を積み立てた一方で、新最終処分場等の環境衛生施設の整備等のため約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文化施設整備基金：音楽堂の改修費等のため約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庁舎整備基金：（仮称）市民センター整備事業に活用する予定である。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年度以降、建設事業費に充当するため繰入れを行う予定。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公共施設建設基金：公共施設の再編整備に活用する予定である。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年度以降、支所等の建設事業費に充当するため繰入れを行う予定。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億円繰り入れを行った一方、前年度繰越金から同額の積立て等を行ったため。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事務事業の見直し、定員管理と給与の適正化、民間委託や指定管理者制度の活用等により、財政調整基金に依存しない健全な財政運営に努めつつ、標準財政規模の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％を目安に、各年度における前年度繰越金等の状況を踏まえて積立てを行っていく。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年度は繰入れを行わず、前年度繰越金や原子力損害賠償金から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年度は繰入れを行わなかったが、今後も福島駅東口再開発事業や市民センター整備事業等の起債充当事業が続くことから、将来の公債費負担に備え計画的な運用を図っていく。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9EDD4B-832C-46A0-B5C2-C3A845FCB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BFC1B5-58D3-4136-86C9-BF5B6EFDD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89C9AB8-15DB-44DB-B9A2-8E691C013A0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090087-C8C8-45A0-A69E-54D447A909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253AC1-648C-41FC-BB0C-0BCAAA45A23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B1D89A5-D375-476B-9F7E-40939F78AE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11CF6A7-4DC1-4F0D-9BDE-12DBDEE5B6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906743-B68E-49CA-AB30-6EE51431207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F94D79-4542-4B04-88B1-56BDCA8170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A2142F-DFE0-4405-A64E-94582C9679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0FC1196-B381-44A0-916D-F3D91A0465E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DB17DD7-10EA-4776-8497-02B9B17B33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E4CEDBC-F50B-4538-8C73-605C2C072A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A9F497D-3834-4CAF-9EFC-9A3C93C23DB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F39758A-DE73-4EA2-BAFA-0E145FF965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8BEFC7F-FE4E-450E-B2DE-E44537D4EE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C1966B7-DBFE-41C8-BFD0-7277C9BE56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800E6F-0A7B-42E7-B3E2-12053BA48D2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DF58150-B2D4-4516-A23C-5848731CE4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15DF0C9-7E2F-406A-BC95-95CB971073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0C87B71-5E7E-4F1A-A15C-5EE0CA217C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7D21AE6-C16C-4BF5-B6DE-0057CDEB55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91380C7-CA2C-440F-9A97-C2BF7D62D4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8A89C16-082C-494F-9812-41BF707A88D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2408C1-D6D7-4E27-BB7A-A4BA1DB0E7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31131F-F763-4E97-AB74-7C3959DCE3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511B615-663B-40CA-8C60-4324A8AF1C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5A5C6C-EE0C-4577-9BF3-EE5DC2D4A0A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943151D-BE58-4964-99B3-A4F137DD58C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FFFD8B6-3E4B-411B-9EBD-C417ADE5744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4186603-8114-4D49-B2F9-27A2B6D7DAA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6F3277-F7CC-4F8D-A895-7BE44F78C5E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29ED9AD-EC09-4A06-846A-050868E029A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443EA10-666A-47F4-A3DA-14ED3324786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D306A1B-5065-43A2-86F0-0EEC7742C9A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5976F19-E27A-4E34-B3BC-BB4EDF7468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AEB87A3-15F6-425B-B615-7089066042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D73EEE9-23B8-4FF9-9303-0C564289E0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73DDB0-35EE-4339-B3A5-E0D960A5A1D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32E33B8-46D7-4CF1-802D-8678FA65D74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3CCDA36-571D-4A07-AB04-E7EEE22487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1404CF1-DBB1-45E4-9ECC-6609D057C0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99B392-A020-45DF-9B0C-85C998B807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DC5CC9A-8ADD-4F42-8A4B-0911F51D671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77D95D2-C848-433A-9F8F-0931E56BA6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9B102AA-2413-426E-A70C-B12AE85612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5071CA3-ACDA-4B49-A929-7123A07515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令和３年度は、ふくしま支援学校、道の駅ふくしま、大舘山一般廃棄物最終処分場の整備等により資産額の増加があったものの、減価償却累計額の増加がそれを上回ったため、有形固定資産減価償却率も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％増加した。類似団体平均よりも上回っており、本市施設の老朽化の度合いが進行していることを意味している。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DC7AB27-2A1A-4BC3-B500-777033CADD1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7523183-0B2F-4B43-B74A-AD8F80C181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6A35923-47AF-4D0F-B9AF-703515F45BD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C4DFF79-CCDC-4653-878F-6D36E18C4B0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4891AB0-5700-4BC6-9A75-1DFA72646BC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5836B43-AAE4-4B60-A7D3-9C57DC1A8E9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C807B6F2-FDAF-4C82-A23E-7C716365757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FF7C8EE-410E-48CB-8573-3947C0E00F2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AA0839B-D2BC-4667-8195-C8A909780D3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B93A5A1-3203-46B9-9A70-2F2D2F24EEF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AC1C3E0-CF3F-46AA-A16C-DAC42BED83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AE5ACBC-EDF5-4B8F-B851-BDCABBEDA79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EB07361-0C73-4C1C-B49F-F5C32F323E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91B91D1-B423-4641-A956-7D02363991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23725A2-4C9B-4E77-8007-5D747D5C3D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204E895-BAF8-4859-B5A8-6382A8B241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8593C071-B37B-48BA-85E4-F14DCEFC68EE}"/>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5D7198C1-A920-4865-86CC-606B167A5612}"/>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67A63FCC-FEEC-41D0-BA07-9EACA4A1C664}"/>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379F338F-690D-4F24-824A-BF015F240A07}"/>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2E2CB151-0E4F-477C-A3D3-C4A4EDA5C508}"/>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2AF8CEC0-8063-4653-A191-D173E4DD4A58}"/>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2CB44D4B-5872-4DFB-9537-48A48AE64C23}"/>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154B6AAB-3B3F-44B6-A2D6-4B3B775C4C35}"/>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BCE783CD-E813-40D1-A81D-868245256BDE}"/>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A39DF63A-0E7B-4897-B15C-165782B17895}"/>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3ADF4297-1DE7-4879-9BDC-C48594A24418}"/>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D1BB6E-3EDD-4DB9-9088-1CD21E7C44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6F9B584-B64F-45D3-9322-602A7E510C4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955CFB-07B9-4945-B8D2-92F0C762857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4258B9F-D496-42C3-B450-AB97F600BE7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891829-32AF-4377-8D4C-5E5069A694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a:extLst>
            <a:ext uri="{FF2B5EF4-FFF2-40B4-BE49-F238E27FC236}">
              <a16:creationId xmlns:a16="http://schemas.microsoft.com/office/drawing/2014/main" id="{E7D8C140-E8DA-4DD8-9602-F4A694D354DD}"/>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65B4DB69-285C-4E4E-BB67-9924233E61BF}"/>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3" name="楕円 82">
          <a:extLst>
            <a:ext uri="{FF2B5EF4-FFF2-40B4-BE49-F238E27FC236}">
              <a16:creationId xmlns:a16="http://schemas.microsoft.com/office/drawing/2014/main" id="{17BEE147-27B8-4E22-A4B0-4C534F764F15}"/>
            </a:ext>
          </a:extLst>
        </xdr:cNvPr>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118745</xdr:rowOff>
    </xdr:to>
    <xdr:cxnSp macro="">
      <xdr:nvCxnSpPr>
        <xdr:cNvPr id="84" name="直線コネクタ 83">
          <a:extLst>
            <a:ext uri="{FF2B5EF4-FFF2-40B4-BE49-F238E27FC236}">
              <a16:creationId xmlns:a16="http://schemas.microsoft.com/office/drawing/2014/main" id="{FBB16427-1928-41AA-B31F-BF1DA7537D94}"/>
            </a:ext>
          </a:extLst>
        </xdr:cNvPr>
        <xdr:cNvCxnSpPr/>
      </xdr:nvCxnSpPr>
      <xdr:spPr>
        <a:xfrm>
          <a:off x="4051300" y="619442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楕円 84">
          <a:extLst>
            <a:ext uri="{FF2B5EF4-FFF2-40B4-BE49-F238E27FC236}">
              <a16:creationId xmlns:a16="http://schemas.microsoft.com/office/drawing/2014/main" id="{A240D4F6-0264-4029-8DFA-080E806B95A6}"/>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107950</xdr:rowOff>
    </xdr:to>
    <xdr:cxnSp macro="">
      <xdr:nvCxnSpPr>
        <xdr:cNvPr id="86" name="直線コネクタ 85">
          <a:extLst>
            <a:ext uri="{FF2B5EF4-FFF2-40B4-BE49-F238E27FC236}">
              <a16:creationId xmlns:a16="http://schemas.microsoft.com/office/drawing/2014/main" id="{3AC22900-3F17-4E33-BA02-DA5DF139D1C0}"/>
            </a:ext>
          </a:extLst>
        </xdr:cNvPr>
        <xdr:cNvCxnSpPr/>
      </xdr:nvCxnSpPr>
      <xdr:spPr>
        <a:xfrm>
          <a:off x="3289300" y="614045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A57292C2-114F-48A0-A55A-92D0DA460C34}"/>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53975</xdr:rowOff>
    </xdr:to>
    <xdr:cxnSp macro="">
      <xdr:nvCxnSpPr>
        <xdr:cNvPr id="88" name="直線コネクタ 87">
          <a:extLst>
            <a:ext uri="{FF2B5EF4-FFF2-40B4-BE49-F238E27FC236}">
              <a16:creationId xmlns:a16="http://schemas.microsoft.com/office/drawing/2014/main" id="{DCAC581F-FDD8-4043-8F9D-854289E4839D}"/>
            </a:ext>
          </a:extLst>
        </xdr:cNvPr>
        <xdr:cNvCxnSpPr/>
      </xdr:nvCxnSpPr>
      <xdr:spPr>
        <a:xfrm>
          <a:off x="2527300" y="606848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89" name="n_1aveValue有形固定資産減価償却率">
          <a:extLst>
            <a:ext uri="{FF2B5EF4-FFF2-40B4-BE49-F238E27FC236}">
              <a16:creationId xmlns:a16="http://schemas.microsoft.com/office/drawing/2014/main" id="{95AF4A85-5081-4F20-8D74-1FE745450C24}"/>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a:extLst>
            <a:ext uri="{FF2B5EF4-FFF2-40B4-BE49-F238E27FC236}">
              <a16:creationId xmlns:a16="http://schemas.microsoft.com/office/drawing/2014/main" id="{7116A096-7C26-4421-95D6-4F72F6EBDECD}"/>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1" name="n_3aveValue有形固定資産減価償却率">
          <a:extLst>
            <a:ext uri="{FF2B5EF4-FFF2-40B4-BE49-F238E27FC236}">
              <a16:creationId xmlns:a16="http://schemas.microsoft.com/office/drawing/2014/main" id="{47B145DC-0384-4820-829A-E8B8DC65F2A3}"/>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2" name="n_4aveValue有形固定資産減価償却率">
          <a:extLst>
            <a:ext uri="{FF2B5EF4-FFF2-40B4-BE49-F238E27FC236}">
              <a16:creationId xmlns:a16="http://schemas.microsoft.com/office/drawing/2014/main" id="{E2B5268B-A3E8-494B-97E0-962B526FED27}"/>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3" name="n_1mainValue有形固定資産減価償却率">
          <a:extLst>
            <a:ext uri="{FF2B5EF4-FFF2-40B4-BE49-F238E27FC236}">
              <a16:creationId xmlns:a16="http://schemas.microsoft.com/office/drawing/2014/main" id="{4C3397DF-668B-4CB6-8EC9-776788062D78}"/>
            </a:ext>
          </a:extLst>
        </xdr:cNvPr>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mainValue有形固定資産減価償却率">
          <a:extLst>
            <a:ext uri="{FF2B5EF4-FFF2-40B4-BE49-F238E27FC236}">
              <a16:creationId xmlns:a16="http://schemas.microsoft.com/office/drawing/2014/main" id="{AA84549E-4AF2-48AE-A7AB-BBE4F057ED5E}"/>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95" name="n_3mainValue有形固定資産減価償却率">
          <a:extLst>
            <a:ext uri="{FF2B5EF4-FFF2-40B4-BE49-F238E27FC236}">
              <a16:creationId xmlns:a16="http://schemas.microsoft.com/office/drawing/2014/main" id="{6669DAD7-ACF5-4F8B-AED6-50690F529429}"/>
            </a:ext>
          </a:extLst>
        </xdr:cNvPr>
        <xdr:cNvSpPr txBox="1"/>
      </xdr:nvSpPr>
      <xdr:spPr>
        <a:xfrm>
          <a:off x="2324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D6E6F8D-0C3E-4620-8368-5AD7435385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E15BE178-F36D-4091-999B-46F48AB68CA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53ECB5C-55A9-4269-9EB8-9C1260A4CCB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9DD4A087-77CD-46D2-B841-0062F37A533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3918D21-0AF2-48C0-AC97-21D90ED94E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AC1294E0-5232-451C-9A17-3256CBD29B0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77835BD4-9142-4B9A-9033-A732EB5B32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5591D0F-C885-435A-9C58-E68FFA8CB20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1EC05417-9F4C-4A25-A56C-2BB9EA56D67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41E7597-4A30-485C-8849-012441C7FE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43A7052-8320-49AB-B94B-38C60D9B13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B6C8026-C752-4294-A6FC-3FEED55DE6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199CEBC9-51C2-4BDA-82FE-85876059A7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債務償還比率は前年度から</a:t>
          </a:r>
          <a:r>
            <a:rPr kumimoji="1" lang="en-US" altLang="ja-JP" sz="1100" baseline="0">
              <a:latin typeface="ＭＳ Ｐゴシック" panose="020B0600070205080204" pitchFamily="50" charset="-128"/>
              <a:ea typeface="ＭＳ Ｐゴシック" panose="020B0600070205080204" pitchFamily="50" charset="-128"/>
            </a:rPr>
            <a:t>144.6</a:t>
          </a:r>
          <a:r>
            <a:rPr kumimoji="1" lang="ja-JP" altLang="en-US" sz="1100" baseline="0">
              <a:latin typeface="ＭＳ Ｐゴシック" panose="020B0600070205080204" pitchFamily="50" charset="-128"/>
              <a:ea typeface="ＭＳ Ｐゴシック" panose="020B0600070205080204" pitchFamily="50" charset="-128"/>
            </a:rPr>
            <a:t>％減少した。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これは、法人市民税等の減少による基準財政収入額の減に伴い、分母となる臨財債発行可能額が増加したことによるものであり、類似団体においても同様の変動が見られる。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引き続き類似団体平均を下回っているものの、今後は福島駅東口地区市街地再開発事業等の大型事業を控え、地方債残高の増大による将来負担額の増加に伴い、債務償還比率も上昇することが見込まれる。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6154B527-CC1D-421E-9102-CB5BCC4F4BB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98EAD72-5EA7-4F68-B370-DE3CF3C2051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E0DBA44-2A17-4177-9604-36A94B211A6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D4E03868-8AE3-474D-9D67-CD2F8569969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17F30C15-5168-412A-91E1-A65321AEAC8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B4D4E00-DF59-4325-A530-49D4A88AD1C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AD0B53E5-CFD2-4965-8E61-AF20584C3BC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A79CE4E2-677C-4A26-81A7-333542E8BCC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3755CF0C-B90D-441B-95CC-A2564000C5C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5ED6769-FEFD-43CE-8327-F890AC0CA02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287C6618-C812-49DE-848C-3B940C9F3A8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802627A8-90BE-4572-A780-396D8DA1308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76A0618-950C-4033-88BA-279617119C1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369C008E-2A59-47C8-A4D5-BD89A03C80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D9351B25-395A-4D6F-B72D-F2C2B936E2D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63DE143C-5C96-4A69-B890-A0B3CBE84F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5393E78-6112-4585-8BEE-E437A242F7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6" name="直線コネクタ 125">
          <a:extLst>
            <a:ext uri="{FF2B5EF4-FFF2-40B4-BE49-F238E27FC236}">
              <a16:creationId xmlns:a16="http://schemas.microsoft.com/office/drawing/2014/main" id="{31548F36-CA6B-4883-8F5A-B86EA269A138}"/>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27" name="債務償還比率最小値テキスト">
          <a:extLst>
            <a:ext uri="{FF2B5EF4-FFF2-40B4-BE49-F238E27FC236}">
              <a16:creationId xmlns:a16="http://schemas.microsoft.com/office/drawing/2014/main" id="{6EC1A172-8B87-4FD6-A5AD-6B8FB2633B0A}"/>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28" name="直線コネクタ 127">
          <a:extLst>
            <a:ext uri="{FF2B5EF4-FFF2-40B4-BE49-F238E27FC236}">
              <a16:creationId xmlns:a16="http://schemas.microsoft.com/office/drawing/2014/main" id="{07A66963-09A8-40DD-A6FF-B4A87CF948DB}"/>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DDDC6378-6ADA-4207-981D-A46B1EFA2CB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366DD349-69CE-4401-B412-AC46F5CDF4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1" name="債務償還比率平均値テキスト">
          <a:extLst>
            <a:ext uri="{FF2B5EF4-FFF2-40B4-BE49-F238E27FC236}">
              <a16:creationId xmlns:a16="http://schemas.microsoft.com/office/drawing/2014/main" id="{3DC7E19E-D942-4DC2-8463-5C59CEAC43FA}"/>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2" name="フローチャート: 判断 131">
          <a:extLst>
            <a:ext uri="{FF2B5EF4-FFF2-40B4-BE49-F238E27FC236}">
              <a16:creationId xmlns:a16="http://schemas.microsoft.com/office/drawing/2014/main" id="{0130AEC9-6BE3-46BB-9BAB-09343DD0F70C}"/>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3" name="フローチャート: 判断 132">
          <a:extLst>
            <a:ext uri="{FF2B5EF4-FFF2-40B4-BE49-F238E27FC236}">
              <a16:creationId xmlns:a16="http://schemas.microsoft.com/office/drawing/2014/main" id="{16E632AA-116C-40E9-B264-D5A3D14D587C}"/>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4" name="フローチャート: 判断 133">
          <a:extLst>
            <a:ext uri="{FF2B5EF4-FFF2-40B4-BE49-F238E27FC236}">
              <a16:creationId xmlns:a16="http://schemas.microsoft.com/office/drawing/2014/main" id="{A3D7CBC7-6F1D-4976-8F66-AAFDA36B4D30}"/>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5" name="フローチャート: 判断 134">
          <a:extLst>
            <a:ext uri="{FF2B5EF4-FFF2-40B4-BE49-F238E27FC236}">
              <a16:creationId xmlns:a16="http://schemas.microsoft.com/office/drawing/2014/main" id="{4C1D7BCC-DA8E-427A-A5C4-3B991D7FA444}"/>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36" name="フローチャート: 判断 135">
          <a:extLst>
            <a:ext uri="{FF2B5EF4-FFF2-40B4-BE49-F238E27FC236}">
              <a16:creationId xmlns:a16="http://schemas.microsoft.com/office/drawing/2014/main" id="{884F3E61-1025-46BB-B0EB-ADF3AEA4A5EE}"/>
            </a:ext>
          </a:extLst>
        </xdr:cNvPr>
        <xdr:cNvSpPr/>
      </xdr:nvSpPr>
      <xdr:spPr>
        <a:xfrm>
          <a:off x="11747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C96DD27-01C0-4CAD-A208-D77EE8622D9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B938072-DF80-4337-A260-4338089033C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4B7CEFE-4B26-4D2F-A4D5-91222F00001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3B801F3-289F-4120-8E1E-9121506C70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D63C198-0A2B-4FC5-BC29-9AFB825C1D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166570</xdr:rowOff>
    </xdr:from>
    <xdr:to>
      <xdr:col>76</xdr:col>
      <xdr:colOff>73025</xdr:colOff>
      <xdr:row>30</xdr:row>
      <xdr:rowOff>96720</xdr:rowOff>
    </xdr:to>
    <xdr:sp macro="" textlink="">
      <xdr:nvSpPr>
        <xdr:cNvPr id="142" name="楕円 141">
          <a:extLst>
            <a:ext uri="{FF2B5EF4-FFF2-40B4-BE49-F238E27FC236}">
              <a16:creationId xmlns:a16="http://schemas.microsoft.com/office/drawing/2014/main" id="{9BD9A622-45FB-4B79-8A0B-19DC9C815295}"/>
            </a:ext>
          </a:extLst>
        </xdr:cNvPr>
        <xdr:cNvSpPr/>
      </xdr:nvSpPr>
      <xdr:spPr>
        <a:xfrm>
          <a:off x="14744700" y="5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17997</xdr:rowOff>
    </xdr:from>
    <xdr:ext cx="469744" cy="259045"/>
    <xdr:sp macro="" textlink="">
      <xdr:nvSpPr>
        <xdr:cNvPr id="143" name="債務償還比率該当値テキスト">
          <a:extLst>
            <a:ext uri="{FF2B5EF4-FFF2-40B4-BE49-F238E27FC236}">
              <a16:creationId xmlns:a16="http://schemas.microsoft.com/office/drawing/2014/main" id="{EDC0EC3F-DDBA-46C0-B05D-2E9AB527EFE9}"/>
            </a:ext>
          </a:extLst>
        </xdr:cNvPr>
        <xdr:cNvSpPr txBox="1"/>
      </xdr:nvSpPr>
      <xdr:spPr>
        <a:xfrm>
          <a:off x="14846300" y="576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46663</xdr:rowOff>
    </xdr:from>
    <xdr:to>
      <xdr:col>72</xdr:col>
      <xdr:colOff>123825</xdr:colOff>
      <xdr:row>31</xdr:row>
      <xdr:rowOff>148263</xdr:rowOff>
    </xdr:to>
    <xdr:sp macro="" textlink="">
      <xdr:nvSpPr>
        <xdr:cNvPr id="144" name="楕円 143">
          <a:extLst>
            <a:ext uri="{FF2B5EF4-FFF2-40B4-BE49-F238E27FC236}">
              <a16:creationId xmlns:a16="http://schemas.microsoft.com/office/drawing/2014/main" id="{17889D64-96E8-45A2-B667-68857AEEF306}"/>
            </a:ext>
          </a:extLst>
        </xdr:cNvPr>
        <xdr:cNvSpPr/>
      </xdr:nvSpPr>
      <xdr:spPr>
        <a:xfrm>
          <a:off x="14033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45920</xdr:rowOff>
    </xdr:from>
    <xdr:to>
      <xdr:col>76</xdr:col>
      <xdr:colOff>22225</xdr:colOff>
      <xdr:row>31</xdr:row>
      <xdr:rowOff>97463</xdr:rowOff>
    </xdr:to>
    <xdr:cxnSp macro="">
      <xdr:nvCxnSpPr>
        <xdr:cNvPr id="145" name="直線コネクタ 144">
          <a:extLst>
            <a:ext uri="{FF2B5EF4-FFF2-40B4-BE49-F238E27FC236}">
              <a16:creationId xmlns:a16="http://schemas.microsoft.com/office/drawing/2014/main" id="{7769D409-CA2B-4A8C-8FC2-04837302E000}"/>
            </a:ext>
          </a:extLst>
        </xdr:cNvPr>
        <xdr:cNvCxnSpPr/>
      </xdr:nvCxnSpPr>
      <xdr:spPr>
        <a:xfrm flipV="1">
          <a:off x="14084300" y="5960945"/>
          <a:ext cx="711200" cy="2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12736</xdr:rowOff>
    </xdr:from>
    <xdr:to>
      <xdr:col>68</xdr:col>
      <xdr:colOff>123825</xdr:colOff>
      <xdr:row>31</xdr:row>
      <xdr:rowOff>114336</xdr:rowOff>
    </xdr:to>
    <xdr:sp macro="" textlink="">
      <xdr:nvSpPr>
        <xdr:cNvPr id="146" name="楕円 145">
          <a:extLst>
            <a:ext uri="{FF2B5EF4-FFF2-40B4-BE49-F238E27FC236}">
              <a16:creationId xmlns:a16="http://schemas.microsoft.com/office/drawing/2014/main" id="{2164CE48-D528-4B1E-A7CE-61D998E55E7C}"/>
            </a:ext>
          </a:extLst>
        </xdr:cNvPr>
        <xdr:cNvSpPr/>
      </xdr:nvSpPr>
      <xdr:spPr>
        <a:xfrm>
          <a:off x="13271500" y="60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63536</xdr:rowOff>
    </xdr:from>
    <xdr:to>
      <xdr:col>72</xdr:col>
      <xdr:colOff>73025</xdr:colOff>
      <xdr:row>31</xdr:row>
      <xdr:rowOff>97463</xdr:rowOff>
    </xdr:to>
    <xdr:cxnSp macro="">
      <xdr:nvCxnSpPr>
        <xdr:cNvPr id="147" name="直線コネクタ 146">
          <a:extLst>
            <a:ext uri="{FF2B5EF4-FFF2-40B4-BE49-F238E27FC236}">
              <a16:creationId xmlns:a16="http://schemas.microsoft.com/office/drawing/2014/main" id="{E1740219-D6A3-43FC-9C95-7A59288DC9AA}"/>
            </a:ext>
          </a:extLst>
        </xdr:cNvPr>
        <xdr:cNvCxnSpPr/>
      </xdr:nvCxnSpPr>
      <xdr:spPr>
        <a:xfrm>
          <a:off x="13322300" y="615001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17517</xdr:rowOff>
    </xdr:from>
    <xdr:to>
      <xdr:col>64</xdr:col>
      <xdr:colOff>123825</xdr:colOff>
      <xdr:row>31</xdr:row>
      <xdr:rowOff>119117</xdr:rowOff>
    </xdr:to>
    <xdr:sp macro="" textlink="">
      <xdr:nvSpPr>
        <xdr:cNvPr id="148" name="楕円 147">
          <a:extLst>
            <a:ext uri="{FF2B5EF4-FFF2-40B4-BE49-F238E27FC236}">
              <a16:creationId xmlns:a16="http://schemas.microsoft.com/office/drawing/2014/main" id="{FFC5BA5E-CBBB-4EF4-AA14-520ED57D607B}"/>
            </a:ext>
          </a:extLst>
        </xdr:cNvPr>
        <xdr:cNvSpPr/>
      </xdr:nvSpPr>
      <xdr:spPr>
        <a:xfrm>
          <a:off x="12509500" y="610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63536</xdr:rowOff>
    </xdr:from>
    <xdr:to>
      <xdr:col>68</xdr:col>
      <xdr:colOff>73025</xdr:colOff>
      <xdr:row>31</xdr:row>
      <xdr:rowOff>68317</xdr:rowOff>
    </xdr:to>
    <xdr:cxnSp macro="">
      <xdr:nvCxnSpPr>
        <xdr:cNvPr id="149" name="直線コネクタ 148">
          <a:extLst>
            <a:ext uri="{FF2B5EF4-FFF2-40B4-BE49-F238E27FC236}">
              <a16:creationId xmlns:a16="http://schemas.microsoft.com/office/drawing/2014/main" id="{8CD27610-E8B1-44DC-9B42-760CE955CD47}"/>
            </a:ext>
          </a:extLst>
        </xdr:cNvPr>
        <xdr:cNvCxnSpPr/>
      </xdr:nvCxnSpPr>
      <xdr:spPr>
        <a:xfrm flipV="1">
          <a:off x="12560300" y="6150011"/>
          <a:ext cx="762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52061</xdr:rowOff>
    </xdr:from>
    <xdr:to>
      <xdr:col>60</xdr:col>
      <xdr:colOff>123825</xdr:colOff>
      <xdr:row>31</xdr:row>
      <xdr:rowOff>153661</xdr:rowOff>
    </xdr:to>
    <xdr:sp macro="" textlink="">
      <xdr:nvSpPr>
        <xdr:cNvPr id="150" name="楕円 149">
          <a:extLst>
            <a:ext uri="{FF2B5EF4-FFF2-40B4-BE49-F238E27FC236}">
              <a16:creationId xmlns:a16="http://schemas.microsoft.com/office/drawing/2014/main" id="{E60B6B34-3E48-48D9-A8D3-E519C22F9161}"/>
            </a:ext>
          </a:extLst>
        </xdr:cNvPr>
        <xdr:cNvSpPr/>
      </xdr:nvSpPr>
      <xdr:spPr>
        <a:xfrm>
          <a:off x="11747500" y="61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68317</xdr:rowOff>
    </xdr:from>
    <xdr:to>
      <xdr:col>64</xdr:col>
      <xdr:colOff>73025</xdr:colOff>
      <xdr:row>31</xdr:row>
      <xdr:rowOff>102861</xdr:rowOff>
    </xdr:to>
    <xdr:cxnSp macro="">
      <xdr:nvCxnSpPr>
        <xdr:cNvPr id="151" name="直線コネクタ 150">
          <a:extLst>
            <a:ext uri="{FF2B5EF4-FFF2-40B4-BE49-F238E27FC236}">
              <a16:creationId xmlns:a16="http://schemas.microsoft.com/office/drawing/2014/main" id="{53AA6F0D-380D-46E0-8754-F743189AEACF}"/>
            </a:ext>
          </a:extLst>
        </xdr:cNvPr>
        <xdr:cNvCxnSpPr/>
      </xdr:nvCxnSpPr>
      <xdr:spPr>
        <a:xfrm flipV="1">
          <a:off x="11798300" y="615479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2" name="n_1aveValue債務償還比率">
          <a:extLst>
            <a:ext uri="{FF2B5EF4-FFF2-40B4-BE49-F238E27FC236}">
              <a16:creationId xmlns:a16="http://schemas.microsoft.com/office/drawing/2014/main" id="{7BE2BE44-3A85-4C33-885E-CF98C7F5380F}"/>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3" name="n_2aveValue債務償還比率">
          <a:extLst>
            <a:ext uri="{FF2B5EF4-FFF2-40B4-BE49-F238E27FC236}">
              <a16:creationId xmlns:a16="http://schemas.microsoft.com/office/drawing/2014/main" id="{C6E5EDF5-B3C6-422F-A8CF-975EDDA0A1D7}"/>
            </a:ext>
          </a:extLst>
        </xdr:cNvPr>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4" name="n_3aveValue債務償還比率">
          <a:extLst>
            <a:ext uri="{FF2B5EF4-FFF2-40B4-BE49-F238E27FC236}">
              <a16:creationId xmlns:a16="http://schemas.microsoft.com/office/drawing/2014/main" id="{A29A047C-58AB-42E9-8C35-3776850C1F6C}"/>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55" name="n_4aveValue債務償還比率">
          <a:extLst>
            <a:ext uri="{FF2B5EF4-FFF2-40B4-BE49-F238E27FC236}">
              <a16:creationId xmlns:a16="http://schemas.microsoft.com/office/drawing/2014/main" id="{FE0B85BB-F869-48FD-9CB6-1CD27D2B818B}"/>
            </a:ext>
          </a:extLst>
        </xdr:cNvPr>
        <xdr:cNvSpPr txBox="1"/>
      </xdr:nvSpPr>
      <xdr:spPr>
        <a:xfrm>
          <a:off x="11563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164790</xdr:rowOff>
    </xdr:from>
    <xdr:ext cx="469744" cy="259045"/>
    <xdr:sp macro="" textlink="">
      <xdr:nvSpPr>
        <xdr:cNvPr id="156" name="n_1mainValue債務償還比率">
          <a:extLst>
            <a:ext uri="{FF2B5EF4-FFF2-40B4-BE49-F238E27FC236}">
              <a16:creationId xmlns:a16="http://schemas.microsoft.com/office/drawing/2014/main" id="{0248FAC0-4076-4D66-BBA8-CF819CA0D9E8}"/>
            </a:ext>
          </a:extLst>
        </xdr:cNvPr>
        <xdr:cNvSpPr txBox="1"/>
      </xdr:nvSpPr>
      <xdr:spPr>
        <a:xfrm>
          <a:off x="13836727" y="590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130863</xdr:rowOff>
    </xdr:from>
    <xdr:ext cx="469744" cy="259045"/>
    <xdr:sp macro="" textlink="">
      <xdr:nvSpPr>
        <xdr:cNvPr id="157" name="n_2mainValue債務償還比率">
          <a:extLst>
            <a:ext uri="{FF2B5EF4-FFF2-40B4-BE49-F238E27FC236}">
              <a16:creationId xmlns:a16="http://schemas.microsoft.com/office/drawing/2014/main" id="{C6D84AF1-B0F3-44A5-817B-4CD61AC05592}"/>
            </a:ext>
          </a:extLst>
        </xdr:cNvPr>
        <xdr:cNvSpPr txBox="1"/>
      </xdr:nvSpPr>
      <xdr:spPr>
        <a:xfrm>
          <a:off x="13087427" y="587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135644</xdr:rowOff>
    </xdr:from>
    <xdr:ext cx="469744" cy="259045"/>
    <xdr:sp macro="" textlink="">
      <xdr:nvSpPr>
        <xdr:cNvPr id="158" name="n_3mainValue債務償還比率">
          <a:extLst>
            <a:ext uri="{FF2B5EF4-FFF2-40B4-BE49-F238E27FC236}">
              <a16:creationId xmlns:a16="http://schemas.microsoft.com/office/drawing/2014/main" id="{A54664BA-BC7B-4E00-9E54-97ABAE49471A}"/>
            </a:ext>
          </a:extLst>
        </xdr:cNvPr>
        <xdr:cNvSpPr txBox="1"/>
      </xdr:nvSpPr>
      <xdr:spPr>
        <a:xfrm>
          <a:off x="12325427" y="58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144788</xdr:rowOff>
    </xdr:from>
    <xdr:ext cx="469744" cy="259045"/>
    <xdr:sp macro="" textlink="">
      <xdr:nvSpPr>
        <xdr:cNvPr id="159" name="n_4mainValue債務償還比率">
          <a:extLst>
            <a:ext uri="{FF2B5EF4-FFF2-40B4-BE49-F238E27FC236}">
              <a16:creationId xmlns:a16="http://schemas.microsoft.com/office/drawing/2014/main" id="{0BDB9883-8CD6-4F8A-9181-EE3531973C52}"/>
            </a:ext>
          </a:extLst>
        </xdr:cNvPr>
        <xdr:cNvSpPr txBox="1"/>
      </xdr:nvSpPr>
      <xdr:spPr>
        <a:xfrm>
          <a:off x="11563427" y="62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FF0C0C06-966B-4395-8949-330EF2AAA4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5CA310E9-9896-4A12-A2FC-612A2781EF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F591EFE2-FB6C-4F03-9496-BB2559335BF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225D372-A16C-470B-B0A3-44413EA3758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BEE839B-A352-4CE2-8D99-1EA0DB9DBA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1DF39CF7-C5A2-4EEA-AD24-70378A26E79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5BD390-308B-47E0-9A23-69E13C8DC9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FA0457-86DA-4DC3-9839-C2F39F9556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DDE7E7-7575-4778-8325-9609169C2B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F57723-5203-4D26-9EED-80528DF86C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9DE7EE-6EE8-447F-806B-656F2F0F4D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3A867B-D060-4B66-ACD7-D1F160413B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301C18-E5DF-458F-9136-FB8F49CD74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BB041C-231C-4996-9400-21B7DFD025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45EFB2-43EF-4DFE-A6ED-3EED54DB35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DCA32-E5A5-4F7C-BE7E-7B7CA059D7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3FF964-744F-4D8D-8670-E020567EBE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29158D-7BC2-41BB-BB7E-D3F10D6C8C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513F8A-5F73-4F44-93CD-03DDE9BC97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FD6BAC-AAB2-4DB2-89EA-D8E0302F8E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D5D98A-76EA-402C-9DFD-BEB6986442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4EF984-24D8-4AFE-8DA9-773AF1DDF9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759CCD-B4D2-4D5E-9610-7C4E50E0AB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181496-774B-4BE6-B302-096CE605DB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8DE2D6-9A70-4345-B916-6E8DC3AA41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D8903A-F3FE-4824-93C9-C481319D3C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F0B875-D872-44A9-A0C5-1B4EF0AF61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12AC7C-DB7A-43D7-95E8-993EC342A8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4F9084-0738-43B1-95C1-16C821E57A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FED675-16AF-4ACD-83A6-CB74924F0C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BAA766-15E6-470E-96FE-542DBE375C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3881B6-6B45-4112-9CF5-EEC1E993FB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F63099-0A65-4FD8-97AB-6CF7925B23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B1CD4A-1AE4-4C02-B5A2-35F6A28BA6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860921-DD7C-4637-A046-422A4BFB9C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B0E94B-1034-49DD-854B-81891AA6383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A78CD4-188D-4B8E-9C1C-1565F1BE41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385962-3395-4CE2-B45C-714572A436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EFD9F0-954E-4E95-8575-8A79E41B3F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69E697-D315-4886-BF90-8C6423C4E0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E2EEC8-A04B-44DA-AFA6-49894713CD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784F805-1A58-4EC6-B8BF-284D497351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DBE54B-C68E-4AA5-B1E2-27890B280D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F40E97-C4CE-4C5D-8F38-12C0CF5457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CA52DF-1146-4BE3-830F-B03D5BC7C5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56C20F-8422-479C-82BA-AC44DF0D5F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DF1461-07B9-4D4C-A390-2C53D9D4AF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180C76-4242-4654-A8DA-E64B651FAC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2EB5510-692B-46FE-986E-3ED4942523B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C1AA0DA-492C-4499-B79D-EA8BE35E465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0D5AEF2-41A8-48D7-9211-60954F063AB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6F86DB6-BFA3-4DE7-8987-BE6C6BBF490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8B0E397-0CBF-47DE-A7E8-B33C67F6D78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0CC1CD3-49E0-4D6B-8900-1B565E54C8E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8693EC9-09AA-4D81-88E0-3DEC5953A1C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91AFFDB-16C3-4696-BDD2-2E77EC57194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3EF99C3-B1C4-4B62-BDF2-4FFA1562E2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A6BC8DA-8902-4FBD-B92E-AD7E6571146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6599A0C-39CF-4614-B2D3-484F7EAA752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7C5BB1FE-1F60-4749-87DD-A81BA89F5447}"/>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F3D0E4D4-8053-4C00-A6C0-A6480A0B1B77}"/>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C397C517-A9B0-476F-A270-6CC04C8070B1}"/>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1008A904-DD23-45B4-AB11-E4E6179933FD}"/>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21FE4BA1-36C1-4038-B143-CB76D5C37EB5}"/>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F9BBC652-FA21-4C62-9438-48E15B8B0B80}"/>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F420E606-6102-4168-933A-72FB05CD2EE5}"/>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A017DEA-7214-4097-B0F1-727AEE83A887}"/>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EE677EDC-0727-4BB3-8935-99D2F443896A}"/>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E8945AF7-0EA9-44BF-A89E-50232D297C5C}"/>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135128</xdr:rowOff>
    </xdr:from>
    <xdr:to>
      <xdr:col>6</xdr:col>
      <xdr:colOff>38100</xdr:colOff>
      <xdr:row>36</xdr:row>
      <xdr:rowOff>65278</xdr:rowOff>
    </xdr:to>
    <xdr:sp macro="" textlink="">
      <xdr:nvSpPr>
        <xdr:cNvPr id="65" name="フローチャート: 判断 64">
          <a:extLst>
            <a:ext uri="{FF2B5EF4-FFF2-40B4-BE49-F238E27FC236}">
              <a16:creationId xmlns:a16="http://schemas.microsoft.com/office/drawing/2014/main" id="{AA92C552-BD26-4046-A03F-6762C7FAB927}"/>
            </a:ext>
          </a:extLst>
        </xdr:cNvPr>
        <xdr:cNvSpPr/>
      </xdr:nvSpPr>
      <xdr:spPr>
        <a:xfrm>
          <a:off x="1079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6CA4D0C-537E-4F82-A99F-085D67F0A0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09344D1-091E-49AB-9B0B-B7DCF3AFCB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CF6F10-DB53-4722-B7B1-F7EEC43F50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6344B1-F9C6-4E27-91FC-5152AA318C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5FF56A-E0E2-4EA0-AD31-BC02866A14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a:extLst>
            <a:ext uri="{FF2B5EF4-FFF2-40B4-BE49-F238E27FC236}">
              <a16:creationId xmlns:a16="http://schemas.microsoft.com/office/drawing/2014/main" id="{C5F129A5-5764-44F3-8B2A-26A1514E0B6D}"/>
            </a:ext>
          </a:extLst>
        </xdr:cNvPr>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08C6810E-1910-4EF3-99FA-231B462B3D4A}"/>
            </a:ext>
          </a:extLst>
        </xdr:cNvPr>
        <xdr:cNvSpPr txBox="1"/>
      </xdr:nvSpPr>
      <xdr:spPr>
        <a:xfrm>
          <a:off x="4673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103124</xdr:rowOff>
    </xdr:from>
    <xdr:to>
      <xdr:col>20</xdr:col>
      <xdr:colOff>38100</xdr:colOff>
      <xdr:row>37</xdr:row>
      <xdr:rowOff>33274</xdr:rowOff>
    </xdr:to>
    <xdr:sp macro="" textlink="">
      <xdr:nvSpPr>
        <xdr:cNvPr id="73" name="楕円 72">
          <a:extLst>
            <a:ext uri="{FF2B5EF4-FFF2-40B4-BE49-F238E27FC236}">
              <a16:creationId xmlns:a16="http://schemas.microsoft.com/office/drawing/2014/main" id="{862C1F06-B05A-48E6-9C75-C6BC215623F7}"/>
            </a:ext>
          </a:extLst>
        </xdr:cNvPr>
        <xdr:cNvSpPr/>
      </xdr:nvSpPr>
      <xdr:spPr>
        <a:xfrm>
          <a:off x="3746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153924</xdr:rowOff>
    </xdr:from>
    <xdr:to>
      <xdr:col>24</xdr:col>
      <xdr:colOff>63500</xdr:colOff>
      <xdr:row>37</xdr:row>
      <xdr:rowOff>14478</xdr:rowOff>
    </xdr:to>
    <xdr:cxnSp macro="">
      <xdr:nvCxnSpPr>
        <xdr:cNvPr id="74" name="直線コネクタ 73">
          <a:extLst>
            <a:ext uri="{FF2B5EF4-FFF2-40B4-BE49-F238E27FC236}">
              <a16:creationId xmlns:a16="http://schemas.microsoft.com/office/drawing/2014/main" id="{E2809050-F0BF-460B-B109-D4D72B633315}"/>
            </a:ext>
          </a:extLst>
        </xdr:cNvPr>
        <xdr:cNvCxnSpPr/>
      </xdr:nvCxnSpPr>
      <xdr:spPr>
        <a:xfrm>
          <a:off x="3797300" y="63261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57404</xdr:rowOff>
    </xdr:from>
    <xdr:to>
      <xdr:col>15</xdr:col>
      <xdr:colOff>101600</xdr:colOff>
      <xdr:row>36</xdr:row>
      <xdr:rowOff>159004</xdr:rowOff>
    </xdr:to>
    <xdr:sp macro="" textlink="">
      <xdr:nvSpPr>
        <xdr:cNvPr id="75" name="楕円 74">
          <a:extLst>
            <a:ext uri="{FF2B5EF4-FFF2-40B4-BE49-F238E27FC236}">
              <a16:creationId xmlns:a16="http://schemas.microsoft.com/office/drawing/2014/main" id="{F7303788-7724-47A0-A88F-E3062292472F}"/>
            </a:ext>
          </a:extLst>
        </xdr:cNvPr>
        <xdr:cNvSpPr/>
      </xdr:nvSpPr>
      <xdr:spPr>
        <a:xfrm>
          <a:off x="2857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108204</xdr:rowOff>
    </xdr:from>
    <xdr:to>
      <xdr:col>19</xdr:col>
      <xdr:colOff>177800</xdr:colOff>
      <xdr:row>36</xdr:row>
      <xdr:rowOff>153924</xdr:rowOff>
    </xdr:to>
    <xdr:cxnSp macro="">
      <xdr:nvCxnSpPr>
        <xdr:cNvPr id="76" name="直線コネクタ 75">
          <a:extLst>
            <a:ext uri="{FF2B5EF4-FFF2-40B4-BE49-F238E27FC236}">
              <a16:creationId xmlns:a16="http://schemas.microsoft.com/office/drawing/2014/main" id="{0447CD4D-BDEE-4A0E-9DBB-915BE7DB916A}"/>
            </a:ext>
          </a:extLst>
        </xdr:cNvPr>
        <xdr:cNvCxnSpPr/>
      </xdr:nvCxnSpPr>
      <xdr:spPr>
        <a:xfrm>
          <a:off x="2908300" y="6280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xdr:rowOff>
    </xdr:from>
    <xdr:to>
      <xdr:col>10</xdr:col>
      <xdr:colOff>165100</xdr:colOff>
      <xdr:row>36</xdr:row>
      <xdr:rowOff>117856</xdr:rowOff>
    </xdr:to>
    <xdr:sp macro="" textlink="">
      <xdr:nvSpPr>
        <xdr:cNvPr id="77" name="楕円 76">
          <a:extLst>
            <a:ext uri="{FF2B5EF4-FFF2-40B4-BE49-F238E27FC236}">
              <a16:creationId xmlns:a16="http://schemas.microsoft.com/office/drawing/2014/main" id="{EDB52EDC-0413-44A0-9801-567614717EB5}"/>
            </a:ext>
          </a:extLst>
        </xdr:cNvPr>
        <xdr:cNvSpPr/>
      </xdr:nvSpPr>
      <xdr:spPr>
        <a:xfrm>
          <a:off x="1968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67056</xdr:rowOff>
    </xdr:from>
    <xdr:to>
      <xdr:col>15</xdr:col>
      <xdr:colOff>50800</xdr:colOff>
      <xdr:row>36</xdr:row>
      <xdr:rowOff>108204</xdr:rowOff>
    </xdr:to>
    <xdr:cxnSp macro="">
      <xdr:nvCxnSpPr>
        <xdr:cNvPr id="78" name="直線コネクタ 77">
          <a:extLst>
            <a:ext uri="{FF2B5EF4-FFF2-40B4-BE49-F238E27FC236}">
              <a16:creationId xmlns:a16="http://schemas.microsoft.com/office/drawing/2014/main" id="{52EB9D55-A966-4857-9D72-E08F5B6321D7}"/>
            </a:ext>
          </a:extLst>
        </xdr:cNvPr>
        <xdr:cNvCxnSpPr/>
      </xdr:nvCxnSpPr>
      <xdr:spPr>
        <a:xfrm>
          <a:off x="2019300" y="6239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79" name="n_1aveValue【道路】&#10;有形固定資産減価償却率">
          <a:extLst>
            <a:ext uri="{FF2B5EF4-FFF2-40B4-BE49-F238E27FC236}">
              <a16:creationId xmlns:a16="http://schemas.microsoft.com/office/drawing/2014/main" id="{2FC76A16-73D0-4156-B962-A4362FF145C6}"/>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0" name="n_2aveValue【道路】&#10;有形固定資産減価償却率">
          <a:extLst>
            <a:ext uri="{FF2B5EF4-FFF2-40B4-BE49-F238E27FC236}">
              <a16:creationId xmlns:a16="http://schemas.microsoft.com/office/drawing/2014/main" id="{3E7B4051-AAAC-4706-A32D-5E9E0CC60356}"/>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1" name="n_3aveValue【道路】&#10;有形固定資産減価償却率">
          <a:extLst>
            <a:ext uri="{FF2B5EF4-FFF2-40B4-BE49-F238E27FC236}">
              <a16:creationId xmlns:a16="http://schemas.microsoft.com/office/drawing/2014/main" id="{EF4BE0C3-B928-4770-A381-F4D26079521A}"/>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81805</xdr:rowOff>
    </xdr:from>
    <xdr:ext cx="405111" cy="259045"/>
    <xdr:sp macro="" textlink="">
      <xdr:nvSpPr>
        <xdr:cNvPr id="82" name="n_4aveValue【道路】&#10;有形固定資産減価償却率">
          <a:extLst>
            <a:ext uri="{FF2B5EF4-FFF2-40B4-BE49-F238E27FC236}">
              <a16:creationId xmlns:a16="http://schemas.microsoft.com/office/drawing/2014/main" id="{D5F55FFA-6F80-42D4-9068-FFDF6AB0E209}"/>
            </a:ext>
          </a:extLst>
        </xdr:cNvPr>
        <xdr:cNvSpPr txBox="1"/>
      </xdr:nvSpPr>
      <xdr:spPr>
        <a:xfrm>
          <a:off x="927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49801</xdr:rowOff>
    </xdr:from>
    <xdr:ext cx="405111" cy="259045"/>
    <xdr:sp macro="" textlink="">
      <xdr:nvSpPr>
        <xdr:cNvPr id="83" name="n_1mainValue【道路】&#10;有形固定資産減価償却率">
          <a:extLst>
            <a:ext uri="{FF2B5EF4-FFF2-40B4-BE49-F238E27FC236}">
              <a16:creationId xmlns:a16="http://schemas.microsoft.com/office/drawing/2014/main" id="{0B07AF21-7E03-4C89-B5C1-7D51FEAA7547}"/>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4081</xdr:rowOff>
    </xdr:from>
    <xdr:ext cx="405111" cy="259045"/>
    <xdr:sp macro="" textlink="">
      <xdr:nvSpPr>
        <xdr:cNvPr id="84" name="n_2mainValue【道路】&#10;有形固定資産減価償却率">
          <a:extLst>
            <a:ext uri="{FF2B5EF4-FFF2-40B4-BE49-F238E27FC236}">
              <a16:creationId xmlns:a16="http://schemas.microsoft.com/office/drawing/2014/main" id="{5FA1C072-B34B-498F-8509-D04B0D06FC19}"/>
            </a:ext>
          </a:extLst>
        </xdr:cNvPr>
        <xdr:cNvSpPr txBox="1"/>
      </xdr:nvSpPr>
      <xdr:spPr>
        <a:xfrm>
          <a:off x="2705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134383</xdr:rowOff>
    </xdr:from>
    <xdr:ext cx="405111" cy="259045"/>
    <xdr:sp macro="" textlink="">
      <xdr:nvSpPr>
        <xdr:cNvPr id="85" name="n_3mainValue【道路】&#10;有形固定資産減価償却率">
          <a:extLst>
            <a:ext uri="{FF2B5EF4-FFF2-40B4-BE49-F238E27FC236}">
              <a16:creationId xmlns:a16="http://schemas.microsoft.com/office/drawing/2014/main" id="{44F3BEE4-522E-4FBD-A55E-3A3E452D11FA}"/>
            </a:ext>
          </a:extLst>
        </xdr:cNvPr>
        <xdr:cNvSpPr txBox="1"/>
      </xdr:nvSpPr>
      <xdr:spPr>
        <a:xfrm>
          <a:off x="1816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FCE5D5F-3F67-4A41-8284-3F3D37B07B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A53E7D9-4A1E-46BB-BB4B-89FBB738C1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442156C-8AC3-4CD1-8C8A-7D8D1A3B05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7EF7778-C480-4AEC-A4E4-E3461F67BE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E8822C2-28BF-42BD-93A9-D25F836A1A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1EF43F1-0A91-4CC3-B511-A1843327CE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1D3393D-0868-4880-A8A4-D229BA14A1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AC3A042-BF52-40D7-BD20-109B00655C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527316A-35B5-4B8A-895C-ED469BB1AD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10F2565-832C-4870-95B3-13A023C2F5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C02B889-1763-4B8A-AC25-8C40CF1B82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2C3ABD5-30D3-4FCD-8B05-5E0F80E720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7027AD6-40FF-4BF9-8233-1CA2D778C1D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E5C13DEB-1110-4B09-8603-8C01D20FD35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2ED17B4-8EEC-4E3F-9053-F9D804B673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862A67AB-48EF-449F-9A4C-BB855650445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6FD675D-2FEC-450D-9323-EAE2CF99F8D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C75729BD-922D-480D-8D50-2EA8F9BFD0B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BCAF2980-F678-4880-92B9-90FDEE24E3A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5F9AE49-C7AB-4CEA-989C-76012D2278D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6000BFC-1A1D-4757-BFEE-D37872F142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84E99A20-DB29-45F9-A63B-D3ECDC1A44C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08AB0E1-9634-4B59-BB48-3DC68F5927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09" name="直線コネクタ 108">
          <a:extLst>
            <a:ext uri="{FF2B5EF4-FFF2-40B4-BE49-F238E27FC236}">
              <a16:creationId xmlns:a16="http://schemas.microsoft.com/office/drawing/2014/main" id="{8C8A753A-7C25-4F1C-9E1F-2B06C590F464}"/>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0" name="【道路】&#10;一人当たり延長最小値テキスト">
          <a:extLst>
            <a:ext uri="{FF2B5EF4-FFF2-40B4-BE49-F238E27FC236}">
              <a16:creationId xmlns:a16="http://schemas.microsoft.com/office/drawing/2014/main" id="{4DDB4F84-F7E3-4EC0-9FDB-C61BE6B32185}"/>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1" name="直線コネクタ 110">
          <a:extLst>
            <a:ext uri="{FF2B5EF4-FFF2-40B4-BE49-F238E27FC236}">
              <a16:creationId xmlns:a16="http://schemas.microsoft.com/office/drawing/2014/main" id="{FC9ED87F-087F-48D9-BFD7-79B4682B72B3}"/>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2" name="【道路】&#10;一人当たり延長最大値テキスト">
          <a:extLst>
            <a:ext uri="{FF2B5EF4-FFF2-40B4-BE49-F238E27FC236}">
              <a16:creationId xmlns:a16="http://schemas.microsoft.com/office/drawing/2014/main" id="{B912C202-1C5A-447E-8C11-19CFFA47CEE6}"/>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3" name="直線コネクタ 112">
          <a:extLst>
            <a:ext uri="{FF2B5EF4-FFF2-40B4-BE49-F238E27FC236}">
              <a16:creationId xmlns:a16="http://schemas.microsoft.com/office/drawing/2014/main" id="{6D04E6F1-633C-4632-BD79-1E56BDB6573C}"/>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4" name="【道路】&#10;一人当たり延長平均値テキスト">
          <a:extLst>
            <a:ext uri="{FF2B5EF4-FFF2-40B4-BE49-F238E27FC236}">
              <a16:creationId xmlns:a16="http://schemas.microsoft.com/office/drawing/2014/main" id="{CB1A0C30-CA07-4137-92C1-7225B70A3784}"/>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5" name="フローチャート: 判断 114">
          <a:extLst>
            <a:ext uri="{FF2B5EF4-FFF2-40B4-BE49-F238E27FC236}">
              <a16:creationId xmlns:a16="http://schemas.microsoft.com/office/drawing/2014/main" id="{CCA780A8-0E1D-4391-8167-E3D2F9E16073}"/>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6" name="フローチャート: 判断 115">
          <a:extLst>
            <a:ext uri="{FF2B5EF4-FFF2-40B4-BE49-F238E27FC236}">
              <a16:creationId xmlns:a16="http://schemas.microsoft.com/office/drawing/2014/main" id="{5AE50FDF-1D42-4D5E-8CD3-994A66D5D462}"/>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17" name="フローチャート: 判断 116">
          <a:extLst>
            <a:ext uri="{FF2B5EF4-FFF2-40B4-BE49-F238E27FC236}">
              <a16:creationId xmlns:a16="http://schemas.microsoft.com/office/drawing/2014/main" id="{22DDA640-D5EB-4AC8-91D8-C058067C1DFE}"/>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18" name="フローチャート: 判断 117">
          <a:extLst>
            <a:ext uri="{FF2B5EF4-FFF2-40B4-BE49-F238E27FC236}">
              <a16:creationId xmlns:a16="http://schemas.microsoft.com/office/drawing/2014/main" id="{AA1EE9F5-A67A-41A0-BEA6-B9D1281753A2}"/>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105181</xdr:rowOff>
    </xdr:from>
    <xdr:to>
      <xdr:col>36</xdr:col>
      <xdr:colOff>165100</xdr:colOff>
      <xdr:row>42</xdr:row>
      <xdr:rowOff>35331</xdr:rowOff>
    </xdr:to>
    <xdr:sp macro="" textlink="">
      <xdr:nvSpPr>
        <xdr:cNvPr id="119" name="フローチャート: 判断 118">
          <a:extLst>
            <a:ext uri="{FF2B5EF4-FFF2-40B4-BE49-F238E27FC236}">
              <a16:creationId xmlns:a16="http://schemas.microsoft.com/office/drawing/2014/main" id="{95DB7EF4-9749-48E7-A506-2B79BA0863CE}"/>
            </a:ext>
          </a:extLst>
        </xdr:cNvPr>
        <xdr:cNvSpPr/>
      </xdr:nvSpPr>
      <xdr:spPr>
        <a:xfrm>
          <a:off x="6921500" y="71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0A062B-ADC1-4014-A53A-E04E4A7FEF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1AF1BC3-667A-4427-9D48-BAFD1C4B8B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E5521CA-191F-4738-A498-CC555A432B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63EC23-5E85-40A9-B473-F5D4867423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6AA7B13-ACF8-4C62-B400-328DC09FB7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2769</xdr:rowOff>
    </xdr:from>
    <xdr:to>
      <xdr:col>55</xdr:col>
      <xdr:colOff>50800</xdr:colOff>
      <xdr:row>41</xdr:row>
      <xdr:rowOff>104369</xdr:rowOff>
    </xdr:to>
    <xdr:sp macro="" textlink="">
      <xdr:nvSpPr>
        <xdr:cNvPr id="125" name="楕円 124">
          <a:extLst>
            <a:ext uri="{FF2B5EF4-FFF2-40B4-BE49-F238E27FC236}">
              <a16:creationId xmlns:a16="http://schemas.microsoft.com/office/drawing/2014/main" id="{CCBD8DCC-8D28-48D8-93C3-2C548BBCF93B}"/>
            </a:ext>
          </a:extLst>
        </xdr:cNvPr>
        <xdr:cNvSpPr/>
      </xdr:nvSpPr>
      <xdr:spPr>
        <a:xfrm>
          <a:off x="10426700" y="70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25646</xdr:rowOff>
    </xdr:from>
    <xdr:ext cx="534377" cy="259045"/>
    <xdr:sp macro="" textlink="">
      <xdr:nvSpPr>
        <xdr:cNvPr id="126" name="【道路】&#10;一人当たり延長該当値テキスト">
          <a:extLst>
            <a:ext uri="{FF2B5EF4-FFF2-40B4-BE49-F238E27FC236}">
              <a16:creationId xmlns:a16="http://schemas.microsoft.com/office/drawing/2014/main" id="{5BD02008-86B4-48F5-9B45-C1E19C9609DF}"/>
            </a:ext>
          </a:extLst>
        </xdr:cNvPr>
        <xdr:cNvSpPr txBox="1"/>
      </xdr:nvSpPr>
      <xdr:spPr>
        <a:xfrm>
          <a:off x="10515600" y="68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4128</xdr:rowOff>
    </xdr:from>
    <xdr:to>
      <xdr:col>50</xdr:col>
      <xdr:colOff>165100</xdr:colOff>
      <xdr:row>41</xdr:row>
      <xdr:rowOff>105728</xdr:rowOff>
    </xdr:to>
    <xdr:sp macro="" textlink="">
      <xdr:nvSpPr>
        <xdr:cNvPr id="127" name="楕円 126">
          <a:extLst>
            <a:ext uri="{FF2B5EF4-FFF2-40B4-BE49-F238E27FC236}">
              <a16:creationId xmlns:a16="http://schemas.microsoft.com/office/drawing/2014/main" id="{B7ED2866-8450-4496-9024-BF9C6D82C5F9}"/>
            </a:ext>
          </a:extLst>
        </xdr:cNvPr>
        <xdr:cNvSpPr/>
      </xdr:nvSpPr>
      <xdr:spPr>
        <a:xfrm>
          <a:off x="9588500" y="70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53569</xdr:rowOff>
    </xdr:from>
    <xdr:to>
      <xdr:col>55</xdr:col>
      <xdr:colOff>0</xdr:colOff>
      <xdr:row>41</xdr:row>
      <xdr:rowOff>54928</xdr:rowOff>
    </xdr:to>
    <xdr:cxnSp macro="">
      <xdr:nvCxnSpPr>
        <xdr:cNvPr id="128" name="直線コネクタ 127">
          <a:extLst>
            <a:ext uri="{FF2B5EF4-FFF2-40B4-BE49-F238E27FC236}">
              <a16:creationId xmlns:a16="http://schemas.microsoft.com/office/drawing/2014/main" id="{7D86AF5C-3B13-4F9D-93A4-18AF915A5044}"/>
            </a:ext>
          </a:extLst>
        </xdr:cNvPr>
        <xdr:cNvCxnSpPr/>
      </xdr:nvCxnSpPr>
      <xdr:spPr>
        <a:xfrm flipV="1">
          <a:off x="9639300" y="7083019"/>
          <a:ext cx="8382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5245</xdr:rowOff>
    </xdr:from>
    <xdr:to>
      <xdr:col>46</xdr:col>
      <xdr:colOff>38100</xdr:colOff>
      <xdr:row>41</xdr:row>
      <xdr:rowOff>106845</xdr:rowOff>
    </xdr:to>
    <xdr:sp macro="" textlink="">
      <xdr:nvSpPr>
        <xdr:cNvPr id="129" name="楕円 128">
          <a:extLst>
            <a:ext uri="{FF2B5EF4-FFF2-40B4-BE49-F238E27FC236}">
              <a16:creationId xmlns:a16="http://schemas.microsoft.com/office/drawing/2014/main" id="{A9CCA240-3344-4370-9D28-56DE2FF432C9}"/>
            </a:ext>
          </a:extLst>
        </xdr:cNvPr>
        <xdr:cNvSpPr/>
      </xdr:nvSpPr>
      <xdr:spPr>
        <a:xfrm>
          <a:off x="8699500" y="70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54928</xdr:rowOff>
    </xdr:from>
    <xdr:to>
      <xdr:col>50</xdr:col>
      <xdr:colOff>114300</xdr:colOff>
      <xdr:row>41</xdr:row>
      <xdr:rowOff>56045</xdr:rowOff>
    </xdr:to>
    <xdr:cxnSp macro="">
      <xdr:nvCxnSpPr>
        <xdr:cNvPr id="130" name="直線コネクタ 129">
          <a:extLst>
            <a:ext uri="{FF2B5EF4-FFF2-40B4-BE49-F238E27FC236}">
              <a16:creationId xmlns:a16="http://schemas.microsoft.com/office/drawing/2014/main" id="{290BC740-DF6B-48A1-947E-E9483D20BFE0}"/>
            </a:ext>
          </a:extLst>
        </xdr:cNvPr>
        <xdr:cNvCxnSpPr/>
      </xdr:nvCxnSpPr>
      <xdr:spPr>
        <a:xfrm flipV="1">
          <a:off x="8750300" y="708437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6299</xdr:rowOff>
    </xdr:from>
    <xdr:to>
      <xdr:col>41</xdr:col>
      <xdr:colOff>101600</xdr:colOff>
      <xdr:row>41</xdr:row>
      <xdr:rowOff>107899</xdr:rowOff>
    </xdr:to>
    <xdr:sp macro="" textlink="">
      <xdr:nvSpPr>
        <xdr:cNvPr id="131" name="楕円 130">
          <a:extLst>
            <a:ext uri="{FF2B5EF4-FFF2-40B4-BE49-F238E27FC236}">
              <a16:creationId xmlns:a16="http://schemas.microsoft.com/office/drawing/2014/main" id="{8B687340-8D38-4118-90EF-029A7293369A}"/>
            </a:ext>
          </a:extLst>
        </xdr:cNvPr>
        <xdr:cNvSpPr/>
      </xdr:nvSpPr>
      <xdr:spPr>
        <a:xfrm>
          <a:off x="7810500" y="70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56045</xdr:rowOff>
    </xdr:from>
    <xdr:to>
      <xdr:col>45</xdr:col>
      <xdr:colOff>177800</xdr:colOff>
      <xdr:row>41</xdr:row>
      <xdr:rowOff>57099</xdr:rowOff>
    </xdr:to>
    <xdr:cxnSp macro="">
      <xdr:nvCxnSpPr>
        <xdr:cNvPr id="132" name="直線コネクタ 131">
          <a:extLst>
            <a:ext uri="{FF2B5EF4-FFF2-40B4-BE49-F238E27FC236}">
              <a16:creationId xmlns:a16="http://schemas.microsoft.com/office/drawing/2014/main" id="{F8CE432C-53EC-48CF-A5AB-BB1D2C3CBB52}"/>
            </a:ext>
          </a:extLst>
        </xdr:cNvPr>
        <xdr:cNvCxnSpPr/>
      </xdr:nvCxnSpPr>
      <xdr:spPr>
        <a:xfrm flipV="1">
          <a:off x="7861300" y="7085495"/>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3" name="n_1aveValue【道路】&#10;一人当たり延長">
          <a:extLst>
            <a:ext uri="{FF2B5EF4-FFF2-40B4-BE49-F238E27FC236}">
              <a16:creationId xmlns:a16="http://schemas.microsoft.com/office/drawing/2014/main" id="{CE138080-1039-45A3-A43D-9E7E4C2DE27A}"/>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4" name="n_2aveValue【道路】&#10;一人当たり延長">
          <a:extLst>
            <a:ext uri="{FF2B5EF4-FFF2-40B4-BE49-F238E27FC236}">
              <a16:creationId xmlns:a16="http://schemas.microsoft.com/office/drawing/2014/main" id="{BF4C2963-79ED-442D-9E30-04160E1DDFBA}"/>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35" name="n_3aveValue【道路】&#10;一人当たり延長">
          <a:extLst>
            <a:ext uri="{FF2B5EF4-FFF2-40B4-BE49-F238E27FC236}">
              <a16:creationId xmlns:a16="http://schemas.microsoft.com/office/drawing/2014/main" id="{29E838A0-DA5C-4F4C-9E81-72ED689B4C6C}"/>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51858</xdr:rowOff>
    </xdr:from>
    <xdr:ext cx="469744" cy="259045"/>
    <xdr:sp macro="" textlink="">
      <xdr:nvSpPr>
        <xdr:cNvPr id="136" name="n_4aveValue【道路】&#10;一人当たり延長">
          <a:extLst>
            <a:ext uri="{FF2B5EF4-FFF2-40B4-BE49-F238E27FC236}">
              <a16:creationId xmlns:a16="http://schemas.microsoft.com/office/drawing/2014/main" id="{ED007AC7-5FC8-48AA-966E-38D08FC9CB7F}"/>
            </a:ext>
          </a:extLst>
        </xdr:cNvPr>
        <xdr:cNvSpPr txBox="1"/>
      </xdr:nvSpPr>
      <xdr:spPr>
        <a:xfrm>
          <a:off x="6737427" y="69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122255</xdr:rowOff>
    </xdr:from>
    <xdr:ext cx="534377" cy="259045"/>
    <xdr:sp macro="" textlink="">
      <xdr:nvSpPr>
        <xdr:cNvPr id="137" name="n_1mainValue【道路】&#10;一人当たり延長">
          <a:extLst>
            <a:ext uri="{FF2B5EF4-FFF2-40B4-BE49-F238E27FC236}">
              <a16:creationId xmlns:a16="http://schemas.microsoft.com/office/drawing/2014/main" id="{51D1609C-764A-45AD-BDA1-3227209B2D4A}"/>
            </a:ext>
          </a:extLst>
        </xdr:cNvPr>
        <xdr:cNvSpPr txBox="1"/>
      </xdr:nvSpPr>
      <xdr:spPr>
        <a:xfrm>
          <a:off x="9359411" y="68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123372</xdr:rowOff>
    </xdr:from>
    <xdr:ext cx="534377" cy="259045"/>
    <xdr:sp macro="" textlink="">
      <xdr:nvSpPr>
        <xdr:cNvPr id="138" name="n_2mainValue【道路】&#10;一人当たり延長">
          <a:extLst>
            <a:ext uri="{FF2B5EF4-FFF2-40B4-BE49-F238E27FC236}">
              <a16:creationId xmlns:a16="http://schemas.microsoft.com/office/drawing/2014/main" id="{2137F7E9-572D-4A1B-8139-63DFA30AEABB}"/>
            </a:ext>
          </a:extLst>
        </xdr:cNvPr>
        <xdr:cNvSpPr txBox="1"/>
      </xdr:nvSpPr>
      <xdr:spPr>
        <a:xfrm>
          <a:off x="8483111" y="68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124426</xdr:rowOff>
    </xdr:from>
    <xdr:ext cx="534377" cy="259045"/>
    <xdr:sp macro="" textlink="">
      <xdr:nvSpPr>
        <xdr:cNvPr id="139" name="n_3mainValue【道路】&#10;一人当たり延長">
          <a:extLst>
            <a:ext uri="{FF2B5EF4-FFF2-40B4-BE49-F238E27FC236}">
              <a16:creationId xmlns:a16="http://schemas.microsoft.com/office/drawing/2014/main" id="{2425E32E-1BB8-4360-8EED-8F9AA7FED797}"/>
            </a:ext>
          </a:extLst>
        </xdr:cNvPr>
        <xdr:cNvSpPr txBox="1"/>
      </xdr:nvSpPr>
      <xdr:spPr>
        <a:xfrm>
          <a:off x="7594111" y="68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24F8103-CE68-4099-8A20-A7AA4DB672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2770113-F1BE-416F-9788-456CF61067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D0AC17B-B94D-4165-AF46-1E22B600FB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D931E558-572B-4B2F-9C4F-E7832CEB89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E804C41-2337-4CCA-A194-D97AA2EEE9D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F79FA02A-5D30-4C09-A9DE-53F83349D8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68A0D1C-148A-4126-8EC3-A8A766CDB11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BA18C89-C3C8-49DB-89AD-FD3A46C5D6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F6A34A3-4600-40FD-A7C4-42858E0079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E87168A-5C9F-402A-9AE1-0A6FA182FC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53652F82-18E1-4513-8F3D-C022043D06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9A12FD7E-5DED-487E-B8F3-01E81B3F00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8C872D62-BEA9-4C28-99A1-3875CD0D007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71D60FF-C2F2-45A8-929B-37460DE594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2A76C3E2-B6F4-4A55-BDEE-A66C5A8D7C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7FDAAF05-8E6D-4B0D-8409-ECB3B1B519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676279B9-A820-493B-BCB5-779E052F344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E2D997A-7AED-49FD-A4A2-C81360FF63A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5923FDB3-381C-4D04-A7C4-3B1B277134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527DB1DA-47AB-4237-B1A2-DC36CE76E9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9EC0260F-F202-46E5-977A-C68911EC824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7D995461-B884-4887-812C-3F3367EC791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7238DC70-9CEB-463A-84AD-81CDAA8B16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94396B0A-8E7F-48FD-B418-591D4DE2D7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7DD410DD-2251-434A-991D-74D9935D7D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779F9FCD-1F9F-481F-AE7E-63FCECBE4E67}"/>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E2002AAA-24DF-436E-A64B-6608740A5A7A}"/>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A09C20BA-D52B-4C65-BFB4-9C59288201F3}"/>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90A5605A-A6E2-4238-B8E6-DEF3DEF2B794}"/>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69" name="直線コネクタ 168">
          <a:extLst>
            <a:ext uri="{FF2B5EF4-FFF2-40B4-BE49-F238E27FC236}">
              <a16:creationId xmlns:a16="http://schemas.microsoft.com/office/drawing/2014/main" id="{8F9682F6-D474-40DF-814C-401AC141700B}"/>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7B9D0BAC-EE7F-428C-A4AF-A9403419BAAE}"/>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1" name="フローチャート: 判断 170">
          <a:extLst>
            <a:ext uri="{FF2B5EF4-FFF2-40B4-BE49-F238E27FC236}">
              <a16:creationId xmlns:a16="http://schemas.microsoft.com/office/drawing/2014/main" id="{0A170F97-E85B-46AB-A8D4-A99E93ED1A9D}"/>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2" name="フローチャート: 判断 171">
          <a:extLst>
            <a:ext uri="{FF2B5EF4-FFF2-40B4-BE49-F238E27FC236}">
              <a16:creationId xmlns:a16="http://schemas.microsoft.com/office/drawing/2014/main" id="{BBCC04D4-4EA2-4F72-A9CB-C547C2872DBF}"/>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3" name="フローチャート: 判断 172">
          <a:extLst>
            <a:ext uri="{FF2B5EF4-FFF2-40B4-BE49-F238E27FC236}">
              <a16:creationId xmlns:a16="http://schemas.microsoft.com/office/drawing/2014/main" id="{69E56C3E-D367-4ED2-850B-793E905444FB}"/>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74" name="フローチャート: 判断 173">
          <a:extLst>
            <a:ext uri="{FF2B5EF4-FFF2-40B4-BE49-F238E27FC236}">
              <a16:creationId xmlns:a16="http://schemas.microsoft.com/office/drawing/2014/main" id="{D15E7942-76AB-4100-9C1F-A98BBBF26A87}"/>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75" name="フローチャート: 判断 174">
          <a:extLst>
            <a:ext uri="{FF2B5EF4-FFF2-40B4-BE49-F238E27FC236}">
              <a16:creationId xmlns:a16="http://schemas.microsoft.com/office/drawing/2014/main" id="{0EE7DF5B-0FA6-40AF-9B40-9C3B46CB48F7}"/>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BFF7C78-F92C-4F13-884D-EC6428BAE6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A0D4E29-A2B2-4CB9-9A9D-6A0C7EF64E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A9C03EE-E459-4FDF-9B6F-6694A35D45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E4D9BF4-3A58-49B1-A741-0EC0DE85D7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DEAE80E-AD63-44F1-B6D3-975B448704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1" name="楕円 180">
          <a:extLst>
            <a:ext uri="{FF2B5EF4-FFF2-40B4-BE49-F238E27FC236}">
              <a16:creationId xmlns:a16="http://schemas.microsoft.com/office/drawing/2014/main" id="{D54529D9-145A-404F-9A39-42ECB2F60C39}"/>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27684CF3-5E56-40CD-92AD-BAC6B0969351}"/>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83" name="楕円 182">
          <a:extLst>
            <a:ext uri="{FF2B5EF4-FFF2-40B4-BE49-F238E27FC236}">
              <a16:creationId xmlns:a16="http://schemas.microsoft.com/office/drawing/2014/main" id="{5420486E-607D-40C2-A3E0-E27B5C6E1192}"/>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156754</xdr:rowOff>
    </xdr:to>
    <xdr:cxnSp macro="">
      <xdr:nvCxnSpPr>
        <xdr:cNvPr id="184" name="直線コネクタ 183">
          <a:extLst>
            <a:ext uri="{FF2B5EF4-FFF2-40B4-BE49-F238E27FC236}">
              <a16:creationId xmlns:a16="http://schemas.microsoft.com/office/drawing/2014/main" id="{A9CFFC41-A5ED-49C9-8093-5BCAE1F12417}"/>
            </a:ext>
          </a:extLst>
        </xdr:cNvPr>
        <xdr:cNvCxnSpPr/>
      </xdr:nvCxnSpPr>
      <xdr:spPr>
        <a:xfrm flipV="1">
          <a:off x="3797300" y="104257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85" name="楕円 184">
          <a:extLst>
            <a:ext uri="{FF2B5EF4-FFF2-40B4-BE49-F238E27FC236}">
              <a16:creationId xmlns:a16="http://schemas.microsoft.com/office/drawing/2014/main" id="{60018553-473E-4D52-A342-40BAFDCC9DA0}"/>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156754</xdr:rowOff>
    </xdr:to>
    <xdr:cxnSp macro="">
      <xdr:nvCxnSpPr>
        <xdr:cNvPr id="186" name="直線コネクタ 185">
          <a:extLst>
            <a:ext uri="{FF2B5EF4-FFF2-40B4-BE49-F238E27FC236}">
              <a16:creationId xmlns:a16="http://schemas.microsoft.com/office/drawing/2014/main" id="{BF8ED36A-5027-44AA-A3D5-F5DDC04145F2}"/>
            </a:ext>
          </a:extLst>
        </xdr:cNvPr>
        <xdr:cNvCxnSpPr/>
      </xdr:nvCxnSpPr>
      <xdr:spPr>
        <a:xfrm>
          <a:off x="2908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7" name="楕円 186">
          <a:extLst>
            <a:ext uri="{FF2B5EF4-FFF2-40B4-BE49-F238E27FC236}">
              <a16:creationId xmlns:a16="http://schemas.microsoft.com/office/drawing/2014/main" id="{E21BD138-4438-4393-B718-98DCA08F52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88" name="直線コネクタ 187">
          <a:extLst>
            <a:ext uri="{FF2B5EF4-FFF2-40B4-BE49-F238E27FC236}">
              <a16:creationId xmlns:a16="http://schemas.microsoft.com/office/drawing/2014/main" id="{FA97E413-1A18-47D7-93AD-90E7A5DB3B95}"/>
            </a:ext>
          </a:extLst>
        </xdr:cNvPr>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245FF4C8-3D38-43BA-976B-6A783C77DADE}"/>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33252C4E-A7E1-44F0-8567-1022A873A21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F969807E-5FEB-4729-A2CD-9ABBE33281A6}"/>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14E1177F-B987-497C-8ECC-C15115616794}"/>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2B301B14-9A94-4843-83B6-CFA2454E1652}"/>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78748F1B-737E-47D8-8007-5147336B6CC8}"/>
            </a:ext>
          </a:extLst>
        </xdr:cNvPr>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96191524-248D-438E-9749-2CB7431CB436}"/>
            </a:ext>
          </a:extLst>
        </xdr:cNvPr>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7712C2B-29C5-40B8-9E3A-572CAFD09A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2AEB99C5-114B-45CF-9DE0-4D9BDA85CE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2E23D03E-A03D-43E4-B373-513FE69A05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851E995-71BE-420B-94AC-2C48386044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7F9707B-44B9-4E66-8B91-A519D77170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E579657-2000-4246-AE55-DEF31F6F7B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3B94305-8811-4C4C-BFF9-BD045A6404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51A97BE-9305-4F7E-8128-5299915849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877B0A3C-C342-4837-80A3-91DFD21534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936AF74E-362C-4D0D-9CFA-DB9B6132EF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662FD8C-C13A-4F71-92C3-955E60CA32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8F70D482-2E65-4270-ABA1-73597B6D29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277747C6-88E8-4031-B1AC-87B23B98B2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E36D45B7-A9DA-42D6-87E9-C89D40B09EF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C1F9F286-0B55-407B-AEC2-FE8FD643A2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1C351ED6-B03A-4C24-8C3E-BEBB8424367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2B3977AD-A15B-4D0D-824D-4C30861E36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7C35982-83B3-44EF-B7C0-BDFBB46373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B7356B57-2F66-475E-B366-153AC11627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B4CFBC8D-00B3-4889-A56E-85B050892535}"/>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1D57924A-FCED-4C0C-9B79-9FD0883364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F936EA22-3FE5-4B93-A36F-50D0A334753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58F93932-71AA-4D86-AF06-F66A38D1E4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19" name="直線コネクタ 218">
          <a:extLst>
            <a:ext uri="{FF2B5EF4-FFF2-40B4-BE49-F238E27FC236}">
              <a16:creationId xmlns:a16="http://schemas.microsoft.com/office/drawing/2014/main" id="{468D5DAE-F3CA-4856-B6D0-DB7761A85EA1}"/>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56986550-592B-4D1A-9284-369EC9D7B2B2}"/>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21" name="直線コネクタ 220">
          <a:extLst>
            <a:ext uri="{FF2B5EF4-FFF2-40B4-BE49-F238E27FC236}">
              <a16:creationId xmlns:a16="http://schemas.microsoft.com/office/drawing/2014/main" id="{DB3028E5-02A8-46CE-A15D-CAEB1013B057}"/>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72763972-239F-43E9-8BB4-7DF1D9AE74C9}"/>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23" name="直線コネクタ 222">
          <a:extLst>
            <a:ext uri="{FF2B5EF4-FFF2-40B4-BE49-F238E27FC236}">
              <a16:creationId xmlns:a16="http://schemas.microsoft.com/office/drawing/2014/main" id="{620BC1C7-D4D5-4ACB-AA02-D2255FD4A24C}"/>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8F0B880D-116F-4188-917B-F4D39E2DDC01}"/>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25" name="フローチャート: 判断 224">
          <a:extLst>
            <a:ext uri="{FF2B5EF4-FFF2-40B4-BE49-F238E27FC236}">
              <a16:creationId xmlns:a16="http://schemas.microsoft.com/office/drawing/2014/main" id="{885A521A-5D68-4F24-94F8-C9FD7E539AA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26" name="フローチャート: 判断 225">
          <a:extLst>
            <a:ext uri="{FF2B5EF4-FFF2-40B4-BE49-F238E27FC236}">
              <a16:creationId xmlns:a16="http://schemas.microsoft.com/office/drawing/2014/main" id="{DD819A8A-402F-4522-B3F2-4DCEEAE7B103}"/>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27" name="フローチャート: 判断 226">
          <a:extLst>
            <a:ext uri="{FF2B5EF4-FFF2-40B4-BE49-F238E27FC236}">
              <a16:creationId xmlns:a16="http://schemas.microsoft.com/office/drawing/2014/main" id="{887FF538-1357-4F2A-AB26-3038F08F1A16}"/>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28" name="フローチャート: 判断 227">
          <a:extLst>
            <a:ext uri="{FF2B5EF4-FFF2-40B4-BE49-F238E27FC236}">
              <a16:creationId xmlns:a16="http://schemas.microsoft.com/office/drawing/2014/main" id="{7FED04B3-C728-40DD-8CB7-D961602F7CAE}"/>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54794</xdr:rowOff>
    </xdr:from>
    <xdr:to>
      <xdr:col>36</xdr:col>
      <xdr:colOff>165100</xdr:colOff>
      <xdr:row>62</xdr:row>
      <xdr:rowOff>156394</xdr:rowOff>
    </xdr:to>
    <xdr:sp macro="" textlink="">
      <xdr:nvSpPr>
        <xdr:cNvPr id="229" name="フローチャート: 判断 228">
          <a:extLst>
            <a:ext uri="{FF2B5EF4-FFF2-40B4-BE49-F238E27FC236}">
              <a16:creationId xmlns:a16="http://schemas.microsoft.com/office/drawing/2014/main" id="{2017090E-1D96-4DE7-BD52-CA0A4B8D97C5}"/>
            </a:ext>
          </a:extLst>
        </xdr:cNvPr>
        <xdr:cNvSpPr/>
      </xdr:nvSpPr>
      <xdr:spPr>
        <a:xfrm>
          <a:off x="6921500" y="1068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C0765B3-3FFC-465E-9D41-2A71D5EEEB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B2BC925-E4FD-4B45-92ED-34E5B5192F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495B28D-D295-42A7-ACEC-7B81A60892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68361F8-B75D-4701-8892-9077EC2E1D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629FB3A-32DE-41FC-ABF9-D78D569386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159920</xdr:rowOff>
    </xdr:from>
    <xdr:to>
      <xdr:col>55</xdr:col>
      <xdr:colOff>50800</xdr:colOff>
      <xdr:row>60</xdr:row>
      <xdr:rowOff>90070</xdr:rowOff>
    </xdr:to>
    <xdr:sp macro="" textlink="">
      <xdr:nvSpPr>
        <xdr:cNvPr id="235" name="楕円 234">
          <a:extLst>
            <a:ext uri="{FF2B5EF4-FFF2-40B4-BE49-F238E27FC236}">
              <a16:creationId xmlns:a16="http://schemas.microsoft.com/office/drawing/2014/main" id="{FDC649F4-9764-4F24-91CC-7A91C234E2D9}"/>
            </a:ext>
          </a:extLst>
        </xdr:cNvPr>
        <xdr:cNvSpPr/>
      </xdr:nvSpPr>
      <xdr:spPr>
        <a:xfrm>
          <a:off x="10426700" y="102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11347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4662DCAC-B6CA-4E90-A24A-1DB4D61C4D85}"/>
            </a:ext>
          </a:extLst>
        </xdr:cNvPr>
        <xdr:cNvSpPr txBox="1"/>
      </xdr:nvSpPr>
      <xdr:spPr>
        <a:xfrm>
          <a:off x="10515600" y="1012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30380</xdr:rowOff>
    </xdr:from>
    <xdr:to>
      <xdr:col>50</xdr:col>
      <xdr:colOff>165100</xdr:colOff>
      <xdr:row>60</xdr:row>
      <xdr:rowOff>131980</xdr:rowOff>
    </xdr:to>
    <xdr:sp macro="" textlink="">
      <xdr:nvSpPr>
        <xdr:cNvPr id="237" name="楕円 236">
          <a:extLst>
            <a:ext uri="{FF2B5EF4-FFF2-40B4-BE49-F238E27FC236}">
              <a16:creationId xmlns:a16="http://schemas.microsoft.com/office/drawing/2014/main" id="{A443D2F2-DA20-4412-9B8D-DA452F842262}"/>
            </a:ext>
          </a:extLst>
        </xdr:cNvPr>
        <xdr:cNvSpPr/>
      </xdr:nvSpPr>
      <xdr:spPr>
        <a:xfrm>
          <a:off x="9588500" y="103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39270</xdr:rowOff>
    </xdr:from>
    <xdr:to>
      <xdr:col>55</xdr:col>
      <xdr:colOff>0</xdr:colOff>
      <xdr:row>60</xdr:row>
      <xdr:rowOff>81180</xdr:rowOff>
    </xdr:to>
    <xdr:cxnSp macro="">
      <xdr:nvCxnSpPr>
        <xdr:cNvPr id="238" name="直線コネクタ 237">
          <a:extLst>
            <a:ext uri="{FF2B5EF4-FFF2-40B4-BE49-F238E27FC236}">
              <a16:creationId xmlns:a16="http://schemas.microsoft.com/office/drawing/2014/main" id="{3E029209-EA35-483B-88E5-73460035B55F}"/>
            </a:ext>
          </a:extLst>
        </xdr:cNvPr>
        <xdr:cNvCxnSpPr/>
      </xdr:nvCxnSpPr>
      <xdr:spPr>
        <a:xfrm flipV="1">
          <a:off x="9639300" y="10326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34034</xdr:rowOff>
    </xdr:from>
    <xdr:to>
      <xdr:col>46</xdr:col>
      <xdr:colOff>38100</xdr:colOff>
      <xdr:row>60</xdr:row>
      <xdr:rowOff>135634</xdr:rowOff>
    </xdr:to>
    <xdr:sp macro="" textlink="">
      <xdr:nvSpPr>
        <xdr:cNvPr id="239" name="楕円 238">
          <a:extLst>
            <a:ext uri="{FF2B5EF4-FFF2-40B4-BE49-F238E27FC236}">
              <a16:creationId xmlns:a16="http://schemas.microsoft.com/office/drawing/2014/main" id="{8509DFF0-78F8-4A75-9DF5-CB951D4534DC}"/>
            </a:ext>
          </a:extLst>
        </xdr:cNvPr>
        <xdr:cNvSpPr/>
      </xdr:nvSpPr>
      <xdr:spPr>
        <a:xfrm>
          <a:off x="8699500" y="1032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81180</xdr:rowOff>
    </xdr:from>
    <xdr:to>
      <xdr:col>50</xdr:col>
      <xdr:colOff>114300</xdr:colOff>
      <xdr:row>60</xdr:row>
      <xdr:rowOff>84834</xdr:rowOff>
    </xdr:to>
    <xdr:cxnSp macro="">
      <xdr:nvCxnSpPr>
        <xdr:cNvPr id="240" name="直線コネクタ 239">
          <a:extLst>
            <a:ext uri="{FF2B5EF4-FFF2-40B4-BE49-F238E27FC236}">
              <a16:creationId xmlns:a16="http://schemas.microsoft.com/office/drawing/2014/main" id="{F3A94EAA-5943-48D5-AB98-3A1D67C2DEB3}"/>
            </a:ext>
          </a:extLst>
        </xdr:cNvPr>
        <xdr:cNvCxnSpPr/>
      </xdr:nvCxnSpPr>
      <xdr:spPr>
        <a:xfrm flipV="1">
          <a:off x="8750300" y="10368180"/>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39303</xdr:rowOff>
    </xdr:from>
    <xdr:to>
      <xdr:col>41</xdr:col>
      <xdr:colOff>101600</xdr:colOff>
      <xdr:row>60</xdr:row>
      <xdr:rowOff>140903</xdr:rowOff>
    </xdr:to>
    <xdr:sp macro="" textlink="">
      <xdr:nvSpPr>
        <xdr:cNvPr id="241" name="楕円 240">
          <a:extLst>
            <a:ext uri="{FF2B5EF4-FFF2-40B4-BE49-F238E27FC236}">
              <a16:creationId xmlns:a16="http://schemas.microsoft.com/office/drawing/2014/main" id="{F58DB0C1-C1A8-4847-93CD-0CEAE609C93B}"/>
            </a:ext>
          </a:extLst>
        </xdr:cNvPr>
        <xdr:cNvSpPr/>
      </xdr:nvSpPr>
      <xdr:spPr>
        <a:xfrm>
          <a:off x="7810500" y="103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84834</xdr:rowOff>
    </xdr:from>
    <xdr:to>
      <xdr:col>45</xdr:col>
      <xdr:colOff>177800</xdr:colOff>
      <xdr:row>60</xdr:row>
      <xdr:rowOff>90103</xdr:rowOff>
    </xdr:to>
    <xdr:cxnSp macro="">
      <xdr:nvCxnSpPr>
        <xdr:cNvPr id="242" name="直線コネクタ 241">
          <a:extLst>
            <a:ext uri="{FF2B5EF4-FFF2-40B4-BE49-F238E27FC236}">
              <a16:creationId xmlns:a16="http://schemas.microsoft.com/office/drawing/2014/main" id="{24A00365-1986-46D1-9A0E-771D024B7DA8}"/>
            </a:ext>
          </a:extLst>
        </xdr:cNvPr>
        <xdr:cNvCxnSpPr/>
      </xdr:nvCxnSpPr>
      <xdr:spPr>
        <a:xfrm flipV="1">
          <a:off x="7861300" y="10371834"/>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7C414952-7145-4063-BFDD-3D546CA1BF84}"/>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11C578BD-24AB-4B17-97D6-75FE0E216527}"/>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0D584CCA-8EAC-4091-BF71-25CB31ACEE99}"/>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1471</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2C972945-D911-4938-B4C3-52A9C894CE11}"/>
            </a:ext>
          </a:extLst>
        </xdr:cNvPr>
        <xdr:cNvSpPr txBox="1"/>
      </xdr:nvSpPr>
      <xdr:spPr>
        <a:xfrm>
          <a:off x="6705111" y="104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148507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39869949-FBF8-48DF-8CA5-922E5D92C302}"/>
            </a:ext>
          </a:extLst>
        </xdr:cNvPr>
        <xdr:cNvSpPr txBox="1"/>
      </xdr:nvSpPr>
      <xdr:spPr>
        <a:xfrm>
          <a:off x="9327095" y="100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152161</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7621031A-BDDF-4100-8136-DF307200B02B}"/>
            </a:ext>
          </a:extLst>
        </xdr:cNvPr>
        <xdr:cNvSpPr txBox="1"/>
      </xdr:nvSpPr>
      <xdr:spPr>
        <a:xfrm>
          <a:off x="8450795" y="100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157430</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8A3BD518-9C24-4487-AAF7-E274C7513078}"/>
            </a:ext>
          </a:extLst>
        </xdr:cNvPr>
        <xdr:cNvSpPr txBox="1"/>
      </xdr:nvSpPr>
      <xdr:spPr>
        <a:xfrm>
          <a:off x="7561795" y="101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9566C04-CDFB-403B-927D-54E66D9A8E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03E30EC-477E-4DAD-A675-9E11388D45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EE3CE55B-850E-4EA1-A5B5-C6840F3D5F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7F8BD20-D130-459A-B90D-FD21072AFD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6B10F9F-8440-4CCB-A40F-D51576E14A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7248A5C1-493F-4C5A-AF0E-7869E52FFC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DF23EDBC-02CC-438F-AD8F-278006118A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5436D658-562A-48B3-94B2-4816BBA773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7D21F41-433F-41D5-A00D-58AD906E80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78AB4078-59FF-4781-B570-BDD76EF703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617BB08-417F-45FC-BBB5-B02EF07AB4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954966A1-C436-498C-9DA7-4B0447121D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a:extLst>
            <a:ext uri="{FF2B5EF4-FFF2-40B4-BE49-F238E27FC236}">
              <a16:creationId xmlns:a16="http://schemas.microsoft.com/office/drawing/2014/main" id="{4CC178E8-E563-4B62-9415-6BBCD2E74B83}"/>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671CF667-B403-4550-8935-E0AE39A343C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79EAC7ED-F4D7-494D-ABA1-15D2F9C0C7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BA17B627-A982-458D-9135-0E86B1FAE09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D60F6A5C-1CA9-4E9B-B64A-2CF37413DCC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742A7909-7565-4754-86AB-7FE310FD54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DC8098B6-126B-4DEC-87B8-3A118C59DB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FC154C17-0112-4D82-A34E-161562037C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88BC5B84-1C89-462B-B43D-39AA4DA5B7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7247BE34-956B-4DEB-975F-7B80AFB513E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a:extLst>
            <a:ext uri="{FF2B5EF4-FFF2-40B4-BE49-F238E27FC236}">
              <a16:creationId xmlns:a16="http://schemas.microsoft.com/office/drawing/2014/main" id="{AF9FAD31-AB9D-4CC2-9FFC-4D37B67D5CCB}"/>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2D1CC01-8D10-45C4-BFB9-0400DE602E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66A0165F-9495-4AAD-A9F6-AA59B4077F9C}"/>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B81383FA-5F20-4BBE-BE6E-363869BF10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76" name="直線コネクタ 275">
          <a:extLst>
            <a:ext uri="{FF2B5EF4-FFF2-40B4-BE49-F238E27FC236}">
              <a16:creationId xmlns:a16="http://schemas.microsoft.com/office/drawing/2014/main" id="{8EA51D9E-1264-4969-9ED7-636C00AD4F9F}"/>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C9982B0C-6F56-40C4-9DCD-8CFCC162B466}"/>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78" name="直線コネクタ 277">
          <a:extLst>
            <a:ext uri="{FF2B5EF4-FFF2-40B4-BE49-F238E27FC236}">
              <a16:creationId xmlns:a16="http://schemas.microsoft.com/office/drawing/2014/main" id="{EC05DFB0-2684-43B8-AD12-D7F2E0322669}"/>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31D3562-23E8-432C-8504-632EA63427BF}"/>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80" name="直線コネクタ 279">
          <a:extLst>
            <a:ext uri="{FF2B5EF4-FFF2-40B4-BE49-F238E27FC236}">
              <a16:creationId xmlns:a16="http://schemas.microsoft.com/office/drawing/2014/main" id="{D8B8EEF2-E021-4960-9AF0-4634F90DDB67}"/>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697334D5-9A68-4F57-9BB5-FD5834970C03}"/>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82" name="フローチャート: 判断 281">
          <a:extLst>
            <a:ext uri="{FF2B5EF4-FFF2-40B4-BE49-F238E27FC236}">
              <a16:creationId xmlns:a16="http://schemas.microsoft.com/office/drawing/2014/main" id="{7249FE51-C72C-40A3-9F76-8714B63709C8}"/>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83" name="フローチャート: 判断 282">
          <a:extLst>
            <a:ext uri="{FF2B5EF4-FFF2-40B4-BE49-F238E27FC236}">
              <a16:creationId xmlns:a16="http://schemas.microsoft.com/office/drawing/2014/main" id="{216DAFA9-D75B-429D-A1C2-A95DF78B3B47}"/>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84" name="フローチャート: 判断 283">
          <a:extLst>
            <a:ext uri="{FF2B5EF4-FFF2-40B4-BE49-F238E27FC236}">
              <a16:creationId xmlns:a16="http://schemas.microsoft.com/office/drawing/2014/main" id="{B5868FDE-79EF-4B29-98B5-FD618C8BACBE}"/>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85" name="フローチャート: 判断 284">
          <a:extLst>
            <a:ext uri="{FF2B5EF4-FFF2-40B4-BE49-F238E27FC236}">
              <a16:creationId xmlns:a16="http://schemas.microsoft.com/office/drawing/2014/main" id="{8580994E-B770-4842-9026-25204F8D19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28121</xdr:rowOff>
    </xdr:from>
    <xdr:to>
      <xdr:col>6</xdr:col>
      <xdr:colOff>38100</xdr:colOff>
      <xdr:row>81</xdr:row>
      <xdr:rowOff>129721</xdr:rowOff>
    </xdr:to>
    <xdr:sp macro="" textlink="">
      <xdr:nvSpPr>
        <xdr:cNvPr id="286" name="フローチャート: 判断 285">
          <a:extLst>
            <a:ext uri="{FF2B5EF4-FFF2-40B4-BE49-F238E27FC236}">
              <a16:creationId xmlns:a16="http://schemas.microsoft.com/office/drawing/2014/main" id="{411E791F-80A0-48F9-BCFA-F66121A728D3}"/>
            </a:ext>
          </a:extLst>
        </xdr:cNvPr>
        <xdr:cNvSpPr/>
      </xdr:nvSpPr>
      <xdr:spPr>
        <a:xfrm>
          <a:off x="1079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B5155E6-861C-4F74-A3E1-CD12660F40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4DC26AA-BC48-406B-84C1-DF2A928E93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44D6664-AFC5-40C9-9FCE-E99EB04A0A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AE16D35-C3C3-43C0-99A4-A8E37981CC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5C81F0C-7AF2-4450-83DC-455BF476AC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42818</xdr:rowOff>
    </xdr:from>
    <xdr:to>
      <xdr:col>24</xdr:col>
      <xdr:colOff>114300</xdr:colOff>
      <xdr:row>84</xdr:row>
      <xdr:rowOff>144418</xdr:rowOff>
    </xdr:to>
    <xdr:sp macro="" textlink="">
      <xdr:nvSpPr>
        <xdr:cNvPr id="292" name="楕円 291">
          <a:extLst>
            <a:ext uri="{FF2B5EF4-FFF2-40B4-BE49-F238E27FC236}">
              <a16:creationId xmlns:a16="http://schemas.microsoft.com/office/drawing/2014/main" id="{AFBF58A3-A884-450D-B919-550CEAEA990F}"/>
            </a:ext>
          </a:extLst>
        </xdr:cNvPr>
        <xdr:cNvSpPr/>
      </xdr:nvSpPr>
      <xdr:spPr>
        <a:xfrm>
          <a:off x="4584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21245</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3BEA9D35-0378-49A1-9F3E-6F6969515EA4}"/>
            </a:ext>
          </a:extLst>
        </xdr:cNvPr>
        <xdr:cNvSpPr txBox="1"/>
      </xdr:nvSpPr>
      <xdr:spPr>
        <a:xfrm>
          <a:off x="4673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42818</xdr:rowOff>
    </xdr:from>
    <xdr:to>
      <xdr:col>20</xdr:col>
      <xdr:colOff>38100</xdr:colOff>
      <xdr:row>84</xdr:row>
      <xdr:rowOff>144418</xdr:rowOff>
    </xdr:to>
    <xdr:sp macro="" textlink="">
      <xdr:nvSpPr>
        <xdr:cNvPr id="294" name="楕円 293">
          <a:extLst>
            <a:ext uri="{FF2B5EF4-FFF2-40B4-BE49-F238E27FC236}">
              <a16:creationId xmlns:a16="http://schemas.microsoft.com/office/drawing/2014/main" id="{06ACC05E-7176-421B-B325-D8031B878A9E}"/>
            </a:ext>
          </a:extLst>
        </xdr:cNvPr>
        <xdr:cNvSpPr/>
      </xdr:nvSpPr>
      <xdr:spPr>
        <a:xfrm>
          <a:off x="3746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93618</xdr:rowOff>
    </xdr:from>
    <xdr:to>
      <xdr:col>24</xdr:col>
      <xdr:colOff>63500</xdr:colOff>
      <xdr:row>84</xdr:row>
      <xdr:rowOff>93618</xdr:rowOff>
    </xdr:to>
    <xdr:cxnSp macro="">
      <xdr:nvCxnSpPr>
        <xdr:cNvPr id="295" name="直線コネクタ 294">
          <a:extLst>
            <a:ext uri="{FF2B5EF4-FFF2-40B4-BE49-F238E27FC236}">
              <a16:creationId xmlns:a16="http://schemas.microsoft.com/office/drawing/2014/main" id="{0D445CE3-585A-4861-9939-619D45732660}"/>
            </a:ext>
          </a:extLst>
        </xdr:cNvPr>
        <xdr:cNvCxnSpPr/>
      </xdr:nvCxnSpPr>
      <xdr:spPr>
        <a:xfrm>
          <a:off x="3797300" y="1449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296" name="楕円 295">
          <a:extLst>
            <a:ext uri="{FF2B5EF4-FFF2-40B4-BE49-F238E27FC236}">
              <a16:creationId xmlns:a16="http://schemas.microsoft.com/office/drawing/2014/main" id="{3DCF9514-C046-46BC-A838-42FC6920FD9B}"/>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100149</xdr:rowOff>
    </xdr:to>
    <xdr:cxnSp macro="">
      <xdr:nvCxnSpPr>
        <xdr:cNvPr id="297" name="直線コネクタ 296">
          <a:extLst>
            <a:ext uri="{FF2B5EF4-FFF2-40B4-BE49-F238E27FC236}">
              <a16:creationId xmlns:a16="http://schemas.microsoft.com/office/drawing/2014/main" id="{AD602CFE-C010-4EF3-9154-875095699914}"/>
            </a:ext>
          </a:extLst>
        </xdr:cNvPr>
        <xdr:cNvCxnSpPr/>
      </xdr:nvCxnSpPr>
      <xdr:spPr>
        <a:xfrm flipV="1">
          <a:off x="2908300" y="1449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13426</xdr:rowOff>
    </xdr:from>
    <xdr:to>
      <xdr:col>10</xdr:col>
      <xdr:colOff>165100</xdr:colOff>
      <xdr:row>84</xdr:row>
      <xdr:rowOff>115026</xdr:rowOff>
    </xdr:to>
    <xdr:sp macro="" textlink="">
      <xdr:nvSpPr>
        <xdr:cNvPr id="298" name="楕円 297">
          <a:extLst>
            <a:ext uri="{FF2B5EF4-FFF2-40B4-BE49-F238E27FC236}">
              <a16:creationId xmlns:a16="http://schemas.microsoft.com/office/drawing/2014/main" id="{B14B034F-BE71-49B1-B5B5-CF62C0B3054C}"/>
            </a:ext>
          </a:extLst>
        </xdr:cNvPr>
        <xdr:cNvSpPr/>
      </xdr:nvSpPr>
      <xdr:spPr>
        <a:xfrm>
          <a:off x="196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64226</xdr:rowOff>
    </xdr:from>
    <xdr:to>
      <xdr:col>15</xdr:col>
      <xdr:colOff>50800</xdr:colOff>
      <xdr:row>84</xdr:row>
      <xdr:rowOff>100149</xdr:rowOff>
    </xdr:to>
    <xdr:cxnSp macro="">
      <xdr:nvCxnSpPr>
        <xdr:cNvPr id="299" name="直線コネクタ 298">
          <a:extLst>
            <a:ext uri="{FF2B5EF4-FFF2-40B4-BE49-F238E27FC236}">
              <a16:creationId xmlns:a16="http://schemas.microsoft.com/office/drawing/2014/main" id="{062B99B1-EE7B-425E-96BF-13D01E498964}"/>
            </a:ext>
          </a:extLst>
        </xdr:cNvPr>
        <xdr:cNvCxnSpPr/>
      </xdr:nvCxnSpPr>
      <xdr:spPr>
        <a:xfrm>
          <a:off x="2019300" y="1446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00" name="n_1aveValue【公営住宅】&#10;有形固定資産減価償却率">
          <a:extLst>
            <a:ext uri="{FF2B5EF4-FFF2-40B4-BE49-F238E27FC236}">
              <a16:creationId xmlns:a16="http://schemas.microsoft.com/office/drawing/2014/main" id="{3B846807-B761-4FD5-95A0-B150FABA4D81}"/>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01" name="n_2aveValue【公営住宅】&#10;有形固定資産減価償却率">
          <a:extLst>
            <a:ext uri="{FF2B5EF4-FFF2-40B4-BE49-F238E27FC236}">
              <a16:creationId xmlns:a16="http://schemas.microsoft.com/office/drawing/2014/main" id="{74A53280-65E3-46C0-9994-9C921C3A9513}"/>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02" name="n_3aveValue【公営住宅】&#10;有形固定資産減価償却率">
          <a:extLst>
            <a:ext uri="{FF2B5EF4-FFF2-40B4-BE49-F238E27FC236}">
              <a16:creationId xmlns:a16="http://schemas.microsoft.com/office/drawing/2014/main" id="{12FF78B1-94F3-4F1B-B47D-30FF74455554}"/>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146248</xdr:rowOff>
    </xdr:from>
    <xdr:ext cx="405111" cy="259045"/>
    <xdr:sp macro="" textlink="">
      <xdr:nvSpPr>
        <xdr:cNvPr id="303" name="n_4aveValue【公営住宅】&#10;有形固定資産減価償却率">
          <a:extLst>
            <a:ext uri="{FF2B5EF4-FFF2-40B4-BE49-F238E27FC236}">
              <a16:creationId xmlns:a16="http://schemas.microsoft.com/office/drawing/2014/main" id="{30DBCD0B-4652-4264-9507-D8EDBEF8EDE5}"/>
            </a:ext>
          </a:extLst>
        </xdr:cNvPr>
        <xdr:cNvSpPr txBox="1"/>
      </xdr:nvSpPr>
      <xdr:spPr>
        <a:xfrm>
          <a:off x="927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135545</xdr:rowOff>
    </xdr:from>
    <xdr:ext cx="405111" cy="259045"/>
    <xdr:sp macro="" textlink="">
      <xdr:nvSpPr>
        <xdr:cNvPr id="304" name="n_1mainValue【公営住宅】&#10;有形固定資産減価償却率">
          <a:extLst>
            <a:ext uri="{FF2B5EF4-FFF2-40B4-BE49-F238E27FC236}">
              <a16:creationId xmlns:a16="http://schemas.microsoft.com/office/drawing/2014/main" id="{2847CCEE-4779-4F53-B849-1E0BC2A18FCE}"/>
            </a:ext>
          </a:extLst>
        </xdr:cNvPr>
        <xdr:cNvSpPr txBox="1"/>
      </xdr:nvSpPr>
      <xdr:spPr>
        <a:xfrm>
          <a:off x="3582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05" name="n_2mainValue【公営住宅】&#10;有形固定資産減価償却率">
          <a:extLst>
            <a:ext uri="{FF2B5EF4-FFF2-40B4-BE49-F238E27FC236}">
              <a16:creationId xmlns:a16="http://schemas.microsoft.com/office/drawing/2014/main" id="{F8174C5A-F058-4A94-B0DA-299CE9E3ABFA}"/>
            </a:ext>
          </a:extLst>
        </xdr:cNvPr>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106153</xdr:rowOff>
    </xdr:from>
    <xdr:ext cx="405111" cy="259045"/>
    <xdr:sp macro="" textlink="">
      <xdr:nvSpPr>
        <xdr:cNvPr id="306" name="n_3mainValue【公営住宅】&#10;有形固定資産減価償却率">
          <a:extLst>
            <a:ext uri="{FF2B5EF4-FFF2-40B4-BE49-F238E27FC236}">
              <a16:creationId xmlns:a16="http://schemas.microsoft.com/office/drawing/2014/main" id="{F22B3010-771E-4B7A-9FC4-797D69FCA477}"/>
            </a:ext>
          </a:extLst>
        </xdr:cNvPr>
        <xdr:cNvSpPr txBox="1"/>
      </xdr:nvSpPr>
      <xdr:spPr>
        <a:xfrm>
          <a:off x="1816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AA3C418-28D9-4827-949D-96582505B6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4B2C58EF-4E2B-4F27-BDDA-6527765E71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1F6A5F74-59D6-460D-A2D7-DD9761F7E2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FBD7B02E-6F06-4C97-94EA-6E496E36DB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5F7DF27C-898B-45A4-A80F-6268393A92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47C2670-4D7C-4530-BF14-2D65E6946B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55AA993-80AB-42A1-9139-4203BAC965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72342651-2B22-48EC-9571-255A6BD771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1F1ED8F0-1482-4E28-99E6-436E191895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B838244-4E61-4988-8948-224417ABF5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FBDF0D05-20C8-43B6-B23E-76B949DD52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7F49B4CF-48E7-4AF4-910D-9F497E2FD4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3AA01DB1-FD1A-4E08-80B1-60A186E2C1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DF7E6C7D-395F-476E-956D-B3662E038D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BC4F05EA-6F45-4E89-83B3-71C5D6CE6B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2C20682-579E-4941-9F5C-3124C28E5B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EA4333E5-1232-4749-B87B-B2346C2C044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49D2DB16-7D58-4BF1-998A-68F2F5D817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BDE78E81-6BFD-4258-9865-EE7C79A886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9BA421C2-084A-49DE-A0B0-4B46802703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A75527D8-DBDD-48EB-91F0-CA85B67A27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8AFF2491-A666-4A0F-AC3C-0D9F1040DE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B4AE71B-B221-4D91-AA76-51C3203A70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30" name="直線コネクタ 329">
          <a:extLst>
            <a:ext uri="{FF2B5EF4-FFF2-40B4-BE49-F238E27FC236}">
              <a16:creationId xmlns:a16="http://schemas.microsoft.com/office/drawing/2014/main" id="{6B596E19-D004-41EF-BF4D-09363779AA81}"/>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31" name="【公営住宅】&#10;一人当たり面積最小値テキスト">
          <a:extLst>
            <a:ext uri="{FF2B5EF4-FFF2-40B4-BE49-F238E27FC236}">
              <a16:creationId xmlns:a16="http://schemas.microsoft.com/office/drawing/2014/main" id="{52877DD4-60E5-44D7-A97A-5CD44CD179E8}"/>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2" name="直線コネクタ 331">
          <a:extLst>
            <a:ext uri="{FF2B5EF4-FFF2-40B4-BE49-F238E27FC236}">
              <a16:creationId xmlns:a16="http://schemas.microsoft.com/office/drawing/2014/main" id="{58BE2F98-23AA-4109-9D77-691F424D64C4}"/>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33" name="【公営住宅】&#10;一人当たり面積最大値テキスト">
          <a:extLst>
            <a:ext uri="{FF2B5EF4-FFF2-40B4-BE49-F238E27FC236}">
              <a16:creationId xmlns:a16="http://schemas.microsoft.com/office/drawing/2014/main" id="{1EF14ABE-85F5-4632-BAFC-352B00E8447D}"/>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34" name="直線コネクタ 333">
          <a:extLst>
            <a:ext uri="{FF2B5EF4-FFF2-40B4-BE49-F238E27FC236}">
              <a16:creationId xmlns:a16="http://schemas.microsoft.com/office/drawing/2014/main" id="{1FA65D7B-754F-4132-B3A7-690925ABA07C}"/>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35" name="【公営住宅】&#10;一人当たり面積平均値テキスト">
          <a:extLst>
            <a:ext uri="{FF2B5EF4-FFF2-40B4-BE49-F238E27FC236}">
              <a16:creationId xmlns:a16="http://schemas.microsoft.com/office/drawing/2014/main" id="{57773838-827A-41F0-A651-EC92E5AE4FD5}"/>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36" name="フローチャート: 判断 335">
          <a:extLst>
            <a:ext uri="{FF2B5EF4-FFF2-40B4-BE49-F238E27FC236}">
              <a16:creationId xmlns:a16="http://schemas.microsoft.com/office/drawing/2014/main" id="{E6CEAEE1-3D96-4F8A-8131-172D8BCAD306}"/>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37" name="フローチャート: 判断 336">
          <a:extLst>
            <a:ext uri="{FF2B5EF4-FFF2-40B4-BE49-F238E27FC236}">
              <a16:creationId xmlns:a16="http://schemas.microsoft.com/office/drawing/2014/main" id="{B9DD7177-550C-4ABB-A83A-E46C674EC464}"/>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38" name="フローチャート: 判断 337">
          <a:extLst>
            <a:ext uri="{FF2B5EF4-FFF2-40B4-BE49-F238E27FC236}">
              <a16:creationId xmlns:a16="http://schemas.microsoft.com/office/drawing/2014/main" id="{A83574E4-7DCD-4B95-BBE7-B8BDF46DE3E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39" name="フローチャート: 判断 338">
          <a:extLst>
            <a:ext uri="{FF2B5EF4-FFF2-40B4-BE49-F238E27FC236}">
              <a16:creationId xmlns:a16="http://schemas.microsoft.com/office/drawing/2014/main" id="{43BD08BF-17D6-4AFB-B8FA-B36540B20B76}"/>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54356</xdr:rowOff>
    </xdr:from>
    <xdr:to>
      <xdr:col>36</xdr:col>
      <xdr:colOff>165100</xdr:colOff>
      <xdr:row>84</xdr:row>
      <xdr:rowOff>155956</xdr:rowOff>
    </xdr:to>
    <xdr:sp macro="" textlink="">
      <xdr:nvSpPr>
        <xdr:cNvPr id="340" name="フローチャート: 判断 339">
          <a:extLst>
            <a:ext uri="{FF2B5EF4-FFF2-40B4-BE49-F238E27FC236}">
              <a16:creationId xmlns:a16="http://schemas.microsoft.com/office/drawing/2014/main" id="{72BDA934-928F-4AB3-817D-9F9640BA4CDD}"/>
            </a:ext>
          </a:extLst>
        </xdr:cNvPr>
        <xdr:cNvSpPr/>
      </xdr:nvSpPr>
      <xdr:spPr>
        <a:xfrm>
          <a:off x="6921500" y="1445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6520A6-7E54-4F0B-830E-9B2F0409CF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9C89D70-1BC8-4117-BC09-9FAE7AB1FD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C233051-0745-4EA4-A3D4-FA5C026154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D8D493F-431F-4F62-B7DD-41FBC82469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A31315D-0287-43D6-B58C-5E182E432D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76454</xdr:rowOff>
    </xdr:from>
    <xdr:to>
      <xdr:col>55</xdr:col>
      <xdr:colOff>50800</xdr:colOff>
      <xdr:row>83</xdr:row>
      <xdr:rowOff>6604</xdr:rowOff>
    </xdr:to>
    <xdr:sp macro="" textlink="">
      <xdr:nvSpPr>
        <xdr:cNvPr id="346" name="楕円 345">
          <a:extLst>
            <a:ext uri="{FF2B5EF4-FFF2-40B4-BE49-F238E27FC236}">
              <a16:creationId xmlns:a16="http://schemas.microsoft.com/office/drawing/2014/main" id="{DCDB692A-717C-4DA8-8890-13728957DC98}"/>
            </a:ext>
          </a:extLst>
        </xdr:cNvPr>
        <xdr:cNvSpPr/>
      </xdr:nvSpPr>
      <xdr:spPr>
        <a:xfrm>
          <a:off x="10426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99331</xdr:rowOff>
    </xdr:from>
    <xdr:ext cx="469744" cy="259045"/>
    <xdr:sp macro="" textlink="">
      <xdr:nvSpPr>
        <xdr:cNvPr id="347" name="【公営住宅】&#10;一人当たり面積該当値テキスト">
          <a:extLst>
            <a:ext uri="{FF2B5EF4-FFF2-40B4-BE49-F238E27FC236}">
              <a16:creationId xmlns:a16="http://schemas.microsoft.com/office/drawing/2014/main" id="{8DA78566-936C-4EFB-8EA1-45EA5EFD0432}"/>
            </a:ext>
          </a:extLst>
        </xdr:cNvPr>
        <xdr:cNvSpPr txBox="1"/>
      </xdr:nvSpPr>
      <xdr:spPr>
        <a:xfrm>
          <a:off x="10515600"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73406</xdr:rowOff>
    </xdr:from>
    <xdr:to>
      <xdr:col>50</xdr:col>
      <xdr:colOff>165100</xdr:colOff>
      <xdr:row>83</xdr:row>
      <xdr:rowOff>3556</xdr:rowOff>
    </xdr:to>
    <xdr:sp macro="" textlink="">
      <xdr:nvSpPr>
        <xdr:cNvPr id="348" name="楕円 347">
          <a:extLst>
            <a:ext uri="{FF2B5EF4-FFF2-40B4-BE49-F238E27FC236}">
              <a16:creationId xmlns:a16="http://schemas.microsoft.com/office/drawing/2014/main" id="{D56FD245-B585-4A53-B91D-0EF6866A7F47}"/>
            </a:ext>
          </a:extLst>
        </xdr:cNvPr>
        <xdr:cNvSpPr/>
      </xdr:nvSpPr>
      <xdr:spPr>
        <a:xfrm>
          <a:off x="95885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124206</xdr:rowOff>
    </xdr:from>
    <xdr:to>
      <xdr:col>55</xdr:col>
      <xdr:colOff>0</xdr:colOff>
      <xdr:row>82</xdr:row>
      <xdr:rowOff>127254</xdr:rowOff>
    </xdr:to>
    <xdr:cxnSp macro="">
      <xdr:nvCxnSpPr>
        <xdr:cNvPr id="349" name="直線コネクタ 348">
          <a:extLst>
            <a:ext uri="{FF2B5EF4-FFF2-40B4-BE49-F238E27FC236}">
              <a16:creationId xmlns:a16="http://schemas.microsoft.com/office/drawing/2014/main" id="{C9A9AC3E-9125-4D4D-8C86-CB644011B9EB}"/>
            </a:ext>
          </a:extLst>
        </xdr:cNvPr>
        <xdr:cNvCxnSpPr/>
      </xdr:nvCxnSpPr>
      <xdr:spPr>
        <a:xfrm>
          <a:off x="9639300" y="141831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楕円 349">
          <a:extLst>
            <a:ext uri="{FF2B5EF4-FFF2-40B4-BE49-F238E27FC236}">
              <a16:creationId xmlns:a16="http://schemas.microsoft.com/office/drawing/2014/main" id="{AA0C15FF-121C-43E8-BD60-9E4AF2704840}"/>
            </a:ext>
          </a:extLst>
        </xdr:cNvPr>
        <xdr:cNvSpPr/>
      </xdr:nvSpPr>
      <xdr:spPr>
        <a:xfrm>
          <a:off x="869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124206</xdr:rowOff>
    </xdr:from>
    <xdr:to>
      <xdr:col>50</xdr:col>
      <xdr:colOff>114300</xdr:colOff>
      <xdr:row>82</xdr:row>
      <xdr:rowOff>125730</xdr:rowOff>
    </xdr:to>
    <xdr:cxnSp macro="">
      <xdr:nvCxnSpPr>
        <xdr:cNvPr id="351" name="直線コネクタ 350">
          <a:extLst>
            <a:ext uri="{FF2B5EF4-FFF2-40B4-BE49-F238E27FC236}">
              <a16:creationId xmlns:a16="http://schemas.microsoft.com/office/drawing/2014/main" id="{C6509346-0C9E-4FE0-98C5-A92B9813BBCE}"/>
            </a:ext>
          </a:extLst>
        </xdr:cNvPr>
        <xdr:cNvCxnSpPr/>
      </xdr:nvCxnSpPr>
      <xdr:spPr>
        <a:xfrm flipV="1">
          <a:off x="8750300" y="141831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79502</xdr:rowOff>
    </xdr:from>
    <xdr:to>
      <xdr:col>41</xdr:col>
      <xdr:colOff>101600</xdr:colOff>
      <xdr:row>83</xdr:row>
      <xdr:rowOff>9652</xdr:rowOff>
    </xdr:to>
    <xdr:sp macro="" textlink="">
      <xdr:nvSpPr>
        <xdr:cNvPr id="352" name="楕円 351">
          <a:extLst>
            <a:ext uri="{FF2B5EF4-FFF2-40B4-BE49-F238E27FC236}">
              <a16:creationId xmlns:a16="http://schemas.microsoft.com/office/drawing/2014/main" id="{7F7AF8D3-5FCD-4A34-AB3A-95DEC978850E}"/>
            </a:ext>
          </a:extLst>
        </xdr:cNvPr>
        <xdr:cNvSpPr/>
      </xdr:nvSpPr>
      <xdr:spPr>
        <a:xfrm>
          <a:off x="7810500" y="141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125730</xdr:rowOff>
    </xdr:from>
    <xdr:to>
      <xdr:col>45</xdr:col>
      <xdr:colOff>177800</xdr:colOff>
      <xdr:row>82</xdr:row>
      <xdr:rowOff>130302</xdr:rowOff>
    </xdr:to>
    <xdr:cxnSp macro="">
      <xdr:nvCxnSpPr>
        <xdr:cNvPr id="353" name="直線コネクタ 352">
          <a:extLst>
            <a:ext uri="{FF2B5EF4-FFF2-40B4-BE49-F238E27FC236}">
              <a16:creationId xmlns:a16="http://schemas.microsoft.com/office/drawing/2014/main" id="{62DDED1B-D33D-4196-BEF5-93399B430917}"/>
            </a:ext>
          </a:extLst>
        </xdr:cNvPr>
        <xdr:cNvCxnSpPr/>
      </xdr:nvCxnSpPr>
      <xdr:spPr>
        <a:xfrm flipV="1">
          <a:off x="7861300" y="14184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54" name="n_1aveValue【公営住宅】&#10;一人当たり面積">
          <a:extLst>
            <a:ext uri="{FF2B5EF4-FFF2-40B4-BE49-F238E27FC236}">
              <a16:creationId xmlns:a16="http://schemas.microsoft.com/office/drawing/2014/main" id="{EE2215BB-DD8D-4F97-A139-F35BD411BC3A}"/>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55" name="n_2aveValue【公営住宅】&#10;一人当たり面積">
          <a:extLst>
            <a:ext uri="{FF2B5EF4-FFF2-40B4-BE49-F238E27FC236}">
              <a16:creationId xmlns:a16="http://schemas.microsoft.com/office/drawing/2014/main" id="{B54739DB-0A33-42A0-BC87-6F546DD17D2D}"/>
            </a:ext>
          </a:extLst>
        </xdr:cNvPr>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56" name="n_3aveValue【公営住宅】&#10;一人当たり面積">
          <a:extLst>
            <a:ext uri="{FF2B5EF4-FFF2-40B4-BE49-F238E27FC236}">
              <a16:creationId xmlns:a16="http://schemas.microsoft.com/office/drawing/2014/main" id="{BE0D563D-6D2C-4379-92DE-728D637D47AA}"/>
            </a:ext>
          </a:extLst>
        </xdr:cNvPr>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1033</xdr:rowOff>
    </xdr:from>
    <xdr:ext cx="469744" cy="259045"/>
    <xdr:sp macro="" textlink="">
      <xdr:nvSpPr>
        <xdr:cNvPr id="357" name="n_4aveValue【公営住宅】&#10;一人当たり面積">
          <a:extLst>
            <a:ext uri="{FF2B5EF4-FFF2-40B4-BE49-F238E27FC236}">
              <a16:creationId xmlns:a16="http://schemas.microsoft.com/office/drawing/2014/main" id="{7E89FEA4-6341-4979-8576-19530D81FDDD}"/>
            </a:ext>
          </a:extLst>
        </xdr:cNvPr>
        <xdr:cNvSpPr txBox="1"/>
      </xdr:nvSpPr>
      <xdr:spPr>
        <a:xfrm>
          <a:off x="6737427"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20083</xdr:rowOff>
    </xdr:from>
    <xdr:ext cx="469744" cy="259045"/>
    <xdr:sp macro="" textlink="">
      <xdr:nvSpPr>
        <xdr:cNvPr id="358" name="n_1mainValue【公営住宅】&#10;一人当たり面積">
          <a:extLst>
            <a:ext uri="{FF2B5EF4-FFF2-40B4-BE49-F238E27FC236}">
              <a16:creationId xmlns:a16="http://schemas.microsoft.com/office/drawing/2014/main" id="{229C82D5-33F5-47AC-B975-1771B598DADF}"/>
            </a:ext>
          </a:extLst>
        </xdr:cNvPr>
        <xdr:cNvSpPr txBox="1"/>
      </xdr:nvSpPr>
      <xdr:spPr>
        <a:xfrm>
          <a:off x="9391727" y="13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59" name="n_2mainValue【公営住宅】&#10;一人当たり面積">
          <a:extLst>
            <a:ext uri="{FF2B5EF4-FFF2-40B4-BE49-F238E27FC236}">
              <a16:creationId xmlns:a16="http://schemas.microsoft.com/office/drawing/2014/main" id="{91F3897F-7040-4342-8B2E-8E2BAEDC07BB}"/>
            </a:ext>
          </a:extLst>
        </xdr:cNvPr>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26179</xdr:rowOff>
    </xdr:from>
    <xdr:ext cx="469744" cy="259045"/>
    <xdr:sp macro="" textlink="">
      <xdr:nvSpPr>
        <xdr:cNvPr id="360" name="n_3mainValue【公営住宅】&#10;一人当たり面積">
          <a:extLst>
            <a:ext uri="{FF2B5EF4-FFF2-40B4-BE49-F238E27FC236}">
              <a16:creationId xmlns:a16="http://schemas.microsoft.com/office/drawing/2014/main" id="{3E844902-82C2-4200-A94D-05A195047CE8}"/>
            </a:ext>
          </a:extLst>
        </xdr:cNvPr>
        <xdr:cNvSpPr txBox="1"/>
      </xdr:nvSpPr>
      <xdr:spPr>
        <a:xfrm>
          <a:off x="76264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798C7BC-25F4-4248-A681-BFAADF5319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983BC96C-36CE-4584-B66C-A61882974D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2CB487E3-C219-4A7B-8086-44D9DF3572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881CCFD1-984B-481E-8B23-8AB5B3FC59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C5819FA9-9F7D-415A-B82D-E431A6FB5B4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A50D0301-50BB-4A97-B1ED-5FAB2DD3F8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941962BB-26FD-4967-8655-93A4B31BF8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BA44371D-785C-46BA-8BC2-93C733B99B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AFEF7539-2EA0-4AA5-80E1-9A55D40C11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44633F98-1909-4DE2-BEBF-C5148D54A0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47030D19-D439-49DE-A832-679181A9CB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3AE444E5-7FB0-41DC-8A4B-FF17B2007F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A0F0B9CB-857C-48CD-AE6B-D22004CF02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BBA5C31-B9A0-42E2-B2D1-1F010B5501B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DC1736B-E4B6-4218-BB91-E3F1AAFF81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F3C01D5-A499-4087-B389-F9DB3A52DD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2FCB3650-F86A-45D3-8E38-95CE343A5A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67537282-804C-4BBE-9DEC-DF437E49DB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16324031-02B8-4574-A7F0-4C68416A57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CB8CDE8-AFB4-4871-9797-DF326FE8FB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EB750BE6-0120-455E-813D-D12B3A45F9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883FBFB7-DCF0-4861-96EE-399304B2FC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8A02BDBE-B175-4309-9DE3-92D8E4B3D0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EF7A5550-96F3-4072-9470-0FD7720DBA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43696A31-0633-494C-9AC8-3B1D48A816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AB1C515A-1603-406D-A783-93C359BACC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B467D00B-9253-44CC-8C65-7E19EA8622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4D6E3A29-74F5-4C11-9863-F4FCA3C841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D4FEB4DC-3A26-478B-8F8C-D42BB070AE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91A876DA-8B16-4F81-AF27-37B36B187D1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EC859B49-B96E-48A0-9016-5F2773E659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52F48AB5-7211-43D2-A0C1-9A655AFF8E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C535892C-FFC3-4465-82C3-A210356170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95D79F95-BBA2-4898-8384-0C33A70570B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57555A07-5CEC-4133-BE8D-409E2D1C74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803EDCB7-DE40-4363-9A20-CFB0A4D1D8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451A42D8-4580-4156-897E-7C9B65855E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2BAA4811-A536-4D38-AA67-3B769FE2B6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04A2AB7C-2D4F-4FC7-A24D-5822A9D3ED7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B5F2D03D-81F1-4DC0-B0A8-CAB111ED1E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40</xdr:row>
      <xdr:rowOff>80010</xdr:rowOff>
    </xdr:to>
    <xdr:cxnSp macro="">
      <xdr:nvCxnSpPr>
        <xdr:cNvPr id="401" name="直線コネクタ 400">
          <a:extLst>
            <a:ext uri="{FF2B5EF4-FFF2-40B4-BE49-F238E27FC236}">
              <a16:creationId xmlns:a16="http://schemas.microsoft.com/office/drawing/2014/main" id="{251208B8-A731-4B09-809F-AD5441E15B4F}"/>
            </a:ext>
          </a:extLst>
        </xdr:cNvPr>
        <xdr:cNvCxnSpPr/>
      </xdr:nvCxnSpPr>
      <xdr:spPr>
        <a:xfrm flipV="1">
          <a:off x="16318864" y="596455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83837</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239ABF71-484C-4686-A226-44DAC0DCA017}"/>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80010</xdr:rowOff>
    </xdr:from>
    <xdr:to>
      <xdr:col>86</xdr:col>
      <xdr:colOff>25400</xdr:colOff>
      <xdr:row>40</xdr:row>
      <xdr:rowOff>80010</xdr:rowOff>
    </xdr:to>
    <xdr:cxnSp macro="">
      <xdr:nvCxnSpPr>
        <xdr:cNvPr id="403" name="直線コネクタ 402">
          <a:extLst>
            <a:ext uri="{FF2B5EF4-FFF2-40B4-BE49-F238E27FC236}">
              <a16:creationId xmlns:a16="http://schemas.microsoft.com/office/drawing/2014/main" id="{EE4A8BE8-7F8A-40A0-8D10-89336EFA4262}"/>
            </a:ext>
          </a:extLst>
        </xdr:cNvPr>
        <xdr:cNvCxnSpPr/>
      </xdr:nvCxnSpPr>
      <xdr:spPr>
        <a:xfrm>
          <a:off x="16230600" y="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04" name="【認定こども園・幼稚園・保育所】&#10;有形固定資産減価償却率最大値テキスト">
          <a:extLst>
            <a:ext uri="{FF2B5EF4-FFF2-40B4-BE49-F238E27FC236}">
              <a16:creationId xmlns:a16="http://schemas.microsoft.com/office/drawing/2014/main" id="{DDE3237F-6C22-433F-981E-78A6BE48E821}"/>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05" name="直線コネクタ 404">
          <a:extLst>
            <a:ext uri="{FF2B5EF4-FFF2-40B4-BE49-F238E27FC236}">
              <a16:creationId xmlns:a16="http://schemas.microsoft.com/office/drawing/2014/main" id="{990D7972-A3A3-4421-9D3C-14B5956DACC9}"/>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86377</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50C3125A-8708-47A4-A852-F916DDE8C2F2}"/>
            </a:ext>
          </a:extLst>
        </xdr:cNvPr>
        <xdr:cNvSpPr txBox="1"/>
      </xdr:nvSpPr>
      <xdr:spPr>
        <a:xfrm>
          <a:off x="163576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07" name="フローチャート: 判断 406">
          <a:extLst>
            <a:ext uri="{FF2B5EF4-FFF2-40B4-BE49-F238E27FC236}">
              <a16:creationId xmlns:a16="http://schemas.microsoft.com/office/drawing/2014/main" id="{F4CDB325-55D9-470B-876B-A84B3A97095F}"/>
            </a:ext>
          </a:extLst>
        </xdr:cNvPr>
        <xdr:cNvSpPr/>
      </xdr:nvSpPr>
      <xdr:spPr>
        <a:xfrm>
          <a:off x="16268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08" name="フローチャート: 判断 407">
          <a:extLst>
            <a:ext uri="{FF2B5EF4-FFF2-40B4-BE49-F238E27FC236}">
              <a16:creationId xmlns:a16="http://schemas.microsoft.com/office/drawing/2014/main" id="{E8CCA5AB-3063-4FF7-805E-F63C0580C448}"/>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23495</xdr:rowOff>
    </xdr:from>
    <xdr:to>
      <xdr:col>76</xdr:col>
      <xdr:colOff>165100</xdr:colOff>
      <xdr:row>37</xdr:row>
      <xdr:rowOff>125095</xdr:rowOff>
    </xdr:to>
    <xdr:sp macro="" textlink="">
      <xdr:nvSpPr>
        <xdr:cNvPr id="409" name="フローチャート: 判断 408">
          <a:extLst>
            <a:ext uri="{FF2B5EF4-FFF2-40B4-BE49-F238E27FC236}">
              <a16:creationId xmlns:a16="http://schemas.microsoft.com/office/drawing/2014/main" id="{F6D6AF2E-13B4-477E-A598-35B16FA32200}"/>
            </a:ext>
          </a:extLst>
        </xdr:cNvPr>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34925</xdr:rowOff>
    </xdr:from>
    <xdr:to>
      <xdr:col>72</xdr:col>
      <xdr:colOff>38100</xdr:colOff>
      <xdr:row>37</xdr:row>
      <xdr:rowOff>136525</xdr:rowOff>
    </xdr:to>
    <xdr:sp macro="" textlink="">
      <xdr:nvSpPr>
        <xdr:cNvPr id="410" name="フローチャート: 判断 409">
          <a:extLst>
            <a:ext uri="{FF2B5EF4-FFF2-40B4-BE49-F238E27FC236}">
              <a16:creationId xmlns:a16="http://schemas.microsoft.com/office/drawing/2014/main" id="{31C34E39-9068-4792-B956-5CA23F2D81D6}"/>
            </a:ext>
          </a:extLst>
        </xdr:cNvPr>
        <xdr:cNvSpPr/>
      </xdr:nvSpPr>
      <xdr:spPr>
        <a:xfrm>
          <a:off x="13652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97790</xdr:rowOff>
    </xdr:from>
    <xdr:to>
      <xdr:col>67</xdr:col>
      <xdr:colOff>101600</xdr:colOff>
      <xdr:row>38</xdr:row>
      <xdr:rowOff>27940</xdr:rowOff>
    </xdr:to>
    <xdr:sp macro="" textlink="">
      <xdr:nvSpPr>
        <xdr:cNvPr id="411" name="フローチャート: 判断 410">
          <a:extLst>
            <a:ext uri="{FF2B5EF4-FFF2-40B4-BE49-F238E27FC236}">
              <a16:creationId xmlns:a16="http://schemas.microsoft.com/office/drawing/2014/main" id="{75F60285-1429-4E91-AE44-F144CF852B8D}"/>
            </a:ext>
          </a:extLst>
        </xdr:cNvPr>
        <xdr:cNvSpPr/>
      </xdr:nvSpPr>
      <xdr:spPr>
        <a:xfrm>
          <a:off x="12763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972A0C7-726F-4255-A47D-071B94111F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6CFD1B7-DC01-4A2B-9CC5-A5738AF8E6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CA649CF-0DF9-4885-BDB5-5BE9F3A6E3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896A5A9-D85A-4300-9E56-FFDB83F828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9E7538D-F95A-47A9-B659-7BDB4BF8DA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149225</xdr:rowOff>
    </xdr:from>
    <xdr:to>
      <xdr:col>85</xdr:col>
      <xdr:colOff>177800</xdr:colOff>
      <xdr:row>40</xdr:row>
      <xdr:rowOff>79375</xdr:rowOff>
    </xdr:to>
    <xdr:sp macro="" textlink="">
      <xdr:nvSpPr>
        <xdr:cNvPr id="417" name="楕円 416">
          <a:extLst>
            <a:ext uri="{FF2B5EF4-FFF2-40B4-BE49-F238E27FC236}">
              <a16:creationId xmlns:a16="http://schemas.microsoft.com/office/drawing/2014/main" id="{8C7040C9-0F03-4E76-9489-8C40617C41B3}"/>
            </a:ext>
          </a:extLst>
        </xdr:cNvPr>
        <xdr:cNvSpPr/>
      </xdr:nvSpPr>
      <xdr:spPr>
        <a:xfrm>
          <a:off x="16268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64152</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F5498EEE-6964-4845-990E-9125A2C87393}"/>
            </a:ext>
          </a:extLst>
        </xdr:cNvPr>
        <xdr:cNvSpPr txBox="1"/>
      </xdr:nvSpPr>
      <xdr:spPr>
        <a:xfrm>
          <a:off x="163576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27305</xdr:rowOff>
    </xdr:from>
    <xdr:to>
      <xdr:col>81</xdr:col>
      <xdr:colOff>101600</xdr:colOff>
      <xdr:row>40</xdr:row>
      <xdr:rowOff>128905</xdr:rowOff>
    </xdr:to>
    <xdr:sp macro="" textlink="">
      <xdr:nvSpPr>
        <xdr:cNvPr id="419" name="楕円 418">
          <a:extLst>
            <a:ext uri="{FF2B5EF4-FFF2-40B4-BE49-F238E27FC236}">
              <a16:creationId xmlns:a16="http://schemas.microsoft.com/office/drawing/2014/main" id="{8440CC3F-6748-4AEF-B938-D5C76FE1214B}"/>
            </a:ext>
          </a:extLst>
        </xdr:cNvPr>
        <xdr:cNvSpPr/>
      </xdr:nvSpPr>
      <xdr:spPr>
        <a:xfrm>
          <a:off x="1543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78105</xdr:rowOff>
    </xdr:to>
    <xdr:cxnSp macro="">
      <xdr:nvCxnSpPr>
        <xdr:cNvPr id="420" name="直線コネクタ 419">
          <a:extLst>
            <a:ext uri="{FF2B5EF4-FFF2-40B4-BE49-F238E27FC236}">
              <a16:creationId xmlns:a16="http://schemas.microsoft.com/office/drawing/2014/main" id="{791F0067-D305-410E-97DD-91FEB784553F}"/>
            </a:ext>
          </a:extLst>
        </xdr:cNvPr>
        <xdr:cNvCxnSpPr/>
      </xdr:nvCxnSpPr>
      <xdr:spPr>
        <a:xfrm flipV="1">
          <a:off x="15481300" y="6886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92075</xdr:rowOff>
    </xdr:from>
    <xdr:to>
      <xdr:col>76</xdr:col>
      <xdr:colOff>165100</xdr:colOff>
      <xdr:row>41</xdr:row>
      <xdr:rowOff>22225</xdr:rowOff>
    </xdr:to>
    <xdr:sp macro="" textlink="">
      <xdr:nvSpPr>
        <xdr:cNvPr id="421" name="楕円 420">
          <a:extLst>
            <a:ext uri="{FF2B5EF4-FFF2-40B4-BE49-F238E27FC236}">
              <a16:creationId xmlns:a16="http://schemas.microsoft.com/office/drawing/2014/main" id="{D0A4A92C-EA3F-45DF-90D4-E2671FA91D6B}"/>
            </a:ext>
          </a:extLst>
        </xdr:cNvPr>
        <xdr:cNvSpPr/>
      </xdr:nvSpPr>
      <xdr:spPr>
        <a:xfrm>
          <a:off x="14541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78105</xdr:rowOff>
    </xdr:from>
    <xdr:to>
      <xdr:col>81</xdr:col>
      <xdr:colOff>50800</xdr:colOff>
      <xdr:row>40</xdr:row>
      <xdr:rowOff>142875</xdr:rowOff>
    </xdr:to>
    <xdr:cxnSp macro="">
      <xdr:nvCxnSpPr>
        <xdr:cNvPr id="422" name="直線コネクタ 421">
          <a:extLst>
            <a:ext uri="{FF2B5EF4-FFF2-40B4-BE49-F238E27FC236}">
              <a16:creationId xmlns:a16="http://schemas.microsoft.com/office/drawing/2014/main" id="{542E81EF-67A2-4919-8D5C-5A7B2543C8CB}"/>
            </a:ext>
          </a:extLst>
        </xdr:cNvPr>
        <xdr:cNvCxnSpPr/>
      </xdr:nvCxnSpPr>
      <xdr:spPr>
        <a:xfrm flipV="1">
          <a:off x="14592300" y="69361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423" name="楕円 422">
          <a:extLst>
            <a:ext uri="{FF2B5EF4-FFF2-40B4-BE49-F238E27FC236}">
              <a16:creationId xmlns:a16="http://schemas.microsoft.com/office/drawing/2014/main" id="{17143DCA-1A9A-4F7D-B314-D3D2C752F92B}"/>
            </a:ext>
          </a:extLst>
        </xdr:cNvPr>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125730</xdr:rowOff>
    </xdr:from>
    <xdr:to>
      <xdr:col>76</xdr:col>
      <xdr:colOff>114300</xdr:colOff>
      <xdr:row>40</xdr:row>
      <xdr:rowOff>142875</xdr:rowOff>
    </xdr:to>
    <xdr:cxnSp macro="">
      <xdr:nvCxnSpPr>
        <xdr:cNvPr id="424" name="直線コネクタ 423">
          <a:extLst>
            <a:ext uri="{FF2B5EF4-FFF2-40B4-BE49-F238E27FC236}">
              <a16:creationId xmlns:a16="http://schemas.microsoft.com/office/drawing/2014/main" id="{16A42BFC-37B7-4D71-9C6E-14845E1DDFF9}"/>
            </a:ext>
          </a:extLst>
        </xdr:cNvPr>
        <xdr:cNvCxnSpPr/>
      </xdr:nvCxnSpPr>
      <xdr:spPr>
        <a:xfrm>
          <a:off x="13703300" y="6983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83F9A298-DEBB-4E90-82CF-E844A3835B54}"/>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1BDBABED-F8AA-445C-B1BD-5CF39264C0AF}"/>
            </a:ext>
          </a:extLst>
        </xdr:cNvPr>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153052</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A5762B5C-ED5A-4DAF-9AAF-E8FFB0D804E0}"/>
            </a:ext>
          </a:extLst>
        </xdr:cNvPr>
        <xdr:cNvSpPr txBox="1"/>
      </xdr:nvSpPr>
      <xdr:spPr>
        <a:xfrm>
          <a:off x="13500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44467</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85E73514-22B3-44F7-84B5-56AF23403961}"/>
            </a:ext>
          </a:extLst>
        </xdr:cNvPr>
        <xdr:cNvSpPr txBox="1"/>
      </xdr:nvSpPr>
      <xdr:spPr>
        <a:xfrm>
          <a:off x="12611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120032</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A9990ACA-DC14-4553-A7F5-B81905D0676F}"/>
            </a:ext>
          </a:extLst>
        </xdr:cNvPr>
        <xdr:cNvSpPr txBox="1"/>
      </xdr:nvSpPr>
      <xdr:spPr>
        <a:xfrm>
          <a:off x="15266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13352</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8B4ABF9F-A83F-48C2-B0F3-29EFA579A85A}"/>
            </a:ext>
          </a:extLst>
        </xdr:cNvPr>
        <xdr:cNvSpPr txBox="1"/>
      </xdr:nvSpPr>
      <xdr:spPr>
        <a:xfrm>
          <a:off x="14389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15BBEB78-6CF5-4DEB-84D3-36240F556C1D}"/>
            </a:ext>
          </a:extLst>
        </xdr:cNvPr>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36722771-2B2B-4666-8288-32D9F790FF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4985E54D-F686-4D19-8AB5-A63AEDA6E8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DBC445A5-7DDC-4F2B-8E92-D11ADC7D3A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A9F2EE74-6C04-45E6-A238-43B876C842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CAACB137-70F1-469E-A0EB-07251B97A4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F1703C8-3709-41F9-8BCB-D30D5AF8B5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ABD67BB8-3DD3-4A07-B3CB-BA11566728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5C1FCDEB-7571-4945-BA73-4C4E7D02789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A14760DC-3867-44E2-9295-907F1DEA9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EFF2E15E-08A0-4AEB-AED1-2B58BA29DB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36C74D52-BB8E-4BFE-9E6C-344CCD39D84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3D3BFC76-34B5-42EE-8C57-29629A5F47C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64BCEFC6-9BCC-42B7-A10C-C99D9CC429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a:extLst>
            <a:ext uri="{FF2B5EF4-FFF2-40B4-BE49-F238E27FC236}">
              <a16:creationId xmlns:a16="http://schemas.microsoft.com/office/drawing/2014/main" id="{4776D0D9-614D-43A5-B044-A6FCD4FA2A6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4AFF71FF-0AFE-4BEA-AA99-15A5D171386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a:extLst>
            <a:ext uri="{FF2B5EF4-FFF2-40B4-BE49-F238E27FC236}">
              <a16:creationId xmlns:a16="http://schemas.microsoft.com/office/drawing/2014/main" id="{86CC1CB9-0BC1-4E4E-81D0-FDAAAA3C131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803D4865-3665-422E-8CE5-D3465E5266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a:extLst>
            <a:ext uri="{FF2B5EF4-FFF2-40B4-BE49-F238E27FC236}">
              <a16:creationId xmlns:a16="http://schemas.microsoft.com/office/drawing/2014/main" id="{1F18F35C-21A9-41A5-B142-30493FE33D3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8E4E5EE6-6B59-40E4-985D-0A9A2FA912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2222CE4D-B94C-44F4-AFE5-23B4D98D427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38701DCE-7E97-4FF5-A5ED-F4C278E88A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ACB4F40E-9C2E-4235-9881-1283D392483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A47B4BB-44ED-47BE-95A7-5806CDDDC1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55" name="直線コネクタ 454">
          <a:extLst>
            <a:ext uri="{FF2B5EF4-FFF2-40B4-BE49-F238E27FC236}">
              <a16:creationId xmlns:a16="http://schemas.microsoft.com/office/drawing/2014/main" id="{345F047D-C107-405E-B83C-00BAE9FD7643}"/>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4B73FD31-7B52-4A0E-88A9-AA9C63C3EBAE}"/>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57" name="直線コネクタ 456">
          <a:extLst>
            <a:ext uri="{FF2B5EF4-FFF2-40B4-BE49-F238E27FC236}">
              <a16:creationId xmlns:a16="http://schemas.microsoft.com/office/drawing/2014/main" id="{7B97972B-EEF1-4DB7-9B98-8288581D9713}"/>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E756F5FD-B159-4ED3-A528-5B60814A7E8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9" name="直線コネクタ 458">
          <a:extLst>
            <a:ext uri="{FF2B5EF4-FFF2-40B4-BE49-F238E27FC236}">
              <a16:creationId xmlns:a16="http://schemas.microsoft.com/office/drawing/2014/main" id="{2C06B746-5FD6-4947-92FF-5F0E9E193918}"/>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E210D381-0606-4318-817A-77B6670CAE3A}"/>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1" name="フローチャート: 判断 460">
          <a:extLst>
            <a:ext uri="{FF2B5EF4-FFF2-40B4-BE49-F238E27FC236}">
              <a16:creationId xmlns:a16="http://schemas.microsoft.com/office/drawing/2014/main" id="{7BCC0A44-04AF-4B35-8A32-708BB4A2229B}"/>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62" name="フローチャート: 判断 461">
          <a:extLst>
            <a:ext uri="{FF2B5EF4-FFF2-40B4-BE49-F238E27FC236}">
              <a16:creationId xmlns:a16="http://schemas.microsoft.com/office/drawing/2014/main" id="{B02475D7-A16A-446F-8D1C-8D1936FA380D}"/>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63" name="フローチャート: 判断 462">
          <a:extLst>
            <a:ext uri="{FF2B5EF4-FFF2-40B4-BE49-F238E27FC236}">
              <a16:creationId xmlns:a16="http://schemas.microsoft.com/office/drawing/2014/main" id="{9C1C7B3E-FA41-4D84-91D3-0481D4CB92D3}"/>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64" name="フローチャート: 判断 463">
          <a:extLst>
            <a:ext uri="{FF2B5EF4-FFF2-40B4-BE49-F238E27FC236}">
              <a16:creationId xmlns:a16="http://schemas.microsoft.com/office/drawing/2014/main" id="{B3BADE6B-E25C-4A8F-BDEA-72B4C76C85D6}"/>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65" name="フローチャート: 判断 464">
          <a:extLst>
            <a:ext uri="{FF2B5EF4-FFF2-40B4-BE49-F238E27FC236}">
              <a16:creationId xmlns:a16="http://schemas.microsoft.com/office/drawing/2014/main" id="{630899CE-4204-470B-BD22-228F1A920491}"/>
            </a:ext>
          </a:extLst>
        </xdr:cNvPr>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F6CA827F-0392-44E2-BD74-4666BB949D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26EC47E-5885-4BA9-AF46-7D947124DD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B5DFB18-E69B-4109-A27C-1BD7936C99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48B17FC-B2AE-4A94-8B83-9D4B93FF80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1CC3510-5D4E-4CB2-AF09-8BF4B768C67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71" name="楕円 470">
          <a:extLst>
            <a:ext uri="{FF2B5EF4-FFF2-40B4-BE49-F238E27FC236}">
              <a16:creationId xmlns:a16="http://schemas.microsoft.com/office/drawing/2014/main" id="{3C125EC9-A864-4166-82F1-C3F842F53BF0}"/>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57C95EF9-A719-4219-84B7-449DB6921A7D}"/>
            </a:ext>
          </a:extLst>
        </xdr:cNvPr>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74930</xdr:rowOff>
    </xdr:from>
    <xdr:to>
      <xdr:col>112</xdr:col>
      <xdr:colOff>38100</xdr:colOff>
      <xdr:row>40</xdr:row>
      <xdr:rowOff>5080</xdr:rowOff>
    </xdr:to>
    <xdr:sp macro="" textlink="">
      <xdr:nvSpPr>
        <xdr:cNvPr id="473" name="楕円 472">
          <a:extLst>
            <a:ext uri="{FF2B5EF4-FFF2-40B4-BE49-F238E27FC236}">
              <a16:creationId xmlns:a16="http://schemas.microsoft.com/office/drawing/2014/main" id="{3FE2366F-8301-44D5-9591-AFB395775321}"/>
            </a:ext>
          </a:extLst>
        </xdr:cNvPr>
        <xdr:cNvSpPr/>
      </xdr:nvSpPr>
      <xdr:spPr>
        <a:xfrm>
          <a:off x="2127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125730</xdr:rowOff>
    </xdr:from>
    <xdr:to>
      <xdr:col>116</xdr:col>
      <xdr:colOff>63500</xdr:colOff>
      <xdr:row>39</xdr:row>
      <xdr:rowOff>133350</xdr:rowOff>
    </xdr:to>
    <xdr:cxnSp macro="">
      <xdr:nvCxnSpPr>
        <xdr:cNvPr id="474" name="直線コネクタ 473">
          <a:extLst>
            <a:ext uri="{FF2B5EF4-FFF2-40B4-BE49-F238E27FC236}">
              <a16:creationId xmlns:a16="http://schemas.microsoft.com/office/drawing/2014/main" id="{3BF5DBF5-6254-4483-A533-84A754AF0588}"/>
            </a:ext>
          </a:extLst>
        </xdr:cNvPr>
        <xdr:cNvCxnSpPr/>
      </xdr:nvCxnSpPr>
      <xdr:spPr>
        <a:xfrm>
          <a:off x="21323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75" name="楕円 474">
          <a:extLst>
            <a:ext uri="{FF2B5EF4-FFF2-40B4-BE49-F238E27FC236}">
              <a16:creationId xmlns:a16="http://schemas.microsoft.com/office/drawing/2014/main" id="{740D04DD-5DFF-454D-BEE9-D35C358F0A95}"/>
            </a:ext>
          </a:extLst>
        </xdr:cNvPr>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125730</xdr:rowOff>
    </xdr:to>
    <xdr:cxnSp macro="">
      <xdr:nvCxnSpPr>
        <xdr:cNvPr id="476" name="直線コネクタ 475">
          <a:extLst>
            <a:ext uri="{FF2B5EF4-FFF2-40B4-BE49-F238E27FC236}">
              <a16:creationId xmlns:a16="http://schemas.microsoft.com/office/drawing/2014/main" id="{23D58111-2902-4BB3-A641-7CA32B04B036}"/>
            </a:ext>
          </a:extLst>
        </xdr:cNvPr>
        <xdr:cNvCxnSpPr/>
      </xdr:nvCxnSpPr>
      <xdr:spPr>
        <a:xfrm>
          <a:off x="20434300" y="681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77" name="楕円 476">
          <a:extLst>
            <a:ext uri="{FF2B5EF4-FFF2-40B4-BE49-F238E27FC236}">
              <a16:creationId xmlns:a16="http://schemas.microsoft.com/office/drawing/2014/main" id="{91DE1646-0F06-4B5F-90D6-D92742496C97}"/>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125730</xdr:rowOff>
    </xdr:from>
    <xdr:to>
      <xdr:col>107</xdr:col>
      <xdr:colOff>50800</xdr:colOff>
      <xdr:row>39</xdr:row>
      <xdr:rowOff>133350</xdr:rowOff>
    </xdr:to>
    <xdr:cxnSp macro="">
      <xdr:nvCxnSpPr>
        <xdr:cNvPr id="478" name="直線コネクタ 477">
          <a:extLst>
            <a:ext uri="{FF2B5EF4-FFF2-40B4-BE49-F238E27FC236}">
              <a16:creationId xmlns:a16="http://schemas.microsoft.com/office/drawing/2014/main" id="{B59B5D08-61BC-4DD5-90CF-2F5908B6945E}"/>
            </a:ext>
          </a:extLst>
        </xdr:cNvPr>
        <xdr:cNvCxnSpPr/>
      </xdr:nvCxnSpPr>
      <xdr:spPr>
        <a:xfrm flipV="1">
          <a:off x="19545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89C8A311-C639-4299-9354-AEA89841966F}"/>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F80CD04D-1DC6-4010-9B5F-7B9576073093}"/>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561519B6-16E7-4E9B-A84C-8E5B564D4CD2}"/>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8E7E3C79-11A3-42B3-8529-AE7CE03DD05D}"/>
            </a:ext>
          </a:extLst>
        </xdr:cNvPr>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167657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2E79655C-FBD2-48AF-A58B-341E248AE1F8}"/>
            </a:ext>
          </a:extLst>
        </xdr:cNvPr>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167657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442AF95F-8C70-4AAD-8013-45D35FBA2CB5}"/>
            </a:ext>
          </a:extLst>
        </xdr:cNvPr>
        <xdr:cNvSpPr txBox="1"/>
      </xdr:nvSpPr>
      <xdr:spPr>
        <a:xfrm>
          <a:off x="20199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5540995F-0DEF-4AD8-ACB5-15A225312959}"/>
            </a:ext>
          </a:extLst>
        </xdr:cNvPr>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B8A477FF-6BDF-4D55-94B8-4F1BD79847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45ACFAD-49F5-4466-B7FD-A93E00FC11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DE1458CE-D9DD-4D6A-9730-F7FABF1F607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E31885B9-13E0-4CD0-A619-675C38C41D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28924EC5-B99E-44CE-9144-A9D6AB3F45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D9399CAD-F9E0-4DA8-8F18-F765E76969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180BA7A4-BD6D-4287-9055-1730E2D9B3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EE5F9D9C-80D7-41BC-A536-4C13EF0E6F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2D4F8442-1B03-484C-A96B-21835FAD8B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23058C49-3344-460B-AB70-D1F97ECCC2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149C857F-7EF7-4191-ABFA-81271B184D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7" name="直線コネクタ 496">
          <a:extLst>
            <a:ext uri="{FF2B5EF4-FFF2-40B4-BE49-F238E27FC236}">
              <a16:creationId xmlns:a16="http://schemas.microsoft.com/office/drawing/2014/main" id="{D4CB42A2-0899-4DD9-A213-36618B7EE132}"/>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8" name="テキスト ボックス 497">
          <a:extLst>
            <a:ext uri="{FF2B5EF4-FFF2-40B4-BE49-F238E27FC236}">
              <a16:creationId xmlns:a16="http://schemas.microsoft.com/office/drawing/2014/main" id="{64F4EC2E-678C-4D7A-80DC-A19CD852AADB}"/>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AAF65E25-2CC7-47F4-8D75-CAC9B586AF2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366CE88E-65CD-4AED-9E6B-DA42B49BE7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01" name="直線コネクタ 500">
          <a:extLst>
            <a:ext uri="{FF2B5EF4-FFF2-40B4-BE49-F238E27FC236}">
              <a16:creationId xmlns:a16="http://schemas.microsoft.com/office/drawing/2014/main" id="{6EAB4423-5309-4FA6-8285-B1F182D33863}"/>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2" name="テキスト ボックス 501">
          <a:extLst>
            <a:ext uri="{FF2B5EF4-FFF2-40B4-BE49-F238E27FC236}">
              <a16:creationId xmlns:a16="http://schemas.microsoft.com/office/drawing/2014/main" id="{50865FB9-3C36-466E-9BA5-9C6A0B7F18D1}"/>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B7A47F54-D3D9-45AC-ABE5-A8D0B2D9BE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3CE6244E-44C5-4A1A-9913-2CDE936AFEF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0544F8B8-6EDF-4157-932D-9946EB25A4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06" name="直線コネクタ 505">
          <a:extLst>
            <a:ext uri="{FF2B5EF4-FFF2-40B4-BE49-F238E27FC236}">
              <a16:creationId xmlns:a16="http://schemas.microsoft.com/office/drawing/2014/main" id="{609DF807-B26C-4FFA-9598-3B2CE15BB334}"/>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E6633B19-5BDD-402A-AF73-90E3D6388FC3}"/>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08" name="直線コネクタ 507">
          <a:extLst>
            <a:ext uri="{FF2B5EF4-FFF2-40B4-BE49-F238E27FC236}">
              <a16:creationId xmlns:a16="http://schemas.microsoft.com/office/drawing/2014/main" id="{35E0A9B9-B7BC-40C4-B57A-199BF83BC8E4}"/>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949FC593-1991-4E42-9314-E968D50E20FE}"/>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10" name="直線コネクタ 509">
          <a:extLst>
            <a:ext uri="{FF2B5EF4-FFF2-40B4-BE49-F238E27FC236}">
              <a16:creationId xmlns:a16="http://schemas.microsoft.com/office/drawing/2014/main" id="{24806ABB-CF1B-4565-8B53-56DC8BCD2CAF}"/>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D2A9A144-B4E2-4C4B-A780-555AAF30C4EC}"/>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12" name="フローチャート: 判断 511">
          <a:extLst>
            <a:ext uri="{FF2B5EF4-FFF2-40B4-BE49-F238E27FC236}">
              <a16:creationId xmlns:a16="http://schemas.microsoft.com/office/drawing/2014/main" id="{98EA2585-1BD4-44E1-9E7A-0314A42E1302}"/>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13" name="フローチャート: 判断 512">
          <a:extLst>
            <a:ext uri="{FF2B5EF4-FFF2-40B4-BE49-F238E27FC236}">
              <a16:creationId xmlns:a16="http://schemas.microsoft.com/office/drawing/2014/main" id="{70E42E4B-DF99-4FD1-8CA3-733121C2267F}"/>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14" name="フローチャート: 判断 513">
          <a:extLst>
            <a:ext uri="{FF2B5EF4-FFF2-40B4-BE49-F238E27FC236}">
              <a16:creationId xmlns:a16="http://schemas.microsoft.com/office/drawing/2014/main" id="{A0FD75B8-8357-49F6-8B35-A7A7073B404A}"/>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15" name="フローチャート: 判断 514">
          <a:extLst>
            <a:ext uri="{FF2B5EF4-FFF2-40B4-BE49-F238E27FC236}">
              <a16:creationId xmlns:a16="http://schemas.microsoft.com/office/drawing/2014/main" id="{9E3D39F3-B172-450A-A4B5-BC5225BA270F}"/>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97790</xdr:rowOff>
    </xdr:from>
    <xdr:to>
      <xdr:col>67</xdr:col>
      <xdr:colOff>101600</xdr:colOff>
      <xdr:row>61</xdr:row>
      <xdr:rowOff>27940</xdr:rowOff>
    </xdr:to>
    <xdr:sp macro="" textlink="">
      <xdr:nvSpPr>
        <xdr:cNvPr id="516" name="フローチャート: 判断 515">
          <a:extLst>
            <a:ext uri="{FF2B5EF4-FFF2-40B4-BE49-F238E27FC236}">
              <a16:creationId xmlns:a16="http://schemas.microsoft.com/office/drawing/2014/main" id="{68F1AD29-8546-47DA-8E43-3B94918BB750}"/>
            </a:ext>
          </a:extLst>
        </xdr:cNvPr>
        <xdr:cNvSpPr/>
      </xdr:nvSpPr>
      <xdr:spPr>
        <a:xfrm>
          <a:off x="12763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BB9EDADB-7A9B-4D8D-9201-EC81A0442B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B0EFDE8-D9F9-4273-956B-D3D49D6F46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8BA1D23-E958-4101-A6AE-50F4E21088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7C6ECF8-6BFE-457D-B716-B890FBCB9E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7835019-0901-45DD-884E-40E9B9FD4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22" name="楕円 521">
          <a:extLst>
            <a:ext uri="{FF2B5EF4-FFF2-40B4-BE49-F238E27FC236}">
              <a16:creationId xmlns:a16="http://schemas.microsoft.com/office/drawing/2014/main" id="{6099BF76-81E3-4835-988F-9EC7C48284F5}"/>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8F509B2-A6E7-4BC4-8C9F-92659E222B16}"/>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24" name="楕円 523">
          <a:extLst>
            <a:ext uri="{FF2B5EF4-FFF2-40B4-BE49-F238E27FC236}">
              <a16:creationId xmlns:a16="http://schemas.microsoft.com/office/drawing/2014/main" id="{BB9953D9-D813-4420-8CE0-FA64A0F422DF}"/>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45720</xdr:rowOff>
    </xdr:to>
    <xdr:cxnSp macro="">
      <xdr:nvCxnSpPr>
        <xdr:cNvPr id="525" name="直線コネクタ 524">
          <a:extLst>
            <a:ext uri="{FF2B5EF4-FFF2-40B4-BE49-F238E27FC236}">
              <a16:creationId xmlns:a16="http://schemas.microsoft.com/office/drawing/2014/main" id="{253E294E-4AA7-4AC2-BB81-8DDC2A1076DC}"/>
            </a:ext>
          </a:extLst>
        </xdr:cNvPr>
        <xdr:cNvCxnSpPr/>
      </xdr:nvCxnSpPr>
      <xdr:spPr>
        <a:xfrm flipV="1">
          <a:off x="15481300" y="10641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134938</xdr:rowOff>
    </xdr:from>
    <xdr:to>
      <xdr:col>76</xdr:col>
      <xdr:colOff>165100</xdr:colOff>
      <xdr:row>62</xdr:row>
      <xdr:rowOff>65088</xdr:rowOff>
    </xdr:to>
    <xdr:sp macro="" textlink="">
      <xdr:nvSpPr>
        <xdr:cNvPr id="526" name="楕円 525">
          <a:extLst>
            <a:ext uri="{FF2B5EF4-FFF2-40B4-BE49-F238E27FC236}">
              <a16:creationId xmlns:a16="http://schemas.microsoft.com/office/drawing/2014/main" id="{3C13AD74-3CDE-4159-9DDC-536A865E15DF}"/>
            </a:ext>
          </a:extLst>
        </xdr:cNvPr>
        <xdr:cNvSpPr/>
      </xdr:nvSpPr>
      <xdr:spPr>
        <a:xfrm>
          <a:off x="14541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14288</xdr:rowOff>
    </xdr:from>
    <xdr:to>
      <xdr:col>81</xdr:col>
      <xdr:colOff>50800</xdr:colOff>
      <xdr:row>62</xdr:row>
      <xdr:rowOff>45720</xdr:rowOff>
    </xdr:to>
    <xdr:cxnSp macro="">
      <xdr:nvCxnSpPr>
        <xdr:cNvPr id="527" name="直線コネクタ 526">
          <a:extLst>
            <a:ext uri="{FF2B5EF4-FFF2-40B4-BE49-F238E27FC236}">
              <a16:creationId xmlns:a16="http://schemas.microsoft.com/office/drawing/2014/main" id="{8F5D7511-7C47-446E-8628-DFEADB92B1C3}"/>
            </a:ext>
          </a:extLst>
        </xdr:cNvPr>
        <xdr:cNvCxnSpPr/>
      </xdr:nvCxnSpPr>
      <xdr:spPr>
        <a:xfrm>
          <a:off x="14592300" y="10644188"/>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28" name="楕円 527">
          <a:extLst>
            <a:ext uri="{FF2B5EF4-FFF2-40B4-BE49-F238E27FC236}">
              <a16:creationId xmlns:a16="http://schemas.microsoft.com/office/drawing/2014/main" id="{AF4D146A-5853-4610-AE8A-6B30EDD6381D}"/>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14288</xdr:rowOff>
    </xdr:from>
    <xdr:to>
      <xdr:col>76</xdr:col>
      <xdr:colOff>114300</xdr:colOff>
      <xdr:row>62</xdr:row>
      <xdr:rowOff>34290</xdr:rowOff>
    </xdr:to>
    <xdr:cxnSp macro="">
      <xdr:nvCxnSpPr>
        <xdr:cNvPr id="529" name="直線コネクタ 528">
          <a:extLst>
            <a:ext uri="{FF2B5EF4-FFF2-40B4-BE49-F238E27FC236}">
              <a16:creationId xmlns:a16="http://schemas.microsoft.com/office/drawing/2014/main" id="{734F1A59-EBED-496F-A345-21A17CA0172A}"/>
            </a:ext>
          </a:extLst>
        </xdr:cNvPr>
        <xdr:cNvCxnSpPr/>
      </xdr:nvCxnSpPr>
      <xdr:spPr>
        <a:xfrm flipV="1">
          <a:off x="13703300" y="1064418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30" name="n_1aveValue【学校施設】&#10;有形固定資産減価償却率">
          <a:extLst>
            <a:ext uri="{FF2B5EF4-FFF2-40B4-BE49-F238E27FC236}">
              <a16:creationId xmlns:a16="http://schemas.microsoft.com/office/drawing/2014/main" id="{AF2C0BEF-2566-4A42-87F1-23D717E07A3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31" name="n_2aveValue【学校施設】&#10;有形固定資産減価償却率">
          <a:extLst>
            <a:ext uri="{FF2B5EF4-FFF2-40B4-BE49-F238E27FC236}">
              <a16:creationId xmlns:a16="http://schemas.microsoft.com/office/drawing/2014/main" id="{B6F6EBE9-5207-4EB5-A5A6-BA42D51AAFE3}"/>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32" name="n_3aveValue【学校施設】&#10;有形固定資産減価償却率">
          <a:extLst>
            <a:ext uri="{FF2B5EF4-FFF2-40B4-BE49-F238E27FC236}">
              <a16:creationId xmlns:a16="http://schemas.microsoft.com/office/drawing/2014/main" id="{A7920C0F-CA7D-4AB7-98A7-F20C27824EB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44467</xdr:rowOff>
    </xdr:from>
    <xdr:ext cx="405111" cy="259045"/>
    <xdr:sp macro="" textlink="">
      <xdr:nvSpPr>
        <xdr:cNvPr id="533" name="n_4aveValue【学校施設】&#10;有形固定資産減価償却率">
          <a:extLst>
            <a:ext uri="{FF2B5EF4-FFF2-40B4-BE49-F238E27FC236}">
              <a16:creationId xmlns:a16="http://schemas.microsoft.com/office/drawing/2014/main" id="{E1DFCC92-A675-4B39-AFDD-CAA4676C1C8A}"/>
            </a:ext>
          </a:extLst>
        </xdr:cNvPr>
        <xdr:cNvSpPr txBox="1"/>
      </xdr:nvSpPr>
      <xdr:spPr>
        <a:xfrm>
          <a:off x="12611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34" name="n_1mainValue【学校施設】&#10;有形固定資産減価償却率">
          <a:extLst>
            <a:ext uri="{FF2B5EF4-FFF2-40B4-BE49-F238E27FC236}">
              <a16:creationId xmlns:a16="http://schemas.microsoft.com/office/drawing/2014/main" id="{37ABFC22-1122-4F73-86B7-FBCDC5253E49}"/>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56215</xdr:rowOff>
    </xdr:from>
    <xdr:ext cx="405111" cy="259045"/>
    <xdr:sp macro="" textlink="">
      <xdr:nvSpPr>
        <xdr:cNvPr id="535" name="n_2mainValue【学校施設】&#10;有形固定資産減価償却率">
          <a:extLst>
            <a:ext uri="{FF2B5EF4-FFF2-40B4-BE49-F238E27FC236}">
              <a16:creationId xmlns:a16="http://schemas.microsoft.com/office/drawing/2014/main" id="{C8E4FBDC-35E6-4296-B02D-C0EF5868C4C9}"/>
            </a:ext>
          </a:extLst>
        </xdr:cNvPr>
        <xdr:cNvSpPr txBox="1"/>
      </xdr:nvSpPr>
      <xdr:spPr>
        <a:xfrm>
          <a:off x="14389744" y="10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36" name="n_3mainValue【学校施設】&#10;有形固定資産減価償却率">
          <a:extLst>
            <a:ext uri="{FF2B5EF4-FFF2-40B4-BE49-F238E27FC236}">
              <a16:creationId xmlns:a16="http://schemas.microsoft.com/office/drawing/2014/main" id="{95BDD5F2-439E-4018-AF73-F96C229C0FD7}"/>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B589DEB3-EB31-47D4-83B6-FE78FFCED6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C378193C-ADE1-409E-86A2-7226AB972F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78407F24-9C03-4A53-B2D0-0008CE1AEF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D73A380-6197-4C42-BD27-8FEC444CAD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69821C4A-77B1-4181-A731-5F58ED83DC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277D2293-F9AF-40C1-A79B-DBBFF1AC07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2A22E7B6-25FF-4D9A-9A77-651CD0257C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1D98DB3C-13D1-4983-A3C3-FD14E4EEC9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3B293948-8267-466D-9EDC-F96E5A3F5B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D8D58CDD-4AC1-4E13-86CE-C7A9BE7EBE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a:extLst>
            <a:ext uri="{FF2B5EF4-FFF2-40B4-BE49-F238E27FC236}">
              <a16:creationId xmlns:a16="http://schemas.microsoft.com/office/drawing/2014/main" id="{8ECC551C-8B4A-47CC-BB15-231D9C37DC3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a:extLst>
            <a:ext uri="{FF2B5EF4-FFF2-40B4-BE49-F238E27FC236}">
              <a16:creationId xmlns:a16="http://schemas.microsoft.com/office/drawing/2014/main" id="{54EE9740-71AF-4096-A916-192D61E0BE0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a:extLst>
            <a:ext uri="{FF2B5EF4-FFF2-40B4-BE49-F238E27FC236}">
              <a16:creationId xmlns:a16="http://schemas.microsoft.com/office/drawing/2014/main" id="{275E222C-12E6-4B4D-B141-A7683BFF9E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a:extLst>
            <a:ext uri="{FF2B5EF4-FFF2-40B4-BE49-F238E27FC236}">
              <a16:creationId xmlns:a16="http://schemas.microsoft.com/office/drawing/2014/main" id="{10D2CC01-C1AC-46DC-BF19-55242780F1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a:extLst>
            <a:ext uri="{FF2B5EF4-FFF2-40B4-BE49-F238E27FC236}">
              <a16:creationId xmlns:a16="http://schemas.microsoft.com/office/drawing/2014/main" id="{AA25EEAB-B55A-4676-A29E-39E0DED1950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a:extLst>
            <a:ext uri="{FF2B5EF4-FFF2-40B4-BE49-F238E27FC236}">
              <a16:creationId xmlns:a16="http://schemas.microsoft.com/office/drawing/2014/main" id="{CD9B8B01-63CB-4E17-9919-6FBBA970B6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a:extLst>
            <a:ext uri="{FF2B5EF4-FFF2-40B4-BE49-F238E27FC236}">
              <a16:creationId xmlns:a16="http://schemas.microsoft.com/office/drawing/2014/main" id="{3C0F4AA6-76FC-433B-82BD-7018A393AEB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a:extLst>
            <a:ext uri="{FF2B5EF4-FFF2-40B4-BE49-F238E27FC236}">
              <a16:creationId xmlns:a16="http://schemas.microsoft.com/office/drawing/2014/main" id="{4FEF93CE-3AFC-4F4B-B75A-8C36C8EA70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a:extLst>
            <a:ext uri="{FF2B5EF4-FFF2-40B4-BE49-F238E27FC236}">
              <a16:creationId xmlns:a16="http://schemas.microsoft.com/office/drawing/2014/main" id="{DF4DEFCF-29BD-48DA-82F2-3FE5BEA1A45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a:extLst>
            <a:ext uri="{FF2B5EF4-FFF2-40B4-BE49-F238E27FC236}">
              <a16:creationId xmlns:a16="http://schemas.microsoft.com/office/drawing/2014/main" id="{FCDD4F53-D055-41C8-9AFE-27E88A8C87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a:extLst>
            <a:ext uri="{FF2B5EF4-FFF2-40B4-BE49-F238E27FC236}">
              <a16:creationId xmlns:a16="http://schemas.microsoft.com/office/drawing/2014/main" id="{F31A9170-773F-4966-BEAD-63FC0C01684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a:extLst>
            <a:ext uri="{FF2B5EF4-FFF2-40B4-BE49-F238E27FC236}">
              <a16:creationId xmlns:a16="http://schemas.microsoft.com/office/drawing/2014/main" id="{D9235392-63EE-4557-90BF-37AB25A6DBD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a:extLst>
            <a:ext uri="{FF2B5EF4-FFF2-40B4-BE49-F238E27FC236}">
              <a16:creationId xmlns:a16="http://schemas.microsoft.com/office/drawing/2014/main" id="{0669518E-252F-4F28-90FA-09662D1B01D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FA9E5F34-B9C1-48DD-BDD3-AE1345B20C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E2A5FBBD-0422-4574-8BF9-2BEF538388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76638897-2645-433E-B6EA-9B5D1EDA2D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63" name="直線コネクタ 562">
          <a:extLst>
            <a:ext uri="{FF2B5EF4-FFF2-40B4-BE49-F238E27FC236}">
              <a16:creationId xmlns:a16="http://schemas.microsoft.com/office/drawing/2014/main" id="{1094390D-1249-4F2A-AD96-08593CFD4B65}"/>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64" name="【学校施設】&#10;一人当たり面積最小値テキスト">
          <a:extLst>
            <a:ext uri="{FF2B5EF4-FFF2-40B4-BE49-F238E27FC236}">
              <a16:creationId xmlns:a16="http://schemas.microsoft.com/office/drawing/2014/main" id="{03CA70AC-AF63-4B8C-A72D-3448A60D1C44}"/>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65" name="直線コネクタ 564">
          <a:extLst>
            <a:ext uri="{FF2B5EF4-FFF2-40B4-BE49-F238E27FC236}">
              <a16:creationId xmlns:a16="http://schemas.microsoft.com/office/drawing/2014/main" id="{1D83821E-2C2F-4157-B881-2663FC191FC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66" name="【学校施設】&#10;一人当たり面積最大値テキスト">
          <a:extLst>
            <a:ext uri="{FF2B5EF4-FFF2-40B4-BE49-F238E27FC236}">
              <a16:creationId xmlns:a16="http://schemas.microsoft.com/office/drawing/2014/main" id="{11AA781D-395F-4737-B4C3-28402A2E5B35}"/>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67" name="直線コネクタ 566">
          <a:extLst>
            <a:ext uri="{FF2B5EF4-FFF2-40B4-BE49-F238E27FC236}">
              <a16:creationId xmlns:a16="http://schemas.microsoft.com/office/drawing/2014/main" id="{71ABFD43-7728-4031-A8C6-3DA0504B060D}"/>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68" name="【学校施設】&#10;一人当たり面積平均値テキスト">
          <a:extLst>
            <a:ext uri="{FF2B5EF4-FFF2-40B4-BE49-F238E27FC236}">
              <a16:creationId xmlns:a16="http://schemas.microsoft.com/office/drawing/2014/main" id="{BFD1EE75-72D7-4B70-9B07-1BD5E18F800B}"/>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69" name="フローチャート: 判断 568">
          <a:extLst>
            <a:ext uri="{FF2B5EF4-FFF2-40B4-BE49-F238E27FC236}">
              <a16:creationId xmlns:a16="http://schemas.microsoft.com/office/drawing/2014/main" id="{27F1C3F6-E832-4DBB-892B-A1E93EA7924D}"/>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70" name="フローチャート: 判断 569">
          <a:extLst>
            <a:ext uri="{FF2B5EF4-FFF2-40B4-BE49-F238E27FC236}">
              <a16:creationId xmlns:a16="http://schemas.microsoft.com/office/drawing/2014/main" id="{3E478937-2A58-4C07-9CC9-D10C31FE3442}"/>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71" name="フローチャート: 判断 570">
          <a:extLst>
            <a:ext uri="{FF2B5EF4-FFF2-40B4-BE49-F238E27FC236}">
              <a16:creationId xmlns:a16="http://schemas.microsoft.com/office/drawing/2014/main" id="{6C30CF78-C3D2-4EEF-BE0C-54277EBD02E6}"/>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72" name="フローチャート: 判断 571">
          <a:extLst>
            <a:ext uri="{FF2B5EF4-FFF2-40B4-BE49-F238E27FC236}">
              <a16:creationId xmlns:a16="http://schemas.microsoft.com/office/drawing/2014/main" id="{709235A1-9933-4B20-8B2E-28C8AA0D7F78}"/>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171269</xdr:rowOff>
    </xdr:from>
    <xdr:to>
      <xdr:col>98</xdr:col>
      <xdr:colOff>38100</xdr:colOff>
      <xdr:row>60</xdr:row>
      <xdr:rowOff>101419</xdr:rowOff>
    </xdr:to>
    <xdr:sp macro="" textlink="">
      <xdr:nvSpPr>
        <xdr:cNvPr id="573" name="フローチャート: 判断 572">
          <a:extLst>
            <a:ext uri="{FF2B5EF4-FFF2-40B4-BE49-F238E27FC236}">
              <a16:creationId xmlns:a16="http://schemas.microsoft.com/office/drawing/2014/main" id="{D245AC77-FBB7-4055-9233-589FEB4EC82E}"/>
            </a:ext>
          </a:extLst>
        </xdr:cNvPr>
        <xdr:cNvSpPr/>
      </xdr:nvSpPr>
      <xdr:spPr>
        <a:xfrm>
          <a:off x="186055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79D5459F-80CE-4C8A-99BE-F3758A12DD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60DCBB9-AD75-43ED-AB9B-6EA25BBDE4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11B1F26-FBBD-4002-A54D-A92AFA6A19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E91B8E81-F2A1-441D-B484-7712A1C78C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174520D-09E3-48E9-B547-D145B78822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40640</xdr:rowOff>
    </xdr:from>
    <xdr:to>
      <xdr:col>116</xdr:col>
      <xdr:colOff>114300</xdr:colOff>
      <xdr:row>59</xdr:row>
      <xdr:rowOff>142240</xdr:rowOff>
    </xdr:to>
    <xdr:sp macro="" textlink="">
      <xdr:nvSpPr>
        <xdr:cNvPr id="579" name="楕円 578">
          <a:extLst>
            <a:ext uri="{FF2B5EF4-FFF2-40B4-BE49-F238E27FC236}">
              <a16:creationId xmlns:a16="http://schemas.microsoft.com/office/drawing/2014/main" id="{4653C30B-DE4D-42BD-8D22-4DC90ACB9296}"/>
            </a:ext>
          </a:extLst>
        </xdr:cNvPr>
        <xdr:cNvSpPr/>
      </xdr:nvSpPr>
      <xdr:spPr>
        <a:xfrm>
          <a:off x="22110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63517</xdr:rowOff>
    </xdr:from>
    <xdr:ext cx="469744" cy="259045"/>
    <xdr:sp macro="" textlink="">
      <xdr:nvSpPr>
        <xdr:cNvPr id="580" name="【学校施設】&#10;一人当たり面積該当値テキスト">
          <a:extLst>
            <a:ext uri="{FF2B5EF4-FFF2-40B4-BE49-F238E27FC236}">
              <a16:creationId xmlns:a16="http://schemas.microsoft.com/office/drawing/2014/main" id="{BEF5D763-8270-47B4-9459-596F2E5ECEA6}"/>
            </a:ext>
          </a:extLst>
        </xdr:cNvPr>
        <xdr:cNvSpPr txBox="1"/>
      </xdr:nvSpPr>
      <xdr:spPr>
        <a:xfrm>
          <a:off x="22199600"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76563</xdr:rowOff>
    </xdr:from>
    <xdr:to>
      <xdr:col>112</xdr:col>
      <xdr:colOff>38100</xdr:colOff>
      <xdr:row>60</xdr:row>
      <xdr:rowOff>6713</xdr:rowOff>
    </xdr:to>
    <xdr:sp macro="" textlink="">
      <xdr:nvSpPr>
        <xdr:cNvPr id="581" name="楕円 580">
          <a:extLst>
            <a:ext uri="{FF2B5EF4-FFF2-40B4-BE49-F238E27FC236}">
              <a16:creationId xmlns:a16="http://schemas.microsoft.com/office/drawing/2014/main" id="{20E2A2A2-8661-479A-A2CB-57FA7AFE364E}"/>
            </a:ext>
          </a:extLst>
        </xdr:cNvPr>
        <xdr:cNvSpPr/>
      </xdr:nvSpPr>
      <xdr:spPr>
        <a:xfrm>
          <a:off x="21272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91440</xdr:rowOff>
    </xdr:from>
    <xdr:to>
      <xdr:col>116</xdr:col>
      <xdr:colOff>63500</xdr:colOff>
      <xdr:row>59</xdr:row>
      <xdr:rowOff>127363</xdr:rowOff>
    </xdr:to>
    <xdr:cxnSp macro="">
      <xdr:nvCxnSpPr>
        <xdr:cNvPr id="582" name="直線コネクタ 581">
          <a:extLst>
            <a:ext uri="{FF2B5EF4-FFF2-40B4-BE49-F238E27FC236}">
              <a16:creationId xmlns:a16="http://schemas.microsoft.com/office/drawing/2014/main" id="{833977EF-02EA-48DB-AC2B-11D57A6EE4C6}"/>
            </a:ext>
          </a:extLst>
        </xdr:cNvPr>
        <xdr:cNvCxnSpPr/>
      </xdr:nvCxnSpPr>
      <xdr:spPr>
        <a:xfrm flipV="1">
          <a:off x="21323300" y="102069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87993</xdr:rowOff>
    </xdr:from>
    <xdr:to>
      <xdr:col>107</xdr:col>
      <xdr:colOff>101600</xdr:colOff>
      <xdr:row>60</xdr:row>
      <xdr:rowOff>18143</xdr:rowOff>
    </xdr:to>
    <xdr:sp macro="" textlink="">
      <xdr:nvSpPr>
        <xdr:cNvPr id="583" name="楕円 582">
          <a:extLst>
            <a:ext uri="{FF2B5EF4-FFF2-40B4-BE49-F238E27FC236}">
              <a16:creationId xmlns:a16="http://schemas.microsoft.com/office/drawing/2014/main" id="{F65525E9-091F-4F81-9A9B-CDB86AC9C708}"/>
            </a:ext>
          </a:extLst>
        </xdr:cNvPr>
        <xdr:cNvSpPr/>
      </xdr:nvSpPr>
      <xdr:spPr>
        <a:xfrm>
          <a:off x="2038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127363</xdr:rowOff>
    </xdr:from>
    <xdr:to>
      <xdr:col>111</xdr:col>
      <xdr:colOff>177800</xdr:colOff>
      <xdr:row>59</xdr:row>
      <xdr:rowOff>138793</xdr:rowOff>
    </xdr:to>
    <xdr:cxnSp macro="">
      <xdr:nvCxnSpPr>
        <xdr:cNvPr id="584" name="直線コネクタ 583">
          <a:extLst>
            <a:ext uri="{FF2B5EF4-FFF2-40B4-BE49-F238E27FC236}">
              <a16:creationId xmlns:a16="http://schemas.microsoft.com/office/drawing/2014/main" id="{36291464-ED4A-4E9A-B599-D6AA3270E36F}"/>
            </a:ext>
          </a:extLst>
        </xdr:cNvPr>
        <xdr:cNvCxnSpPr/>
      </xdr:nvCxnSpPr>
      <xdr:spPr>
        <a:xfrm flipV="1">
          <a:off x="20434300" y="102429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109220</xdr:rowOff>
    </xdr:from>
    <xdr:to>
      <xdr:col>102</xdr:col>
      <xdr:colOff>165100</xdr:colOff>
      <xdr:row>60</xdr:row>
      <xdr:rowOff>39370</xdr:rowOff>
    </xdr:to>
    <xdr:sp macro="" textlink="">
      <xdr:nvSpPr>
        <xdr:cNvPr id="585" name="楕円 584">
          <a:extLst>
            <a:ext uri="{FF2B5EF4-FFF2-40B4-BE49-F238E27FC236}">
              <a16:creationId xmlns:a16="http://schemas.microsoft.com/office/drawing/2014/main" id="{22AB12B2-B1FA-4372-83DA-CA66041280B3}"/>
            </a:ext>
          </a:extLst>
        </xdr:cNvPr>
        <xdr:cNvSpPr/>
      </xdr:nvSpPr>
      <xdr:spPr>
        <a:xfrm>
          <a:off x="19494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138793</xdr:rowOff>
    </xdr:from>
    <xdr:to>
      <xdr:col>107</xdr:col>
      <xdr:colOff>50800</xdr:colOff>
      <xdr:row>59</xdr:row>
      <xdr:rowOff>160020</xdr:rowOff>
    </xdr:to>
    <xdr:cxnSp macro="">
      <xdr:nvCxnSpPr>
        <xdr:cNvPr id="586" name="直線コネクタ 585">
          <a:extLst>
            <a:ext uri="{FF2B5EF4-FFF2-40B4-BE49-F238E27FC236}">
              <a16:creationId xmlns:a16="http://schemas.microsoft.com/office/drawing/2014/main" id="{B843E042-B10C-4A7D-8378-9E15C40223FD}"/>
            </a:ext>
          </a:extLst>
        </xdr:cNvPr>
        <xdr:cNvCxnSpPr/>
      </xdr:nvCxnSpPr>
      <xdr:spPr>
        <a:xfrm flipV="1">
          <a:off x="19545300" y="1025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587" name="n_1aveValue【学校施設】&#10;一人当たり面積">
          <a:extLst>
            <a:ext uri="{FF2B5EF4-FFF2-40B4-BE49-F238E27FC236}">
              <a16:creationId xmlns:a16="http://schemas.microsoft.com/office/drawing/2014/main" id="{AD0A48E6-C4B8-4BF6-9BEF-202E3A2E8174}"/>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588" name="n_2aveValue【学校施設】&#10;一人当たり面積">
          <a:extLst>
            <a:ext uri="{FF2B5EF4-FFF2-40B4-BE49-F238E27FC236}">
              <a16:creationId xmlns:a16="http://schemas.microsoft.com/office/drawing/2014/main" id="{3A881F9F-7304-46CD-83FF-755234D67806}"/>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589" name="n_3aveValue【学校施設】&#10;一人当たり面積">
          <a:extLst>
            <a:ext uri="{FF2B5EF4-FFF2-40B4-BE49-F238E27FC236}">
              <a16:creationId xmlns:a16="http://schemas.microsoft.com/office/drawing/2014/main" id="{693B41FB-D609-45A4-BB5D-F29E0E3499C4}"/>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117946</xdr:rowOff>
    </xdr:from>
    <xdr:ext cx="469744" cy="259045"/>
    <xdr:sp macro="" textlink="">
      <xdr:nvSpPr>
        <xdr:cNvPr id="590" name="n_4aveValue【学校施設】&#10;一人当たり面積">
          <a:extLst>
            <a:ext uri="{FF2B5EF4-FFF2-40B4-BE49-F238E27FC236}">
              <a16:creationId xmlns:a16="http://schemas.microsoft.com/office/drawing/2014/main" id="{AE4B2B92-3B89-480C-ABA1-DD2169122985}"/>
            </a:ext>
          </a:extLst>
        </xdr:cNvPr>
        <xdr:cNvSpPr txBox="1"/>
      </xdr:nvSpPr>
      <xdr:spPr>
        <a:xfrm>
          <a:off x="18421427" y="1006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23240</xdr:rowOff>
    </xdr:from>
    <xdr:ext cx="469744" cy="259045"/>
    <xdr:sp macro="" textlink="">
      <xdr:nvSpPr>
        <xdr:cNvPr id="591" name="n_1mainValue【学校施設】&#10;一人当たり面積">
          <a:extLst>
            <a:ext uri="{FF2B5EF4-FFF2-40B4-BE49-F238E27FC236}">
              <a16:creationId xmlns:a16="http://schemas.microsoft.com/office/drawing/2014/main" id="{176F5BFD-931F-4A7C-8A9A-AA98C1A2AC68}"/>
            </a:ext>
          </a:extLst>
        </xdr:cNvPr>
        <xdr:cNvSpPr txBox="1"/>
      </xdr:nvSpPr>
      <xdr:spPr>
        <a:xfrm>
          <a:off x="210757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592" name="n_2mainValue【学校施設】&#10;一人当たり面積">
          <a:extLst>
            <a:ext uri="{FF2B5EF4-FFF2-40B4-BE49-F238E27FC236}">
              <a16:creationId xmlns:a16="http://schemas.microsoft.com/office/drawing/2014/main" id="{C2C13E6F-761A-42FB-9171-F7A97E7E8DDB}"/>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30497</xdr:rowOff>
    </xdr:from>
    <xdr:ext cx="469744" cy="259045"/>
    <xdr:sp macro="" textlink="">
      <xdr:nvSpPr>
        <xdr:cNvPr id="593" name="n_3mainValue【学校施設】&#10;一人当たり面積">
          <a:extLst>
            <a:ext uri="{FF2B5EF4-FFF2-40B4-BE49-F238E27FC236}">
              <a16:creationId xmlns:a16="http://schemas.microsoft.com/office/drawing/2014/main" id="{EBD53A88-AA7E-4A0C-96D7-49BE0F3FFD14}"/>
            </a:ext>
          </a:extLst>
        </xdr:cNvPr>
        <xdr:cNvSpPr txBox="1"/>
      </xdr:nvSpPr>
      <xdr:spPr>
        <a:xfrm>
          <a:off x="19310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998D5954-DC0B-459D-9EEE-C679D8E93E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CF7698B8-4893-4FFA-8A89-5B1E836C82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4217AE58-E943-4EB6-B8EF-660259F7B9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91B7BFC3-2EA0-4BE1-9920-B111D59E8C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D40FACF-A280-4EB0-A11B-2A72C53385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CC2995A6-BD87-4DA0-A0E1-E74BB5E026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2C4D7632-8FF4-4641-B53C-C2A38A838D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BC6D53AD-312D-4B70-8D91-64619BA502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3B9D5F87-455C-47E6-8FA0-7338541F28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ED5A43A0-737C-4535-B1BE-2F1996901C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00314557-240D-4064-B66E-FCC2EF7D09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59B94BA2-7939-4DEB-B16D-8BA2659965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72D5C908-5009-47C1-98FC-7E2E597C29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CC6B4B17-8E26-444F-B99E-37C2E209C42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B883E24C-069E-40BC-A634-F468C66BBA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8E7BFB04-BD8D-4184-8684-22AE53AEE84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BC344603-CDCC-4BC9-BC16-1446F0108C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9DE0FFA4-4718-47DE-BBE9-4DD62A2537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B3158896-D63F-4DF4-955B-F93D6A94B2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13CC58CE-56E7-45CD-B656-971CD283F80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8F674065-C1D8-435B-992C-6550E73B99A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CB691179-ED7E-423C-813E-CDC1B71E5C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520E782D-2034-497E-8D2A-1433E9B9FDE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E0A7A16D-0D85-49C3-A77C-F1171B88A9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6D7A1561-28DA-4C5E-9B56-1206E3BA17F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DD933F10-3FDE-435B-AA2F-B2AFD32DA3D6}"/>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084361B4-69B5-4564-A02A-12621B2654A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FD6FD156-DD94-4D96-8797-BD76D60478A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22" name="【児童館】&#10;有形固定資産減価償却率最大値テキスト">
          <a:extLst>
            <a:ext uri="{FF2B5EF4-FFF2-40B4-BE49-F238E27FC236}">
              <a16:creationId xmlns:a16="http://schemas.microsoft.com/office/drawing/2014/main" id="{D37D3624-73E8-4489-873D-65255BE9A547}"/>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3" name="直線コネクタ 622">
          <a:extLst>
            <a:ext uri="{FF2B5EF4-FFF2-40B4-BE49-F238E27FC236}">
              <a16:creationId xmlns:a16="http://schemas.microsoft.com/office/drawing/2014/main" id="{729C80FE-87CE-449E-A3E3-90C62048A31A}"/>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24" name="【児童館】&#10;有形固定資産減価償却率平均値テキスト">
          <a:extLst>
            <a:ext uri="{FF2B5EF4-FFF2-40B4-BE49-F238E27FC236}">
              <a16:creationId xmlns:a16="http://schemas.microsoft.com/office/drawing/2014/main" id="{05E02663-12FA-478F-B599-307EBEC17687}"/>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25" name="フローチャート: 判断 624">
          <a:extLst>
            <a:ext uri="{FF2B5EF4-FFF2-40B4-BE49-F238E27FC236}">
              <a16:creationId xmlns:a16="http://schemas.microsoft.com/office/drawing/2014/main" id="{2CB339AC-77EB-4200-8F92-3555E2051B98}"/>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26" name="フローチャート: 判断 625">
          <a:extLst>
            <a:ext uri="{FF2B5EF4-FFF2-40B4-BE49-F238E27FC236}">
              <a16:creationId xmlns:a16="http://schemas.microsoft.com/office/drawing/2014/main" id="{E019E5C1-90BA-477F-BC99-629199718FAE}"/>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7" name="フローチャート: 判断 626">
          <a:extLst>
            <a:ext uri="{FF2B5EF4-FFF2-40B4-BE49-F238E27FC236}">
              <a16:creationId xmlns:a16="http://schemas.microsoft.com/office/drawing/2014/main" id="{8EA5179B-B945-4289-AA76-C7922C280E64}"/>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28" name="フローチャート: 判断 627">
          <a:extLst>
            <a:ext uri="{FF2B5EF4-FFF2-40B4-BE49-F238E27FC236}">
              <a16:creationId xmlns:a16="http://schemas.microsoft.com/office/drawing/2014/main" id="{C7690765-D0DC-4D88-80AA-F0032C6BEAB7}"/>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113030</xdr:rowOff>
    </xdr:from>
    <xdr:to>
      <xdr:col>67</xdr:col>
      <xdr:colOff>101600</xdr:colOff>
      <xdr:row>82</xdr:row>
      <xdr:rowOff>43180</xdr:rowOff>
    </xdr:to>
    <xdr:sp macro="" textlink="">
      <xdr:nvSpPr>
        <xdr:cNvPr id="629" name="フローチャート: 判断 628">
          <a:extLst>
            <a:ext uri="{FF2B5EF4-FFF2-40B4-BE49-F238E27FC236}">
              <a16:creationId xmlns:a16="http://schemas.microsoft.com/office/drawing/2014/main" id="{47BBCFD6-D100-48E3-B4D3-90DEBCC8990E}"/>
            </a:ext>
          </a:extLst>
        </xdr:cNvPr>
        <xdr:cNvSpPr/>
      </xdr:nvSpPr>
      <xdr:spPr>
        <a:xfrm>
          <a:off x="12763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060C761-BC65-4E1D-896C-F279869341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00C1C07-325B-464E-A5AA-3EC00A17EE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8A3DACF-3EB7-44E9-B1E4-88D644435F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20B881E-D3B6-4F8C-BB70-79C9440D39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AED5284-AB3D-4229-A20E-C3AA13D769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35" name="楕円 634">
          <a:extLst>
            <a:ext uri="{FF2B5EF4-FFF2-40B4-BE49-F238E27FC236}">
              <a16:creationId xmlns:a16="http://schemas.microsoft.com/office/drawing/2014/main" id="{C8937212-3E79-499F-9A71-1051355EAFF2}"/>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36" name="【児童館】&#10;有形固定資産減価償却率該当値テキスト">
          <a:extLst>
            <a:ext uri="{FF2B5EF4-FFF2-40B4-BE49-F238E27FC236}">
              <a16:creationId xmlns:a16="http://schemas.microsoft.com/office/drawing/2014/main" id="{2EB43B5B-CED3-49A2-9EA7-91CF8F795CA0}"/>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37" name="楕円 636">
          <a:extLst>
            <a:ext uri="{FF2B5EF4-FFF2-40B4-BE49-F238E27FC236}">
              <a16:creationId xmlns:a16="http://schemas.microsoft.com/office/drawing/2014/main" id="{87038A3E-202C-4795-8C13-C8DD6CBBBFC2}"/>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134438</xdr:rowOff>
    </xdr:to>
    <xdr:cxnSp macro="">
      <xdr:nvCxnSpPr>
        <xdr:cNvPr id="638" name="直線コネクタ 637">
          <a:extLst>
            <a:ext uri="{FF2B5EF4-FFF2-40B4-BE49-F238E27FC236}">
              <a16:creationId xmlns:a16="http://schemas.microsoft.com/office/drawing/2014/main" id="{29D8D9A1-0C0B-4F02-B148-968AD87E8784}"/>
            </a:ext>
          </a:extLst>
        </xdr:cNvPr>
        <xdr:cNvCxnSpPr/>
      </xdr:nvCxnSpPr>
      <xdr:spPr>
        <a:xfrm>
          <a:off x="15481300" y="143256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639" name="楕円 638">
          <a:extLst>
            <a:ext uri="{FF2B5EF4-FFF2-40B4-BE49-F238E27FC236}">
              <a16:creationId xmlns:a16="http://schemas.microsoft.com/office/drawing/2014/main" id="{535A2659-D66E-4A65-BB83-68C42AC813F2}"/>
            </a:ext>
          </a:extLst>
        </xdr:cNvPr>
        <xdr:cNvSpPr/>
      </xdr:nvSpPr>
      <xdr:spPr>
        <a:xfrm>
          <a:off x="14541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95250</xdr:rowOff>
    </xdr:to>
    <xdr:cxnSp macro="">
      <xdr:nvCxnSpPr>
        <xdr:cNvPr id="640" name="直線コネクタ 639">
          <a:extLst>
            <a:ext uri="{FF2B5EF4-FFF2-40B4-BE49-F238E27FC236}">
              <a16:creationId xmlns:a16="http://schemas.microsoft.com/office/drawing/2014/main" id="{67AC1C27-679B-47C6-A85B-DFD0A8A5CD05}"/>
            </a:ext>
          </a:extLst>
        </xdr:cNvPr>
        <xdr:cNvCxnSpPr/>
      </xdr:nvCxnSpPr>
      <xdr:spPr>
        <a:xfrm>
          <a:off x="14592300" y="142978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152219</xdr:rowOff>
    </xdr:from>
    <xdr:to>
      <xdr:col>72</xdr:col>
      <xdr:colOff>38100</xdr:colOff>
      <xdr:row>83</xdr:row>
      <xdr:rowOff>82369</xdr:rowOff>
    </xdr:to>
    <xdr:sp macro="" textlink="">
      <xdr:nvSpPr>
        <xdr:cNvPr id="641" name="楕円 640">
          <a:extLst>
            <a:ext uri="{FF2B5EF4-FFF2-40B4-BE49-F238E27FC236}">
              <a16:creationId xmlns:a16="http://schemas.microsoft.com/office/drawing/2014/main" id="{2337F930-CFD2-4DAF-8FEF-903D67C9F5E4}"/>
            </a:ext>
          </a:extLst>
        </xdr:cNvPr>
        <xdr:cNvSpPr/>
      </xdr:nvSpPr>
      <xdr:spPr>
        <a:xfrm>
          <a:off x="13652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67492</xdr:rowOff>
    </xdr:to>
    <xdr:cxnSp macro="">
      <xdr:nvCxnSpPr>
        <xdr:cNvPr id="642" name="直線コネクタ 641">
          <a:extLst>
            <a:ext uri="{FF2B5EF4-FFF2-40B4-BE49-F238E27FC236}">
              <a16:creationId xmlns:a16="http://schemas.microsoft.com/office/drawing/2014/main" id="{3DE36CF0-3FC5-4F58-808C-54EE80BF0111}"/>
            </a:ext>
          </a:extLst>
        </xdr:cNvPr>
        <xdr:cNvCxnSpPr/>
      </xdr:nvCxnSpPr>
      <xdr:spPr>
        <a:xfrm>
          <a:off x="13703300" y="1426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43" name="n_1aveValue【児童館】&#10;有形固定資産減価償却率">
          <a:extLst>
            <a:ext uri="{FF2B5EF4-FFF2-40B4-BE49-F238E27FC236}">
              <a16:creationId xmlns:a16="http://schemas.microsoft.com/office/drawing/2014/main" id="{754FCCD3-2D72-4E0A-8D87-AC8E0EAF1A57}"/>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44" name="n_2aveValue【児童館】&#10;有形固定資産減価償却率">
          <a:extLst>
            <a:ext uri="{FF2B5EF4-FFF2-40B4-BE49-F238E27FC236}">
              <a16:creationId xmlns:a16="http://schemas.microsoft.com/office/drawing/2014/main" id="{2CD7D818-9A2A-481F-864B-A290A18B49B5}"/>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45" name="n_3aveValue【児童館】&#10;有形固定資産減価償却率">
          <a:extLst>
            <a:ext uri="{FF2B5EF4-FFF2-40B4-BE49-F238E27FC236}">
              <a16:creationId xmlns:a16="http://schemas.microsoft.com/office/drawing/2014/main" id="{65EAF8F5-F94C-4FBD-8E29-1622086F1910}"/>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59707</xdr:rowOff>
    </xdr:from>
    <xdr:ext cx="405111" cy="259045"/>
    <xdr:sp macro="" textlink="">
      <xdr:nvSpPr>
        <xdr:cNvPr id="646" name="n_4aveValue【児童館】&#10;有形固定資産減価償却率">
          <a:extLst>
            <a:ext uri="{FF2B5EF4-FFF2-40B4-BE49-F238E27FC236}">
              <a16:creationId xmlns:a16="http://schemas.microsoft.com/office/drawing/2014/main" id="{57A848F3-94F0-47AB-8805-8B396560507D}"/>
            </a:ext>
          </a:extLst>
        </xdr:cNvPr>
        <xdr:cNvSpPr txBox="1"/>
      </xdr:nvSpPr>
      <xdr:spPr>
        <a:xfrm>
          <a:off x="12611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647" name="n_1mainValue【児童館】&#10;有形固定資産減価償却率">
          <a:extLst>
            <a:ext uri="{FF2B5EF4-FFF2-40B4-BE49-F238E27FC236}">
              <a16:creationId xmlns:a16="http://schemas.microsoft.com/office/drawing/2014/main" id="{60A42220-FBF5-4C2D-A226-8156A7A5C46E}"/>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648" name="n_2mainValue【児童館】&#10;有形固定資産減価償却率">
          <a:extLst>
            <a:ext uri="{FF2B5EF4-FFF2-40B4-BE49-F238E27FC236}">
              <a16:creationId xmlns:a16="http://schemas.microsoft.com/office/drawing/2014/main" id="{2390467E-ADCA-4D9A-8388-7C240F210588}"/>
            </a:ext>
          </a:extLst>
        </xdr:cNvPr>
        <xdr:cNvSpPr txBox="1"/>
      </xdr:nvSpPr>
      <xdr:spPr>
        <a:xfrm>
          <a:off x="14389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649" name="n_3mainValue【児童館】&#10;有形固定資産減価償却率">
          <a:extLst>
            <a:ext uri="{FF2B5EF4-FFF2-40B4-BE49-F238E27FC236}">
              <a16:creationId xmlns:a16="http://schemas.microsoft.com/office/drawing/2014/main" id="{E2008929-44DA-4CBE-976E-0D4485DD9745}"/>
            </a:ext>
          </a:extLst>
        </xdr:cNvPr>
        <xdr:cNvSpPr txBox="1"/>
      </xdr:nvSpPr>
      <xdr:spPr>
        <a:xfrm>
          <a:off x="13500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9681ED04-8C27-4533-A2D1-6B19A30171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7AAF8391-7900-439B-A5AD-B0F10A9C89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E50CBA4-0FED-4BE1-A41E-847FF194CA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1589F466-F2DD-4450-AC71-BC18C191BA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F48A43C1-576B-4073-8787-2CF66FCD0D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FA41140-9D69-4273-8DCE-9BD0D1A117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C947D79-4B1A-4EC5-B6F0-607A00147C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3FAE2736-9715-4869-B922-896E70E5AA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D1459811-9C2B-4D77-9B5F-E55A7CBB14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675ED901-7C8A-4DB2-AE35-FDA0658591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F9D83A64-A960-4CA0-B07C-EDEDB250C95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2ED134A8-DF20-4E29-9999-CA187C92DF4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82A08125-9C7B-42B7-8674-FB6043DDAB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10DBAD87-4A87-4102-941A-030CEC0F3B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F960BB29-7DC7-4EAB-A48A-A9EDCCB936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71E4B058-E9FF-4AB9-BD2F-50B87665DD5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F1A05DE8-1839-4586-86D8-133C9F63A49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1082C475-88CB-4567-BCFF-B34D95D6DF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B5D6FACB-6E35-43F6-93EB-CDDB7C27DF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AB8F905D-DAEB-4053-9D7F-5A2000830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E1B2A2B5-D6D1-416F-8F87-DEC552B70C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71" name="直線コネクタ 670">
          <a:extLst>
            <a:ext uri="{FF2B5EF4-FFF2-40B4-BE49-F238E27FC236}">
              <a16:creationId xmlns:a16="http://schemas.microsoft.com/office/drawing/2014/main" id="{3FA47286-AA1A-4CD2-94A3-E7BFD31C9482}"/>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72" name="【児童館】&#10;一人当たり面積最小値テキスト">
          <a:extLst>
            <a:ext uri="{FF2B5EF4-FFF2-40B4-BE49-F238E27FC236}">
              <a16:creationId xmlns:a16="http://schemas.microsoft.com/office/drawing/2014/main" id="{62D5BB94-B968-412B-B57D-B7B87C1E50F2}"/>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73" name="直線コネクタ 672">
          <a:extLst>
            <a:ext uri="{FF2B5EF4-FFF2-40B4-BE49-F238E27FC236}">
              <a16:creationId xmlns:a16="http://schemas.microsoft.com/office/drawing/2014/main" id="{45D6FA9E-B238-4C68-B047-DAFE30776D7A}"/>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74" name="【児童館】&#10;一人当たり面積最大値テキスト">
          <a:extLst>
            <a:ext uri="{FF2B5EF4-FFF2-40B4-BE49-F238E27FC236}">
              <a16:creationId xmlns:a16="http://schemas.microsoft.com/office/drawing/2014/main" id="{1898078A-3C83-45DD-A98C-3873903AD72E}"/>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75" name="直線コネクタ 674">
          <a:extLst>
            <a:ext uri="{FF2B5EF4-FFF2-40B4-BE49-F238E27FC236}">
              <a16:creationId xmlns:a16="http://schemas.microsoft.com/office/drawing/2014/main" id="{24E03CFB-8703-4C76-BE6A-653AA956F16B}"/>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76" name="【児童館】&#10;一人当たり面積平均値テキスト">
          <a:extLst>
            <a:ext uri="{FF2B5EF4-FFF2-40B4-BE49-F238E27FC236}">
              <a16:creationId xmlns:a16="http://schemas.microsoft.com/office/drawing/2014/main" id="{31CAAAF0-BB8A-493A-8DC5-BCD610DE9565}"/>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77" name="フローチャート: 判断 676">
          <a:extLst>
            <a:ext uri="{FF2B5EF4-FFF2-40B4-BE49-F238E27FC236}">
              <a16:creationId xmlns:a16="http://schemas.microsoft.com/office/drawing/2014/main" id="{8D69839B-8B17-413F-9FEB-62B7CA26CA8A}"/>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78" name="フローチャート: 判断 677">
          <a:extLst>
            <a:ext uri="{FF2B5EF4-FFF2-40B4-BE49-F238E27FC236}">
              <a16:creationId xmlns:a16="http://schemas.microsoft.com/office/drawing/2014/main" id="{5E99B830-3231-4176-92FB-2FF64EA9F1AB}"/>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9" name="フローチャート: 判断 678">
          <a:extLst>
            <a:ext uri="{FF2B5EF4-FFF2-40B4-BE49-F238E27FC236}">
              <a16:creationId xmlns:a16="http://schemas.microsoft.com/office/drawing/2014/main" id="{D102BCC1-3F9B-48F9-AAD3-F6C0F138E133}"/>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80" name="フローチャート: 判断 679">
          <a:extLst>
            <a:ext uri="{FF2B5EF4-FFF2-40B4-BE49-F238E27FC236}">
              <a16:creationId xmlns:a16="http://schemas.microsoft.com/office/drawing/2014/main" id="{63CD97A3-FEFE-49F8-811D-1A46EAC4194C}"/>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81" name="フローチャート: 判断 680">
          <a:extLst>
            <a:ext uri="{FF2B5EF4-FFF2-40B4-BE49-F238E27FC236}">
              <a16:creationId xmlns:a16="http://schemas.microsoft.com/office/drawing/2014/main" id="{EA058096-B05F-4BB3-9F19-12367D8066A7}"/>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1814DCCD-397A-402D-9036-37C16DD2C3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DAEDDE8-6C90-4C19-B56B-5949934BF2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8A332D0B-41CF-44FA-8CC1-7A8785BAC9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F2DE840F-B3B4-4927-8862-9B78208F5BB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B45DCC4F-6F1A-45E5-9C23-3F941B1D58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87" name="楕円 686">
          <a:extLst>
            <a:ext uri="{FF2B5EF4-FFF2-40B4-BE49-F238E27FC236}">
              <a16:creationId xmlns:a16="http://schemas.microsoft.com/office/drawing/2014/main" id="{D21500A7-7C58-4476-8FE5-914E3F04F853}"/>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88" name="【児童館】&#10;一人当たり面積該当値テキスト">
          <a:extLst>
            <a:ext uri="{FF2B5EF4-FFF2-40B4-BE49-F238E27FC236}">
              <a16:creationId xmlns:a16="http://schemas.microsoft.com/office/drawing/2014/main" id="{FFC4C552-A14C-4F90-AD17-1446779DB5CF}"/>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89" name="楕円 688">
          <a:extLst>
            <a:ext uri="{FF2B5EF4-FFF2-40B4-BE49-F238E27FC236}">
              <a16:creationId xmlns:a16="http://schemas.microsoft.com/office/drawing/2014/main" id="{E110F215-BBAE-4510-9913-7BC7B39F1736}"/>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690" name="直線コネクタ 689">
          <a:extLst>
            <a:ext uri="{FF2B5EF4-FFF2-40B4-BE49-F238E27FC236}">
              <a16:creationId xmlns:a16="http://schemas.microsoft.com/office/drawing/2014/main" id="{F7E539C9-FC8B-4C47-8265-8718D22E490F}"/>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91" name="楕円 690">
          <a:extLst>
            <a:ext uri="{FF2B5EF4-FFF2-40B4-BE49-F238E27FC236}">
              <a16:creationId xmlns:a16="http://schemas.microsoft.com/office/drawing/2014/main" id="{FEA15AE1-04A3-42B3-8BAB-6E79C2149223}"/>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92" name="直線コネクタ 691">
          <a:extLst>
            <a:ext uri="{FF2B5EF4-FFF2-40B4-BE49-F238E27FC236}">
              <a16:creationId xmlns:a16="http://schemas.microsoft.com/office/drawing/2014/main" id="{3BEA1B95-A8F0-4DEC-869B-85A63F3F292B}"/>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3" name="楕円 692">
          <a:extLst>
            <a:ext uri="{FF2B5EF4-FFF2-40B4-BE49-F238E27FC236}">
              <a16:creationId xmlns:a16="http://schemas.microsoft.com/office/drawing/2014/main" id="{EDC4DF4A-375F-4D16-B6F5-B72D031C8579}"/>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694" name="直線コネクタ 693">
          <a:extLst>
            <a:ext uri="{FF2B5EF4-FFF2-40B4-BE49-F238E27FC236}">
              <a16:creationId xmlns:a16="http://schemas.microsoft.com/office/drawing/2014/main" id="{B60F0BE9-369A-4AD0-B235-B6CCF654502C}"/>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695" name="n_1aveValue【児童館】&#10;一人当たり面積">
          <a:extLst>
            <a:ext uri="{FF2B5EF4-FFF2-40B4-BE49-F238E27FC236}">
              <a16:creationId xmlns:a16="http://schemas.microsoft.com/office/drawing/2014/main" id="{B5FBFCD5-5766-4770-B034-8B620178E739}"/>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6" name="n_2aveValue【児童館】&#10;一人当たり面積">
          <a:extLst>
            <a:ext uri="{FF2B5EF4-FFF2-40B4-BE49-F238E27FC236}">
              <a16:creationId xmlns:a16="http://schemas.microsoft.com/office/drawing/2014/main" id="{9BC39351-16E6-47CA-91BD-2ECC0152CC0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97" name="n_3aveValue【児童館】&#10;一人当たり面積">
          <a:extLst>
            <a:ext uri="{FF2B5EF4-FFF2-40B4-BE49-F238E27FC236}">
              <a16:creationId xmlns:a16="http://schemas.microsoft.com/office/drawing/2014/main" id="{5F811668-88FE-4D91-8209-C25BA1C4E544}"/>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98" name="n_4aveValue【児童館】&#10;一人当たり面積">
          <a:extLst>
            <a:ext uri="{FF2B5EF4-FFF2-40B4-BE49-F238E27FC236}">
              <a16:creationId xmlns:a16="http://schemas.microsoft.com/office/drawing/2014/main" id="{320FD35C-4FBC-4401-B40C-67F33E8535F9}"/>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99" name="n_1mainValue【児童館】&#10;一人当たり面積">
          <a:extLst>
            <a:ext uri="{FF2B5EF4-FFF2-40B4-BE49-F238E27FC236}">
              <a16:creationId xmlns:a16="http://schemas.microsoft.com/office/drawing/2014/main" id="{174554A2-F753-4862-9F67-9BC62DCFD854}"/>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0" name="n_2mainValue【児童館】&#10;一人当たり面積">
          <a:extLst>
            <a:ext uri="{FF2B5EF4-FFF2-40B4-BE49-F238E27FC236}">
              <a16:creationId xmlns:a16="http://schemas.microsoft.com/office/drawing/2014/main" id="{FD16F79D-C0DE-41EA-8314-8DFB1209163A}"/>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01" name="n_3mainValue【児童館】&#10;一人当たり面積">
          <a:extLst>
            <a:ext uri="{FF2B5EF4-FFF2-40B4-BE49-F238E27FC236}">
              <a16:creationId xmlns:a16="http://schemas.microsoft.com/office/drawing/2014/main" id="{FC931D40-A8F0-4148-AEC5-F48F4D797088}"/>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114DE7E6-7962-41C6-AA5D-D3EAB426BD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F4DCBD23-8F96-42AB-A8D6-0A0BD6E000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F364953A-31E1-4F75-B4BD-F4FB7745C1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FCD4FDB7-D3EF-4B9D-AB73-5C08E399EB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DAD10432-F0BA-4B6C-A0E7-BE1909B705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F6C5F456-F589-4372-BB75-AB578124E7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AAF72EAA-9442-45D0-AAAA-C7906702F3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93825E4D-C1BD-4EFA-8F9C-A9C2824CF3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DC6BC319-A120-4956-B58F-9E34ECE67E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C9491FA8-8AE6-4196-8D18-E8B552CD42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6607BB14-F0DC-4756-B6E6-609D5D16F7A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F494B7E2-0C4A-4DF0-B347-145E45374C9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964E635B-A5B6-4951-884B-230AD5F27DD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7AC173FF-7BBB-4183-9195-6E60F14703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F0C2C654-E801-4DE7-BA74-B80A3240C2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80FFF4E6-2826-4F6A-AC85-8D9458DB6D5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C8F0A6BA-C3EC-4E19-B0B6-5F0034BE9A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A3D5744C-9AB9-416F-9B5F-4AFFBAF84B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C7734C59-51A3-4568-92C2-E2C01895A9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B14678DE-46BC-44B8-AA2B-E9710E6A3E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C24817F0-4B9D-4DB6-9B09-6E16D943181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8F22E12F-2A4F-42A0-AC77-F279318E01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570DD716-1870-40C1-AFBA-26238153A0D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8746FE13-56C0-48FE-8A22-BA6D84B64E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23BB6CF0-EA70-4106-B12B-C57C178E1CBB}"/>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DBA9EC9C-3C3B-4AF5-9145-55C7B813BF5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1D173D9B-C414-462E-B9B2-35B1FC071F8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29" name="【公民館】&#10;有形固定資産減価償却率最大値テキスト">
          <a:extLst>
            <a:ext uri="{FF2B5EF4-FFF2-40B4-BE49-F238E27FC236}">
              <a16:creationId xmlns:a16="http://schemas.microsoft.com/office/drawing/2014/main" id="{C4584DF8-1EB7-4172-8AB4-CECCADEA46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30" name="直線コネクタ 729">
          <a:extLst>
            <a:ext uri="{FF2B5EF4-FFF2-40B4-BE49-F238E27FC236}">
              <a16:creationId xmlns:a16="http://schemas.microsoft.com/office/drawing/2014/main" id="{F9E4CBA2-D9A9-46E4-BADB-AF8520D6A451}"/>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31" name="【公民館】&#10;有形固定資産減価償却率平均値テキスト">
          <a:extLst>
            <a:ext uri="{FF2B5EF4-FFF2-40B4-BE49-F238E27FC236}">
              <a16:creationId xmlns:a16="http://schemas.microsoft.com/office/drawing/2014/main" id="{62643CC2-B5E1-4FC1-8E01-7D9883B8A93D}"/>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32" name="フローチャート: 判断 731">
          <a:extLst>
            <a:ext uri="{FF2B5EF4-FFF2-40B4-BE49-F238E27FC236}">
              <a16:creationId xmlns:a16="http://schemas.microsoft.com/office/drawing/2014/main" id="{5D6D9B82-4E4C-4EAB-8767-10DE4AE6A812}"/>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33" name="フローチャート: 判断 732">
          <a:extLst>
            <a:ext uri="{FF2B5EF4-FFF2-40B4-BE49-F238E27FC236}">
              <a16:creationId xmlns:a16="http://schemas.microsoft.com/office/drawing/2014/main" id="{8F343636-3DC3-40AD-B71B-965EA921904F}"/>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34" name="フローチャート: 判断 733">
          <a:extLst>
            <a:ext uri="{FF2B5EF4-FFF2-40B4-BE49-F238E27FC236}">
              <a16:creationId xmlns:a16="http://schemas.microsoft.com/office/drawing/2014/main" id="{A5B866C2-1591-4C4E-B260-22641908EB55}"/>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35" name="フローチャート: 判断 734">
          <a:extLst>
            <a:ext uri="{FF2B5EF4-FFF2-40B4-BE49-F238E27FC236}">
              <a16:creationId xmlns:a16="http://schemas.microsoft.com/office/drawing/2014/main" id="{4416C7B5-4348-4702-8CA7-AF5FA030B18A}"/>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36" name="フローチャート: 判断 735">
          <a:extLst>
            <a:ext uri="{FF2B5EF4-FFF2-40B4-BE49-F238E27FC236}">
              <a16:creationId xmlns:a16="http://schemas.microsoft.com/office/drawing/2014/main" id="{18AEEE3D-19C9-4A6D-9FB1-D876A709F6B5}"/>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995BED3-8C6C-4749-9E4D-06712632D9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4D44BD5-B0F6-4995-9669-2094C4561C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C61444A-B7B1-49AD-AE61-59553742E7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31CE195-9278-49FD-81DD-1177C1E433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2FF1956-50C0-48DD-90BF-E30C980DB6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23495</xdr:rowOff>
    </xdr:from>
    <xdr:to>
      <xdr:col>85</xdr:col>
      <xdr:colOff>177800</xdr:colOff>
      <xdr:row>103</xdr:row>
      <xdr:rowOff>125095</xdr:rowOff>
    </xdr:to>
    <xdr:sp macro="" textlink="">
      <xdr:nvSpPr>
        <xdr:cNvPr id="742" name="楕円 741">
          <a:extLst>
            <a:ext uri="{FF2B5EF4-FFF2-40B4-BE49-F238E27FC236}">
              <a16:creationId xmlns:a16="http://schemas.microsoft.com/office/drawing/2014/main" id="{C3994839-3DA3-4810-BDDB-BA9F969CCD8E}"/>
            </a:ext>
          </a:extLst>
        </xdr:cNvPr>
        <xdr:cNvSpPr/>
      </xdr:nvSpPr>
      <xdr:spPr>
        <a:xfrm>
          <a:off x="16268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46372</xdr:rowOff>
    </xdr:from>
    <xdr:ext cx="405111" cy="259045"/>
    <xdr:sp macro="" textlink="">
      <xdr:nvSpPr>
        <xdr:cNvPr id="743" name="【公民館】&#10;有形固定資産減価償却率該当値テキスト">
          <a:extLst>
            <a:ext uri="{FF2B5EF4-FFF2-40B4-BE49-F238E27FC236}">
              <a16:creationId xmlns:a16="http://schemas.microsoft.com/office/drawing/2014/main" id="{13D8CB17-8338-4DE6-B5E7-96EB36C9DDCC}"/>
            </a:ext>
          </a:extLst>
        </xdr:cNvPr>
        <xdr:cNvSpPr txBox="1"/>
      </xdr:nvSpPr>
      <xdr:spPr>
        <a:xfrm>
          <a:off x="16357600"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156845</xdr:rowOff>
    </xdr:from>
    <xdr:to>
      <xdr:col>81</xdr:col>
      <xdr:colOff>101600</xdr:colOff>
      <xdr:row>103</xdr:row>
      <xdr:rowOff>86995</xdr:rowOff>
    </xdr:to>
    <xdr:sp macro="" textlink="">
      <xdr:nvSpPr>
        <xdr:cNvPr id="744" name="楕円 743">
          <a:extLst>
            <a:ext uri="{FF2B5EF4-FFF2-40B4-BE49-F238E27FC236}">
              <a16:creationId xmlns:a16="http://schemas.microsoft.com/office/drawing/2014/main" id="{355E663F-5697-4644-A4CC-F20F4D8F98EC}"/>
            </a:ext>
          </a:extLst>
        </xdr:cNvPr>
        <xdr:cNvSpPr/>
      </xdr:nvSpPr>
      <xdr:spPr>
        <a:xfrm>
          <a:off x="1543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36195</xdr:rowOff>
    </xdr:from>
    <xdr:to>
      <xdr:col>85</xdr:col>
      <xdr:colOff>127000</xdr:colOff>
      <xdr:row>103</xdr:row>
      <xdr:rowOff>74295</xdr:rowOff>
    </xdr:to>
    <xdr:cxnSp macro="">
      <xdr:nvCxnSpPr>
        <xdr:cNvPr id="745" name="直線コネクタ 744">
          <a:extLst>
            <a:ext uri="{FF2B5EF4-FFF2-40B4-BE49-F238E27FC236}">
              <a16:creationId xmlns:a16="http://schemas.microsoft.com/office/drawing/2014/main" id="{3AEB97D0-E64C-40B3-BC7E-EF54C5A290B1}"/>
            </a:ext>
          </a:extLst>
        </xdr:cNvPr>
        <xdr:cNvCxnSpPr/>
      </xdr:nvCxnSpPr>
      <xdr:spPr>
        <a:xfrm>
          <a:off x="15481300" y="17695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46" name="楕円 745">
          <a:extLst>
            <a:ext uri="{FF2B5EF4-FFF2-40B4-BE49-F238E27FC236}">
              <a16:creationId xmlns:a16="http://schemas.microsoft.com/office/drawing/2014/main" id="{94A0FAC8-6C7E-4063-B917-2BA1AF707EEE}"/>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103</xdr:row>
      <xdr:rowOff>135255</xdr:rowOff>
    </xdr:to>
    <xdr:cxnSp macro="">
      <xdr:nvCxnSpPr>
        <xdr:cNvPr id="747" name="直線コネクタ 746">
          <a:extLst>
            <a:ext uri="{FF2B5EF4-FFF2-40B4-BE49-F238E27FC236}">
              <a16:creationId xmlns:a16="http://schemas.microsoft.com/office/drawing/2014/main" id="{7E59BD1A-1C9E-4805-B4AF-A1EEF18420DB}"/>
            </a:ext>
          </a:extLst>
        </xdr:cNvPr>
        <xdr:cNvCxnSpPr/>
      </xdr:nvCxnSpPr>
      <xdr:spPr>
        <a:xfrm flipV="1">
          <a:off x="14592300" y="1769554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748" name="楕円 747">
          <a:extLst>
            <a:ext uri="{FF2B5EF4-FFF2-40B4-BE49-F238E27FC236}">
              <a16:creationId xmlns:a16="http://schemas.microsoft.com/office/drawing/2014/main" id="{377A2CA1-CDCD-43D2-9BDB-016117F41EFF}"/>
            </a:ext>
          </a:extLst>
        </xdr:cNvPr>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100964</xdr:rowOff>
    </xdr:from>
    <xdr:to>
      <xdr:col>76</xdr:col>
      <xdr:colOff>114300</xdr:colOff>
      <xdr:row>103</xdr:row>
      <xdr:rowOff>135255</xdr:rowOff>
    </xdr:to>
    <xdr:cxnSp macro="">
      <xdr:nvCxnSpPr>
        <xdr:cNvPr id="749" name="直線コネクタ 748">
          <a:extLst>
            <a:ext uri="{FF2B5EF4-FFF2-40B4-BE49-F238E27FC236}">
              <a16:creationId xmlns:a16="http://schemas.microsoft.com/office/drawing/2014/main" id="{42F7E109-8BEC-4007-AF01-097C5023F296}"/>
            </a:ext>
          </a:extLst>
        </xdr:cNvPr>
        <xdr:cNvCxnSpPr/>
      </xdr:nvCxnSpPr>
      <xdr:spPr>
        <a:xfrm>
          <a:off x="13703300" y="17760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50" name="n_1aveValue【公民館】&#10;有形固定資産減価償却率">
          <a:extLst>
            <a:ext uri="{FF2B5EF4-FFF2-40B4-BE49-F238E27FC236}">
              <a16:creationId xmlns:a16="http://schemas.microsoft.com/office/drawing/2014/main" id="{14592346-4417-443F-A665-A3C7C33BB02B}"/>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51" name="n_2aveValue【公民館】&#10;有形固定資産減価償却率">
          <a:extLst>
            <a:ext uri="{FF2B5EF4-FFF2-40B4-BE49-F238E27FC236}">
              <a16:creationId xmlns:a16="http://schemas.microsoft.com/office/drawing/2014/main" id="{61F99F90-50F1-4995-973B-CCF9B7A6F3E4}"/>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52" name="n_3aveValue【公民館】&#10;有形固定資産減価償却率">
          <a:extLst>
            <a:ext uri="{FF2B5EF4-FFF2-40B4-BE49-F238E27FC236}">
              <a16:creationId xmlns:a16="http://schemas.microsoft.com/office/drawing/2014/main" id="{7CAC2322-D6D6-40DC-8909-58E75ECDC668}"/>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53" name="n_4aveValue【公民館】&#10;有形固定資産減価償却率">
          <a:extLst>
            <a:ext uri="{FF2B5EF4-FFF2-40B4-BE49-F238E27FC236}">
              <a16:creationId xmlns:a16="http://schemas.microsoft.com/office/drawing/2014/main" id="{333DC638-A434-412C-A39B-69DD8BBA350A}"/>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103522</xdr:rowOff>
    </xdr:from>
    <xdr:ext cx="405111" cy="259045"/>
    <xdr:sp macro="" textlink="">
      <xdr:nvSpPr>
        <xdr:cNvPr id="754" name="n_1mainValue【公民館】&#10;有形固定資産減価償却率">
          <a:extLst>
            <a:ext uri="{FF2B5EF4-FFF2-40B4-BE49-F238E27FC236}">
              <a16:creationId xmlns:a16="http://schemas.microsoft.com/office/drawing/2014/main" id="{9F9B9104-AC85-4B1A-8793-A115CB6D2A0F}"/>
            </a:ext>
          </a:extLst>
        </xdr:cNvPr>
        <xdr:cNvSpPr txBox="1"/>
      </xdr:nvSpPr>
      <xdr:spPr>
        <a:xfrm>
          <a:off x="15266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55" name="n_2mainValue【公民館】&#10;有形固定資産減価償却率">
          <a:extLst>
            <a:ext uri="{FF2B5EF4-FFF2-40B4-BE49-F238E27FC236}">
              <a16:creationId xmlns:a16="http://schemas.microsoft.com/office/drawing/2014/main" id="{EEC3C30F-5DB6-4304-8425-77FE21E7C7DF}"/>
            </a:ext>
          </a:extLst>
        </xdr:cNvPr>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756" name="n_3mainValue【公民館】&#10;有形固定資産減価償却率">
          <a:extLst>
            <a:ext uri="{FF2B5EF4-FFF2-40B4-BE49-F238E27FC236}">
              <a16:creationId xmlns:a16="http://schemas.microsoft.com/office/drawing/2014/main" id="{3DE3064F-B370-4B2D-9E50-BF2ED3936346}"/>
            </a:ext>
          </a:extLst>
        </xdr:cNvPr>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69EDAC41-60C4-4287-A011-B879F78380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D740C6B4-8E9C-4732-A35C-EFC54D0039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23922FB7-476D-4BE2-96EB-3467445F7D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25E0EDD0-8775-4FFF-8A81-18D5D6EB8E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44F8B1A7-C674-4A2C-8702-EB614FC7C48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5941FFBB-9646-4900-910F-FE0604C0DA5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D74A0263-B764-4A8A-8343-1804A563A3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16C6B00E-966D-4F54-BA63-80069C07E2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D6DB651B-3B93-44C7-85A5-658BC03613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17D7240D-E8E8-4251-BA06-8107F97599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EF5E8E94-FE2B-4ACC-B14F-983D138AB9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27796654-E498-4AC3-9480-7245CE814C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23D5B57E-7F90-4895-B2B4-2D030F7AD07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7A444AD5-8826-4ED0-BD5C-3968232F9E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CEDC8FFE-D1A9-4C6E-804A-D8CAB14512A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44BDAF90-FA03-4F1C-9422-C674D84CB7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8A5E8A5C-3909-4360-B4A6-B693A7EA176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F43D31F1-ABDD-47BA-B78F-1B4FF1E976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D5691395-DA7A-4F4F-921D-C4B9E43919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5A1FBDB1-ECFA-49AE-983F-7323C45E03F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AA217D21-975D-4547-B083-633BAC866A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A8151E55-1CF7-4BE1-9EDC-FB6F48AF43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6A3828C1-D664-4A95-A8B5-9132705FA4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80" name="直線コネクタ 779">
          <a:extLst>
            <a:ext uri="{FF2B5EF4-FFF2-40B4-BE49-F238E27FC236}">
              <a16:creationId xmlns:a16="http://schemas.microsoft.com/office/drawing/2014/main" id="{BE7A61B8-1F69-45D1-B7FF-EDD01DB164BC}"/>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1" name="【公民館】&#10;一人当たり面積最小値テキスト">
          <a:extLst>
            <a:ext uri="{FF2B5EF4-FFF2-40B4-BE49-F238E27FC236}">
              <a16:creationId xmlns:a16="http://schemas.microsoft.com/office/drawing/2014/main" id="{F86626D7-AFC2-461C-96F9-6F8FE2DACB5C}"/>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2" name="直線コネクタ 781">
          <a:extLst>
            <a:ext uri="{FF2B5EF4-FFF2-40B4-BE49-F238E27FC236}">
              <a16:creationId xmlns:a16="http://schemas.microsoft.com/office/drawing/2014/main" id="{B49C6346-03E5-404B-9B3B-678C782084C9}"/>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83" name="【公民館】&#10;一人当たり面積最大値テキスト">
          <a:extLst>
            <a:ext uri="{FF2B5EF4-FFF2-40B4-BE49-F238E27FC236}">
              <a16:creationId xmlns:a16="http://schemas.microsoft.com/office/drawing/2014/main" id="{D8758D0D-DC53-4FD0-AF78-5DFAA6B86398}"/>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84" name="直線コネクタ 783">
          <a:extLst>
            <a:ext uri="{FF2B5EF4-FFF2-40B4-BE49-F238E27FC236}">
              <a16:creationId xmlns:a16="http://schemas.microsoft.com/office/drawing/2014/main" id="{957CDE6F-DDE4-40AF-AE50-B923B0BF8163}"/>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85" name="【公民館】&#10;一人当たり面積平均値テキスト">
          <a:extLst>
            <a:ext uri="{FF2B5EF4-FFF2-40B4-BE49-F238E27FC236}">
              <a16:creationId xmlns:a16="http://schemas.microsoft.com/office/drawing/2014/main" id="{598D2CDD-713D-46CD-BEF4-F947A4F85419}"/>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86" name="フローチャート: 判断 785">
          <a:extLst>
            <a:ext uri="{FF2B5EF4-FFF2-40B4-BE49-F238E27FC236}">
              <a16:creationId xmlns:a16="http://schemas.microsoft.com/office/drawing/2014/main" id="{007D25AE-5F42-450A-930B-C5DB7CAE9234}"/>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87" name="フローチャート: 判断 786">
          <a:extLst>
            <a:ext uri="{FF2B5EF4-FFF2-40B4-BE49-F238E27FC236}">
              <a16:creationId xmlns:a16="http://schemas.microsoft.com/office/drawing/2014/main" id="{06072310-A2AD-4CDB-83B8-4D1351E56EEE}"/>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88" name="フローチャート: 判断 787">
          <a:extLst>
            <a:ext uri="{FF2B5EF4-FFF2-40B4-BE49-F238E27FC236}">
              <a16:creationId xmlns:a16="http://schemas.microsoft.com/office/drawing/2014/main" id="{819C4852-0CFC-45BE-8061-E01A5D533D4B}"/>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89" name="フローチャート: 判断 788">
          <a:extLst>
            <a:ext uri="{FF2B5EF4-FFF2-40B4-BE49-F238E27FC236}">
              <a16:creationId xmlns:a16="http://schemas.microsoft.com/office/drawing/2014/main" id="{ED27C145-05F7-4423-B871-0A7A83CB145F}"/>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790" name="フローチャート: 判断 789">
          <a:extLst>
            <a:ext uri="{FF2B5EF4-FFF2-40B4-BE49-F238E27FC236}">
              <a16:creationId xmlns:a16="http://schemas.microsoft.com/office/drawing/2014/main" id="{1F3E536C-69BE-41ED-886F-EB78C7DC08B8}"/>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B706B87-CE76-465E-A67E-F81F4C380A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90D3D6F0-0DEC-4B19-82B7-46C4842E89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932F935-07E9-4CE0-9A04-D2CF28DFDF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DFB9B7E3-3EA7-4B65-A648-C435D4AD1F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624F3F4E-6546-48F2-877C-83EAEC9201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96" name="楕円 795">
          <a:extLst>
            <a:ext uri="{FF2B5EF4-FFF2-40B4-BE49-F238E27FC236}">
              <a16:creationId xmlns:a16="http://schemas.microsoft.com/office/drawing/2014/main" id="{77F8680C-1C70-4DAB-9F73-416EB997CC94}"/>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97" name="【公民館】&#10;一人当たり面積該当値テキスト">
          <a:extLst>
            <a:ext uri="{FF2B5EF4-FFF2-40B4-BE49-F238E27FC236}">
              <a16:creationId xmlns:a16="http://schemas.microsoft.com/office/drawing/2014/main" id="{30B0FD1D-CACB-421E-9090-5FD9E608ED3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98" name="楕円 797">
          <a:extLst>
            <a:ext uri="{FF2B5EF4-FFF2-40B4-BE49-F238E27FC236}">
              <a16:creationId xmlns:a16="http://schemas.microsoft.com/office/drawing/2014/main" id="{B6673D60-95CD-4270-8553-D56053265686}"/>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144780</xdr:rowOff>
    </xdr:to>
    <xdr:cxnSp macro="">
      <xdr:nvCxnSpPr>
        <xdr:cNvPr id="799" name="直線コネクタ 798">
          <a:extLst>
            <a:ext uri="{FF2B5EF4-FFF2-40B4-BE49-F238E27FC236}">
              <a16:creationId xmlns:a16="http://schemas.microsoft.com/office/drawing/2014/main" id="{B8322C57-0C42-4502-9838-8AC7BE24720B}"/>
            </a:ext>
          </a:extLst>
        </xdr:cNvPr>
        <xdr:cNvCxnSpPr/>
      </xdr:nvCxnSpPr>
      <xdr:spPr>
        <a:xfrm flipV="1">
          <a:off x="21323300" y="179298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800" name="楕円 799">
          <a:extLst>
            <a:ext uri="{FF2B5EF4-FFF2-40B4-BE49-F238E27FC236}">
              <a16:creationId xmlns:a16="http://schemas.microsoft.com/office/drawing/2014/main" id="{50B8EF33-8600-41B0-8D0A-3F565EF5649C}"/>
            </a:ext>
          </a:extLst>
        </xdr:cNvPr>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3811</xdr:rowOff>
    </xdr:to>
    <xdr:cxnSp macro="">
      <xdr:nvCxnSpPr>
        <xdr:cNvPr id="801" name="直線コネクタ 800">
          <a:extLst>
            <a:ext uri="{FF2B5EF4-FFF2-40B4-BE49-F238E27FC236}">
              <a16:creationId xmlns:a16="http://schemas.microsoft.com/office/drawing/2014/main" id="{99CFC8C4-EF38-4C21-942F-77AEAA44D6BE}"/>
            </a:ext>
          </a:extLst>
        </xdr:cNvPr>
        <xdr:cNvCxnSpPr/>
      </xdr:nvCxnSpPr>
      <xdr:spPr>
        <a:xfrm flipV="1">
          <a:off x="20434300" y="17975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802" name="楕円 801">
          <a:extLst>
            <a:ext uri="{FF2B5EF4-FFF2-40B4-BE49-F238E27FC236}">
              <a16:creationId xmlns:a16="http://schemas.microsoft.com/office/drawing/2014/main" id="{07F37300-573D-4D1A-BA37-C06353381136}"/>
            </a:ext>
          </a:extLst>
        </xdr:cNvPr>
        <xdr:cNvSpPr/>
      </xdr:nvSpPr>
      <xdr:spPr>
        <a:xfrm>
          <a:off x="19494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3811</xdr:rowOff>
    </xdr:to>
    <xdr:cxnSp macro="">
      <xdr:nvCxnSpPr>
        <xdr:cNvPr id="803" name="直線コネクタ 802">
          <a:extLst>
            <a:ext uri="{FF2B5EF4-FFF2-40B4-BE49-F238E27FC236}">
              <a16:creationId xmlns:a16="http://schemas.microsoft.com/office/drawing/2014/main" id="{3BEFD547-FAAF-4617-8F42-AFFFF67F84B5}"/>
            </a:ext>
          </a:extLst>
        </xdr:cNvPr>
        <xdr:cNvCxnSpPr/>
      </xdr:nvCxnSpPr>
      <xdr:spPr>
        <a:xfrm>
          <a:off x="19545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04" name="n_1aveValue【公民館】&#10;一人当たり面積">
          <a:extLst>
            <a:ext uri="{FF2B5EF4-FFF2-40B4-BE49-F238E27FC236}">
              <a16:creationId xmlns:a16="http://schemas.microsoft.com/office/drawing/2014/main" id="{18E153CA-B301-4BED-AEDB-EF0480AAF4A1}"/>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05" name="n_2aveValue【公民館】&#10;一人当たり面積">
          <a:extLst>
            <a:ext uri="{FF2B5EF4-FFF2-40B4-BE49-F238E27FC236}">
              <a16:creationId xmlns:a16="http://schemas.microsoft.com/office/drawing/2014/main" id="{2C876CAE-3651-4B18-8B15-2C0020C8A5FD}"/>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06" name="n_3aveValue【公民館】&#10;一人当たり面積">
          <a:extLst>
            <a:ext uri="{FF2B5EF4-FFF2-40B4-BE49-F238E27FC236}">
              <a16:creationId xmlns:a16="http://schemas.microsoft.com/office/drawing/2014/main" id="{985B6169-71C1-4D85-880C-C524F2415951}"/>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07" name="n_4aveValue【公民館】&#10;一人当たり面積">
          <a:extLst>
            <a:ext uri="{FF2B5EF4-FFF2-40B4-BE49-F238E27FC236}">
              <a16:creationId xmlns:a16="http://schemas.microsoft.com/office/drawing/2014/main" id="{F4FD190C-AF67-42A3-B4E5-811D4F39139A}"/>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08" name="n_1mainValue【公民館】&#10;一人当たり面積">
          <a:extLst>
            <a:ext uri="{FF2B5EF4-FFF2-40B4-BE49-F238E27FC236}">
              <a16:creationId xmlns:a16="http://schemas.microsoft.com/office/drawing/2014/main" id="{F04AFBC7-8D0A-4852-9FFD-65620E5592BD}"/>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809" name="n_2mainValue【公民館】&#10;一人当たり面積">
          <a:extLst>
            <a:ext uri="{FF2B5EF4-FFF2-40B4-BE49-F238E27FC236}">
              <a16:creationId xmlns:a16="http://schemas.microsoft.com/office/drawing/2014/main" id="{91037505-9D2C-4541-8962-1E6BD9441B22}"/>
            </a:ext>
          </a:extLst>
        </xdr:cNvPr>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810" name="n_3mainValue【公民館】&#10;一人当たり面積">
          <a:extLst>
            <a:ext uri="{FF2B5EF4-FFF2-40B4-BE49-F238E27FC236}">
              <a16:creationId xmlns:a16="http://schemas.microsoft.com/office/drawing/2014/main" id="{B4799653-5CF9-4220-B296-BFE6F1F3A73C}"/>
            </a:ext>
          </a:extLst>
        </xdr:cNvPr>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E370C6D8-D17C-4C06-8693-A09202E6F3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EBC6306B-0332-40E5-AF48-7EF8FB5AA2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9875F111-E683-4CEA-94F3-67EB0D9525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多くの類型において老朽化が進んでいるが、減価償却済みの２幼稚園の除却があった「認定こども園・幼稚園・保育所」、ふくしま支援学校の旧校舎の解体及び新校舎の建設があった「学校施設」等で減少が見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道路が類似団体内で４位となっているほか、「橋りょう・トンネル」、「公営住宅」、「学校施設」、「公民館」で類似団体平均を上回っており、これらの施設サービスが広く行き渡っている状態である。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84B1CD-EECD-434D-B958-457753C0A2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4EA6F3-E4A9-4FDD-BFC5-FC04E17E20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1A82DE-B1FC-4DA4-9B02-FEB2CA0028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C8FCF2-E94A-426D-BEF2-290DB760E3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957F70-D338-4E5E-8896-3790B34D98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72AECF-A26D-4F23-A6F2-E9A73945F5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657F66-7AE6-4986-91E3-C812086FAF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93BF96-A17F-427A-B0EF-D55B29071D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D62182-D123-4024-A9E0-04968E2F8E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DBCC14-0F75-4254-87A0-B20A2BE5BA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C562EC-8FE8-44CE-BB8B-F90BD6957D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7C6344-6735-4E8D-B129-FB00CDF569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93C1BC-1232-47DF-8149-0D5D9F7B81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136579-B7B7-4974-BCE5-1A963EBE1A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4ED947-22AD-4CF8-A0F2-0A55280A5A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2737D3-C711-43A2-B371-A887918658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F72E6D-4119-4D35-BB06-88B29606C7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43405C-5EF9-4283-8756-D56B8EF380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41998A-81FB-42A1-88CB-A82612E743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7E6ED-47AA-47D8-B874-F07F5FDC86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313505-3ACB-4D70-BAF0-EDD8C60EF1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71003B-FC8A-42E2-B90C-5387D700B4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A28004-10C7-4806-AAA8-5D5BBE130E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39812F-D3A6-4282-8F2E-A0AFFC70A0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42A454-306E-4598-9ABD-80DA637821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88F8D3-0E8B-4EEF-8377-A4B442648A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CFCA26-5716-43FF-B7C4-5396B2B852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75F89D-C377-492B-9042-2BCDD79242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671FF5-F0FA-43F5-856A-C8C757E578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3499C84-5930-4722-82D2-307EA2BBC4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63604A-97C5-43E1-87C1-501A4B20200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BF70A9-4867-4026-B3CD-0967D8D9C08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DA11BD-7529-40BF-9CD8-9D2D652DB4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28A981-F302-4934-9D13-B49F8A94D1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1EF474-5A63-4E19-AAD4-D00F1F6FBF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8FB49E-F2B7-4814-9D8F-425EF4C59EA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E74405-C0B4-44E4-ABFA-4FB8D8E688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0642AE-804B-4C14-98FC-BA090B7244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5E980FE-5696-4FE4-99A5-5687B8F948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0ED65B-2654-44AB-9CB2-AA6B3B247F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C09A3C-06E8-4982-828F-38C78743E2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3E923D-5806-42EF-B8B8-F8113AB473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944C6C-75AE-4A73-8D90-391E4DB2D8E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CDBF318-C67A-4EC6-9C05-D85059F184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B6A9B67-CBA2-4DBB-B9AC-BBDB10BC6C1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01AE26-D86C-4BE9-B19A-0D8B37AD7DB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440136A-6612-4BEB-A160-E120D2E4DD5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9241A5-18C6-4A84-8F9E-DF75B006AEC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664101-9E4F-44F0-BC0A-861470366B6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83AD585-170D-4B38-A615-A2E8FDD779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3497231-C0EF-4D21-9127-34CEF5771DA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A7E3238-01A4-41C2-8CD4-618360A0574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A78FB7A-3155-4EA5-AC26-E175C88469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028FD1-8FB4-4C0F-BCC2-C0AB38FA8BC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6434F3A-45CF-448D-BC6F-3A7B53DE52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B33AE207-12BA-4961-AA1B-3A9352F50AD8}"/>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E80B9989-8F81-4CFF-ADB0-42A54ABCA31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34152AC7-9297-4E05-BAB0-050DDAD29A36}"/>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48AAD1E5-8166-4073-9813-9BA33E2661C1}"/>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D22DA916-1860-4131-9ED1-5543B6D95EF4}"/>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9ABA5D47-597D-4243-9DC0-490313CA842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BDC454F7-F78D-43FA-A0D9-363160F2C8B2}"/>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4AAAC88A-12A8-4111-A35C-893ED77C0A35}"/>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EFE3CED2-D72E-4651-97FD-6FE2274AE1C4}"/>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EF17073-90AE-4915-B0CB-A29AE08EB9A4}"/>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293B931E-48C1-48B5-B201-4A8A518609B5}"/>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FB6585-457C-4848-9A03-A0FE60E59B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AFFB14-24B3-4A3C-A1DC-746AA722F5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082296-A5D9-4FFB-9D87-FBFAC2C719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282D72-4E7C-44D9-B414-E80A9C9F95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2BE3AA-926B-4E96-9CD8-A93C432E5C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149225</xdr:rowOff>
    </xdr:from>
    <xdr:to>
      <xdr:col>24</xdr:col>
      <xdr:colOff>114300</xdr:colOff>
      <xdr:row>42</xdr:row>
      <xdr:rowOff>79375</xdr:rowOff>
    </xdr:to>
    <xdr:sp macro="" textlink="">
      <xdr:nvSpPr>
        <xdr:cNvPr id="73" name="楕円 72">
          <a:extLst>
            <a:ext uri="{FF2B5EF4-FFF2-40B4-BE49-F238E27FC236}">
              <a16:creationId xmlns:a16="http://schemas.microsoft.com/office/drawing/2014/main" id="{9CAAD86C-1808-4419-B32F-9F292907A709}"/>
            </a:ext>
          </a:extLst>
        </xdr:cNvPr>
        <xdr:cNvSpPr/>
      </xdr:nvSpPr>
      <xdr:spPr>
        <a:xfrm>
          <a:off x="4584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64152</xdr:rowOff>
    </xdr:from>
    <xdr:ext cx="405111" cy="259045"/>
    <xdr:sp macro="" textlink="">
      <xdr:nvSpPr>
        <xdr:cNvPr id="74" name="【図書館】&#10;有形固定資産減価償却率該当値テキスト">
          <a:extLst>
            <a:ext uri="{FF2B5EF4-FFF2-40B4-BE49-F238E27FC236}">
              <a16:creationId xmlns:a16="http://schemas.microsoft.com/office/drawing/2014/main" id="{4AEF01AA-F12D-43AB-B64A-AD6F52561A17}"/>
            </a:ext>
          </a:extLst>
        </xdr:cNvPr>
        <xdr:cNvSpPr txBox="1"/>
      </xdr:nvSpPr>
      <xdr:spPr>
        <a:xfrm>
          <a:off x="4673600" y="709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154940</xdr:rowOff>
    </xdr:from>
    <xdr:to>
      <xdr:col>20</xdr:col>
      <xdr:colOff>38100</xdr:colOff>
      <xdr:row>42</xdr:row>
      <xdr:rowOff>85090</xdr:rowOff>
    </xdr:to>
    <xdr:sp macro="" textlink="">
      <xdr:nvSpPr>
        <xdr:cNvPr id="75" name="楕円 74">
          <a:extLst>
            <a:ext uri="{FF2B5EF4-FFF2-40B4-BE49-F238E27FC236}">
              <a16:creationId xmlns:a16="http://schemas.microsoft.com/office/drawing/2014/main" id="{9B1F666D-9831-47BC-8AF4-CDC3FD70B5FA}"/>
            </a:ext>
          </a:extLst>
        </xdr:cNvPr>
        <xdr:cNvSpPr/>
      </xdr:nvSpPr>
      <xdr:spPr>
        <a:xfrm>
          <a:off x="3746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28575</xdr:rowOff>
    </xdr:from>
    <xdr:to>
      <xdr:col>24</xdr:col>
      <xdr:colOff>63500</xdr:colOff>
      <xdr:row>42</xdr:row>
      <xdr:rowOff>34290</xdr:rowOff>
    </xdr:to>
    <xdr:cxnSp macro="">
      <xdr:nvCxnSpPr>
        <xdr:cNvPr id="76" name="直線コネクタ 75">
          <a:extLst>
            <a:ext uri="{FF2B5EF4-FFF2-40B4-BE49-F238E27FC236}">
              <a16:creationId xmlns:a16="http://schemas.microsoft.com/office/drawing/2014/main" id="{49363DAE-4FE3-4EB1-AE32-3C9D6681056D}"/>
            </a:ext>
          </a:extLst>
        </xdr:cNvPr>
        <xdr:cNvCxnSpPr/>
      </xdr:nvCxnSpPr>
      <xdr:spPr>
        <a:xfrm flipV="1">
          <a:off x="3797300" y="7229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7" name="楕円 76">
          <a:extLst>
            <a:ext uri="{FF2B5EF4-FFF2-40B4-BE49-F238E27FC236}">
              <a16:creationId xmlns:a16="http://schemas.microsoft.com/office/drawing/2014/main" id="{9EB11BE3-12A5-4B16-88B6-976845FE1FF0}"/>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34290</xdr:rowOff>
    </xdr:from>
    <xdr:to>
      <xdr:col>19</xdr:col>
      <xdr:colOff>177800</xdr:colOff>
      <xdr:row>42</xdr:row>
      <xdr:rowOff>34290</xdr:rowOff>
    </xdr:to>
    <xdr:cxnSp macro="">
      <xdr:nvCxnSpPr>
        <xdr:cNvPr id="78" name="直線コネクタ 77">
          <a:extLst>
            <a:ext uri="{FF2B5EF4-FFF2-40B4-BE49-F238E27FC236}">
              <a16:creationId xmlns:a16="http://schemas.microsoft.com/office/drawing/2014/main" id="{FCEE247D-D685-4B63-AFB0-2F74CECDBE11}"/>
            </a:ext>
          </a:extLst>
        </xdr:cNvPr>
        <xdr:cNvCxnSpPr/>
      </xdr:nvCxnSpPr>
      <xdr:spPr>
        <a:xfrm>
          <a:off x="2908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154940</xdr:rowOff>
    </xdr:from>
    <xdr:to>
      <xdr:col>10</xdr:col>
      <xdr:colOff>165100</xdr:colOff>
      <xdr:row>42</xdr:row>
      <xdr:rowOff>85090</xdr:rowOff>
    </xdr:to>
    <xdr:sp macro="" textlink="">
      <xdr:nvSpPr>
        <xdr:cNvPr id="79" name="楕円 78">
          <a:extLst>
            <a:ext uri="{FF2B5EF4-FFF2-40B4-BE49-F238E27FC236}">
              <a16:creationId xmlns:a16="http://schemas.microsoft.com/office/drawing/2014/main" id="{D1B72423-7721-4A80-9952-7F993FF5EBC6}"/>
            </a:ext>
          </a:extLst>
        </xdr:cNvPr>
        <xdr:cNvSpPr/>
      </xdr:nvSpPr>
      <xdr:spPr>
        <a:xfrm>
          <a:off x="1968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34290</xdr:rowOff>
    </xdr:from>
    <xdr:to>
      <xdr:col>15</xdr:col>
      <xdr:colOff>50800</xdr:colOff>
      <xdr:row>42</xdr:row>
      <xdr:rowOff>34290</xdr:rowOff>
    </xdr:to>
    <xdr:cxnSp macro="">
      <xdr:nvCxnSpPr>
        <xdr:cNvPr id="80" name="直線コネクタ 79">
          <a:extLst>
            <a:ext uri="{FF2B5EF4-FFF2-40B4-BE49-F238E27FC236}">
              <a16:creationId xmlns:a16="http://schemas.microsoft.com/office/drawing/2014/main" id="{BB75C5EA-34D8-47AD-B967-01826CA2D6F7}"/>
            </a:ext>
          </a:extLst>
        </xdr:cNvPr>
        <xdr:cNvCxnSpPr/>
      </xdr:nvCxnSpPr>
      <xdr:spPr>
        <a:xfrm>
          <a:off x="2019300" y="723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1" name="n_1aveValue【図書館】&#10;有形固定資産減価償却率">
          <a:extLst>
            <a:ext uri="{FF2B5EF4-FFF2-40B4-BE49-F238E27FC236}">
              <a16:creationId xmlns:a16="http://schemas.microsoft.com/office/drawing/2014/main" id="{E9EB676A-E706-43BB-8CBD-39625088739F}"/>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2" name="n_2aveValue【図書館】&#10;有形固定資産減価償却率">
          <a:extLst>
            <a:ext uri="{FF2B5EF4-FFF2-40B4-BE49-F238E27FC236}">
              <a16:creationId xmlns:a16="http://schemas.microsoft.com/office/drawing/2014/main" id="{19CFFF3B-523E-4CDA-AD89-1BF0B108400B}"/>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3" name="n_3aveValue【図書館】&#10;有形固定資産減価償却率">
          <a:extLst>
            <a:ext uri="{FF2B5EF4-FFF2-40B4-BE49-F238E27FC236}">
              <a16:creationId xmlns:a16="http://schemas.microsoft.com/office/drawing/2014/main" id="{C67DDE72-6FD6-40BF-84B6-C7599D561892}"/>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4" name="n_4aveValue【図書館】&#10;有形固定資産減価償却率">
          <a:extLst>
            <a:ext uri="{FF2B5EF4-FFF2-40B4-BE49-F238E27FC236}">
              <a16:creationId xmlns:a16="http://schemas.microsoft.com/office/drawing/2014/main" id="{8F998B7A-F668-4C25-8D24-1BA25C5415D5}"/>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76217</xdr:rowOff>
    </xdr:from>
    <xdr:ext cx="405111" cy="259045"/>
    <xdr:sp macro="" textlink="">
      <xdr:nvSpPr>
        <xdr:cNvPr id="85" name="n_1mainValue【図書館】&#10;有形固定資産減価償却率">
          <a:extLst>
            <a:ext uri="{FF2B5EF4-FFF2-40B4-BE49-F238E27FC236}">
              <a16:creationId xmlns:a16="http://schemas.microsoft.com/office/drawing/2014/main" id="{F82A061A-715C-4F10-A1AF-8499BB799645}"/>
            </a:ext>
          </a:extLst>
        </xdr:cNvPr>
        <xdr:cNvSpPr txBox="1"/>
      </xdr:nvSpPr>
      <xdr:spPr>
        <a:xfrm>
          <a:off x="35820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6" name="n_2mainValue【図書館】&#10;有形固定資産減価償却率">
          <a:extLst>
            <a:ext uri="{FF2B5EF4-FFF2-40B4-BE49-F238E27FC236}">
              <a16:creationId xmlns:a16="http://schemas.microsoft.com/office/drawing/2014/main" id="{3A29F433-0205-4B08-BEBF-FBD99D9A7BE4}"/>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76217</xdr:rowOff>
    </xdr:from>
    <xdr:ext cx="405111" cy="259045"/>
    <xdr:sp macro="" textlink="">
      <xdr:nvSpPr>
        <xdr:cNvPr id="87" name="n_3mainValue【図書館】&#10;有形固定資産減価償却率">
          <a:extLst>
            <a:ext uri="{FF2B5EF4-FFF2-40B4-BE49-F238E27FC236}">
              <a16:creationId xmlns:a16="http://schemas.microsoft.com/office/drawing/2014/main" id="{105E5378-73EF-478F-82A3-176779328785}"/>
            </a:ext>
          </a:extLst>
        </xdr:cNvPr>
        <xdr:cNvSpPr txBox="1"/>
      </xdr:nvSpPr>
      <xdr:spPr>
        <a:xfrm>
          <a:off x="1816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037B1AA-D7CA-411A-8F66-4F491E131BA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ACE0883-B474-4AA6-A2FA-E226F87B0D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9971F5A-3FBA-40CF-A17A-0F2D062B01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326ED4A3-CEDD-4292-A8E0-E09B6525E6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294A10B-9DDB-4905-A7FE-2DD7C351BB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4807C593-42AD-461C-9224-A5366EA101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23AAAC8-DB05-4537-AA54-28518CFC64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50EDAB2-9B1A-40A5-8301-83C2D35415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ADF53932-681A-4F4D-9D5A-1B53DF0FFE9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1FC2BCD-4379-4F8B-89A1-F599223355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3690C491-0EB0-47D5-9F7A-61A726D9CF5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D89748BA-FBAD-4709-BD44-37B172D7EB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E3544C8-4E87-4069-9A12-1FCE0FD735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1B1DFD5E-9F31-4E2A-8C16-8B097D1CC1C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A9367C5E-2BEA-49B3-A1B8-A0BB43C9EBD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E26A1B62-9E3E-45B4-AA38-33D61788669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FBAE0D92-57C8-4787-AE26-7FE3AC8F9A8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06CDC563-DE99-47DF-9E3B-39182425435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67CFFB8-6AB7-4C40-A5CF-8800570162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B32823D-BAFA-4372-8C47-26D96840E0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DCE97E2-FCDE-4FA8-AC4E-D43F10CF4F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a:extLst>
            <a:ext uri="{FF2B5EF4-FFF2-40B4-BE49-F238E27FC236}">
              <a16:creationId xmlns:a16="http://schemas.microsoft.com/office/drawing/2014/main" id="{AFAA8B55-D628-4492-8D15-32CDE765EC92}"/>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a:extLst>
            <a:ext uri="{FF2B5EF4-FFF2-40B4-BE49-F238E27FC236}">
              <a16:creationId xmlns:a16="http://schemas.microsoft.com/office/drawing/2014/main" id="{ECF48582-42D0-44FB-A883-165F5C6F05D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a:extLst>
            <a:ext uri="{FF2B5EF4-FFF2-40B4-BE49-F238E27FC236}">
              <a16:creationId xmlns:a16="http://schemas.microsoft.com/office/drawing/2014/main" id="{738E74C5-6920-426C-A682-364C5AECD3EB}"/>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a:extLst>
            <a:ext uri="{FF2B5EF4-FFF2-40B4-BE49-F238E27FC236}">
              <a16:creationId xmlns:a16="http://schemas.microsoft.com/office/drawing/2014/main" id="{BE26748E-59E6-41FF-85DD-EB8F60E921A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a:extLst>
            <a:ext uri="{FF2B5EF4-FFF2-40B4-BE49-F238E27FC236}">
              <a16:creationId xmlns:a16="http://schemas.microsoft.com/office/drawing/2014/main" id="{B0985B60-C2D6-4715-B4AB-8EB5F34AB49E}"/>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4" name="【図書館】&#10;一人当たり面積平均値テキスト">
          <a:extLst>
            <a:ext uri="{FF2B5EF4-FFF2-40B4-BE49-F238E27FC236}">
              <a16:creationId xmlns:a16="http://schemas.microsoft.com/office/drawing/2014/main" id="{8DE7A049-E623-4EAD-8191-4B6A7E75E887}"/>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a:extLst>
            <a:ext uri="{FF2B5EF4-FFF2-40B4-BE49-F238E27FC236}">
              <a16:creationId xmlns:a16="http://schemas.microsoft.com/office/drawing/2014/main" id="{98F5D71C-972F-4440-A4F4-898DBAAB4289}"/>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a:extLst>
            <a:ext uri="{FF2B5EF4-FFF2-40B4-BE49-F238E27FC236}">
              <a16:creationId xmlns:a16="http://schemas.microsoft.com/office/drawing/2014/main" id="{DFC5F7B9-EC78-4965-8FDA-43D413D63F26}"/>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7" name="フローチャート: 判断 116">
          <a:extLst>
            <a:ext uri="{FF2B5EF4-FFF2-40B4-BE49-F238E27FC236}">
              <a16:creationId xmlns:a16="http://schemas.microsoft.com/office/drawing/2014/main" id="{412F52F8-C18F-4CBC-9613-C9B22C48BE4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8" name="フローチャート: 判断 117">
          <a:extLst>
            <a:ext uri="{FF2B5EF4-FFF2-40B4-BE49-F238E27FC236}">
              <a16:creationId xmlns:a16="http://schemas.microsoft.com/office/drawing/2014/main" id="{DC25F3C3-6CA0-40CB-8197-0A832CBECC54}"/>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9" name="フローチャート: 判断 118">
          <a:extLst>
            <a:ext uri="{FF2B5EF4-FFF2-40B4-BE49-F238E27FC236}">
              <a16:creationId xmlns:a16="http://schemas.microsoft.com/office/drawing/2014/main" id="{6C99A115-6E14-4357-AA67-CD928FD0D26B}"/>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8D0F8F8-1089-4D99-9FE3-4F5EA7D963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04E7B89-F85E-480F-A04A-50CD85A250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1498286-40CE-43FC-B15B-95045E65D9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67C4D08-A65E-40A8-8E31-BE9D46C573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E578E5-B69B-444C-AFD1-1E16BBB3F4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5" name="楕円 124">
          <a:extLst>
            <a:ext uri="{FF2B5EF4-FFF2-40B4-BE49-F238E27FC236}">
              <a16:creationId xmlns:a16="http://schemas.microsoft.com/office/drawing/2014/main" id="{B59B2CE4-642E-498A-B2EF-155CB941465B}"/>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6" name="【図書館】&#10;一人当たり面積該当値テキスト">
          <a:extLst>
            <a:ext uri="{FF2B5EF4-FFF2-40B4-BE49-F238E27FC236}">
              <a16:creationId xmlns:a16="http://schemas.microsoft.com/office/drawing/2014/main" id="{D0EEAC59-F943-46D8-97D6-F153A715A0F8}"/>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7" name="楕円 126">
          <a:extLst>
            <a:ext uri="{FF2B5EF4-FFF2-40B4-BE49-F238E27FC236}">
              <a16:creationId xmlns:a16="http://schemas.microsoft.com/office/drawing/2014/main" id="{2873FC36-0C5A-45C1-9051-312CCA2A5935}"/>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8" name="直線コネクタ 127">
          <a:extLst>
            <a:ext uri="{FF2B5EF4-FFF2-40B4-BE49-F238E27FC236}">
              <a16:creationId xmlns:a16="http://schemas.microsoft.com/office/drawing/2014/main" id="{689EFD25-BB87-4435-825D-16877C3BC2B2}"/>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9" name="楕円 128">
          <a:extLst>
            <a:ext uri="{FF2B5EF4-FFF2-40B4-BE49-F238E27FC236}">
              <a16:creationId xmlns:a16="http://schemas.microsoft.com/office/drawing/2014/main" id="{C3D01CF7-7707-4240-84D8-FEDD2EB24711}"/>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0" name="直線コネクタ 129">
          <a:extLst>
            <a:ext uri="{FF2B5EF4-FFF2-40B4-BE49-F238E27FC236}">
              <a16:creationId xmlns:a16="http://schemas.microsoft.com/office/drawing/2014/main" id="{16F47883-59E0-473C-90A9-017F92EA39C3}"/>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1" name="楕円 130">
          <a:extLst>
            <a:ext uri="{FF2B5EF4-FFF2-40B4-BE49-F238E27FC236}">
              <a16:creationId xmlns:a16="http://schemas.microsoft.com/office/drawing/2014/main" id="{06E78F59-83A8-4B1F-BA7F-D7AFDD096C21}"/>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2" name="直線コネクタ 131">
          <a:extLst>
            <a:ext uri="{FF2B5EF4-FFF2-40B4-BE49-F238E27FC236}">
              <a16:creationId xmlns:a16="http://schemas.microsoft.com/office/drawing/2014/main" id="{A5BE2E90-9A11-443C-B0A6-CC9031AA01A5}"/>
            </a:ext>
          </a:extLst>
        </xdr:cNvPr>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3" name="n_1aveValue【図書館】&#10;一人当たり面積">
          <a:extLst>
            <a:ext uri="{FF2B5EF4-FFF2-40B4-BE49-F238E27FC236}">
              <a16:creationId xmlns:a16="http://schemas.microsoft.com/office/drawing/2014/main" id="{B5DD4CC7-8752-41A3-9661-F1EFB1B9F679}"/>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4" name="n_2aveValue【図書館】&#10;一人当たり面積">
          <a:extLst>
            <a:ext uri="{FF2B5EF4-FFF2-40B4-BE49-F238E27FC236}">
              <a16:creationId xmlns:a16="http://schemas.microsoft.com/office/drawing/2014/main" id="{8521A1DB-650F-4A75-AD41-A89738B212D3}"/>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5" name="n_3aveValue【図書館】&#10;一人当たり面積">
          <a:extLst>
            <a:ext uri="{FF2B5EF4-FFF2-40B4-BE49-F238E27FC236}">
              <a16:creationId xmlns:a16="http://schemas.microsoft.com/office/drawing/2014/main" id="{30498107-A365-4401-A6B4-0DAEE678DEE2}"/>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6" name="n_4aveValue【図書館】&#10;一人当たり面積">
          <a:extLst>
            <a:ext uri="{FF2B5EF4-FFF2-40B4-BE49-F238E27FC236}">
              <a16:creationId xmlns:a16="http://schemas.microsoft.com/office/drawing/2014/main" id="{20BE26F7-9E4F-4EDB-B4BE-06A23BA9D78A}"/>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7" name="n_1mainValue【図書館】&#10;一人当たり面積">
          <a:extLst>
            <a:ext uri="{FF2B5EF4-FFF2-40B4-BE49-F238E27FC236}">
              <a16:creationId xmlns:a16="http://schemas.microsoft.com/office/drawing/2014/main" id="{AC716370-0AB2-400B-BF43-57A44348140C}"/>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8" name="n_2mainValue【図書館】&#10;一人当たり面積">
          <a:extLst>
            <a:ext uri="{FF2B5EF4-FFF2-40B4-BE49-F238E27FC236}">
              <a16:creationId xmlns:a16="http://schemas.microsoft.com/office/drawing/2014/main" id="{A010BE7A-5367-4261-9000-4F1C238E968E}"/>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9" name="n_3mainValue【図書館】&#10;一人当たり面積">
          <a:extLst>
            <a:ext uri="{FF2B5EF4-FFF2-40B4-BE49-F238E27FC236}">
              <a16:creationId xmlns:a16="http://schemas.microsoft.com/office/drawing/2014/main" id="{0656352A-E0B1-41FD-9B2F-02E7D229A294}"/>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3517FA5-58E3-4102-A067-2566D83715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2119F3B-19C0-4308-8951-9B133B17E9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C3E6BD2E-C4BA-43DD-A8E9-1E5E7AD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80E1E69B-AD97-47DB-A89C-BA273E71E2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4AED71A-76BE-453A-B8AB-225A526A3D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8648C75B-24DF-4994-8B7E-193E53AB39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F76297D-D2BE-4A5D-A8A6-CD9D25E530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6EBFF63-FC28-45B2-BC1E-16B1F8F303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34468B9-D1ED-4A3D-9BFA-D88EDC5B24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370A432D-B667-46CF-BCDF-8441542DF1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813F4B2B-2A20-4A84-BE37-03F3B87543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69D22BFB-8160-4E50-A606-520DAAE1447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B55D2C42-C733-44F5-B146-2B21D6F61D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B70C0C31-7668-4EC0-BE45-C12276C80B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3D787859-B778-49B6-B378-AAEC546BB4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AE4FB782-A78D-4A1B-B524-342F81D626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AC8BFD55-4A70-4C39-811C-5E071587D5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D3452E39-BCDB-4D7C-865A-0DE98DE8DB8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7F07C307-66C0-4486-9A14-2BF250E4BB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FA2185D2-6994-40E9-83D9-D0E38BE178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3DABA84F-BC19-416E-A063-262394A54CD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C3AAAC03-7B60-444C-8FFD-655DD1B3EC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17F22499-3FBC-48CA-AD99-E3793316DC1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3C7F5DC7-B99C-4B93-9698-F988C53DAF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64" name="直線コネクタ 163">
          <a:extLst>
            <a:ext uri="{FF2B5EF4-FFF2-40B4-BE49-F238E27FC236}">
              <a16:creationId xmlns:a16="http://schemas.microsoft.com/office/drawing/2014/main" id="{42C51815-7271-40D0-81C0-33C8302AA097}"/>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547A8CED-02F8-453E-AF03-9701853F4849}"/>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6" name="直線コネクタ 165">
          <a:extLst>
            <a:ext uri="{FF2B5EF4-FFF2-40B4-BE49-F238E27FC236}">
              <a16:creationId xmlns:a16="http://schemas.microsoft.com/office/drawing/2014/main" id="{F85C1BA4-CDA6-4982-B1C4-285F95ACDA9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5D5C9170-EF7C-418C-A094-E01AB8B9C23B}"/>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68" name="直線コネクタ 167">
          <a:extLst>
            <a:ext uri="{FF2B5EF4-FFF2-40B4-BE49-F238E27FC236}">
              <a16:creationId xmlns:a16="http://schemas.microsoft.com/office/drawing/2014/main" id="{EB2134BB-325F-45EE-8604-B87309CB1B26}"/>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1656618D-D2CD-42C5-83E2-434E0E90DB41}"/>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0" name="フローチャート: 判断 169">
          <a:extLst>
            <a:ext uri="{FF2B5EF4-FFF2-40B4-BE49-F238E27FC236}">
              <a16:creationId xmlns:a16="http://schemas.microsoft.com/office/drawing/2014/main" id="{9DE85300-1DD1-4E0F-AF7D-DA8301A40887}"/>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1" name="フローチャート: 判断 170">
          <a:extLst>
            <a:ext uri="{FF2B5EF4-FFF2-40B4-BE49-F238E27FC236}">
              <a16:creationId xmlns:a16="http://schemas.microsoft.com/office/drawing/2014/main" id="{D4B7368B-807C-478C-BF98-688290033F1B}"/>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2" name="フローチャート: 判断 171">
          <a:extLst>
            <a:ext uri="{FF2B5EF4-FFF2-40B4-BE49-F238E27FC236}">
              <a16:creationId xmlns:a16="http://schemas.microsoft.com/office/drawing/2014/main" id="{1D2EA69B-8325-40BA-8A32-6BDB5FBE803F}"/>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3" name="フローチャート: 判断 172">
          <a:extLst>
            <a:ext uri="{FF2B5EF4-FFF2-40B4-BE49-F238E27FC236}">
              <a16:creationId xmlns:a16="http://schemas.microsoft.com/office/drawing/2014/main" id="{EC914187-0762-4B51-AD56-F1E6FA6B8752}"/>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74" name="フローチャート: 判断 173">
          <a:extLst>
            <a:ext uri="{FF2B5EF4-FFF2-40B4-BE49-F238E27FC236}">
              <a16:creationId xmlns:a16="http://schemas.microsoft.com/office/drawing/2014/main" id="{88725DAC-D296-491B-B9FB-7A1435215B2F}"/>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BE11AAE-620C-4D97-941D-E82CDBAFDB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E6A63DB-16C9-489B-ACAD-E4A8524FF4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3DCDA8B-ADCF-4A1B-91E6-F0A19CAA74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08AB765-72D6-4FB8-A685-5270F63BE7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D7B7B8B-8E5C-497B-ACE2-B1BF8E30C6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0" name="楕円 179">
          <a:extLst>
            <a:ext uri="{FF2B5EF4-FFF2-40B4-BE49-F238E27FC236}">
              <a16:creationId xmlns:a16="http://schemas.microsoft.com/office/drawing/2014/main" id="{232E7AA4-2D12-4286-A5DB-836C14EE10A0}"/>
            </a:ext>
          </a:extLst>
        </xdr:cNvPr>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90A1707C-2007-4AF4-B6A4-6EBDD10A3AAD}"/>
            </a:ext>
          </a:extLst>
        </xdr:cNvPr>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82" name="楕円 181">
          <a:extLst>
            <a:ext uri="{FF2B5EF4-FFF2-40B4-BE49-F238E27FC236}">
              <a16:creationId xmlns:a16="http://schemas.microsoft.com/office/drawing/2014/main" id="{0A804571-76B6-4EBC-A1B2-38727F30B2A3}"/>
            </a:ext>
          </a:extLst>
        </xdr:cNvPr>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47625</xdr:rowOff>
    </xdr:to>
    <xdr:cxnSp macro="">
      <xdr:nvCxnSpPr>
        <xdr:cNvPr id="183" name="直線コネクタ 182">
          <a:extLst>
            <a:ext uri="{FF2B5EF4-FFF2-40B4-BE49-F238E27FC236}">
              <a16:creationId xmlns:a16="http://schemas.microsoft.com/office/drawing/2014/main" id="{065254D3-C5E4-4E45-B9D9-8A00E7529325}"/>
            </a:ext>
          </a:extLst>
        </xdr:cNvPr>
        <xdr:cNvCxnSpPr/>
      </xdr:nvCxnSpPr>
      <xdr:spPr>
        <a:xfrm>
          <a:off x="3797300" y="10153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4" name="楕円 183">
          <a:extLst>
            <a:ext uri="{FF2B5EF4-FFF2-40B4-BE49-F238E27FC236}">
              <a16:creationId xmlns:a16="http://schemas.microsoft.com/office/drawing/2014/main" id="{A8F0114B-8AD9-4269-AC13-6820F5BB3FD7}"/>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38100</xdr:rowOff>
    </xdr:to>
    <xdr:cxnSp macro="">
      <xdr:nvCxnSpPr>
        <xdr:cNvPr id="185" name="直線コネクタ 184">
          <a:extLst>
            <a:ext uri="{FF2B5EF4-FFF2-40B4-BE49-F238E27FC236}">
              <a16:creationId xmlns:a16="http://schemas.microsoft.com/office/drawing/2014/main" id="{F6C8408E-426F-4639-924A-FE3567C8D9BE}"/>
            </a:ext>
          </a:extLst>
        </xdr:cNvPr>
        <xdr:cNvCxnSpPr/>
      </xdr:nvCxnSpPr>
      <xdr:spPr>
        <a:xfrm>
          <a:off x="2908300" y="10130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86" name="楕円 185">
          <a:extLst>
            <a:ext uri="{FF2B5EF4-FFF2-40B4-BE49-F238E27FC236}">
              <a16:creationId xmlns:a16="http://schemas.microsoft.com/office/drawing/2014/main" id="{89F9841F-8655-4FB4-A14E-B8EA5B082A09}"/>
            </a:ext>
          </a:extLst>
        </xdr:cNvPr>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59</xdr:row>
      <xdr:rowOff>15240</xdr:rowOff>
    </xdr:to>
    <xdr:cxnSp macro="">
      <xdr:nvCxnSpPr>
        <xdr:cNvPr id="187" name="直線コネクタ 186">
          <a:extLst>
            <a:ext uri="{FF2B5EF4-FFF2-40B4-BE49-F238E27FC236}">
              <a16:creationId xmlns:a16="http://schemas.microsoft.com/office/drawing/2014/main" id="{2E33C0B9-7847-42F5-8AC1-531750413149}"/>
            </a:ext>
          </a:extLst>
        </xdr:cNvPr>
        <xdr:cNvCxnSpPr/>
      </xdr:nvCxnSpPr>
      <xdr:spPr>
        <a:xfrm>
          <a:off x="2019300" y="99993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88" name="n_1aveValue【体育館・プール】&#10;有形固定資産減価償却率">
          <a:extLst>
            <a:ext uri="{FF2B5EF4-FFF2-40B4-BE49-F238E27FC236}">
              <a16:creationId xmlns:a16="http://schemas.microsoft.com/office/drawing/2014/main" id="{4A93CCC8-30F5-4404-A741-0C7AB80CEF63}"/>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89" name="n_2aveValue【体育館・プール】&#10;有形固定資産減価償却率">
          <a:extLst>
            <a:ext uri="{FF2B5EF4-FFF2-40B4-BE49-F238E27FC236}">
              <a16:creationId xmlns:a16="http://schemas.microsoft.com/office/drawing/2014/main" id="{AD586773-FCDA-438F-BE14-47CBF3B688B1}"/>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0" name="n_3aveValue【体育館・プール】&#10;有形固定資産減価償却率">
          <a:extLst>
            <a:ext uri="{FF2B5EF4-FFF2-40B4-BE49-F238E27FC236}">
              <a16:creationId xmlns:a16="http://schemas.microsoft.com/office/drawing/2014/main" id="{0B3CAAD9-EE8E-4CB0-AF7B-B6D7FAC95757}"/>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191" name="n_4aveValue【体育館・プール】&#10;有形固定資産減価償却率">
          <a:extLst>
            <a:ext uri="{FF2B5EF4-FFF2-40B4-BE49-F238E27FC236}">
              <a16:creationId xmlns:a16="http://schemas.microsoft.com/office/drawing/2014/main" id="{112DC530-773C-46AB-B9BB-62EC7A4BFDEA}"/>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80027</xdr:rowOff>
    </xdr:from>
    <xdr:ext cx="405111" cy="259045"/>
    <xdr:sp macro="" textlink="">
      <xdr:nvSpPr>
        <xdr:cNvPr id="192" name="n_1mainValue【体育館・プール】&#10;有形固定資産減価償却率">
          <a:extLst>
            <a:ext uri="{FF2B5EF4-FFF2-40B4-BE49-F238E27FC236}">
              <a16:creationId xmlns:a16="http://schemas.microsoft.com/office/drawing/2014/main" id="{06CC1532-FCB8-40E9-9F1F-8A8CA074791F}"/>
            </a:ext>
          </a:extLst>
        </xdr:cNvPr>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3" name="n_2mainValue【体育館・プール】&#10;有形固定資産減価償却率">
          <a:extLst>
            <a:ext uri="{FF2B5EF4-FFF2-40B4-BE49-F238E27FC236}">
              <a16:creationId xmlns:a16="http://schemas.microsoft.com/office/drawing/2014/main" id="{3BFCAE54-7692-4B96-8D0E-9D54C65C4964}"/>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122572</xdr:rowOff>
    </xdr:from>
    <xdr:ext cx="405111" cy="259045"/>
    <xdr:sp macro="" textlink="">
      <xdr:nvSpPr>
        <xdr:cNvPr id="194" name="n_3mainValue【体育館・プール】&#10;有形固定資産減価償却率">
          <a:extLst>
            <a:ext uri="{FF2B5EF4-FFF2-40B4-BE49-F238E27FC236}">
              <a16:creationId xmlns:a16="http://schemas.microsoft.com/office/drawing/2014/main" id="{B004BBCC-C25B-42DA-A69D-5D0719795B78}"/>
            </a:ext>
          </a:extLst>
        </xdr:cNvPr>
        <xdr:cNvSpPr txBox="1"/>
      </xdr:nvSpPr>
      <xdr:spPr>
        <a:xfrm>
          <a:off x="1816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BDBDB13E-262C-49C4-A461-F73F058A88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A02E55F-E690-418E-B236-8376FD80CD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518D301B-4593-47E3-B27A-D8D1D0BF1C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794F8196-CBD5-46B6-83F5-ECF3E18C56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E8106733-103E-4DEB-95F9-EB09F6782D7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EF3F4166-A826-4E4D-8453-8FA700C14D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7C2F02C4-4867-42F9-8F49-FF6DA6E670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F92F1841-867B-4848-A2FC-60D4DF0115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B366A7DA-7434-4239-8D4D-1D7723CF06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FA0D6FF-C53B-471E-AA4F-3E6D175343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7ED68098-29C2-4859-B557-11D0E3C4D14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id="{F0079555-A898-4F1C-9B1C-E6D7F0A49F3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D220C72-1E40-45ED-A7A2-B4778CD1295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id="{C2764DB7-888A-4D57-9C70-8199F9CC3CF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7022DE57-AC56-41C2-B37F-715F7829B54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id="{E258DCC8-C122-49C7-8A72-F4A837016D8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D8A9F81B-47FA-4DAD-88F7-0D91014E012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id="{F302DE35-6873-4FAA-ACCB-25232FBE402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7D00CFD-C668-4D27-AC7A-906220F4CA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7B152D29-1BF9-4E45-8E6F-EF98FDEFCE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D1764092-4F40-4F01-B0CE-7A3FD5B207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16" name="直線コネクタ 215">
          <a:extLst>
            <a:ext uri="{FF2B5EF4-FFF2-40B4-BE49-F238E27FC236}">
              <a16:creationId xmlns:a16="http://schemas.microsoft.com/office/drawing/2014/main" id="{B40AF56C-A662-45EA-B844-612363259774}"/>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7" name="【体育館・プール】&#10;一人当たり面積最小値テキスト">
          <a:extLst>
            <a:ext uri="{FF2B5EF4-FFF2-40B4-BE49-F238E27FC236}">
              <a16:creationId xmlns:a16="http://schemas.microsoft.com/office/drawing/2014/main" id="{F9271500-D1FA-408D-8266-41C618562AB8}"/>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8" name="直線コネクタ 217">
          <a:extLst>
            <a:ext uri="{FF2B5EF4-FFF2-40B4-BE49-F238E27FC236}">
              <a16:creationId xmlns:a16="http://schemas.microsoft.com/office/drawing/2014/main" id="{2FD57FF9-CA07-4353-AF07-39EF35CF3DDB}"/>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19" name="【体育館・プール】&#10;一人当たり面積最大値テキスト">
          <a:extLst>
            <a:ext uri="{FF2B5EF4-FFF2-40B4-BE49-F238E27FC236}">
              <a16:creationId xmlns:a16="http://schemas.microsoft.com/office/drawing/2014/main" id="{9F70A22A-94A4-4530-8920-C3E8D49F9F67}"/>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0" name="直線コネクタ 219">
          <a:extLst>
            <a:ext uri="{FF2B5EF4-FFF2-40B4-BE49-F238E27FC236}">
              <a16:creationId xmlns:a16="http://schemas.microsoft.com/office/drawing/2014/main" id="{68326E36-B4F8-4427-BCA6-5DD3BBEF9F1F}"/>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21" name="【体育館・プール】&#10;一人当たり面積平均値テキスト">
          <a:extLst>
            <a:ext uri="{FF2B5EF4-FFF2-40B4-BE49-F238E27FC236}">
              <a16:creationId xmlns:a16="http://schemas.microsoft.com/office/drawing/2014/main" id="{D57703CA-4509-4D0B-94AE-562A18D6A5FB}"/>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2" name="フローチャート: 判断 221">
          <a:extLst>
            <a:ext uri="{FF2B5EF4-FFF2-40B4-BE49-F238E27FC236}">
              <a16:creationId xmlns:a16="http://schemas.microsoft.com/office/drawing/2014/main" id="{DD87CAF3-6F5A-4DC9-9B3E-2CBF9BC5FA06}"/>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23" name="フローチャート: 判断 222">
          <a:extLst>
            <a:ext uri="{FF2B5EF4-FFF2-40B4-BE49-F238E27FC236}">
              <a16:creationId xmlns:a16="http://schemas.microsoft.com/office/drawing/2014/main" id="{DB2A1984-F25C-40CA-86AD-F6D8A58F9B9B}"/>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4" name="フローチャート: 判断 223">
          <a:extLst>
            <a:ext uri="{FF2B5EF4-FFF2-40B4-BE49-F238E27FC236}">
              <a16:creationId xmlns:a16="http://schemas.microsoft.com/office/drawing/2014/main" id="{E56B6B29-8A8E-444C-A81E-79E690B3F95F}"/>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25" name="フローチャート: 判断 224">
          <a:extLst>
            <a:ext uri="{FF2B5EF4-FFF2-40B4-BE49-F238E27FC236}">
              <a16:creationId xmlns:a16="http://schemas.microsoft.com/office/drawing/2014/main" id="{B1B2B265-7ACA-47EE-85AC-6C4B51FBDA62}"/>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97790</xdr:rowOff>
    </xdr:from>
    <xdr:to>
      <xdr:col>36</xdr:col>
      <xdr:colOff>165100</xdr:colOff>
      <xdr:row>63</xdr:row>
      <xdr:rowOff>27940</xdr:rowOff>
    </xdr:to>
    <xdr:sp macro="" textlink="">
      <xdr:nvSpPr>
        <xdr:cNvPr id="226" name="フローチャート: 判断 225">
          <a:extLst>
            <a:ext uri="{FF2B5EF4-FFF2-40B4-BE49-F238E27FC236}">
              <a16:creationId xmlns:a16="http://schemas.microsoft.com/office/drawing/2014/main" id="{E18474C0-CB99-40B1-80C2-4B362578AE27}"/>
            </a:ext>
          </a:extLst>
        </xdr:cNvPr>
        <xdr:cNvSpPr/>
      </xdr:nvSpPr>
      <xdr:spPr>
        <a:xfrm>
          <a:off x="6921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FC260BF-C089-4DFA-9213-DEA1922A5B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7ECDB83-4ABA-4692-AB96-676E3EAFBB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6E88D81-BCA9-4DD4-A4D8-34ED7F55E6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8500F05-6489-4D07-9EBA-3B5D685D94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9B601A1-F4D7-4C07-AD9A-F8411B57B6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168656</xdr:rowOff>
    </xdr:from>
    <xdr:to>
      <xdr:col>55</xdr:col>
      <xdr:colOff>50800</xdr:colOff>
      <xdr:row>62</xdr:row>
      <xdr:rowOff>98806</xdr:rowOff>
    </xdr:to>
    <xdr:sp macro="" textlink="">
      <xdr:nvSpPr>
        <xdr:cNvPr id="232" name="楕円 231">
          <a:extLst>
            <a:ext uri="{FF2B5EF4-FFF2-40B4-BE49-F238E27FC236}">
              <a16:creationId xmlns:a16="http://schemas.microsoft.com/office/drawing/2014/main" id="{84DCAC66-F2CC-49B9-BBCB-6B714B1200F4}"/>
            </a:ext>
          </a:extLst>
        </xdr:cNvPr>
        <xdr:cNvSpPr/>
      </xdr:nvSpPr>
      <xdr:spPr>
        <a:xfrm>
          <a:off x="10426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20083</xdr:rowOff>
    </xdr:from>
    <xdr:ext cx="469744" cy="259045"/>
    <xdr:sp macro="" textlink="">
      <xdr:nvSpPr>
        <xdr:cNvPr id="233" name="【体育館・プール】&#10;一人当たり面積該当値テキスト">
          <a:extLst>
            <a:ext uri="{FF2B5EF4-FFF2-40B4-BE49-F238E27FC236}">
              <a16:creationId xmlns:a16="http://schemas.microsoft.com/office/drawing/2014/main" id="{ACAE275B-F224-4DDA-942E-2941D3A86FBE}"/>
            </a:ext>
          </a:extLst>
        </xdr:cNvPr>
        <xdr:cNvSpPr txBox="1"/>
      </xdr:nvSpPr>
      <xdr:spPr>
        <a:xfrm>
          <a:off x="10515600"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34" name="楕円 233">
          <a:extLst>
            <a:ext uri="{FF2B5EF4-FFF2-40B4-BE49-F238E27FC236}">
              <a16:creationId xmlns:a16="http://schemas.microsoft.com/office/drawing/2014/main" id="{575D31FE-AF3B-4B31-AB71-C34F1C894091}"/>
            </a:ext>
          </a:extLst>
        </xdr:cNvPr>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48006</xdr:rowOff>
    </xdr:from>
    <xdr:to>
      <xdr:col>55</xdr:col>
      <xdr:colOff>0</xdr:colOff>
      <xdr:row>62</xdr:row>
      <xdr:rowOff>80010</xdr:rowOff>
    </xdr:to>
    <xdr:cxnSp macro="">
      <xdr:nvCxnSpPr>
        <xdr:cNvPr id="235" name="直線コネクタ 234">
          <a:extLst>
            <a:ext uri="{FF2B5EF4-FFF2-40B4-BE49-F238E27FC236}">
              <a16:creationId xmlns:a16="http://schemas.microsoft.com/office/drawing/2014/main" id="{ED6BA29E-7CB2-4E72-A6C3-BDA02FB5EE00}"/>
            </a:ext>
          </a:extLst>
        </xdr:cNvPr>
        <xdr:cNvCxnSpPr/>
      </xdr:nvCxnSpPr>
      <xdr:spPr>
        <a:xfrm flipV="1">
          <a:off x="9639300" y="106779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36" name="楕円 235">
          <a:extLst>
            <a:ext uri="{FF2B5EF4-FFF2-40B4-BE49-F238E27FC236}">
              <a16:creationId xmlns:a16="http://schemas.microsoft.com/office/drawing/2014/main" id="{A7BC2E2E-C43C-4EE2-AA15-626A4294C03F}"/>
            </a:ext>
          </a:extLst>
        </xdr:cNvPr>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82296</xdr:rowOff>
    </xdr:to>
    <xdr:cxnSp macro="">
      <xdr:nvCxnSpPr>
        <xdr:cNvPr id="237" name="直線コネクタ 236">
          <a:extLst>
            <a:ext uri="{FF2B5EF4-FFF2-40B4-BE49-F238E27FC236}">
              <a16:creationId xmlns:a16="http://schemas.microsoft.com/office/drawing/2014/main" id="{F48633B0-A18D-48AE-82D3-B7D771EAAC9C}"/>
            </a:ext>
          </a:extLst>
        </xdr:cNvPr>
        <xdr:cNvCxnSpPr/>
      </xdr:nvCxnSpPr>
      <xdr:spPr>
        <a:xfrm flipV="1">
          <a:off x="8750300" y="107099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38" name="楕円 237">
          <a:extLst>
            <a:ext uri="{FF2B5EF4-FFF2-40B4-BE49-F238E27FC236}">
              <a16:creationId xmlns:a16="http://schemas.microsoft.com/office/drawing/2014/main" id="{3E01D886-9872-44AB-9BA5-33AFCA50E7DC}"/>
            </a:ext>
          </a:extLst>
        </xdr:cNvPr>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114300</xdr:rowOff>
    </xdr:to>
    <xdr:cxnSp macro="">
      <xdr:nvCxnSpPr>
        <xdr:cNvPr id="239" name="直線コネクタ 238">
          <a:extLst>
            <a:ext uri="{FF2B5EF4-FFF2-40B4-BE49-F238E27FC236}">
              <a16:creationId xmlns:a16="http://schemas.microsoft.com/office/drawing/2014/main" id="{128A8F1F-5828-4D63-920C-BEE83B1BCCF9}"/>
            </a:ext>
          </a:extLst>
        </xdr:cNvPr>
        <xdr:cNvCxnSpPr/>
      </xdr:nvCxnSpPr>
      <xdr:spPr>
        <a:xfrm flipV="1">
          <a:off x="7861300" y="1071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40" name="n_1aveValue【体育館・プール】&#10;一人当たり面積">
          <a:extLst>
            <a:ext uri="{FF2B5EF4-FFF2-40B4-BE49-F238E27FC236}">
              <a16:creationId xmlns:a16="http://schemas.microsoft.com/office/drawing/2014/main" id="{92DB3B5D-B329-4939-9948-7AAAB65E01A3}"/>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1" name="n_2aveValue【体育館・プール】&#10;一人当たり面積">
          <a:extLst>
            <a:ext uri="{FF2B5EF4-FFF2-40B4-BE49-F238E27FC236}">
              <a16:creationId xmlns:a16="http://schemas.microsoft.com/office/drawing/2014/main" id="{A3FA92C3-C44B-4AEE-A6C4-4FF135A7327E}"/>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42" name="n_3aveValue【体育館・プール】&#10;一人当たり面積">
          <a:extLst>
            <a:ext uri="{FF2B5EF4-FFF2-40B4-BE49-F238E27FC236}">
              <a16:creationId xmlns:a16="http://schemas.microsoft.com/office/drawing/2014/main" id="{8067AAC9-DD90-4120-8CBB-EDD1781EB80A}"/>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44467</xdr:rowOff>
    </xdr:from>
    <xdr:ext cx="469744" cy="259045"/>
    <xdr:sp macro="" textlink="">
      <xdr:nvSpPr>
        <xdr:cNvPr id="243" name="n_4aveValue【体育館・プール】&#10;一人当たり面積">
          <a:extLst>
            <a:ext uri="{FF2B5EF4-FFF2-40B4-BE49-F238E27FC236}">
              <a16:creationId xmlns:a16="http://schemas.microsoft.com/office/drawing/2014/main" id="{93CDA7E4-0158-44A5-AB1F-40CCD3FB2263}"/>
            </a:ext>
          </a:extLst>
        </xdr:cNvPr>
        <xdr:cNvSpPr txBox="1"/>
      </xdr:nvSpPr>
      <xdr:spPr>
        <a:xfrm>
          <a:off x="6737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147337</xdr:rowOff>
    </xdr:from>
    <xdr:ext cx="469744" cy="259045"/>
    <xdr:sp macro="" textlink="">
      <xdr:nvSpPr>
        <xdr:cNvPr id="244" name="n_1mainValue【体育館・プール】&#10;一人当たり面積">
          <a:extLst>
            <a:ext uri="{FF2B5EF4-FFF2-40B4-BE49-F238E27FC236}">
              <a16:creationId xmlns:a16="http://schemas.microsoft.com/office/drawing/2014/main" id="{8B134F99-9457-45AA-9184-874F719305BC}"/>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149623</xdr:rowOff>
    </xdr:from>
    <xdr:ext cx="469744" cy="259045"/>
    <xdr:sp macro="" textlink="">
      <xdr:nvSpPr>
        <xdr:cNvPr id="245" name="n_2mainValue【体育館・プール】&#10;一人当たり面積">
          <a:extLst>
            <a:ext uri="{FF2B5EF4-FFF2-40B4-BE49-F238E27FC236}">
              <a16:creationId xmlns:a16="http://schemas.microsoft.com/office/drawing/2014/main" id="{DA9EA23C-587C-4870-BDE4-4AF441A2922D}"/>
            </a:ext>
          </a:extLst>
        </xdr:cNvPr>
        <xdr:cNvSpPr txBox="1"/>
      </xdr:nvSpPr>
      <xdr:spPr>
        <a:xfrm>
          <a:off x="8515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46" name="n_3mainValue【体育館・プール】&#10;一人当たり面積">
          <a:extLst>
            <a:ext uri="{FF2B5EF4-FFF2-40B4-BE49-F238E27FC236}">
              <a16:creationId xmlns:a16="http://schemas.microsoft.com/office/drawing/2014/main" id="{3F3B1B22-7190-4E68-B8B3-DE7033A8459B}"/>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B8DC221-6C37-4B2C-90BE-9C1F1C93C3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E369C2F6-5FAC-4A13-82C6-7A790F19CDC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B16CF1F3-4277-4E37-AB82-CA6D63CA18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CF683B0-628D-4351-8DC4-532DD90D4A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E446957-A4D9-4196-9F13-0F0F254BBD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97B1EB86-DF0A-4666-B664-FA63E98150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4125850F-81E5-4705-94F4-E92F2116DB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EACD4B1F-03DB-4541-B3B0-58B4212FB0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7D263CC1-69F0-4F01-AB09-4F02962E31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AF7B9A7C-6867-42DA-B3D0-341A1CDA97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82A1ED02-7A55-4E6B-939F-4302576B9A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004D4868-7EA1-49E4-9316-DD06852B89B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E3489CD8-E13A-4D0C-BE12-2C012E815B4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7F6C0380-CC34-4EB9-B26C-023C16D0203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485BD1C4-3147-4DD7-84CD-610E51D3BC5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CC0ACF20-0318-416F-AE4E-22100916EDA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FED3F3A5-8B66-4621-B2AF-617FA77C5DF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A60647FB-5E10-42BB-BF5C-38C8C26EBE9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23CD6300-0840-442C-9812-1858922B05A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BEFB3693-72E2-49AB-A1F6-3C2E7772E9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2B577BF5-2527-4A54-9F01-37E86C66B3D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2C3214ED-4D5D-45BA-9DB1-5AAAC381FC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69" name="直線コネクタ 268">
          <a:extLst>
            <a:ext uri="{FF2B5EF4-FFF2-40B4-BE49-F238E27FC236}">
              <a16:creationId xmlns:a16="http://schemas.microsoft.com/office/drawing/2014/main" id="{DC6C370A-F001-497D-BF1A-99CB7CE603E2}"/>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EC1D72AA-21E6-45D0-9045-B3A7639E96B4}"/>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71" name="直線コネクタ 270">
          <a:extLst>
            <a:ext uri="{FF2B5EF4-FFF2-40B4-BE49-F238E27FC236}">
              <a16:creationId xmlns:a16="http://schemas.microsoft.com/office/drawing/2014/main" id="{E3CF2C66-C42A-4C65-B846-461954C9D507}"/>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A439391F-EBEA-4DE1-88A2-93BBC48EEDBB}"/>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3" name="直線コネクタ 272">
          <a:extLst>
            <a:ext uri="{FF2B5EF4-FFF2-40B4-BE49-F238E27FC236}">
              <a16:creationId xmlns:a16="http://schemas.microsoft.com/office/drawing/2014/main" id="{DBB65C88-0B3E-441E-9E56-B1D50F94DF21}"/>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9FE45ED6-27EA-4172-8E12-39DED5D0BB9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75" name="フローチャート: 判断 274">
          <a:extLst>
            <a:ext uri="{FF2B5EF4-FFF2-40B4-BE49-F238E27FC236}">
              <a16:creationId xmlns:a16="http://schemas.microsoft.com/office/drawing/2014/main" id="{69E49D79-9D45-4AA5-B550-159E151B7BFB}"/>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76" name="フローチャート: 判断 275">
          <a:extLst>
            <a:ext uri="{FF2B5EF4-FFF2-40B4-BE49-F238E27FC236}">
              <a16:creationId xmlns:a16="http://schemas.microsoft.com/office/drawing/2014/main" id="{004761C5-0BA6-49E3-8775-A8A381D95BDA}"/>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77" name="フローチャート: 判断 276">
          <a:extLst>
            <a:ext uri="{FF2B5EF4-FFF2-40B4-BE49-F238E27FC236}">
              <a16:creationId xmlns:a16="http://schemas.microsoft.com/office/drawing/2014/main" id="{3787D822-DFE7-42B7-8CC1-AD9160030A42}"/>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78" name="フローチャート: 判断 277">
          <a:extLst>
            <a:ext uri="{FF2B5EF4-FFF2-40B4-BE49-F238E27FC236}">
              <a16:creationId xmlns:a16="http://schemas.microsoft.com/office/drawing/2014/main" id="{582CD492-1D9B-42DC-8615-48D033D533AE}"/>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92456</xdr:rowOff>
    </xdr:from>
    <xdr:to>
      <xdr:col>6</xdr:col>
      <xdr:colOff>38100</xdr:colOff>
      <xdr:row>80</xdr:row>
      <xdr:rowOff>22606</xdr:rowOff>
    </xdr:to>
    <xdr:sp macro="" textlink="">
      <xdr:nvSpPr>
        <xdr:cNvPr id="279" name="フローチャート: 判断 278">
          <a:extLst>
            <a:ext uri="{FF2B5EF4-FFF2-40B4-BE49-F238E27FC236}">
              <a16:creationId xmlns:a16="http://schemas.microsoft.com/office/drawing/2014/main" id="{D5C05667-8737-4012-9DE5-46A48B21A708}"/>
            </a:ext>
          </a:extLst>
        </xdr:cNvPr>
        <xdr:cNvSpPr/>
      </xdr:nvSpPr>
      <xdr:spPr>
        <a:xfrm>
          <a:off x="1079500" y="1363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F6B44A5-012F-484C-8F01-6D59E33CC6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2246388-FA32-4EB5-9D80-27CEF6F25E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FD9FCF1-FE81-43AA-B744-36EA9C0220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B9927F8-E3F9-40C2-A32F-DDEFFFFA3C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61AD429-50A7-498C-BBD6-E9357027AC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5" name="楕円 284">
          <a:extLst>
            <a:ext uri="{FF2B5EF4-FFF2-40B4-BE49-F238E27FC236}">
              <a16:creationId xmlns:a16="http://schemas.microsoft.com/office/drawing/2014/main" id="{0DC919C2-30B5-42BF-AD73-A361B0C80730}"/>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8FD4F653-43BC-4139-B736-130431E9E90D}"/>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87" name="楕円 286">
          <a:extLst>
            <a:ext uri="{FF2B5EF4-FFF2-40B4-BE49-F238E27FC236}">
              <a16:creationId xmlns:a16="http://schemas.microsoft.com/office/drawing/2014/main" id="{90101BBA-10D3-49F0-A55A-934A45D72486}"/>
            </a:ext>
          </a:extLst>
        </xdr:cNvPr>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95250</xdr:rowOff>
    </xdr:to>
    <xdr:cxnSp macro="">
      <xdr:nvCxnSpPr>
        <xdr:cNvPr id="288" name="直線コネクタ 287">
          <a:extLst>
            <a:ext uri="{FF2B5EF4-FFF2-40B4-BE49-F238E27FC236}">
              <a16:creationId xmlns:a16="http://schemas.microsoft.com/office/drawing/2014/main" id="{F09C6D34-5F47-4D38-B4D8-6D33B0FE004F}"/>
            </a:ext>
          </a:extLst>
        </xdr:cNvPr>
        <xdr:cNvCxnSpPr/>
      </xdr:nvCxnSpPr>
      <xdr:spPr>
        <a:xfrm flipV="1">
          <a:off x="3797300" y="137312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23876</xdr:rowOff>
    </xdr:from>
    <xdr:to>
      <xdr:col>15</xdr:col>
      <xdr:colOff>101600</xdr:colOff>
      <xdr:row>80</xdr:row>
      <xdr:rowOff>125476</xdr:rowOff>
    </xdr:to>
    <xdr:sp macro="" textlink="">
      <xdr:nvSpPr>
        <xdr:cNvPr id="289" name="楕円 288">
          <a:extLst>
            <a:ext uri="{FF2B5EF4-FFF2-40B4-BE49-F238E27FC236}">
              <a16:creationId xmlns:a16="http://schemas.microsoft.com/office/drawing/2014/main" id="{93699475-D9CB-4E4B-993A-5EFFADC4C80D}"/>
            </a:ext>
          </a:extLst>
        </xdr:cNvPr>
        <xdr:cNvSpPr/>
      </xdr:nvSpPr>
      <xdr:spPr>
        <a:xfrm>
          <a:off x="2857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74676</xdr:rowOff>
    </xdr:from>
    <xdr:to>
      <xdr:col>19</xdr:col>
      <xdr:colOff>177800</xdr:colOff>
      <xdr:row>80</xdr:row>
      <xdr:rowOff>95250</xdr:rowOff>
    </xdr:to>
    <xdr:cxnSp macro="">
      <xdr:nvCxnSpPr>
        <xdr:cNvPr id="290" name="直線コネクタ 289">
          <a:extLst>
            <a:ext uri="{FF2B5EF4-FFF2-40B4-BE49-F238E27FC236}">
              <a16:creationId xmlns:a16="http://schemas.microsoft.com/office/drawing/2014/main" id="{9FEA6496-4410-409C-97EB-74D8DAD6D8B2}"/>
            </a:ext>
          </a:extLst>
        </xdr:cNvPr>
        <xdr:cNvCxnSpPr/>
      </xdr:nvCxnSpPr>
      <xdr:spPr>
        <a:xfrm>
          <a:off x="2908300" y="137906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151892</xdr:rowOff>
    </xdr:from>
    <xdr:to>
      <xdr:col>10</xdr:col>
      <xdr:colOff>165100</xdr:colOff>
      <xdr:row>81</xdr:row>
      <xdr:rowOff>82042</xdr:rowOff>
    </xdr:to>
    <xdr:sp macro="" textlink="">
      <xdr:nvSpPr>
        <xdr:cNvPr id="291" name="楕円 290">
          <a:extLst>
            <a:ext uri="{FF2B5EF4-FFF2-40B4-BE49-F238E27FC236}">
              <a16:creationId xmlns:a16="http://schemas.microsoft.com/office/drawing/2014/main" id="{C49F9AFF-89DA-4BD4-BBFF-79E9E3E3ED1B}"/>
            </a:ext>
          </a:extLst>
        </xdr:cNvPr>
        <xdr:cNvSpPr/>
      </xdr:nvSpPr>
      <xdr:spPr>
        <a:xfrm>
          <a:off x="1968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74676</xdr:rowOff>
    </xdr:from>
    <xdr:to>
      <xdr:col>15</xdr:col>
      <xdr:colOff>50800</xdr:colOff>
      <xdr:row>81</xdr:row>
      <xdr:rowOff>31242</xdr:rowOff>
    </xdr:to>
    <xdr:cxnSp macro="">
      <xdr:nvCxnSpPr>
        <xdr:cNvPr id="292" name="直線コネクタ 291">
          <a:extLst>
            <a:ext uri="{FF2B5EF4-FFF2-40B4-BE49-F238E27FC236}">
              <a16:creationId xmlns:a16="http://schemas.microsoft.com/office/drawing/2014/main" id="{B451E222-B54D-4E16-92C1-E37BEC406DAE}"/>
            </a:ext>
          </a:extLst>
        </xdr:cNvPr>
        <xdr:cNvCxnSpPr/>
      </xdr:nvCxnSpPr>
      <xdr:spPr>
        <a:xfrm flipV="1">
          <a:off x="2019300" y="137906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293" name="n_1aveValue【福祉施設】&#10;有形固定資産減価償却率">
          <a:extLst>
            <a:ext uri="{FF2B5EF4-FFF2-40B4-BE49-F238E27FC236}">
              <a16:creationId xmlns:a16="http://schemas.microsoft.com/office/drawing/2014/main" id="{04109597-83D1-4BB5-A653-CD07C80A8557}"/>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94" name="n_2aveValue【福祉施設】&#10;有形固定資産減価償却率">
          <a:extLst>
            <a:ext uri="{FF2B5EF4-FFF2-40B4-BE49-F238E27FC236}">
              <a16:creationId xmlns:a16="http://schemas.microsoft.com/office/drawing/2014/main" id="{49D2DF6C-7A06-45A0-8E21-950BC935D007}"/>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5" name="n_3aveValue【福祉施設】&#10;有形固定資産減価償却率">
          <a:extLst>
            <a:ext uri="{FF2B5EF4-FFF2-40B4-BE49-F238E27FC236}">
              <a16:creationId xmlns:a16="http://schemas.microsoft.com/office/drawing/2014/main" id="{C247AE21-7DA6-4087-890C-0701ECF747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39133</xdr:rowOff>
    </xdr:from>
    <xdr:ext cx="405111" cy="259045"/>
    <xdr:sp macro="" textlink="">
      <xdr:nvSpPr>
        <xdr:cNvPr id="296" name="n_4aveValue【福祉施設】&#10;有形固定資産減価償却率">
          <a:extLst>
            <a:ext uri="{FF2B5EF4-FFF2-40B4-BE49-F238E27FC236}">
              <a16:creationId xmlns:a16="http://schemas.microsoft.com/office/drawing/2014/main" id="{A360B99B-E755-41D6-A33E-542390F4AD44}"/>
            </a:ext>
          </a:extLst>
        </xdr:cNvPr>
        <xdr:cNvSpPr txBox="1"/>
      </xdr:nvSpPr>
      <xdr:spPr>
        <a:xfrm>
          <a:off x="927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137177</xdr:rowOff>
    </xdr:from>
    <xdr:ext cx="405111" cy="259045"/>
    <xdr:sp macro="" textlink="">
      <xdr:nvSpPr>
        <xdr:cNvPr id="297" name="n_1mainValue【福祉施設】&#10;有形固定資産減価償却率">
          <a:extLst>
            <a:ext uri="{FF2B5EF4-FFF2-40B4-BE49-F238E27FC236}">
              <a16:creationId xmlns:a16="http://schemas.microsoft.com/office/drawing/2014/main" id="{AA1CB774-A9CF-4044-8522-03B8024D7CF4}"/>
            </a:ext>
          </a:extLst>
        </xdr:cNvPr>
        <xdr:cNvSpPr txBox="1"/>
      </xdr:nvSpPr>
      <xdr:spPr>
        <a:xfrm>
          <a:off x="3582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116603</xdr:rowOff>
    </xdr:from>
    <xdr:ext cx="405111" cy="259045"/>
    <xdr:sp macro="" textlink="">
      <xdr:nvSpPr>
        <xdr:cNvPr id="298" name="n_2mainValue【福祉施設】&#10;有形固定資産減価償却率">
          <a:extLst>
            <a:ext uri="{FF2B5EF4-FFF2-40B4-BE49-F238E27FC236}">
              <a16:creationId xmlns:a16="http://schemas.microsoft.com/office/drawing/2014/main" id="{5E1414AB-D450-48B2-8E37-DE8AD77BD7F4}"/>
            </a:ext>
          </a:extLst>
        </xdr:cNvPr>
        <xdr:cNvSpPr txBox="1"/>
      </xdr:nvSpPr>
      <xdr:spPr>
        <a:xfrm>
          <a:off x="27057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73169</xdr:rowOff>
    </xdr:from>
    <xdr:ext cx="405111" cy="259045"/>
    <xdr:sp macro="" textlink="">
      <xdr:nvSpPr>
        <xdr:cNvPr id="299" name="n_3mainValue【福祉施設】&#10;有形固定資産減価償却率">
          <a:extLst>
            <a:ext uri="{FF2B5EF4-FFF2-40B4-BE49-F238E27FC236}">
              <a16:creationId xmlns:a16="http://schemas.microsoft.com/office/drawing/2014/main" id="{82921E05-88A6-4F04-B007-8023516FE333}"/>
            </a:ext>
          </a:extLst>
        </xdr:cNvPr>
        <xdr:cNvSpPr txBox="1"/>
      </xdr:nvSpPr>
      <xdr:spPr>
        <a:xfrm>
          <a:off x="1816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3DB5CF6F-F5DF-4F9F-B524-F7D5B835DF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2CFFC688-4814-48EE-934E-15EFBB126F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90855640-2D2D-4A5C-8568-F7627BF389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B81CA5D0-BA3E-42CD-B4EB-78915A25A5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43E0B386-C8E2-4876-980D-4A119B558F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F4744BE4-21CF-4712-AFEA-9E39C0EE22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79637F37-51D7-43F2-AB2E-C597E8769D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2E06E097-CDFE-43B5-9CFE-DD3035D504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70BD94D2-BA95-4606-BD13-EA67501392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C44DA2A-F2D2-4859-A3E9-99D432B4D7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72E33BF1-2AFE-40AD-93B5-07AA3AFF715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31CB78E6-5D60-40B7-9B28-20645B033A0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3C54035B-FEB7-4DD0-95F9-4CAE9607736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046A0A53-FD69-49BE-83E6-5827CCFEC9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D65D817C-6425-4B8D-A407-A789DDA59B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35D1148C-4670-4EED-8A54-C97704B5EEA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79F6E5CD-8FE0-478F-B630-CD75AB78FBF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8A262B6D-A785-4E55-9EE8-DA5E1878AEA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36724257-5910-4D82-B719-BE79BBFAA5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E2E1438B-DB51-48BD-98C4-3543A0B3F84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8F000869-413B-4269-A851-7CFFD101F06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BB050E65-CF7E-4DAA-8ADE-B8322D4C5C4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58C580AB-8624-45E2-A7FA-14B1FF2864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661072EF-06CD-4837-815D-E0095F8B8F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2481AE1B-A489-4008-A455-CA6BA561A0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25" name="直線コネクタ 324">
          <a:extLst>
            <a:ext uri="{FF2B5EF4-FFF2-40B4-BE49-F238E27FC236}">
              <a16:creationId xmlns:a16="http://schemas.microsoft.com/office/drawing/2014/main" id="{72552C5D-1309-4740-AD5B-A022AF2EAC2A}"/>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6" name="【福祉施設】&#10;一人当たり面積最小値テキスト">
          <a:extLst>
            <a:ext uri="{FF2B5EF4-FFF2-40B4-BE49-F238E27FC236}">
              <a16:creationId xmlns:a16="http://schemas.microsoft.com/office/drawing/2014/main" id="{0B77EEFD-78C3-4A0E-BDA7-FAE5144B917A}"/>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7" name="直線コネクタ 326">
          <a:extLst>
            <a:ext uri="{FF2B5EF4-FFF2-40B4-BE49-F238E27FC236}">
              <a16:creationId xmlns:a16="http://schemas.microsoft.com/office/drawing/2014/main" id="{06CB479B-960E-4933-8D10-9EE0C42DE90B}"/>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28" name="【福祉施設】&#10;一人当たり面積最大値テキスト">
          <a:extLst>
            <a:ext uri="{FF2B5EF4-FFF2-40B4-BE49-F238E27FC236}">
              <a16:creationId xmlns:a16="http://schemas.microsoft.com/office/drawing/2014/main" id="{E84D9B28-02AC-4090-82F8-F7830080C5B5}"/>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29" name="直線コネクタ 328">
          <a:extLst>
            <a:ext uri="{FF2B5EF4-FFF2-40B4-BE49-F238E27FC236}">
              <a16:creationId xmlns:a16="http://schemas.microsoft.com/office/drawing/2014/main" id="{1BBA8F33-9693-4C74-A7F8-AA919CCA33F7}"/>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30" name="【福祉施設】&#10;一人当たり面積平均値テキスト">
          <a:extLst>
            <a:ext uri="{FF2B5EF4-FFF2-40B4-BE49-F238E27FC236}">
              <a16:creationId xmlns:a16="http://schemas.microsoft.com/office/drawing/2014/main" id="{A1D7B434-18C5-4973-93AF-27D3955FB121}"/>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31" name="フローチャート: 判断 330">
          <a:extLst>
            <a:ext uri="{FF2B5EF4-FFF2-40B4-BE49-F238E27FC236}">
              <a16:creationId xmlns:a16="http://schemas.microsoft.com/office/drawing/2014/main" id="{EAF79AA9-D9A6-4529-8A47-DC852661108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2" name="フローチャート: 判断 331">
          <a:extLst>
            <a:ext uri="{FF2B5EF4-FFF2-40B4-BE49-F238E27FC236}">
              <a16:creationId xmlns:a16="http://schemas.microsoft.com/office/drawing/2014/main" id="{249988B5-BF14-4E77-A7FB-3A3A5704279A}"/>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33" name="フローチャート: 判断 332">
          <a:extLst>
            <a:ext uri="{FF2B5EF4-FFF2-40B4-BE49-F238E27FC236}">
              <a16:creationId xmlns:a16="http://schemas.microsoft.com/office/drawing/2014/main" id="{6BB4B5AD-DC23-4A49-A830-EF8330F989B9}"/>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34" name="フローチャート: 判断 333">
          <a:extLst>
            <a:ext uri="{FF2B5EF4-FFF2-40B4-BE49-F238E27FC236}">
              <a16:creationId xmlns:a16="http://schemas.microsoft.com/office/drawing/2014/main" id="{2A662DD0-D000-42ED-9996-C697BE695DDB}"/>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5" name="フローチャート: 判断 334">
          <a:extLst>
            <a:ext uri="{FF2B5EF4-FFF2-40B4-BE49-F238E27FC236}">
              <a16:creationId xmlns:a16="http://schemas.microsoft.com/office/drawing/2014/main" id="{0628A1F3-6DB0-4706-B44D-35906C5EFE71}"/>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8A182F6-C24C-4420-B942-D517AB20E7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AF6CB278-A16D-4F41-A9C6-838CD1F147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5EFAF90-AFAD-40F1-80E6-76A9C78EE9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C3B2399-2BCA-43C7-857F-5F89052D73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30641EE-1040-4598-9099-3C8A9DA91C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49893</xdr:rowOff>
    </xdr:from>
    <xdr:to>
      <xdr:col>55</xdr:col>
      <xdr:colOff>50800</xdr:colOff>
      <xdr:row>85</xdr:row>
      <xdr:rowOff>151493</xdr:rowOff>
    </xdr:to>
    <xdr:sp macro="" textlink="">
      <xdr:nvSpPr>
        <xdr:cNvPr id="341" name="楕円 340">
          <a:extLst>
            <a:ext uri="{FF2B5EF4-FFF2-40B4-BE49-F238E27FC236}">
              <a16:creationId xmlns:a16="http://schemas.microsoft.com/office/drawing/2014/main" id="{4E0E9324-4B47-4B22-8BFB-3D2CC873E04E}"/>
            </a:ext>
          </a:extLst>
        </xdr:cNvPr>
        <xdr:cNvSpPr/>
      </xdr:nvSpPr>
      <xdr:spPr>
        <a:xfrm>
          <a:off x="10426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28320</xdr:rowOff>
    </xdr:from>
    <xdr:ext cx="469744" cy="259045"/>
    <xdr:sp macro="" textlink="">
      <xdr:nvSpPr>
        <xdr:cNvPr id="342" name="【福祉施設】&#10;一人当たり面積該当値テキスト">
          <a:extLst>
            <a:ext uri="{FF2B5EF4-FFF2-40B4-BE49-F238E27FC236}">
              <a16:creationId xmlns:a16="http://schemas.microsoft.com/office/drawing/2014/main" id="{BA5DDE9B-5B47-46E0-AFB9-3FCBD269E378}"/>
            </a:ext>
          </a:extLst>
        </xdr:cNvPr>
        <xdr:cNvSpPr txBox="1"/>
      </xdr:nvSpPr>
      <xdr:spPr>
        <a:xfrm>
          <a:off x="10515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43" name="楕円 342">
          <a:extLst>
            <a:ext uri="{FF2B5EF4-FFF2-40B4-BE49-F238E27FC236}">
              <a16:creationId xmlns:a16="http://schemas.microsoft.com/office/drawing/2014/main" id="{96FB35BB-DA59-4A74-B0CD-D0C0501BCD3C}"/>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100693</xdr:rowOff>
    </xdr:from>
    <xdr:to>
      <xdr:col>55</xdr:col>
      <xdr:colOff>0</xdr:colOff>
      <xdr:row>86</xdr:row>
      <xdr:rowOff>5443</xdr:rowOff>
    </xdr:to>
    <xdr:cxnSp macro="">
      <xdr:nvCxnSpPr>
        <xdr:cNvPr id="344" name="直線コネクタ 343">
          <a:extLst>
            <a:ext uri="{FF2B5EF4-FFF2-40B4-BE49-F238E27FC236}">
              <a16:creationId xmlns:a16="http://schemas.microsoft.com/office/drawing/2014/main" id="{A24A4F84-E499-4E07-8DC6-83AC2C39244E}"/>
            </a:ext>
          </a:extLst>
        </xdr:cNvPr>
        <xdr:cNvCxnSpPr/>
      </xdr:nvCxnSpPr>
      <xdr:spPr>
        <a:xfrm flipV="1">
          <a:off x="9639300" y="146739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45" name="楕円 344">
          <a:extLst>
            <a:ext uri="{FF2B5EF4-FFF2-40B4-BE49-F238E27FC236}">
              <a16:creationId xmlns:a16="http://schemas.microsoft.com/office/drawing/2014/main" id="{1C48D604-8895-418B-9CDC-DD7A81BE382F}"/>
            </a:ext>
          </a:extLst>
        </xdr:cNvPr>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46" name="直線コネクタ 345">
          <a:extLst>
            <a:ext uri="{FF2B5EF4-FFF2-40B4-BE49-F238E27FC236}">
              <a16:creationId xmlns:a16="http://schemas.microsoft.com/office/drawing/2014/main" id="{0AF34CB9-E125-46FE-8A63-0A7B5ADB18BC}"/>
            </a:ext>
          </a:extLst>
        </xdr:cNvPr>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147864</xdr:rowOff>
    </xdr:from>
    <xdr:to>
      <xdr:col>41</xdr:col>
      <xdr:colOff>101600</xdr:colOff>
      <xdr:row>86</xdr:row>
      <xdr:rowOff>78014</xdr:rowOff>
    </xdr:to>
    <xdr:sp macro="" textlink="">
      <xdr:nvSpPr>
        <xdr:cNvPr id="347" name="楕円 346">
          <a:extLst>
            <a:ext uri="{FF2B5EF4-FFF2-40B4-BE49-F238E27FC236}">
              <a16:creationId xmlns:a16="http://schemas.microsoft.com/office/drawing/2014/main" id="{00A9A1DF-3B86-444D-88ED-DE319CF2AB12}"/>
            </a:ext>
          </a:extLst>
        </xdr:cNvPr>
        <xdr:cNvSpPr/>
      </xdr:nvSpPr>
      <xdr:spPr>
        <a:xfrm>
          <a:off x="7810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27214</xdr:rowOff>
    </xdr:to>
    <xdr:cxnSp macro="">
      <xdr:nvCxnSpPr>
        <xdr:cNvPr id="348" name="直線コネクタ 347">
          <a:extLst>
            <a:ext uri="{FF2B5EF4-FFF2-40B4-BE49-F238E27FC236}">
              <a16:creationId xmlns:a16="http://schemas.microsoft.com/office/drawing/2014/main" id="{BDA04943-848F-4904-B1F7-DD8DD83555CF}"/>
            </a:ext>
          </a:extLst>
        </xdr:cNvPr>
        <xdr:cNvCxnSpPr/>
      </xdr:nvCxnSpPr>
      <xdr:spPr>
        <a:xfrm flipV="1">
          <a:off x="7861300" y="147501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49" name="n_1aveValue【福祉施設】&#10;一人当たり面積">
          <a:extLst>
            <a:ext uri="{FF2B5EF4-FFF2-40B4-BE49-F238E27FC236}">
              <a16:creationId xmlns:a16="http://schemas.microsoft.com/office/drawing/2014/main" id="{55B37A3F-A6AE-4186-B77B-57CEE4E52621}"/>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50" name="n_2aveValue【福祉施設】&#10;一人当たり面積">
          <a:extLst>
            <a:ext uri="{FF2B5EF4-FFF2-40B4-BE49-F238E27FC236}">
              <a16:creationId xmlns:a16="http://schemas.microsoft.com/office/drawing/2014/main" id="{F857D7B7-8EEA-4D5C-A5DB-463952C7949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51" name="n_3aveValue【福祉施設】&#10;一人当たり面積">
          <a:extLst>
            <a:ext uri="{FF2B5EF4-FFF2-40B4-BE49-F238E27FC236}">
              <a16:creationId xmlns:a16="http://schemas.microsoft.com/office/drawing/2014/main" id="{A7ECA5B6-ECE4-4475-8E9F-089FBEEFEC62}"/>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2" name="n_4aveValue【福祉施設】&#10;一人当たり面積">
          <a:extLst>
            <a:ext uri="{FF2B5EF4-FFF2-40B4-BE49-F238E27FC236}">
              <a16:creationId xmlns:a16="http://schemas.microsoft.com/office/drawing/2014/main" id="{3CAFED5A-7199-4052-B113-CDD9BBA472CE}"/>
            </a:ext>
          </a:extLst>
        </xdr:cNvPr>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53" name="n_1mainValue【福祉施設】&#10;一人当たり面積">
          <a:extLst>
            <a:ext uri="{FF2B5EF4-FFF2-40B4-BE49-F238E27FC236}">
              <a16:creationId xmlns:a16="http://schemas.microsoft.com/office/drawing/2014/main" id="{6DC719CB-E914-4C7A-B2A8-11A562AC0F0A}"/>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54" name="n_2mainValue【福祉施設】&#10;一人当たり面積">
          <a:extLst>
            <a:ext uri="{FF2B5EF4-FFF2-40B4-BE49-F238E27FC236}">
              <a16:creationId xmlns:a16="http://schemas.microsoft.com/office/drawing/2014/main" id="{83C9EA10-8159-4ADC-A49B-BB3C8E63CE68}"/>
            </a:ext>
          </a:extLst>
        </xdr:cNvPr>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69141</xdr:rowOff>
    </xdr:from>
    <xdr:ext cx="469744" cy="259045"/>
    <xdr:sp macro="" textlink="">
      <xdr:nvSpPr>
        <xdr:cNvPr id="355" name="n_3mainValue【福祉施設】&#10;一人当たり面積">
          <a:extLst>
            <a:ext uri="{FF2B5EF4-FFF2-40B4-BE49-F238E27FC236}">
              <a16:creationId xmlns:a16="http://schemas.microsoft.com/office/drawing/2014/main" id="{AC824540-AF85-40B0-AB92-DE991A6C1169}"/>
            </a:ext>
          </a:extLst>
        </xdr:cNvPr>
        <xdr:cNvSpPr txBox="1"/>
      </xdr:nvSpPr>
      <xdr:spPr>
        <a:xfrm>
          <a:off x="76264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5A7E4F91-F205-41ED-8D9D-E088BB9F23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D2280747-E5AA-4441-89F2-9B7A06B5F3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8DFCE4A-80EF-41DA-8EB4-16568480A1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9B054FF-95CB-46BF-BB87-0B4AD5DB0B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73EA9C5-0134-4CBE-9393-528E02F1FC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C546C70C-D283-4449-9F3B-6B811BB434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51037FAB-E5A7-40BD-A6AB-12AB1C0F12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B49B4700-6444-40DB-916B-6215AD0965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E9C0E168-26AD-49BB-AA95-0D7F166CC2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2F24A463-AF81-4C62-85AC-A49CD01F04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1A0A75E2-0C36-41F3-823A-A18B83B744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E8149CD3-0B6D-4749-BD91-624126F6DBE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93126120-361B-49B8-AA57-806E1142B2C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E870DC86-A51B-4ACB-AAB5-A417CEC304C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D23D5155-D574-4FB7-90CF-A8AC856DE2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F4840B95-48C4-4565-8F8F-D092890F01D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194BE085-9A78-47FD-BBD1-79C303F5FD3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DE711B64-8187-4BBD-A9C9-6A014D30138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3DF0678D-14C2-4FCA-90AE-259CFF0B1F6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8734482F-11B0-40BC-9375-B9C0DEA176F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FE915FAD-B0C0-4154-AB6F-0A39D2A5AF7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A6448A13-D0B6-4C90-9BAE-58F2542783D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B53B7681-8F1F-4EB4-982B-CB401D24006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AC500656-7199-4067-A5BC-E1C7F732C5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80" name="直線コネクタ 379">
          <a:extLst>
            <a:ext uri="{FF2B5EF4-FFF2-40B4-BE49-F238E27FC236}">
              <a16:creationId xmlns:a16="http://schemas.microsoft.com/office/drawing/2014/main" id="{5D9B5E24-0455-45F2-92FB-3B177211087A}"/>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41D0DA87-C6CF-47F9-A564-AADB0F87BA5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a:extLst>
            <a:ext uri="{FF2B5EF4-FFF2-40B4-BE49-F238E27FC236}">
              <a16:creationId xmlns:a16="http://schemas.microsoft.com/office/drawing/2014/main" id="{C4E3F873-5F24-47DF-AD21-CC7CE44C672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B1FE452F-B208-45A2-80B2-6137A7564611}"/>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84" name="直線コネクタ 383">
          <a:extLst>
            <a:ext uri="{FF2B5EF4-FFF2-40B4-BE49-F238E27FC236}">
              <a16:creationId xmlns:a16="http://schemas.microsoft.com/office/drawing/2014/main" id="{209C4AE1-7ADD-4E08-9FF6-7A45BDFAEE32}"/>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4FBB2833-48EE-4983-8897-5CC8970498B5}"/>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86" name="フローチャート: 判断 385">
          <a:extLst>
            <a:ext uri="{FF2B5EF4-FFF2-40B4-BE49-F238E27FC236}">
              <a16:creationId xmlns:a16="http://schemas.microsoft.com/office/drawing/2014/main" id="{8D1C9A9C-386F-4C56-82F2-C2677FE24185}"/>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87" name="フローチャート: 判断 386">
          <a:extLst>
            <a:ext uri="{FF2B5EF4-FFF2-40B4-BE49-F238E27FC236}">
              <a16:creationId xmlns:a16="http://schemas.microsoft.com/office/drawing/2014/main" id="{8D6C1F98-4195-47D8-91FC-0AD08AD3AB45}"/>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88" name="フローチャート: 判断 387">
          <a:extLst>
            <a:ext uri="{FF2B5EF4-FFF2-40B4-BE49-F238E27FC236}">
              <a16:creationId xmlns:a16="http://schemas.microsoft.com/office/drawing/2014/main" id="{6B7A6DF8-1C61-4BE1-BBC7-12DB956A68F2}"/>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EAF1ACC5-ED5D-45C7-AC88-3D886A6BA82D}"/>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109220</xdr:rowOff>
    </xdr:from>
    <xdr:to>
      <xdr:col>6</xdr:col>
      <xdr:colOff>38100</xdr:colOff>
      <xdr:row>104</xdr:row>
      <xdr:rowOff>39370</xdr:rowOff>
    </xdr:to>
    <xdr:sp macro="" textlink="">
      <xdr:nvSpPr>
        <xdr:cNvPr id="390" name="フローチャート: 判断 389">
          <a:extLst>
            <a:ext uri="{FF2B5EF4-FFF2-40B4-BE49-F238E27FC236}">
              <a16:creationId xmlns:a16="http://schemas.microsoft.com/office/drawing/2014/main" id="{07F1FAC8-63D8-423A-B00A-302C0E282EBB}"/>
            </a:ext>
          </a:extLst>
        </xdr:cNvPr>
        <xdr:cNvSpPr/>
      </xdr:nvSpPr>
      <xdr:spPr>
        <a:xfrm>
          <a:off x="1079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D9F88CA-74CA-492C-BF52-92AA63263D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C394127C-EDEE-460E-8C6D-F035C19B19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B94C9BD-F51D-4D3D-AC90-99DF2058F8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7CA3D61-931E-4CCA-918E-1058BE2C92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9409182-DA12-424A-B950-FF0F176DBD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92075</xdr:rowOff>
    </xdr:from>
    <xdr:to>
      <xdr:col>24</xdr:col>
      <xdr:colOff>114300</xdr:colOff>
      <xdr:row>109</xdr:row>
      <xdr:rowOff>22225</xdr:rowOff>
    </xdr:to>
    <xdr:sp macro="" textlink="">
      <xdr:nvSpPr>
        <xdr:cNvPr id="396" name="楕円 395">
          <a:extLst>
            <a:ext uri="{FF2B5EF4-FFF2-40B4-BE49-F238E27FC236}">
              <a16:creationId xmlns:a16="http://schemas.microsoft.com/office/drawing/2014/main" id="{EADFC94A-B5A2-4983-B7E6-736E13AC7503}"/>
            </a:ext>
          </a:extLst>
        </xdr:cNvPr>
        <xdr:cNvSpPr/>
      </xdr:nvSpPr>
      <xdr:spPr>
        <a:xfrm>
          <a:off x="45847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7002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F298B717-9032-47A4-ADE8-1D59A8550410}"/>
            </a:ext>
          </a:extLst>
        </xdr:cNvPr>
        <xdr:cNvSpPr txBox="1"/>
      </xdr:nvSpPr>
      <xdr:spPr>
        <a:xfrm>
          <a:off x="4673600" y="185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65405</xdr:rowOff>
    </xdr:from>
    <xdr:to>
      <xdr:col>20</xdr:col>
      <xdr:colOff>38100</xdr:colOff>
      <xdr:row>108</xdr:row>
      <xdr:rowOff>167005</xdr:rowOff>
    </xdr:to>
    <xdr:sp macro="" textlink="">
      <xdr:nvSpPr>
        <xdr:cNvPr id="398" name="楕円 397">
          <a:extLst>
            <a:ext uri="{FF2B5EF4-FFF2-40B4-BE49-F238E27FC236}">
              <a16:creationId xmlns:a16="http://schemas.microsoft.com/office/drawing/2014/main" id="{58935CFA-C211-4DB0-B40B-7D9A94C906E8}"/>
            </a:ext>
          </a:extLst>
        </xdr:cNvPr>
        <xdr:cNvSpPr/>
      </xdr:nvSpPr>
      <xdr:spPr>
        <a:xfrm>
          <a:off x="3746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116205</xdr:rowOff>
    </xdr:from>
    <xdr:to>
      <xdr:col>24</xdr:col>
      <xdr:colOff>63500</xdr:colOff>
      <xdr:row>108</xdr:row>
      <xdr:rowOff>142875</xdr:rowOff>
    </xdr:to>
    <xdr:cxnSp macro="">
      <xdr:nvCxnSpPr>
        <xdr:cNvPr id="399" name="直線コネクタ 398">
          <a:extLst>
            <a:ext uri="{FF2B5EF4-FFF2-40B4-BE49-F238E27FC236}">
              <a16:creationId xmlns:a16="http://schemas.microsoft.com/office/drawing/2014/main" id="{A58436A9-E1DD-433A-9ECD-CFDBA77342A2}"/>
            </a:ext>
          </a:extLst>
        </xdr:cNvPr>
        <xdr:cNvCxnSpPr/>
      </xdr:nvCxnSpPr>
      <xdr:spPr>
        <a:xfrm>
          <a:off x="3797300" y="186328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36830</xdr:rowOff>
    </xdr:from>
    <xdr:to>
      <xdr:col>15</xdr:col>
      <xdr:colOff>101600</xdr:colOff>
      <xdr:row>108</xdr:row>
      <xdr:rowOff>138430</xdr:rowOff>
    </xdr:to>
    <xdr:sp macro="" textlink="">
      <xdr:nvSpPr>
        <xdr:cNvPr id="400" name="楕円 399">
          <a:extLst>
            <a:ext uri="{FF2B5EF4-FFF2-40B4-BE49-F238E27FC236}">
              <a16:creationId xmlns:a16="http://schemas.microsoft.com/office/drawing/2014/main" id="{8BA3684A-095D-4B6E-9827-706F987629CE}"/>
            </a:ext>
          </a:extLst>
        </xdr:cNvPr>
        <xdr:cNvSpPr/>
      </xdr:nvSpPr>
      <xdr:spPr>
        <a:xfrm>
          <a:off x="2857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87630</xdr:rowOff>
    </xdr:from>
    <xdr:to>
      <xdr:col>19</xdr:col>
      <xdr:colOff>177800</xdr:colOff>
      <xdr:row>108</xdr:row>
      <xdr:rowOff>116205</xdr:rowOff>
    </xdr:to>
    <xdr:cxnSp macro="">
      <xdr:nvCxnSpPr>
        <xdr:cNvPr id="401" name="直線コネクタ 400">
          <a:extLst>
            <a:ext uri="{FF2B5EF4-FFF2-40B4-BE49-F238E27FC236}">
              <a16:creationId xmlns:a16="http://schemas.microsoft.com/office/drawing/2014/main" id="{DBFB2F03-11C9-4FDF-8487-6D80026F7DC2}"/>
            </a:ext>
          </a:extLst>
        </xdr:cNvPr>
        <xdr:cNvCxnSpPr/>
      </xdr:nvCxnSpPr>
      <xdr:spPr>
        <a:xfrm>
          <a:off x="2908300" y="186042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xdr:rowOff>
    </xdr:from>
    <xdr:to>
      <xdr:col>10</xdr:col>
      <xdr:colOff>165100</xdr:colOff>
      <xdr:row>108</xdr:row>
      <xdr:rowOff>109855</xdr:rowOff>
    </xdr:to>
    <xdr:sp macro="" textlink="">
      <xdr:nvSpPr>
        <xdr:cNvPr id="402" name="楕円 401">
          <a:extLst>
            <a:ext uri="{FF2B5EF4-FFF2-40B4-BE49-F238E27FC236}">
              <a16:creationId xmlns:a16="http://schemas.microsoft.com/office/drawing/2014/main" id="{AA1850E7-9B53-4C07-AAF8-38066F4A6880}"/>
            </a:ext>
          </a:extLst>
        </xdr:cNvPr>
        <xdr:cNvSpPr/>
      </xdr:nvSpPr>
      <xdr:spPr>
        <a:xfrm>
          <a:off x="1968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59055</xdr:rowOff>
    </xdr:from>
    <xdr:to>
      <xdr:col>15</xdr:col>
      <xdr:colOff>50800</xdr:colOff>
      <xdr:row>108</xdr:row>
      <xdr:rowOff>87630</xdr:rowOff>
    </xdr:to>
    <xdr:cxnSp macro="">
      <xdr:nvCxnSpPr>
        <xdr:cNvPr id="403" name="直線コネクタ 402">
          <a:extLst>
            <a:ext uri="{FF2B5EF4-FFF2-40B4-BE49-F238E27FC236}">
              <a16:creationId xmlns:a16="http://schemas.microsoft.com/office/drawing/2014/main" id="{BD05B356-2BD4-4D35-926C-E822232D48E2}"/>
            </a:ext>
          </a:extLst>
        </xdr:cNvPr>
        <xdr:cNvCxnSpPr/>
      </xdr:nvCxnSpPr>
      <xdr:spPr>
        <a:xfrm>
          <a:off x="2019300" y="18575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04" name="n_1aveValue【市民会館】&#10;有形固定資産減価償却率">
          <a:extLst>
            <a:ext uri="{FF2B5EF4-FFF2-40B4-BE49-F238E27FC236}">
              <a16:creationId xmlns:a16="http://schemas.microsoft.com/office/drawing/2014/main" id="{032EF32E-132F-4326-BDB8-6B8D332645A9}"/>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05" name="n_2aveValue【市民会館】&#10;有形固定資産減価償却率">
          <a:extLst>
            <a:ext uri="{FF2B5EF4-FFF2-40B4-BE49-F238E27FC236}">
              <a16:creationId xmlns:a16="http://schemas.microsoft.com/office/drawing/2014/main" id="{D8D27140-0526-4B53-919C-2804CC57F90F}"/>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FCE4DA67-FCAE-4DB5-A2F3-FECCA09006D1}"/>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55897</xdr:rowOff>
    </xdr:from>
    <xdr:ext cx="405111" cy="259045"/>
    <xdr:sp macro="" textlink="">
      <xdr:nvSpPr>
        <xdr:cNvPr id="407" name="n_4aveValue【市民会館】&#10;有形固定資産減価償却率">
          <a:extLst>
            <a:ext uri="{FF2B5EF4-FFF2-40B4-BE49-F238E27FC236}">
              <a16:creationId xmlns:a16="http://schemas.microsoft.com/office/drawing/2014/main" id="{A8CAADAC-FBD8-422B-BC9C-2E2B16950980}"/>
            </a:ext>
          </a:extLst>
        </xdr:cNvPr>
        <xdr:cNvSpPr txBox="1"/>
      </xdr:nvSpPr>
      <xdr:spPr>
        <a:xfrm>
          <a:off x="927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158132</xdr:rowOff>
    </xdr:from>
    <xdr:ext cx="405111" cy="259045"/>
    <xdr:sp macro="" textlink="">
      <xdr:nvSpPr>
        <xdr:cNvPr id="408" name="n_1mainValue【市民会館】&#10;有形固定資産減価償却率">
          <a:extLst>
            <a:ext uri="{FF2B5EF4-FFF2-40B4-BE49-F238E27FC236}">
              <a16:creationId xmlns:a16="http://schemas.microsoft.com/office/drawing/2014/main" id="{42C6C44C-B3F6-4416-9C1C-3B8273D3E5FF}"/>
            </a:ext>
          </a:extLst>
        </xdr:cNvPr>
        <xdr:cNvSpPr txBox="1"/>
      </xdr:nvSpPr>
      <xdr:spPr>
        <a:xfrm>
          <a:off x="3582044"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129557</xdr:rowOff>
    </xdr:from>
    <xdr:ext cx="405111" cy="259045"/>
    <xdr:sp macro="" textlink="">
      <xdr:nvSpPr>
        <xdr:cNvPr id="409" name="n_2mainValue【市民会館】&#10;有形固定資産減価償却率">
          <a:extLst>
            <a:ext uri="{FF2B5EF4-FFF2-40B4-BE49-F238E27FC236}">
              <a16:creationId xmlns:a16="http://schemas.microsoft.com/office/drawing/2014/main" id="{0F3A8AC8-0144-4A12-99CC-0F6BCA5D5EB1}"/>
            </a:ext>
          </a:extLst>
        </xdr:cNvPr>
        <xdr:cNvSpPr txBox="1"/>
      </xdr:nvSpPr>
      <xdr:spPr>
        <a:xfrm>
          <a:off x="2705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100982</xdr:rowOff>
    </xdr:from>
    <xdr:ext cx="405111" cy="259045"/>
    <xdr:sp macro="" textlink="">
      <xdr:nvSpPr>
        <xdr:cNvPr id="410" name="n_3mainValue【市民会館】&#10;有形固定資産減価償却率">
          <a:extLst>
            <a:ext uri="{FF2B5EF4-FFF2-40B4-BE49-F238E27FC236}">
              <a16:creationId xmlns:a16="http://schemas.microsoft.com/office/drawing/2014/main" id="{5C147A05-2B6D-46BC-8E50-BA36B03AB10B}"/>
            </a:ext>
          </a:extLst>
        </xdr:cNvPr>
        <xdr:cNvSpPr txBox="1"/>
      </xdr:nvSpPr>
      <xdr:spPr>
        <a:xfrm>
          <a:off x="1816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5311D0B9-05F3-4B48-9DEB-63C3A18CB8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40B8E71-C238-4F72-8507-238625FFEA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B98633C-5485-4B1F-ABD2-57AFBCCF51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1580A4FC-715B-4027-BAD2-E6DD3BA12A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6CD312C8-0C06-4482-A280-034CE9253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D9405026-4287-4EF3-B49F-F72DDBA614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CD10BA21-F2AA-4581-89A2-23791F25B8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C0F0427D-67AD-4CC3-8967-5279CF77F15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5873EAE7-E2C8-4901-A830-6C70B58AFF6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54202518-7FB4-4ACF-9637-E47D03DF327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1" name="直線コネクタ 420">
          <a:extLst>
            <a:ext uri="{FF2B5EF4-FFF2-40B4-BE49-F238E27FC236}">
              <a16:creationId xmlns:a16="http://schemas.microsoft.com/office/drawing/2014/main" id="{A6C8F9FC-FCFA-4532-8A9A-1FCECD8C612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2" name="テキスト ボックス 421">
          <a:extLst>
            <a:ext uri="{FF2B5EF4-FFF2-40B4-BE49-F238E27FC236}">
              <a16:creationId xmlns:a16="http://schemas.microsoft.com/office/drawing/2014/main" id="{9F902A93-1645-4BF7-8339-807137FE301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6F06D43A-6A45-4BC1-B85E-6381B739617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a:extLst>
            <a:ext uri="{FF2B5EF4-FFF2-40B4-BE49-F238E27FC236}">
              <a16:creationId xmlns:a16="http://schemas.microsoft.com/office/drawing/2014/main" id="{F45E720A-DDC0-46E8-B81C-982659F76BD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5" name="直線コネクタ 424">
          <a:extLst>
            <a:ext uri="{FF2B5EF4-FFF2-40B4-BE49-F238E27FC236}">
              <a16:creationId xmlns:a16="http://schemas.microsoft.com/office/drawing/2014/main" id="{F30B3DB0-5D3F-4249-BD91-D8FCDB0FB64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6" name="テキスト ボックス 425">
          <a:extLst>
            <a:ext uri="{FF2B5EF4-FFF2-40B4-BE49-F238E27FC236}">
              <a16:creationId xmlns:a16="http://schemas.microsoft.com/office/drawing/2014/main" id="{1C6043C4-3E73-405F-ABBC-B71AB9A6A13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D504370C-19ED-465B-8FC5-15E23F2BF1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C98351EC-25BF-44C7-BB51-C8487C84ED1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641067BB-2FE8-42A9-8B8E-56494330B5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30" name="直線コネクタ 429">
          <a:extLst>
            <a:ext uri="{FF2B5EF4-FFF2-40B4-BE49-F238E27FC236}">
              <a16:creationId xmlns:a16="http://schemas.microsoft.com/office/drawing/2014/main" id="{89149FF6-735F-4899-9906-24D913E7B01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1" name="【市民会館】&#10;一人当たり面積最小値テキスト">
          <a:extLst>
            <a:ext uri="{FF2B5EF4-FFF2-40B4-BE49-F238E27FC236}">
              <a16:creationId xmlns:a16="http://schemas.microsoft.com/office/drawing/2014/main" id="{62DA5D4E-866D-4E31-95FB-98E7A09F1F4B}"/>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2" name="直線コネクタ 431">
          <a:extLst>
            <a:ext uri="{FF2B5EF4-FFF2-40B4-BE49-F238E27FC236}">
              <a16:creationId xmlns:a16="http://schemas.microsoft.com/office/drawing/2014/main" id="{0762262B-4631-450C-8D39-793ADB9FF1B5}"/>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33" name="【市民会館】&#10;一人当たり面積最大値テキスト">
          <a:extLst>
            <a:ext uri="{FF2B5EF4-FFF2-40B4-BE49-F238E27FC236}">
              <a16:creationId xmlns:a16="http://schemas.microsoft.com/office/drawing/2014/main" id="{7A9C2576-6FF3-474D-ADBF-F0BF982B268D}"/>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34" name="直線コネクタ 433">
          <a:extLst>
            <a:ext uri="{FF2B5EF4-FFF2-40B4-BE49-F238E27FC236}">
              <a16:creationId xmlns:a16="http://schemas.microsoft.com/office/drawing/2014/main" id="{7EE6D801-5CB9-4DEB-B4FE-31C47BB71C72}"/>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35" name="【市民会館】&#10;一人当たり面積平均値テキスト">
          <a:extLst>
            <a:ext uri="{FF2B5EF4-FFF2-40B4-BE49-F238E27FC236}">
              <a16:creationId xmlns:a16="http://schemas.microsoft.com/office/drawing/2014/main" id="{962FAE1F-A568-4C80-BB83-0A640A6A8ADC}"/>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36" name="フローチャート: 判断 435">
          <a:extLst>
            <a:ext uri="{FF2B5EF4-FFF2-40B4-BE49-F238E27FC236}">
              <a16:creationId xmlns:a16="http://schemas.microsoft.com/office/drawing/2014/main" id="{2FDA4FF9-61CC-4855-85CB-FD6E69176471}"/>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a:extLst>
            <a:ext uri="{FF2B5EF4-FFF2-40B4-BE49-F238E27FC236}">
              <a16:creationId xmlns:a16="http://schemas.microsoft.com/office/drawing/2014/main" id="{97FF59F2-B6D8-4FD0-81DF-F7A3B7E83DFE}"/>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38" name="フローチャート: 判断 437">
          <a:extLst>
            <a:ext uri="{FF2B5EF4-FFF2-40B4-BE49-F238E27FC236}">
              <a16:creationId xmlns:a16="http://schemas.microsoft.com/office/drawing/2014/main" id="{4048E618-8F0B-4084-9FC3-87DB13EB7F75}"/>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39" name="フローチャート: 判断 438">
          <a:extLst>
            <a:ext uri="{FF2B5EF4-FFF2-40B4-BE49-F238E27FC236}">
              <a16:creationId xmlns:a16="http://schemas.microsoft.com/office/drawing/2014/main" id="{2B80634B-A4F6-46D4-B301-ABC5ABC9EDD9}"/>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71120</xdr:rowOff>
    </xdr:from>
    <xdr:to>
      <xdr:col>36</xdr:col>
      <xdr:colOff>165100</xdr:colOff>
      <xdr:row>106</xdr:row>
      <xdr:rowOff>1270</xdr:rowOff>
    </xdr:to>
    <xdr:sp macro="" textlink="">
      <xdr:nvSpPr>
        <xdr:cNvPr id="440" name="フローチャート: 判断 439">
          <a:extLst>
            <a:ext uri="{FF2B5EF4-FFF2-40B4-BE49-F238E27FC236}">
              <a16:creationId xmlns:a16="http://schemas.microsoft.com/office/drawing/2014/main" id="{129FDB85-9D69-4876-B118-30F6FFE417DC}"/>
            </a:ext>
          </a:extLst>
        </xdr:cNvPr>
        <xdr:cNvSpPr/>
      </xdr:nvSpPr>
      <xdr:spPr>
        <a:xfrm>
          <a:off x="692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5D0E2C7-4885-4DF6-8ACB-34CCAA35F4F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A745896-8720-4445-9D00-FC524E3886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55795C74-566F-45AD-AC11-D5AA375F18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711ED950-09F0-4391-BD16-A4D5E57919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881F652-C7B4-40AC-AD7F-B552421CAFC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46" name="楕円 445">
          <a:extLst>
            <a:ext uri="{FF2B5EF4-FFF2-40B4-BE49-F238E27FC236}">
              <a16:creationId xmlns:a16="http://schemas.microsoft.com/office/drawing/2014/main" id="{D5CFAEFD-BF62-48A8-A4CE-232D6B23A63D}"/>
            </a:ext>
          </a:extLst>
        </xdr:cNvPr>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47" name="【市民会館】&#10;一人当たり面積該当値テキスト">
          <a:extLst>
            <a:ext uri="{FF2B5EF4-FFF2-40B4-BE49-F238E27FC236}">
              <a16:creationId xmlns:a16="http://schemas.microsoft.com/office/drawing/2014/main" id="{996AAB1E-A552-40ED-8577-DDBB1C181B83}"/>
            </a:ext>
          </a:extLst>
        </xdr:cNvPr>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31114</xdr:rowOff>
    </xdr:from>
    <xdr:to>
      <xdr:col>50</xdr:col>
      <xdr:colOff>165100</xdr:colOff>
      <xdr:row>106</xdr:row>
      <xdr:rowOff>132714</xdr:rowOff>
    </xdr:to>
    <xdr:sp macro="" textlink="">
      <xdr:nvSpPr>
        <xdr:cNvPr id="448" name="楕円 447">
          <a:extLst>
            <a:ext uri="{FF2B5EF4-FFF2-40B4-BE49-F238E27FC236}">
              <a16:creationId xmlns:a16="http://schemas.microsoft.com/office/drawing/2014/main" id="{4970213F-A31C-4C20-9F86-F7A9CC967418}"/>
            </a:ext>
          </a:extLst>
        </xdr:cNvPr>
        <xdr:cNvSpPr/>
      </xdr:nvSpPr>
      <xdr:spPr>
        <a:xfrm>
          <a:off x="9588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81914</xdr:rowOff>
    </xdr:to>
    <xdr:cxnSp macro="">
      <xdr:nvCxnSpPr>
        <xdr:cNvPr id="449" name="直線コネクタ 448">
          <a:extLst>
            <a:ext uri="{FF2B5EF4-FFF2-40B4-BE49-F238E27FC236}">
              <a16:creationId xmlns:a16="http://schemas.microsoft.com/office/drawing/2014/main" id="{6FDDAE17-82E9-4190-9339-E590C75A1D13}"/>
            </a:ext>
          </a:extLst>
        </xdr:cNvPr>
        <xdr:cNvCxnSpPr/>
      </xdr:nvCxnSpPr>
      <xdr:spPr>
        <a:xfrm flipV="1">
          <a:off x="9639300" y="182499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450" name="楕円 449">
          <a:extLst>
            <a:ext uri="{FF2B5EF4-FFF2-40B4-BE49-F238E27FC236}">
              <a16:creationId xmlns:a16="http://schemas.microsoft.com/office/drawing/2014/main" id="{9D1E3910-528F-411E-BA02-8729F13C2946}"/>
            </a:ext>
          </a:extLst>
        </xdr:cNvPr>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81914</xdr:rowOff>
    </xdr:to>
    <xdr:cxnSp macro="">
      <xdr:nvCxnSpPr>
        <xdr:cNvPr id="451" name="直線コネクタ 450">
          <a:extLst>
            <a:ext uri="{FF2B5EF4-FFF2-40B4-BE49-F238E27FC236}">
              <a16:creationId xmlns:a16="http://schemas.microsoft.com/office/drawing/2014/main" id="{CF9385F9-DF01-4DB1-836F-BEC2115EF87E}"/>
            </a:ext>
          </a:extLst>
        </xdr:cNvPr>
        <xdr:cNvCxnSpPr/>
      </xdr:nvCxnSpPr>
      <xdr:spPr>
        <a:xfrm>
          <a:off x="8750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452" name="楕円 451">
          <a:extLst>
            <a:ext uri="{FF2B5EF4-FFF2-40B4-BE49-F238E27FC236}">
              <a16:creationId xmlns:a16="http://schemas.microsoft.com/office/drawing/2014/main" id="{D2FF8606-2EB0-4706-813F-36259A52B025}"/>
            </a:ext>
          </a:extLst>
        </xdr:cNvPr>
        <xdr:cNvSpPr/>
      </xdr:nvSpPr>
      <xdr:spPr>
        <a:xfrm>
          <a:off x="781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81914</xdr:rowOff>
    </xdr:from>
    <xdr:to>
      <xdr:col>45</xdr:col>
      <xdr:colOff>177800</xdr:colOff>
      <xdr:row>106</xdr:row>
      <xdr:rowOff>81914</xdr:rowOff>
    </xdr:to>
    <xdr:cxnSp macro="">
      <xdr:nvCxnSpPr>
        <xdr:cNvPr id="453" name="直線コネクタ 452">
          <a:extLst>
            <a:ext uri="{FF2B5EF4-FFF2-40B4-BE49-F238E27FC236}">
              <a16:creationId xmlns:a16="http://schemas.microsoft.com/office/drawing/2014/main" id="{8A634924-A664-46FC-8B75-EB94BC990BA7}"/>
            </a:ext>
          </a:extLst>
        </xdr:cNvPr>
        <xdr:cNvCxnSpPr/>
      </xdr:nvCxnSpPr>
      <xdr:spPr>
        <a:xfrm>
          <a:off x="7861300" y="18255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4" name="n_1aveValue【市民会館】&#10;一人当たり面積">
          <a:extLst>
            <a:ext uri="{FF2B5EF4-FFF2-40B4-BE49-F238E27FC236}">
              <a16:creationId xmlns:a16="http://schemas.microsoft.com/office/drawing/2014/main" id="{055FE335-4B55-451F-A35F-5CF50454D525}"/>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5" name="n_2aveValue【市民会館】&#10;一人当たり面積">
          <a:extLst>
            <a:ext uri="{FF2B5EF4-FFF2-40B4-BE49-F238E27FC236}">
              <a16:creationId xmlns:a16="http://schemas.microsoft.com/office/drawing/2014/main" id="{CDEF274C-CD24-4FA2-A758-8F4A54B69B3C}"/>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56" name="n_3aveValue【市民会館】&#10;一人当たり面積">
          <a:extLst>
            <a:ext uri="{FF2B5EF4-FFF2-40B4-BE49-F238E27FC236}">
              <a16:creationId xmlns:a16="http://schemas.microsoft.com/office/drawing/2014/main" id="{1B4EA63F-0EAC-4DC0-8937-E8C57AA6334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17797</xdr:rowOff>
    </xdr:from>
    <xdr:ext cx="469744" cy="259045"/>
    <xdr:sp macro="" textlink="">
      <xdr:nvSpPr>
        <xdr:cNvPr id="457" name="n_4aveValue【市民会館】&#10;一人当たり面積">
          <a:extLst>
            <a:ext uri="{FF2B5EF4-FFF2-40B4-BE49-F238E27FC236}">
              <a16:creationId xmlns:a16="http://schemas.microsoft.com/office/drawing/2014/main" id="{BCBE4A01-DA86-46A9-A879-0849105C7F2A}"/>
            </a:ext>
          </a:extLst>
        </xdr:cNvPr>
        <xdr:cNvSpPr txBox="1"/>
      </xdr:nvSpPr>
      <xdr:spPr>
        <a:xfrm>
          <a:off x="6737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123841</xdr:rowOff>
    </xdr:from>
    <xdr:ext cx="469744" cy="259045"/>
    <xdr:sp macro="" textlink="">
      <xdr:nvSpPr>
        <xdr:cNvPr id="458" name="n_1mainValue【市民会館】&#10;一人当たり面積">
          <a:extLst>
            <a:ext uri="{FF2B5EF4-FFF2-40B4-BE49-F238E27FC236}">
              <a16:creationId xmlns:a16="http://schemas.microsoft.com/office/drawing/2014/main" id="{A9C77C71-E470-4E5A-BF40-3180BDDC1287}"/>
            </a:ext>
          </a:extLst>
        </xdr:cNvPr>
        <xdr:cNvSpPr txBox="1"/>
      </xdr:nvSpPr>
      <xdr:spPr>
        <a:xfrm>
          <a:off x="9391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123841</xdr:rowOff>
    </xdr:from>
    <xdr:ext cx="469744" cy="259045"/>
    <xdr:sp macro="" textlink="">
      <xdr:nvSpPr>
        <xdr:cNvPr id="459" name="n_2mainValue【市民会館】&#10;一人当たり面積">
          <a:extLst>
            <a:ext uri="{FF2B5EF4-FFF2-40B4-BE49-F238E27FC236}">
              <a16:creationId xmlns:a16="http://schemas.microsoft.com/office/drawing/2014/main" id="{AAA4F17B-C0B9-4524-8FDC-811CA15A63E3}"/>
            </a:ext>
          </a:extLst>
        </xdr:cNvPr>
        <xdr:cNvSpPr txBox="1"/>
      </xdr:nvSpPr>
      <xdr:spPr>
        <a:xfrm>
          <a:off x="8515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123841</xdr:rowOff>
    </xdr:from>
    <xdr:ext cx="469744" cy="259045"/>
    <xdr:sp macro="" textlink="">
      <xdr:nvSpPr>
        <xdr:cNvPr id="460" name="n_3mainValue【市民会館】&#10;一人当たり面積">
          <a:extLst>
            <a:ext uri="{FF2B5EF4-FFF2-40B4-BE49-F238E27FC236}">
              <a16:creationId xmlns:a16="http://schemas.microsoft.com/office/drawing/2014/main" id="{46148B09-62E2-41EB-A2D0-B29BFBD8EA7B}"/>
            </a:ext>
          </a:extLst>
        </xdr:cNvPr>
        <xdr:cNvSpPr txBox="1"/>
      </xdr:nvSpPr>
      <xdr:spPr>
        <a:xfrm>
          <a:off x="7626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1D65903F-D87D-4B98-8A4B-16D87B897E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625393F2-892A-4F37-9A96-9563DA4249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7DD03D17-88B7-4AE2-8BC2-3F37C1D99C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A7715F11-69BA-46D5-85DE-FD77D76023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47F3BB72-9142-4D07-87CF-6D88E757FF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27C29766-AF9E-4F70-AC19-DB67FD6546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8EDE42D8-6CC9-4125-8D87-06B23138CE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99EA91C3-1A10-4C3F-9997-AC81DFF349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5456009D-8AF3-40D7-9451-E36E3B46C1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933D2A2E-4DA6-4757-894E-290471E2DA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B7AC55AB-DAAF-4659-A529-190D362512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75304560-A846-4A4E-8E20-F7D2C8251DD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0C280BFB-245D-448D-8779-6C5A257DA8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111CAC82-4C4B-4FD6-9C0A-0C43DCD85B1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8B9A000B-995A-4CBF-81DE-4C06839023F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32999145-CF1F-4498-B018-3FF7CD15819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9430F7A5-D00A-41AD-B1AF-03E23AB61E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3336F00B-5DD2-47CD-B71A-6FD23F4D5F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D7BB6040-0DBD-4348-AA61-F010E13966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B882296A-38EB-4F79-9ED0-1930CDA300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107DA61E-B03E-4B79-9A1B-FA56EFAD7DB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D5087646-AA05-44AC-B6D8-36ED9B437A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34667E15-35F5-49CA-85D3-96126775417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5FB8A827-92C1-4965-9CFE-05B222DF51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85" name="直線コネクタ 484">
          <a:extLst>
            <a:ext uri="{FF2B5EF4-FFF2-40B4-BE49-F238E27FC236}">
              <a16:creationId xmlns:a16="http://schemas.microsoft.com/office/drawing/2014/main" id="{2CFAB459-F7B2-4459-B966-83DC5CD07AD6}"/>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5C3258E1-7693-4BF6-BE21-39EBBD9811FF}"/>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87" name="直線コネクタ 486">
          <a:extLst>
            <a:ext uri="{FF2B5EF4-FFF2-40B4-BE49-F238E27FC236}">
              <a16:creationId xmlns:a16="http://schemas.microsoft.com/office/drawing/2014/main" id="{C85BFB29-7770-4414-B86B-9ABFA47E4249}"/>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13DECA93-86E8-4E59-A806-F38A1F9EFF17}"/>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89" name="直線コネクタ 488">
          <a:extLst>
            <a:ext uri="{FF2B5EF4-FFF2-40B4-BE49-F238E27FC236}">
              <a16:creationId xmlns:a16="http://schemas.microsoft.com/office/drawing/2014/main" id="{48E971EB-517C-40F5-B74B-AB8BC1B90828}"/>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E796ED7F-0CD2-4AC0-BE9B-B48F32962A45}"/>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91" name="フローチャート: 判断 490">
          <a:extLst>
            <a:ext uri="{FF2B5EF4-FFF2-40B4-BE49-F238E27FC236}">
              <a16:creationId xmlns:a16="http://schemas.microsoft.com/office/drawing/2014/main" id="{CFC1B0BD-C552-4220-B662-E77DDF24098A}"/>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92" name="フローチャート: 判断 491">
          <a:extLst>
            <a:ext uri="{FF2B5EF4-FFF2-40B4-BE49-F238E27FC236}">
              <a16:creationId xmlns:a16="http://schemas.microsoft.com/office/drawing/2014/main" id="{E61EE855-0C54-4A6C-9797-C3C3080A37A6}"/>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93" name="フローチャート: 判断 492">
          <a:extLst>
            <a:ext uri="{FF2B5EF4-FFF2-40B4-BE49-F238E27FC236}">
              <a16:creationId xmlns:a16="http://schemas.microsoft.com/office/drawing/2014/main" id="{51F92C89-635D-45A6-9DB9-3AB73FDF9D02}"/>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94" name="フローチャート: 判断 493">
          <a:extLst>
            <a:ext uri="{FF2B5EF4-FFF2-40B4-BE49-F238E27FC236}">
              <a16:creationId xmlns:a16="http://schemas.microsoft.com/office/drawing/2014/main" id="{B94ED7B8-07EC-4BCF-8913-990838C32634}"/>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95" name="フローチャート: 判断 494">
          <a:extLst>
            <a:ext uri="{FF2B5EF4-FFF2-40B4-BE49-F238E27FC236}">
              <a16:creationId xmlns:a16="http://schemas.microsoft.com/office/drawing/2014/main" id="{A54300C5-BDD8-48AE-89A5-969B404F9138}"/>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5F9D465-F775-41D0-B346-225C41922C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A41793C-1C69-4F1D-925C-90C8E642E4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76EB7DE-3256-4986-9C9C-B73AF8A72C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98D495E4-E683-47DC-9070-1938F67CBD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8B4C886-D50F-4FE4-A194-5481F784F0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01" name="楕円 500">
          <a:extLst>
            <a:ext uri="{FF2B5EF4-FFF2-40B4-BE49-F238E27FC236}">
              <a16:creationId xmlns:a16="http://schemas.microsoft.com/office/drawing/2014/main" id="{B9394501-26EE-451D-B4CA-7BE4399BC95E}"/>
            </a:ext>
          </a:extLst>
        </xdr:cNvPr>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502" name="【一般廃棄物処理施設】&#10;有形固定資産減価償却率該当値テキスト">
          <a:extLst>
            <a:ext uri="{FF2B5EF4-FFF2-40B4-BE49-F238E27FC236}">
              <a16:creationId xmlns:a16="http://schemas.microsoft.com/office/drawing/2014/main" id="{5435ED7E-F22B-4713-AEB3-FAED216F032F}"/>
            </a:ext>
          </a:extLst>
        </xdr:cNvPr>
        <xdr:cNvSpPr txBox="1"/>
      </xdr:nvSpPr>
      <xdr:spPr>
        <a:xfrm>
          <a:off x="16357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503" name="楕円 502">
          <a:extLst>
            <a:ext uri="{FF2B5EF4-FFF2-40B4-BE49-F238E27FC236}">
              <a16:creationId xmlns:a16="http://schemas.microsoft.com/office/drawing/2014/main" id="{BC560BCD-F937-4D8E-A3AE-109E4707FE55}"/>
            </a:ext>
          </a:extLst>
        </xdr:cNvPr>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165735</xdr:rowOff>
    </xdr:to>
    <xdr:cxnSp macro="">
      <xdr:nvCxnSpPr>
        <xdr:cNvPr id="504" name="直線コネクタ 503">
          <a:extLst>
            <a:ext uri="{FF2B5EF4-FFF2-40B4-BE49-F238E27FC236}">
              <a16:creationId xmlns:a16="http://schemas.microsoft.com/office/drawing/2014/main" id="{A83B3B6F-E433-47C0-9011-998086147FB5}"/>
            </a:ext>
          </a:extLst>
        </xdr:cNvPr>
        <xdr:cNvCxnSpPr/>
      </xdr:nvCxnSpPr>
      <xdr:spPr>
        <a:xfrm flipV="1">
          <a:off x="15481300" y="651510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05" name="楕円 504">
          <a:extLst>
            <a:ext uri="{FF2B5EF4-FFF2-40B4-BE49-F238E27FC236}">
              <a16:creationId xmlns:a16="http://schemas.microsoft.com/office/drawing/2014/main" id="{2F8CF366-A836-461E-9F31-F4F9D6AC2422}"/>
            </a:ext>
          </a:extLst>
        </xdr:cNvPr>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165735</xdr:rowOff>
    </xdr:to>
    <xdr:cxnSp macro="">
      <xdr:nvCxnSpPr>
        <xdr:cNvPr id="506" name="直線コネクタ 505">
          <a:extLst>
            <a:ext uri="{FF2B5EF4-FFF2-40B4-BE49-F238E27FC236}">
              <a16:creationId xmlns:a16="http://schemas.microsoft.com/office/drawing/2014/main" id="{F5070BAF-F199-421A-A446-9CF487225100}"/>
            </a:ext>
          </a:extLst>
        </xdr:cNvPr>
        <xdr:cNvCxnSpPr/>
      </xdr:nvCxnSpPr>
      <xdr:spPr>
        <a:xfrm>
          <a:off x="14592300" y="66103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7" name="楕円 506">
          <a:extLst>
            <a:ext uri="{FF2B5EF4-FFF2-40B4-BE49-F238E27FC236}">
              <a16:creationId xmlns:a16="http://schemas.microsoft.com/office/drawing/2014/main" id="{48C8A1D5-13C5-42C7-A93F-44B46C2134BE}"/>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38</xdr:row>
      <xdr:rowOff>95250</xdr:rowOff>
    </xdr:to>
    <xdr:cxnSp macro="">
      <xdr:nvCxnSpPr>
        <xdr:cNvPr id="508" name="直線コネクタ 507">
          <a:extLst>
            <a:ext uri="{FF2B5EF4-FFF2-40B4-BE49-F238E27FC236}">
              <a16:creationId xmlns:a16="http://schemas.microsoft.com/office/drawing/2014/main" id="{D0498AD3-108A-4692-936B-F5166C5A6DCD}"/>
            </a:ext>
          </a:extLst>
        </xdr:cNvPr>
        <xdr:cNvCxnSpPr/>
      </xdr:nvCxnSpPr>
      <xdr:spPr>
        <a:xfrm>
          <a:off x="13703300" y="635127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1FEC9748-9B48-4118-8C6F-59DD3727AB33}"/>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E671E97A-3D48-46C4-9F4B-7C9CB2E2F2C1}"/>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B0461EDA-211A-49B0-87EA-28CE0B45C0EC}"/>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3A0ADD50-0688-4718-9A52-ADBE3DE86FFC}"/>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FBA54032-DF5F-4565-940D-CEAB3B52E980}"/>
            </a:ext>
          </a:extLst>
        </xdr:cNvPr>
        <xdr:cNvSpPr txBox="1"/>
      </xdr:nvSpPr>
      <xdr:spPr>
        <a:xfrm>
          <a:off x="15266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12AC3205-2283-4E55-BE40-ECAA1A96568B}"/>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B3D2FE0B-9B81-4717-B9AF-E1B022EC0F71}"/>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0D2734CB-2B1D-4222-9BF0-94AA8851F6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8E96441A-487C-45C8-84F2-1BA6ACEB19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21231C84-E13C-40A7-AD52-8F187CD1CE1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3E9F318F-0B75-461F-9777-7617642239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7618B31F-C943-43F0-8E9B-18727F1FCB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C3EEDC73-9C54-4A9B-B04F-5B18152260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DF3B2F67-FD25-4E7F-8D20-BBFE14BB03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C4854CAE-ACBD-4A8A-B5C3-68F214185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341998C5-1623-41A2-9601-7DAD0E6FBF8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68C1BCFB-E1B4-4B18-AA0C-576C126874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id="{A93CC233-52A0-424F-8771-DFC3CFF6B1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id="{15B8F299-4FA2-45CD-9DE7-2E6A2EE5F7B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id="{59B60A98-8243-42AB-8C81-229B8C02EDD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id="{C52219CD-1ADC-48F4-B567-24B0ED458B5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847ECDCA-E582-44F4-8696-8104685FC3E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E8141465-7C96-4C37-BA92-34F914CB0EA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id="{44C063CD-0641-4AB1-87E2-79CB4559134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id="{771C0290-E42E-4CCA-8AEC-BE8EA59B90E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id="{4616DA4D-4983-404E-8200-CAB1B00735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id="{A13D8BC9-9169-47FB-B3F9-AE602547AA5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EDEB8F27-BF24-4E77-9024-B85E573FB6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C2567585-6B65-43E5-9689-8191A1A6BFB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8F8DB1FB-04FE-46A3-B9CE-1C40EF9491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39" name="直線コネクタ 538">
          <a:extLst>
            <a:ext uri="{FF2B5EF4-FFF2-40B4-BE49-F238E27FC236}">
              <a16:creationId xmlns:a16="http://schemas.microsoft.com/office/drawing/2014/main" id="{AA966F20-10D0-4F31-A144-4F5A7AC609C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id="{276D903B-855C-4F06-809B-2C49BAF20806}"/>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41" name="直線コネクタ 540">
          <a:extLst>
            <a:ext uri="{FF2B5EF4-FFF2-40B4-BE49-F238E27FC236}">
              <a16:creationId xmlns:a16="http://schemas.microsoft.com/office/drawing/2014/main" id="{7E3441B0-865F-478B-A4A9-ECDB24C74B47}"/>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041BE763-94C5-493B-9AA2-CA1B1DECD132}"/>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43" name="直線コネクタ 542">
          <a:extLst>
            <a:ext uri="{FF2B5EF4-FFF2-40B4-BE49-F238E27FC236}">
              <a16:creationId xmlns:a16="http://schemas.microsoft.com/office/drawing/2014/main" id="{5EA08338-35B0-4769-AFBA-89478305969E}"/>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A29C51BA-1266-4AE5-BD2D-B484A5260036}"/>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45" name="フローチャート: 判断 544">
          <a:extLst>
            <a:ext uri="{FF2B5EF4-FFF2-40B4-BE49-F238E27FC236}">
              <a16:creationId xmlns:a16="http://schemas.microsoft.com/office/drawing/2014/main" id="{C3DDD4CE-E9B9-4EEA-959D-A4232678FF19}"/>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46" name="フローチャート: 判断 545">
          <a:extLst>
            <a:ext uri="{FF2B5EF4-FFF2-40B4-BE49-F238E27FC236}">
              <a16:creationId xmlns:a16="http://schemas.microsoft.com/office/drawing/2014/main" id="{28263346-F0F0-4B3D-9AFB-0CE5A25EB188}"/>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47" name="フローチャート: 判断 546">
          <a:extLst>
            <a:ext uri="{FF2B5EF4-FFF2-40B4-BE49-F238E27FC236}">
              <a16:creationId xmlns:a16="http://schemas.microsoft.com/office/drawing/2014/main" id="{27300FD8-425F-4F34-8521-F9AA0AE07F45}"/>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48" name="フローチャート: 判断 547">
          <a:extLst>
            <a:ext uri="{FF2B5EF4-FFF2-40B4-BE49-F238E27FC236}">
              <a16:creationId xmlns:a16="http://schemas.microsoft.com/office/drawing/2014/main" id="{5D5635E9-BC91-4165-ABC5-B58B80CB09A6}"/>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43314</xdr:rowOff>
    </xdr:from>
    <xdr:to>
      <xdr:col>98</xdr:col>
      <xdr:colOff>38100</xdr:colOff>
      <xdr:row>39</xdr:row>
      <xdr:rowOff>144914</xdr:rowOff>
    </xdr:to>
    <xdr:sp macro="" textlink="">
      <xdr:nvSpPr>
        <xdr:cNvPr id="549" name="フローチャート: 判断 548">
          <a:extLst>
            <a:ext uri="{FF2B5EF4-FFF2-40B4-BE49-F238E27FC236}">
              <a16:creationId xmlns:a16="http://schemas.microsoft.com/office/drawing/2014/main" id="{FE8D709E-7A34-4377-BE35-577ED724048E}"/>
            </a:ext>
          </a:extLst>
        </xdr:cNvPr>
        <xdr:cNvSpPr/>
      </xdr:nvSpPr>
      <xdr:spPr>
        <a:xfrm>
          <a:off x="18605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3DFD572C-41F4-44C2-B9B9-6FDADAD2DE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5F5C5F1-7FFD-4DE0-A278-79C748E53F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32AF37B4-7071-46A3-A63C-0576EF31F6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7448A603-786D-4E25-860B-B852B41622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B852815-205F-435D-AD68-047B131B4D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50432</xdr:rowOff>
    </xdr:from>
    <xdr:to>
      <xdr:col>116</xdr:col>
      <xdr:colOff>114300</xdr:colOff>
      <xdr:row>38</xdr:row>
      <xdr:rowOff>152032</xdr:rowOff>
    </xdr:to>
    <xdr:sp macro="" textlink="">
      <xdr:nvSpPr>
        <xdr:cNvPr id="555" name="楕円 554">
          <a:extLst>
            <a:ext uri="{FF2B5EF4-FFF2-40B4-BE49-F238E27FC236}">
              <a16:creationId xmlns:a16="http://schemas.microsoft.com/office/drawing/2014/main" id="{155BB8D5-87F4-49F5-96FB-1182BB5B97C4}"/>
            </a:ext>
          </a:extLst>
        </xdr:cNvPr>
        <xdr:cNvSpPr/>
      </xdr:nvSpPr>
      <xdr:spPr>
        <a:xfrm>
          <a:off x="22110700" y="6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73309</xdr:rowOff>
    </xdr:from>
    <xdr:ext cx="534377" cy="259045"/>
    <xdr:sp macro="" textlink="">
      <xdr:nvSpPr>
        <xdr:cNvPr id="556" name="【一般廃棄物処理施設】&#10;一人当たり有形固定資産（償却資産）額該当値テキスト">
          <a:extLst>
            <a:ext uri="{FF2B5EF4-FFF2-40B4-BE49-F238E27FC236}">
              <a16:creationId xmlns:a16="http://schemas.microsoft.com/office/drawing/2014/main" id="{6AC04BFF-9FFE-4161-B27E-A2E55C3A5E99}"/>
            </a:ext>
          </a:extLst>
        </xdr:cNvPr>
        <xdr:cNvSpPr txBox="1"/>
      </xdr:nvSpPr>
      <xdr:spPr>
        <a:xfrm>
          <a:off x="22199600" y="64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162727</xdr:rowOff>
    </xdr:from>
    <xdr:to>
      <xdr:col>112</xdr:col>
      <xdr:colOff>38100</xdr:colOff>
      <xdr:row>39</xdr:row>
      <xdr:rowOff>92877</xdr:rowOff>
    </xdr:to>
    <xdr:sp macro="" textlink="">
      <xdr:nvSpPr>
        <xdr:cNvPr id="557" name="楕円 556">
          <a:extLst>
            <a:ext uri="{FF2B5EF4-FFF2-40B4-BE49-F238E27FC236}">
              <a16:creationId xmlns:a16="http://schemas.microsoft.com/office/drawing/2014/main" id="{F43F7A06-C150-4953-A8C0-52D4703ED165}"/>
            </a:ext>
          </a:extLst>
        </xdr:cNvPr>
        <xdr:cNvSpPr/>
      </xdr:nvSpPr>
      <xdr:spPr>
        <a:xfrm>
          <a:off x="21272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101232</xdr:rowOff>
    </xdr:from>
    <xdr:to>
      <xdr:col>116</xdr:col>
      <xdr:colOff>63500</xdr:colOff>
      <xdr:row>39</xdr:row>
      <xdr:rowOff>42077</xdr:rowOff>
    </xdr:to>
    <xdr:cxnSp macro="">
      <xdr:nvCxnSpPr>
        <xdr:cNvPr id="558" name="直線コネクタ 557">
          <a:extLst>
            <a:ext uri="{FF2B5EF4-FFF2-40B4-BE49-F238E27FC236}">
              <a16:creationId xmlns:a16="http://schemas.microsoft.com/office/drawing/2014/main" id="{127DE5AB-8C14-43ED-9CCA-8B516E6F97CA}"/>
            </a:ext>
          </a:extLst>
        </xdr:cNvPr>
        <xdr:cNvCxnSpPr/>
      </xdr:nvCxnSpPr>
      <xdr:spPr>
        <a:xfrm flipV="1">
          <a:off x="21323300" y="6616332"/>
          <a:ext cx="838200" cy="1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167193</xdr:rowOff>
    </xdr:from>
    <xdr:to>
      <xdr:col>107</xdr:col>
      <xdr:colOff>101600</xdr:colOff>
      <xdr:row>39</xdr:row>
      <xdr:rowOff>97343</xdr:rowOff>
    </xdr:to>
    <xdr:sp macro="" textlink="">
      <xdr:nvSpPr>
        <xdr:cNvPr id="559" name="楕円 558">
          <a:extLst>
            <a:ext uri="{FF2B5EF4-FFF2-40B4-BE49-F238E27FC236}">
              <a16:creationId xmlns:a16="http://schemas.microsoft.com/office/drawing/2014/main" id="{DF4B754C-4F40-470E-8FA2-A12ABC039233}"/>
            </a:ext>
          </a:extLst>
        </xdr:cNvPr>
        <xdr:cNvSpPr/>
      </xdr:nvSpPr>
      <xdr:spPr>
        <a:xfrm>
          <a:off x="20383500" y="66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42077</xdr:rowOff>
    </xdr:from>
    <xdr:to>
      <xdr:col>111</xdr:col>
      <xdr:colOff>177800</xdr:colOff>
      <xdr:row>39</xdr:row>
      <xdr:rowOff>46543</xdr:rowOff>
    </xdr:to>
    <xdr:cxnSp macro="">
      <xdr:nvCxnSpPr>
        <xdr:cNvPr id="560" name="直線コネクタ 559">
          <a:extLst>
            <a:ext uri="{FF2B5EF4-FFF2-40B4-BE49-F238E27FC236}">
              <a16:creationId xmlns:a16="http://schemas.microsoft.com/office/drawing/2014/main" id="{32CDC0DF-716C-440C-8D3C-E4424A9D1404}"/>
            </a:ext>
          </a:extLst>
        </xdr:cNvPr>
        <xdr:cNvCxnSpPr/>
      </xdr:nvCxnSpPr>
      <xdr:spPr>
        <a:xfrm flipV="1">
          <a:off x="20434300" y="6728627"/>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78191</xdr:rowOff>
    </xdr:from>
    <xdr:to>
      <xdr:col>102</xdr:col>
      <xdr:colOff>165100</xdr:colOff>
      <xdr:row>41</xdr:row>
      <xdr:rowOff>8341</xdr:rowOff>
    </xdr:to>
    <xdr:sp macro="" textlink="">
      <xdr:nvSpPr>
        <xdr:cNvPr id="561" name="楕円 560">
          <a:extLst>
            <a:ext uri="{FF2B5EF4-FFF2-40B4-BE49-F238E27FC236}">
              <a16:creationId xmlns:a16="http://schemas.microsoft.com/office/drawing/2014/main" id="{AE6DCB3E-CBF6-4219-A1DF-5BB80D2644D1}"/>
            </a:ext>
          </a:extLst>
        </xdr:cNvPr>
        <xdr:cNvSpPr/>
      </xdr:nvSpPr>
      <xdr:spPr>
        <a:xfrm>
          <a:off x="19494500" y="69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46543</xdr:rowOff>
    </xdr:from>
    <xdr:to>
      <xdr:col>107</xdr:col>
      <xdr:colOff>50800</xdr:colOff>
      <xdr:row>40</xdr:row>
      <xdr:rowOff>128991</xdr:rowOff>
    </xdr:to>
    <xdr:cxnSp macro="">
      <xdr:nvCxnSpPr>
        <xdr:cNvPr id="562" name="直線コネクタ 561">
          <a:extLst>
            <a:ext uri="{FF2B5EF4-FFF2-40B4-BE49-F238E27FC236}">
              <a16:creationId xmlns:a16="http://schemas.microsoft.com/office/drawing/2014/main" id="{8E7152E2-F7F5-449A-BC8A-91044832DB2F}"/>
            </a:ext>
          </a:extLst>
        </xdr:cNvPr>
        <xdr:cNvCxnSpPr/>
      </xdr:nvCxnSpPr>
      <xdr:spPr>
        <a:xfrm flipV="1">
          <a:off x="19545300" y="6733093"/>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E761A6B4-F4CF-41EF-A57F-B442BB2963B9}"/>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C1ADF4A0-B169-4215-A840-0A7CF123AEFE}"/>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37A1B789-4BA7-456C-8433-99E0FCAF0292}"/>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161441</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5FDC7FB3-9E5A-42D4-A161-AA1C53858B44}"/>
            </a:ext>
          </a:extLst>
        </xdr:cNvPr>
        <xdr:cNvSpPr txBox="1"/>
      </xdr:nvSpPr>
      <xdr:spPr>
        <a:xfrm>
          <a:off x="18389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84004</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4B751E42-6D33-479E-A954-808F4B5BBCBA}"/>
            </a:ext>
          </a:extLst>
        </xdr:cNvPr>
        <xdr:cNvSpPr txBox="1"/>
      </xdr:nvSpPr>
      <xdr:spPr>
        <a:xfrm>
          <a:off x="21043411" y="67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88470</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DBCF90CB-3BFB-4B3F-8FE9-9D623F5F1759}"/>
            </a:ext>
          </a:extLst>
        </xdr:cNvPr>
        <xdr:cNvSpPr txBox="1"/>
      </xdr:nvSpPr>
      <xdr:spPr>
        <a:xfrm>
          <a:off x="20167111" y="67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170918</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7C851856-5736-4E14-A0D6-70ED4EB00901}"/>
            </a:ext>
          </a:extLst>
        </xdr:cNvPr>
        <xdr:cNvSpPr txBox="1"/>
      </xdr:nvSpPr>
      <xdr:spPr>
        <a:xfrm>
          <a:off x="19278111" y="702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0F7A5798-1368-4BE9-A946-032DB14402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B805CD10-CD78-4D70-8D7C-93E5547CBB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978A2577-8BF7-4FCA-A284-8ABF48CA93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6DE5A9B6-5E50-474F-B104-FB170C94BE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5D7F6237-5452-45DE-8757-88B0DF7B060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C34E664F-080B-4F3B-914A-4D49926F46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EC6DD200-AB68-4A69-B279-D500A9C239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4DE11D90-9952-4F4C-9DDF-0467DE2AF5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AB7DF867-55D9-4660-A391-53C18F05F7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517F5F7D-50E7-4AA0-9713-FDDC212DE5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9518B36-7E21-4247-A869-E6C9DFA747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AB9F2290-F4FB-4678-8076-29180741F92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5985781C-2B70-4364-8B6F-479F95087D9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2DDBF740-D800-466E-A97E-D8D13AA451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93B773AD-A780-475C-B04E-E0226751B0D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591B2231-DFF9-4765-BD0A-5D5302EA58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6CE5A0A5-7274-4FCB-9D97-2CEAE9A525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162F8791-E160-44BA-B356-A35570BBF4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60604969-48BE-406F-9EEE-848AACE293B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8FFBF114-D239-47CF-B060-2B5C1975314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348A5F70-FCC1-431F-8CBB-5BBCDB09912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1644906-87F4-4FD4-AB62-B2A9909AFC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F25D98BB-5D8B-4E05-8D4F-4CA4B97F5D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93" name="直線コネクタ 592">
          <a:extLst>
            <a:ext uri="{FF2B5EF4-FFF2-40B4-BE49-F238E27FC236}">
              <a16:creationId xmlns:a16="http://schemas.microsoft.com/office/drawing/2014/main" id="{90B9B157-C2FF-4F48-9D45-0C2D6F0626A8}"/>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CF0D0D2F-2558-4474-8DF6-466EC3555839}"/>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95" name="直線コネクタ 594">
          <a:extLst>
            <a:ext uri="{FF2B5EF4-FFF2-40B4-BE49-F238E27FC236}">
              <a16:creationId xmlns:a16="http://schemas.microsoft.com/office/drawing/2014/main" id="{D0B87A3C-5553-452B-8A83-F187DAC35C23}"/>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CC9BFA08-AE1E-47FE-9880-4EB2579F0B5B}"/>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97" name="直線コネクタ 596">
          <a:extLst>
            <a:ext uri="{FF2B5EF4-FFF2-40B4-BE49-F238E27FC236}">
              <a16:creationId xmlns:a16="http://schemas.microsoft.com/office/drawing/2014/main" id="{9D9FD783-4621-4D16-B65B-465480D642D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CAF13072-7AEB-4EAD-B3F4-CAC3DDFF2FB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99" name="フローチャート: 判断 598">
          <a:extLst>
            <a:ext uri="{FF2B5EF4-FFF2-40B4-BE49-F238E27FC236}">
              <a16:creationId xmlns:a16="http://schemas.microsoft.com/office/drawing/2014/main" id="{91245C62-30FA-4387-A832-AB2A338E054A}"/>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0" name="フローチャート: 判断 599">
          <a:extLst>
            <a:ext uri="{FF2B5EF4-FFF2-40B4-BE49-F238E27FC236}">
              <a16:creationId xmlns:a16="http://schemas.microsoft.com/office/drawing/2014/main" id="{79F6BB1A-2504-4A55-83C1-3D98423D874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01" name="フローチャート: 判断 600">
          <a:extLst>
            <a:ext uri="{FF2B5EF4-FFF2-40B4-BE49-F238E27FC236}">
              <a16:creationId xmlns:a16="http://schemas.microsoft.com/office/drawing/2014/main" id="{D7779DAD-4EFB-40A5-989A-4972EB08CD77}"/>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02" name="フローチャート: 判断 601">
          <a:extLst>
            <a:ext uri="{FF2B5EF4-FFF2-40B4-BE49-F238E27FC236}">
              <a16:creationId xmlns:a16="http://schemas.microsoft.com/office/drawing/2014/main" id="{3FAC8FC1-0B5A-4458-A5E5-DC3140D2FE1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135890</xdr:rowOff>
    </xdr:from>
    <xdr:to>
      <xdr:col>67</xdr:col>
      <xdr:colOff>101600</xdr:colOff>
      <xdr:row>61</xdr:row>
      <xdr:rowOff>66040</xdr:rowOff>
    </xdr:to>
    <xdr:sp macro="" textlink="">
      <xdr:nvSpPr>
        <xdr:cNvPr id="603" name="フローチャート: 判断 602">
          <a:extLst>
            <a:ext uri="{FF2B5EF4-FFF2-40B4-BE49-F238E27FC236}">
              <a16:creationId xmlns:a16="http://schemas.microsoft.com/office/drawing/2014/main" id="{3281BEA0-D48D-4794-8A11-11F255646219}"/>
            </a:ext>
          </a:extLst>
        </xdr:cNvPr>
        <xdr:cNvSpPr/>
      </xdr:nvSpPr>
      <xdr:spPr>
        <a:xfrm>
          <a:off x="12763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DD9DFB1-A52F-4268-8668-7D81171434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E6E473E-BCB6-4021-99D1-3097E31AF8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080B8B3-7FB5-4252-8271-D120DCE511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FBEB565-3F8C-47C7-ADCE-7D470D1B48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17EB162-BAD8-4692-B133-1F030AD1FB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609" name="楕円 608">
          <a:extLst>
            <a:ext uri="{FF2B5EF4-FFF2-40B4-BE49-F238E27FC236}">
              <a16:creationId xmlns:a16="http://schemas.microsoft.com/office/drawing/2014/main" id="{0E9B0071-2222-4E31-B206-FC3BDBE818B8}"/>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8E69EF4F-ADF5-4947-AC44-80741958466F}"/>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611" name="楕円 610">
          <a:extLst>
            <a:ext uri="{FF2B5EF4-FFF2-40B4-BE49-F238E27FC236}">
              <a16:creationId xmlns:a16="http://schemas.microsoft.com/office/drawing/2014/main" id="{8B3CEC40-BF3A-46C0-A3D3-18D399034E2F}"/>
            </a:ext>
          </a:extLst>
        </xdr:cNvPr>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61</xdr:row>
      <xdr:rowOff>142875</xdr:rowOff>
    </xdr:to>
    <xdr:cxnSp macro="">
      <xdr:nvCxnSpPr>
        <xdr:cNvPr id="612" name="直線コネクタ 611">
          <a:extLst>
            <a:ext uri="{FF2B5EF4-FFF2-40B4-BE49-F238E27FC236}">
              <a16:creationId xmlns:a16="http://schemas.microsoft.com/office/drawing/2014/main" id="{16AD9A47-93A3-4E41-9F8E-10D4E1616701}"/>
            </a:ext>
          </a:extLst>
        </xdr:cNvPr>
        <xdr:cNvCxnSpPr/>
      </xdr:nvCxnSpPr>
      <xdr:spPr>
        <a:xfrm flipV="1">
          <a:off x="15481300" y="105975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13" name="楕円 612">
          <a:extLst>
            <a:ext uri="{FF2B5EF4-FFF2-40B4-BE49-F238E27FC236}">
              <a16:creationId xmlns:a16="http://schemas.microsoft.com/office/drawing/2014/main" id="{238A491B-0394-4DF9-9157-7585B836B6CA}"/>
            </a:ext>
          </a:extLst>
        </xdr:cNvPr>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142875</xdr:rowOff>
    </xdr:to>
    <xdr:cxnSp macro="">
      <xdr:nvCxnSpPr>
        <xdr:cNvPr id="614" name="直線コネクタ 613">
          <a:extLst>
            <a:ext uri="{FF2B5EF4-FFF2-40B4-BE49-F238E27FC236}">
              <a16:creationId xmlns:a16="http://schemas.microsoft.com/office/drawing/2014/main" id="{CC0EDDF3-4274-4E47-A364-1254F35D1862}"/>
            </a:ext>
          </a:extLst>
        </xdr:cNvPr>
        <xdr:cNvCxnSpPr/>
      </xdr:nvCxnSpPr>
      <xdr:spPr>
        <a:xfrm>
          <a:off x="14592300" y="10568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15" name="楕円 614">
          <a:extLst>
            <a:ext uri="{FF2B5EF4-FFF2-40B4-BE49-F238E27FC236}">
              <a16:creationId xmlns:a16="http://schemas.microsoft.com/office/drawing/2014/main" id="{E342410D-F554-4449-B612-0B755AD27DD6}"/>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61</xdr:row>
      <xdr:rowOff>110490</xdr:rowOff>
    </xdr:to>
    <xdr:cxnSp macro="">
      <xdr:nvCxnSpPr>
        <xdr:cNvPr id="616" name="直線コネクタ 615">
          <a:extLst>
            <a:ext uri="{FF2B5EF4-FFF2-40B4-BE49-F238E27FC236}">
              <a16:creationId xmlns:a16="http://schemas.microsoft.com/office/drawing/2014/main" id="{0178EE77-6DA3-4B24-B6A0-553FB5D3FC41}"/>
            </a:ext>
          </a:extLst>
        </xdr:cNvPr>
        <xdr:cNvCxnSpPr/>
      </xdr:nvCxnSpPr>
      <xdr:spPr>
        <a:xfrm>
          <a:off x="13703300" y="1021651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9C1E2150-1DF4-418F-9776-93C52CDCFB72}"/>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B1EA2630-F2A0-4A86-B43E-05E17C05D8AF}"/>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4D6946C7-8C9A-4460-B189-16C614306FCF}"/>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82567</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F0A8B33A-7FC5-44E8-9A6A-0556C07034D6}"/>
            </a:ext>
          </a:extLst>
        </xdr:cNvPr>
        <xdr:cNvSpPr txBox="1"/>
      </xdr:nvSpPr>
      <xdr:spPr>
        <a:xfrm>
          <a:off x="12611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5198C7F-63A6-4CED-8C9F-88F05BCF7F8F}"/>
            </a:ext>
          </a:extLst>
        </xdr:cNvPr>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2C8C23A7-320D-43EE-A1F4-77A10F9E0D93}"/>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686422AD-3327-4D6F-8D1A-A38A63317F62}"/>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5A474BB9-A0B9-4A23-8DB2-57E1690083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E109A97C-C3A0-4AD0-B3C9-5067653E7D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B7AB2BD0-D26D-4511-8D4B-BEEE6AA06C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4CBDE994-8603-4FCB-82CE-AF44191B25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C48A31C4-E7E0-486E-914A-E9A81EFA17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29975140-A387-4616-80BD-1C9BF42F6A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36BBB3CE-4635-44B0-9D6B-0D20D6A2E7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41836624-F823-46C5-9631-E9C46DCCAE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9829B078-880D-4218-9AA1-23371E1F2C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98BD5810-3B39-4547-BF5C-EFC1289379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9A6B4A37-B291-45C6-8114-AF8A8B71D3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0A9A2A5A-C2E7-4258-943E-9BECB62866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C95D10EA-CEE3-42E3-BEFA-566E3C6F715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E399553D-2DB2-4ECF-AE93-E4619139B0E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340EBAB4-FCE9-49DC-BD5A-01951DBBFE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D073267B-609C-4F05-87A5-DC46296A3E7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FA2C0875-EC25-4303-A4C6-461C6CB60E5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BCAF7DDF-B1CC-4645-880C-BE478661797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FEBB5609-854F-47D0-8ECB-485DBFA08C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AAF74376-D249-4A80-A391-AEF0402CC04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3DB34081-6A68-4C62-94A6-B088AAC4E5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19E1D4C3-F4FD-4906-929E-AECCA897136D}"/>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0687BE65-983C-412E-8A1A-8D56545CF7A2}"/>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44245915-68B9-4942-A0F7-51B347A2694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EF98F576-51CE-48E4-9F20-DAF02EACAB52}"/>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49" name="直線コネクタ 648">
          <a:extLst>
            <a:ext uri="{FF2B5EF4-FFF2-40B4-BE49-F238E27FC236}">
              <a16:creationId xmlns:a16="http://schemas.microsoft.com/office/drawing/2014/main" id="{8D0DB758-57F2-4892-8F98-4ACBFA157F59}"/>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115BD8C0-BAA1-48B1-B42B-7B267C9EF6E2}"/>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51" name="フローチャート: 判断 650">
          <a:extLst>
            <a:ext uri="{FF2B5EF4-FFF2-40B4-BE49-F238E27FC236}">
              <a16:creationId xmlns:a16="http://schemas.microsoft.com/office/drawing/2014/main" id="{D5BA2439-98C9-49EA-9632-9BDD8A436C2E}"/>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52" name="フローチャート: 判断 651">
          <a:extLst>
            <a:ext uri="{FF2B5EF4-FFF2-40B4-BE49-F238E27FC236}">
              <a16:creationId xmlns:a16="http://schemas.microsoft.com/office/drawing/2014/main" id="{5E2F6DD4-FE85-4E77-92FF-352791F96B0D}"/>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53" name="フローチャート: 判断 652">
          <a:extLst>
            <a:ext uri="{FF2B5EF4-FFF2-40B4-BE49-F238E27FC236}">
              <a16:creationId xmlns:a16="http://schemas.microsoft.com/office/drawing/2014/main" id="{1D30F3C4-2D2D-4DB0-AB00-CDE73AEE014D}"/>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54" name="フローチャート: 判断 653">
          <a:extLst>
            <a:ext uri="{FF2B5EF4-FFF2-40B4-BE49-F238E27FC236}">
              <a16:creationId xmlns:a16="http://schemas.microsoft.com/office/drawing/2014/main" id="{E2B2B39A-FBD3-4C0D-9B66-C7A2567ABB13}"/>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145796</xdr:rowOff>
    </xdr:from>
    <xdr:to>
      <xdr:col>98</xdr:col>
      <xdr:colOff>38100</xdr:colOff>
      <xdr:row>63</xdr:row>
      <xdr:rowOff>75946</xdr:rowOff>
    </xdr:to>
    <xdr:sp macro="" textlink="">
      <xdr:nvSpPr>
        <xdr:cNvPr id="655" name="フローチャート: 判断 654">
          <a:extLst>
            <a:ext uri="{FF2B5EF4-FFF2-40B4-BE49-F238E27FC236}">
              <a16:creationId xmlns:a16="http://schemas.microsoft.com/office/drawing/2014/main" id="{42D85AFC-9C32-40A0-93CA-34A087399EB0}"/>
            </a:ext>
          </a:extLst>
        </xdr:cNvPr>
        <xdr:cNvSpPr/>
      </xdr:nvSpPr>
      <xdr:spPr>
        <a:xfrm>
          <a:off x="18605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73C3D888-ABBD-4D24-A2A5-5C42E90007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41F55AC1-3743-45A6-91CA-72528A3C96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A524A7D4-535D-4930-B3AB-4245B25FAF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7A8D1B3E-CFA9-4161-8D6A-09419D2393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7542EBFE-E8C3-48B2-899A-81989A4973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61" name="楕円 660">
          <a:extLst>
            <a:ext uri="{FF2B5EF4-FFF2-40B4-BE49-F238E27FC236}">
              <a16:creationId xmlns:a16="http://schemas.microsoft.com/office/drawing/2014/main" id="{2002E985-E73C-4C4E-B362-786DDAF112D4}"/>
            </a:ext>
          </a:extLst>
        </xdr:cNvPr>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65803</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49F3032D-876B-4452-88DB-71489BB97CDF}"/>
            </a:ext>
          </a:extLst>
        </xdr:cNvPr>
        <xdr:cNvSpPr txBox="1"/>
      </xdr:nvSpPr>
      <xdr:spPr>
        <a:xfrm>
          <a:off x="221996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63" name="楕円 662">
          <a:extLst>
            <a:ext uri="{FF2B5EF4-FFF2-40B4-BE49-F238E27FC236}">
              <a16:creationId xmlns:a16="http://schemas.microsoft.com/office/drawing/2014/main" id="{26A30883-AAFE-4525-AAEC-1FB83F3515CD}"/>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93726</xdr:rowOff>
    </xdr:to>
    <xdr:cxnSp macro="">
      <xdr:nvCxnSpPr>
        <xdr:cNvPr id="664" name="直線コネクタ 663">
          <a:extLst>
            <a:ext uri="{FF2B5EF4-FFF2-40B4-BE49-F238E27FC236}">
              <a16:creationId xmlns:a16="http://schemas.microsoft.com/office/drawing/2014/main" id="{B62C8371-364A-4EAE-855C-E82EC524AD0E}"/>
            </a:ext>
          </a:extLst>
        </xdr:cNvPr>
        <xdr:cNvCxnSpPr/>
      </xdr:nvCxnSpPr>
      <xdr:spPr>
        <a:xfrm>
          <a:off x="21323300" y="1055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665" name="楕円 664">
          <a:extLst>
            <a:ext uri="{FF2B5EF4-FFF2-40B4-BE49-F238E27FC236}">
              <a16:creationId xmlns:a16="http://schemas.microsoft.com/office/drawing/2014/main" id="{9FB591DD-4604-4312-A19E-FB0330886520}"/>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93726</xdr:rowOff>
    </xdr:to>
    <xdr:cxnSp macro="">
      <xdr:nvCxnSpPr>
        <xdr:cNvPr id="666" name="直線コネクタ 665">
          <a:extLst>
            <a:ext uri="{FF2B5EF4-FFF2-40B4-BE49-F238E27FC236}">
              <a16:creationId xmlns:a16="http://schemas.microsoft.com/office/drawing/2014/main" id="{14AC0B53-7B5F-4042-824D-8C7CA1905EB6}"/>
            </a:ext>
          </a:extLst>
        </xdr:cNvPr>
        <xdr:cNvCxnSpPr/>
      </xdr:nvCxnSpPr>
      <xdr:spPr>
        <a:xfrm>
          <a:off x="20434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42926</xdr:rowOff>
    </xdr:from>
    <xdr:to>
      <xdr:col>102</xdr:col>
      <xdr:colOff>165100</xdr:colOff>
      <xdr:row>61</xdr:row>
      <xdr:rowOff>144526</xdr:rowOff>
    </xdr:to>
    <xdr:sp macro="" textlink="">
      <xdr:nvSpPr>
        <xdr:cNvPr id="667" name="楕円 666">
          <a:extLst>
            <a:ext uri="{FF2B5EF4-FFF2-40B4-BE49-F238E27FC236}">
              <a16:creationId xmlns:a16="http://schemas.microsoft.com/office/drawing/2014/main" id="{7C0F3991-0FEC-4588-9431-2EF97EB593E1}"/>
            </a:ext>
          </a:extLst>
        </xdr:cNvPr>
        <xdr:cNvSpPr/>
      </xdr:nvSpPr>
      <xdr:spPr>
        <a:xfrm>
          <a:off x="19494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93726</xdr:rowOff>
    </xdr:to>
    <xdr:cxnSp macro="">
      <xdr:nvCxnSpPr>
        <xdr:cNvPr id="668" name="直線コネクタ 667">
          <a:extLst>
            <a:ext uri="{FF2B5EF4-FFF2-40B4-BE49-F238E27FC236}">
              <a16:creationId xmlns:a16="http://schemas.microsoft.com/office/drawing/2014/main" id="{C95F01BE-8D00-46F9-9200-85AEF03E154B}"/>
            </a:ext>
          </a:extLst>
        </xdr:cNvPr>
        <xdr:cNvCxnSpPr/>
      </xdr:nvCxnSpPr>
      <xdr:spPr>
        <a:xfrm>
          <a:off x="19545300" y="1055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69" name="n_1aveValue【保健センター・保健所】&#10;一人当たり面積">
          <a:extLst>
            <a:ext uri="{FF2B5EF4-FFF2-40B4-BE49-F238E27FC236}">
              <a16:creationId xmlns:a16="http://schemas.microsoft.com/office/drawing/2014/main" id="{8BB698C5-6E52-4E75-8558-0F82A272CBD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0" name="n_2aveValue【保健センター・保健所】&#10;一人当たり面積">
          <a:extLst>
            <a:ext uri="{FF2B5EF4-FFF2-40B4-BE49-F238E27FC236}">
              <a16:creationId xmlns:a16="http://schemas.microsoft.com/office/drawing/2014/main" id="{E1DF7EAC-C042-4EFD-9F2B-E912D1A7E143}"/>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71" name="n_3aveValue【保健センター・保健所】&#10;一人当たり面積">
          <a:extLst>
            <a:ext uri="{FF2B5EF4-FFF2-40B4-BE49-F238E27FC236}">
              <a16:creationId xmlns:a16="http://schemas.microsoft.com/office/drawing/2014/main" id="{744B051B-FB42-4505-A799-0EA123735CC4}"/>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92473</xdr:rowOff>
    </xdr:from>
    <xdr:ext cx="469744" cy="259045"/>
    <xdr:sp macro="" textlink="">
      <xdr:nvSpPr>
        <xdr:cNvPr id="672" name="n_4aveValue【保健センター・保健所】&#10;一人当たり面積">
          <a:extLst>
            <a:ext uri="{FF2B5EF4-FFF2-40B4-BE49-F238E27FC236}">
              <a16:creationId xmlns:a16="http://schemas.microsoft.com/office/drawing/2014/main" id="{88D5E5B9-4F55-4232-A92E-86A026273A94}"/>
            </a:ext>
          </a:extLst>
        </xdr:cNvPr>
        <xdr:cNvSpPr txBox="1"/>
      </xdr:nvSpPr>
      <xdr:spPr>
        <a:xfrm>
          <a:off x="18421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673" name="n_1mainValue【保健センター・保健所】&#10;一人当たり面積">
          <a:extLst>
            <a:ext uri="{FF2B5EF4-FFF2-40B4-BE49-F238E27FC236}">
              <a16:creationId xmlns:a16="http://schemas.microsoft.com/office/drawing/2014/main" id="{08450AB6-86B8-4A82-8442-20CA4D8DAF0E}"/>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674" name="n_2mainValue【保健センター・保健所】&#10;一人当たり面積">
          <a:extLst>
            <a:ext uri="{FF2B5EF4-FFF2-40B4-BE49-F238E27FC236}">
              <a16:creationId xmlns:a16="http://schemas.microsoft.com/office/drawing/2014/main" id="{7F00AB9A-2244-4B80-BCB3-75E8EBB85875}"/>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161053</xdr:rowOff>
    </xdr:from>
    <xdr:ext cx="469744" cy="259045"/>
    <xdr:sp macro="" textlink="">
      <xdr:nvSpPr>
        <xdr:cNvPr id="675" name="n_3mainValue【保健センター・保健所】&#10;一人当たり面積">
          <a:extLst>
            <a:ext uri="{FF2B5EF4-FFF2-40B4-BE49-F238E27FC236}">
              <a16:creationId xmlns:a16="http://schemas.microsoft.com/office/drawing/2014/main" id="{28B04E4E-9553-4F56-97B9-FFA067E54F44}"/>
            </a:ext>
          </a:extLst>
        </xdr:cNvPr>
        <xdr:cNvSpPr txBox="1"/>
      </xdr:nvSpPr>
      <xdr:spPr>
        <a:xfrm>
          <a:off x="19310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BEF94125-7CDF-4E71-ABDD-9724D9AB4B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AD3F1A0B-4DF0-4E4C-AD6B-EC79E276A8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49033B74-A42F-4D03-BD6B-E7F236074D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FF46C521-5550-4EC7-AD1D-1A6959FF61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23771C6C-0EB5-4BE3-B29C-4504DA81D5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A5DF93F1-7EEE-4B4F-96B9-76F0FFCA93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1E7B5E8B-A30F-4B8D-BAAF-B2DA74F1A5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7EDA578C-0F10-4D36-930C-80A0E082AD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A05D5703-E852-4DBA-9199-E313AB9098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70643A25-26EA-46F8-812A-394A987BCF1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D5F4D58C-A21A-41C8-B96B-89F2F1F50C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a:extLst>
            <a:ext uri="{FF2B5EF4-FFF2-40B4-BE49-F238E27FC236}">
              <a16:creationId xmlns:a16="http://schemas.microsoft.com/office/drawing/2014/main" id="{51B02753-A138-4D97-B87F-0FD706177F4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FA918293-9EBD-41E9-9841-22F59A29D0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a:extLst>
            <a:ext uri="{FF2B5EF4-FFF2-40B4-BE49-F238E27FC236}">
              <a16:creationId xmlns:a16="http://schemas.microsoft.com/office/drawing/2014/main" id="{A416A717-E4A8-4E72-9822-B60A5A6DC1B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a:extLst>
            <a:ext uri="{FF2B5EF4-FFF2-40B4-BE49-F238E27FC236}">
              <a16:creationId xmlns:a16="http://schemas.microsoft.com/office/drawing/2014/main" id="{46693BE4-7BE3-4A6A-A44E-C3C1BD0F778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a:extLst>
            <a:ext uri="{FF2B5EF4-FFF2-40B4-BE49-F238E27FC236}">
              <a16:creationId xmlns:a16="http://schemas.microsoft.com/office/drawing/2014/main" id="{44320A73-6109-41E0-9BCD-93B2E15010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a:extLst>
            <a:ext uri="{FF2B5EF4-FFF2-40B4-BE49-F238E27FC236}">
              <a16:creationId xmlns:a16="http://schemas.microsoft.com/office/drawing/2014/main" id="{1C12FF41-B039-40B4-949E-A6D31EBE6F4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a:extLst>
            <a:ext uri="{FF2B5EF4-FFF2-40B4-BE49-F238E27FC236}">
              <a16:creationId xmlns:a16="http://schemas.microsoft.com/office/drawing/2014/main" id="{A7031CCB-56DB-4297-8783-453D760C0A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a:extLst>
            <a:ext uri="{FF2B5EF4-FFF2-40B4-BE49-F238E27FC236}">
              <a16:creationId xmlns:a16="http://schemas.microsoft.com/office/drawing/2014/main" id="{65BC6CE9-F7CA-40B5-9A65-A488351CC5E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a:extLst>
            <a:ext uri="{FF2B5EF4-FFF2-40B4-BE49-F238E27FC236}">
              <a16:creationId xmlns:a16="http://schemas.microsoft.com/office/drawing/2014/main" id="{9D5ECA25-117B-4363-95F7-10C28E8A9FA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a:extLst>
            <a:ext uri="{FF2B5EF4-FFF2-40B4-BE49-F238E27FC236}">
              <a16:creationId xmlns:a16="http://schemas.microsoft.com/office/drawing/2014/main" id="{362D2F38-3974-4294-B586-2469B0EC1E8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03146339-12DE-43B4-98F1-274DA9AC27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a:extLst>
            <a:ext uri="{FF2B5EF4-FFF2-40B4-BE49-F238E27FC236}">
              <a16:creationId xmlns:a16="http://schemas.microsoft.com/office/drawing/2014/main" id="{0F2CA331-6841-4B73-A794-7C65F167BA9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7B236691-18AF-486F-96FE-1964ED86D1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00" name="直線コネクタ 699">
          <a:extLst>
            <a:ext uri="{FF2B5EF4-FFF2-40B4-BE49-F238E27FC236}">
              <a16:creationId xmlns:a16="http://schemas.microsoft.com/office/drawing/2014/main" id="{AA714B4D-9434-419A-B5B6-92E94E18CBE2}"/>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99094AE6-B459-4F6C-A425-BD5C53559CD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02" name="直線コネクタ 701">
          <a:extLst>
            <a:ext uri="{FF2B5EF4-FFF2-40B4-BE49-F238E27FC236}">
              <a16:creationId xmlns:a16="http://schemas.microsoft.com/office/drawing/2014/main" id="{42E97904-2F64-4383-9D59-C1F449A9FF36}"/>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56AC7375-A8C9-4A6C-9E32-26D72DC4C3BC}"/>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04" name="直線コネクタ 703">
          <a:extLst>
            <a:ext uri="{FF2B5EF4-FFF2-40B4-BE49-F238E27FC236}">
              <a16:creationId xmlns:a16="http://schemas.microsoft.com/office/drawing/2014/main" id="{50CE7345-696C-45C1-905D-A0F254C4C6DE}"/>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CAB02905-A05C-4161-8363-0F1096FE267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06" name="フローチャート: 判断 705">
          <a:extLst>
            <a:ext uri="{FF2B5EF4-FFF2-40B4-BE49-F238E27FC236}">
              <a16:creationId xmlns:a16="http://schemas.microsoft.com/office/drawing/2014/main" id="{97E6329B-B0EE-4C96-BDF4-B9A1B9BD7AA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07" name="フローチャート: 判断 706">
          <a:extLst>
            <a:ext uri="{FF2B5EF4-FFF2-40B4-BE49-F238E27FC236}">
              <a16:creationId xmlns:a16="http://schemas.microsoft.com/office/drawing/2014/main" id="{B15231F2-CB32-4A06-8F86-F0059D0A84DE}"/>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08" name="フローチャート: 判断 707">
          <a:extLst>
            <a:ext uri="{FF2B5EF4-FFF2-40B4-BE49-F238E27FC236}">
              <a16:creationId xmlns:a16="http://schemas.microsoft.com/office/drawing/2014/main" id="{8C83975A-C6DC-44CC-B034-6CA90813950C}"/>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09" name="フローチャート: 判断 708">
          <a:extLst>
            <a:ext uri="{FF2B5EF4-FFF2-40B4-BE49-F238E27FC236}">
              <a16:creationId xmlns:a16="http://schemas.microsoft.com/office/drawing/2014/main" id="{44C0976D-92BB-4749-B9CB-DD59339B1F3A}"/>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10" name="フローチャート: 判断 709">
          <a:extLst>
            <a:ext uri="{FF2B5EF4-FFF2-40B4-BE49-F238E27FC236}">
              <a16:creationId xmlns:a16="http://schemas.microsoft.com/office/drawing/2014/main" id="{0164AAF1-A3B2-4D8C-AAA2-3DB28975E65E}"/>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34BD296-4512-4095-9E58-9BA0897B86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D9A2F73-27F5-405F-BF07-B5BF3EA6EC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A5E7132-765C-48CA-934F-860EC1552C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9965622-677E-4517-B6A8-5828BB9F9F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E568F8A-A975-4C6B-B6AA-0BCDD78CDE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114936</xdr:rowOff>
    </xdr:from>
    <xdr:to>
      <xdr:col>85</xdr:col>
      <xdr:colOff>177800</xdr:colOff>
      <xdr:row>84</xdr:row>
      <xdr:rowOff>45086</xdr:rowOff>
    </xdr:to>
    <xdr:sp macro="" textlink="">
      <xdr:nvSpPr>
        <xdr:cNvPr id="716" name="楕円 715">
          <a:extLst>
            <a:ext uri="{FF2B5EF4-FFF2-40B4-BE49-F238E27FC236}">
              <a16:creationId xmlns:a16="http://schemas.microsoft.com/office/drawing/2014/main" id="{4F2A36E1-382B-469D-AE96-CA5CD8CD66B3}"/>
            </a:ext>
          </a:extLst>
        </xdr:cNvPr>
        <xdr:cNvSpPr/>
      </xdr:nvSpPr>
      <xdr:spPr>
        <a:xfrm>
          <a:off x="16268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93363</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20733899-8369-49C1-8FC3-68264FCF0242}"/>
            </a:ext>
          </a:extLst>
        </xdr:cNvPr>
        <xdr:cNvSpPr txBox="1"/>
      </xdr:nvSpPr>
      <xdr:spPr>
        <a:xfrm>
          <a:off x="16357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718" name="楕円 717">
          <a:extLst>
            <a:ext uri="{FF2B5EF4-FFF2-40B4-BE49-F238E27FC236}">
              <a16:creationId xmlns:a16="http://schemas.microsoft.com/office/drawing/2014/main" id="{1F2A9455-833B-4237-A5A5-4B86E62FA108}"/>
            </a:ext>
          </a:extLst>
        </xdr:cNvPr>
        <xdr:cNvSpPr/>
      </xdr:nvSpPr>
      <xdr:spPr>
        <a:xfrm>
          <a:off x="15430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165736</xdr:rowOff>
    </xdr:from>
    <xdr:to>
      <xdr:col>85</xdr:col>
      <xdr:colOff>127000</xdr:colOff>
      <xdr:row>84</xdr:row>
      <xdr:rowOff>91439</xdr:rowOff>
    </xdr:to>
    <xdr:cxnSp macro="">
      <xdr:nvCxnSpPr>
        <xdr:cNvPr id="719" name="直線コネクタ 718">
          <a:extLst>
            <a:ext uri="{FF2B5EF4-FFF2-40B4-BE49-F238E27FC236}">
              <a16:creationId xmlns:a16="http://schemas.microsoft.com/office/drawing/2014/main" id="{24899B24-0CE2-4AA1-AFDE-011E2B94C707}"/>
            </a:ext>
          </a:extLst>
        </xdr:cNvPr>
        <xdr:cNvCxnSpPr/>
      </xdr:nvCxnSpPr>
      <xdr:spPr>
        <a:xfrm flipV="1">
          <a:off x="15481300" y="14396086"/>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720" name="楕円 719">
          <a:extLst>
            <a:ext uri="{FF2B5EF4-FFF2-40B4-BE49-F238E27FC236}">
              <a16:creationId xmlns:a16="http://schemas.microsoft.com/office/drawing/2014/main" id="{B4296A2A-1683-4646-B46E-89885DFB799E}"/>
            </a:ext>
          </a:extLst>
        </xdr:cNvPr>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91439</xdr:rowOff>
    </xdr:to>
    <xdr:cxnSp macro="">
      <xdr:nvCxnSpPr>
        <xdr:cNvPr id="721" name="直線コネクタ 720">
          <a:extLst>
            <a:ext uri="{FF2B5EF4-FFF2-40B4-BE49-F238E27FC236}">
              <a16:creationId xmlns:a16="http://schemas.microsoft.com/office/drawing/2014/main" id="{0E19F798-3A3F-4AD5-8BD3-6A5A5FFB438F}"/>
            </a:ext>
          </a:extLst>
        </xdr:cNvPr>
        <xdr:cNvCxnSpPr/>
      </xdr:nvCxnSpPr>
      <xdr:spPr>
        <a:xfrm>
          <a:off x="14592300" y="14474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722" name="楕円 721">
          <a:extLst>
            <a:ext uri="{FF2B5EF4-FFF2-40B4-BE49-F238E27FC236}">
              <a16:creationId xmlns:a16="http://schemas.microsoft.com/office/drawing/2014/main" id="{CA466701-C086-4864-91DF-9351697CC52B}"/>
            </a:ext>
          </a:extLst>
        </xdr:cNvPr>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72389</xdr:rowOff>
    </xdr:to>
    <xdr:cxnSp macro="">
      <xdr:nvCxnSpPr>
        <xdr:cNvPr id="723" name="直線コネクタ 722">
          <a:extLst>
            <a:ext uri="{FF2B5EF4-FFF2-40B4-BE49-F238E27FC236}">
              <a16:creationId xmlns:a16="http://schemas.microsoft.com/office/drawing/2014/main" id="{39832CFE-E3F5-4DBE-ACE2-059AF7822B56}"/>
            </a:ext>
          </a:extLst>
        </xdr:cNvPr>
        <xdr:cNvCxnSpPr/>
      </xdr:nvCxnSpPr>
      <xdr:spPr>
        <a:xfrm>
          <a:off x="13703300" y="14447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24" name="n_1aveValue【消防施設】&#10;有形固定資産減価償却率">
          <a:extLst>
            <a:ext uri="{FF2B5EF4-FFF2-40B4-BE49-F238E27FC236}">
              <a16:creationId xmlns:a16="http://schemas.microsoft.com/office/drawing/2014/main" id="{09A0CDF7-E551-4D29-8696-607863026871}"/>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25" name="n_2aveValue【消防施設】&#10;有形固定資産減価償却率">
          <a:extLst>
            <a:ext uri="{FF2B5EF4-FFF2-40B4-BE49-F238E27FC236}">
              <a16:creationId xmlns:a16="http://schemas.microsoft.com/office/drawing/2014/main" id="{D3031C9B-0647-4395-B655-538E0CF1D83A}"/>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26" name="n_3aveValue【消防施設】&#10;有形固定資産減価償却率">
          <a:extLst>
            <a:ext uri="{FF2B5EF4-FFF2-40B4-BE49-F238E27FC236}">
              <a16:creationId xmlns:a16="http://schemas.microsoft.com/office/drawing/2014/main" id="{54B56BA9-661C-44C5-AEE8-BC545E6AE6C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27" name="n_4aveValue【消防施設】&#10;有形固定資産減価償却率">
          <a:extLst>
            <a:ext uri="{FF2B5EF4-FFF2-40B4-BE49-F238E27FC236}">
              <a16:creationId xmlns:a16="http://schemas.microsoft.com/office/drawing/2014/main" id="{073C5534-9AA8-4BA5-9995-8E5B425D4297}"/>
            </a:ext>
          </a:extLst>
        </xdr:cNvPr>
        <xdr:cNvSpPr txBox="1"/>
      </xdr:nvSpPr>
      <xdr:spPr>
        <a:xfrm>
          <a:off x="12611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728" name="n_1mainValue【消防施設】&#10;有形固定資産減価償却率">
          <a:extLst>
            <a:ext uri="{FF2B5EF4-FFF2-40B4-BE49-F238E27FC236}">
              <a16:creationId xmlns:a16="http://schemas.microsoft.com/office/drawing/2014/main" id="{4F1442C7-024D-4A5C-9911-1B9F1E258F5D}"/>
            </a:ext>
          </a:extLst>
        </xdr:cNvPr>
        <xdr:cNvSpPr txBox="1"/>
      </xdr:nvSpPr>
      <xdr:spPr>
        <a:xfrm>
          <a:off x="15266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729" name="n_2mainValue【消防施設】&#10;有形固定資産減価償却率">
          <a:extLst>
            <a:ext uri="{FF2B5EF4-FFF2-40B4-BE49-F238E27FC236}">
              <a16:creationId xmlns:a16="http://schemas.microsoft.com/office/drawing/2014/main" id="{1AC1C1FC-E34F-4A4F-82EB-419F12D3F021}"/>
            </a:ext>
          </a:extLst>
        </xdr:cNvPr>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730" name="n_3mainValue【消防施設】&#10;有形固定資産減価償却率">
          <a:extLst>
            <a:ext uri="{FF2B5EF4-FFF2-40B4-BE49-F238E27FC236}">
              <a16:creationId xmlns:a16="http://schemas.microsoft.com/office/drawing/2014/main" id="{14DB7E45-D045-46C9-874E-86B8A0DC571D}"/>
            </a:ext>
          </a:extLst>
        </xdr:cNvPr>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9C812F8A-D9BF-47BA-A88F-EE8602E8F7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487EE78C-C2F7-4A24-BBA0-BEE8F43166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444C7E5F-97CF-427A-BDB4-9D3B4ED3D4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16C4712-3535-445D-84F6-72920A92A9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78278DDF-FD07-4E5E-8566-64CCCBFECD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BE8A92F-4A17-4807-919C-780EAE6D42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ED299E52-7548-4D92-B93F-1CB277AF65D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19D24894-E1ED-4CB7-945F-5470701DC0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0CB73834-FC28-4FD2-AD86-66F1541A7EA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858530D0-CA8E-464F-9965-9E71E21EC7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BC958561-55BB-478A-A978-64BE0EE1E3B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62CA675C-4A39-4198-87DA-38F4BFB59FD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6028A6E6-9B1E-49D4-B3AC-1F5CA34D00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2DA13BFB-B120-4D12-98C2-D1F1188C7C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C8C00D3E-1E52-4A6F-AB74-B058BA8C5CD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DAB103CD-EF90-4D90-9A7E-041939BF7D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E6E8577B-BD54-4CB2-B125-8A2FA112B9D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B9BC70F1-37A4-4D8C-8509-488EAA16757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2CCD4BCF-E24C-4529-A05D-DC502F89381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0FB2455E-EFA8-4FB0-BF92-4C1A695201C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FE5183FD-D6BE-441B-9D32-71A0E64C83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A810EB02-0A23-4829-91DA-D79497B899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FF37239F-9BFF-435C-AD05-95AE380422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54" name="直線コネクタ 753">
          <a:extLst>
            <a:ext uri="{FF2B5EF4-FFF2-40B4-BE49-F238E27FC236}">
              <a16:creationId xmlns:a16="http://schemas.microsoft.com/office/drawing/2014/main" id="{4C6F5557-FAE1-447D-A080-7D9B77EAC705}"/>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5" name="【消防施設】&#10;一人当たり面積最小値テキスト">
          <a:extLst>
            <a:ext uri="{FF2B5EF4-FFF2-40B4-BE49-F238E27FC236}">
              <a16:creationId xmlns:a16="http://schemas.microsoft.com/office/drawing/2014/main" id="{0502BDD4-CF6A-4ECE-B322-89C1933922AD}"/>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6" name="直線コネクタ 755">
          <a:extLst>
            <a:ext uri="{FF2B5EF4-FFF2-40B4-BE49-F238E27FC236}">
              <a16:creationId xmlns:a16="http://schemas.microsoft.com/office/drawing/2014/main" id="{245AC280-27DD-4AA5-B3FF-7C30D508688C}"/>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57" name="【消防施設】&#10;一人当たり面積最大値テキスト">
          <a:extLst>
            <a:ext uri="{FF2B5EF4-FFF2-40B4-BE49-F238E27FC236}">
              <a16:creationId xmlns:a16="http://schemas.microsoft.com/office/drawing/2014/main" id="{073F0871-D126-4595-898B-0A82B0B2CCA2}"/>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58" name="直線コネクタ 757">
          <a:extLst>
            <a:ext uri="{FF2B5EF4-FFF2-40B4-BE49-F238E27FC236}">
              <a16:creationId xmlns:a16="http://schemas.microsoft.com/office/drawing/2014/main" id="{25A91A52-2BFE-4495-AB59-D7A4204D7A67}"/>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59" name="【消防施設】&#10;一人当たり面積平均値テキスト">
          <a:extLst>
            <a:ext uri="{FF2B5EF4-FFF2-40B4-BE49-F238E27FC236}">
              <a16:creationId xmlns:a16="http://schemas.microsoft.com/office/drawing/2014/main" id="{DA1A3DE0-81DE-4995-897B-C66FDA237AD2}"/>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60" name="フローチャート: 判断 759">
          <a:extLst>
            <a:ext uri="{FF2B5EF4-FFF2-40B4-BE49-F238E27FC236}">
              <a16:creationId xmlns:a16="http://schemas.microsoft.com/office/drawing/2014/main" id="{117537EF-6C26-4924-A9D0-96B63F2248B7}"/>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61" name="フローチャート: 判断 760">
          <a:extLst>
            <a:ext uri="{FF2B5EF4-FFF2-40B4-BE49-F238E27FC236}">
              <a16:creationId xmlns:a16="http://schemas.microsoft.com/office/drawing/2014/main" id="{B43AB2C4-FC6A-4C9A-98C6-BE8999A29423}"/>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62" name="フローチャート: 判断 761">
          <a:extLst>
            <a:ext uri="{FF2B5EF4-FFF2-40B4-BE49-F238E27FC236}">
              <a16:creationId xmlns:a16="http://schemas.microsoft.com/office/drawing/2014/main" id="{AE80F640-3385-4411-9E6A-07D79DA33BE2}"/>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63" name="フローチャート: 判断 762">
          <a:extLst>
            <a:ext uri="{FF2B5EF4-FFF2-40B4-BE49-F238E27FC236}">
              <a16:creationId xmlns:a16="http://schemas.microsoft.com/office/drawing/2014/main" id="{7FAEB744-02B7-449D-ADAC-615417CC521D}"/>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64" name="フローチャート: 判断 763">
          <a:extLst>
            <a:ext uri="{FF2B5EF4-FFF2-40B4-BE49-F238E27FC236}">
              <a16:creationId xmlns:a16="http://schemas.microsoft.com/office/drawing/2014/main" id="{4FBE426C-B707-4103-829B-20168F078A53}"/>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C909E4B-A2D2-46F6-9C19-FA6C641BAD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B0AADBA-100B-4486-A3AF-27D4A31874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82230C5-4CEA-48FF-83A1-638698FE98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F12B3BC-891D-447D-A9DC-DD49C73F64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4584A95-6861-4F98-9D72-93B5EF944F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70" name="楕円 769">
          <a:extLst>
            <a:ext uri="{FF2B5EF4-FFF2-40B4-BE49-F238E27FC236}">
              <a16:creationId xmlns:a16="http://schemas.microsoft.com/office/drawing/2014/main" id="{2DDB5ED2-540F-4B9D-B4E3-234446171F55}"/>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71" name="【消防施設】&#10;一人当たり面積該当値テキスト">
          <a:extLst>
            <a:ext uri="{FF2B5EF4-FFF2-40B4-BE49-F238E27FC236}">
              <a16:creationId xmlns:a16="http://schemas.microsoft.com/office/drawing/2014/main" id="{EE823274-689A-4BD5-AC0C-BA26CD21AFBD}"/>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72" name="楕円 771">
          <a:extLst>
            <a:ext uri="{FF2B5EF4-FFF2-40B4-BE49-F238E27FC236}">
              <a16:creationId xmlns:a16="http://schemas.microsoft.com/office/drawing/2014/main" id="{B2DD9571-57F7-47FA-8129-D952052D8929}"/>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38100</xdr:rowOff>
    </xdr:to>
    <xdr:cxnSp macro="">
      <xdr:nvCxnSpPr>
        <xdr:cNvPr id="773" name="直線コネクタ 772">
          <a:extLst>
            <a:ext uri="{FF2B5EF4-FFF2-40B4-BE49-F238E27FC236}">
              <a16:creationId xmlns:a16="http://schemas.microsoft.com/office/drawing/2014/main" id="{2B87F539-D45F-4165-A230-809B7B8ACBC3}"/>
            </a:ext>
          </a:extLst>
        </xdr:cNvPr>
        <xdr:cNvCxnSpPr/>
      </xdr:nvCxnSpPr>
      <xdr:spPr>
        <a:xfrm flipV="1">
          <a:off x="21323300" y="1405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74" name="楕円 773">
          <a:extLst>
            <a:ext uri="{FF2B5EF4-FFF2-40B4-BE49-F238E27FC236}">
              <a16:creationId xmlns:a16="http://schemas.microsoft.com/office/drawing/2014/main" id="{B598CEEE-7C03-49DC-B75D-AEE923BB5052}"/>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75" name="直線コネクタ 774">
          <a:extLst>
            <a:ext uri="{FF2B5EF4-FFF2-40B4-BE49-F238E27FC236}">
              <a16:creationId xmlns:a16="http://schemas.microsoft.com/office/drawing/2014/main" id="{2C230150-195D-487B-9972-AFE3EFD1FE3D}"/>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0</xdr:rowOff>
    </xdr:from>
    <xdr:to>
      <xdr:col>102</xdr:col>
      <xdr:colOff>165100</xdr:colOff>
      <xdr:row>82</xdr:row>
      <xdr:rowOff>101600</xdr:rowOff>
    </xdr:to>
    <xdr:sp macro="" textlink="">
      <xdr:nvSpPr>
        <xdr:cNvPr id="776" name="楕円 775">
          <a:extLst>
            <a:ext uri="{FF2B5EF4-FFF2-40B4-BE49-F238E27FC236}">
              <a16:creationId xmlns:a16="http://schemas.microsoft.com/office/drawing/2014/main" id="{9FB318D4-4A2B-40EF-810F-7B222B0CC7A0}"/>
            </a:ext>
          </a:extLst>
        </xdr:cNvPr>
        <xdr:cNvSpPr/>
      </xdr:nvSpPr>
      <xdr:spPr>
        <a:xfrm>
          <a:off x="19494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50800</xdr:rowOff>
    </xdr:to>
    <xdr:cxnSp macro="">
      <xdr:nvCxnSpPr>
        <xdr:cNvPr id="777" name="直線コネクタ 776">
          <a:extLst>
            <a:ext uri="{FF2B5EF4-FFF2-40B4-BE49-F238E27FC236}">
              <a16:creationId xmlns:a16="http://schemas.microsoft.com/office/drawing/2014/main" id="{9D04CF8A-86C6-43F4-91DE-8B297FBAF801}"/>
            </a:ext>
          </a:extLst>
        </xdr:cNvPr>
        <xdr:cNvCxnSpPr/>
      </xdr:nvCxnSpPr>
      <xdr:spPr>
        <a:xfrm flipV="1">
          <a:off x="19545300" y="1409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78" name="n_1aveValue【消防施設】&#10;一人当たり面積">
          <a:extLst>
            <a:ext uri="{FF2B5EF4-FFF2-40B4-BE49-F238E27FC236}">
              <a16:creationId xmlns:a16="http://schemas.microsoft.com/office/drawing/2014/main" id="{93B352D7-0FCE-4CDB-85CC-2B1958AD7F65}"/>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79" name="n_2aveValue【消防施設】&#10;一人当たり面積">
          <a:extLst>
            <a:ext uri="{FF2B5EF4-FFF2-40B4-BE49-F238E27FC236}">
              <a16:creationId xmlns:a16="http://schemas.microsoft.com/office/drawing/2014/main" id="{EC9C66A7-6BF6-43FE-8BBC-00A18339448E}"/>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80" name="n_3aveValue【消防施設】&#10;一人当たり面積">
          <a:extLst>
            <a:ext uri="{FF2B5EF4-FFF2-40B4-BE49-F238E27FC236}">
              <a16:creationId xmlns:a16="http://schemas.microsoft.com/office/drawing/2014/main" id="{1D65B294-2593-469F-B4D6-9C45C8C3BFC2}"/>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81" name="n_4aveValue【消防施設】&#10;一人当たり面積">
          <a:extLst>
            <a:ext uri="{FF2B5EF4-FFF2-40B4-BE49-F238E27FC236}">
              <a16:creationId xmlns:a16="http://schemas.microsoft.com/office/drawing/2014/main" id="{F72603DC-AE24-42AC-82D1-A72893066C78}"/>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82" name="n_1mainValue【消防施設】&#10;一人当たり面積">
          <a:extLst>
            <a:ext uri="{FF2B5EF4-FFF2-40B4-BE49-F238E27FC236}">
              <a16:creationId xmlns:a16="http://schemas.microsoft.com/office/drawing/2014/main" id="{03A41C16-B296-44EE-B3DE-DC0AD30B0318}"/>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83" name="n_2mainValue【消防施設】&#10;一人当たり面積">
          <a:extLst>
            <a:ext uri="{FF2B5EF4-FFF2-40B4-BE49-F238E27FC236}">
              <a16:creationId xmlns:a16="http://schemas.microsoft.com/office/drawing/2014/main" id="{B3A16F2A-E676-4988-8E1F-4D276EE1FFD5}"/>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784" name="n_3mainValue【消防施設】&#10;一人当たり面積">
          <a:extLst>
            <a:ext uri="{FF2B5EF4-FFF2-40B4-BE49-F238E27FC236}">
              <a16:creationId xmlns:a16="http://schemas.microsoft.com/office/drawing/2014/main" id="{93BAEF11-AB2A-4DDB-B3EB-4CFC073F3EA2}"/>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000678AA-E644-4D4F-BB14-8CD1ABACD0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DD15C02C-F911-4BF9-9098-6202F8ABB0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45DAB7B6-B67C-49FB-81FC-030F9165F7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64A668B7-472C-4F4E-AF8D-12804DAB16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BBC6AC6A-5E2E-4F27-8C7E-A1EEAADC5B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60589862-0EC5-484E-947E-D505497E5D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76AF5B92-3E4E-42A4-A1CE-F71CCE2202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EA905B95-DAEF-4494-9695-10DC221A83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5B9FC06D-B566-460F-B40C-329B33F19A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EFA38DE2-664A-4D29-80DB-3B8C6ED893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C25BE355-678B-4EC1-B36F-7AE3DA26E7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492894C9-6E77-4DA3-A468-59A766D0425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727A5508-5E81-45B5-AE4C-ED5DE8F6A6A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20A8A622-F406-4C40-8264-B67EC00429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38B1FF31-08CA-486A-B07A-123230388A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C90FD45C-D755-4403-8A2C-F6DBA573853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71A81DB2-70F3-405F-9888-6514B55A476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9459ECED-E315-4B5D-BB2C-BADC932AF2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DEFDBE15-8F89-478C-A770-24E76B5723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34B6DE36-5FA1-4FEB-B4BD-E021D0D4E45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5" name="テキスト ボックス 804">
          <a:extLst>
            <a:ext uri="{FF2B5EF4-FFF2-40B4-BE49-F238E27FC236}">
              <a16:creationId xmlns:a16="http://schemas.microsoft.com/office/drawing/2014/main" id="{251BA73D-42C4-4E65-B4DD-F3D14E0874A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647B444E-DF94-4CDE-86EC-036FD35EEB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7" name="テキスト ボックス 806">
          <a:extLst>
            <a:ext uri="{FF2B5EF4-FFF2-40B4-BE49-F238E27FC236}">
              <a16:creationId xmlns:a16="http://schemas.microsoft.com/office/drawing/2014/main" id="{23BED50C-FC32-4C05-B369-5348115620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4702BFE7-31CA-4ECD-A6E2-998B5ACBAB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09" name="直線コネクタ 808">
          <a:extLst>
            <a:ext uri="{FF2B5EF4-FFF2-40B4-BE49-F238E27FC236}">
              <a16:creationId xmlns:a16="http://schemas.microsoft.com/office/drawing/2014/main" id="{C5E842A7-6832-4744-AC52-07386322C3C6}"/>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10" name="【庁舎】&#10;有形固定資産減価償却率最小値テキスト">
          <a:extLst>
            <a:ext uri="{FF2B5EF4-FFF2-40B4-BE49-F238E27FC236}">
              <a16:creationId xmlns:a16="http://schemas.microsoft.com/office/drawing/2014/main" id="{1A5D49F1-298A-4287-9ACC-327D3A37B77B}"/>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11" name="直線コネクタ 810">
          <a:extLst>
            <a:ext uri="{FF2B5EF4-FFF2-40B4-BE49-F238E27FC236}">
              <a16:creationId xmlns:a16="http://schemas.microsoft.com/office/drawing/2014/main" id="{4DF79B43-B2EC-41C6-A854-A707625C2B0C}"/>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12" name="【庁舎】&#10;有形固定資産減価償却率最大値テキスト">
          <a:extLst>
            <a:ext uri="{FF2B5EF4-FFF2-40B4-BE49-F238E27FC236}">
              <a16:creationId xmlns:a16="http://schemas.microsoft.com/office/drawing/2014/main" id="{0762C46E-556F-4529-8AC3-6A39D7522D4A}"/>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13" name="直線コネクタ 812">
          <a:extLst>
            <a:ext uri="{FF2B5EF4-FFF2-40B4-BE49-F238E27FC236}">
              <a16:creationId xmlns:a16="http://schemas.microsoft.com/office/drawing/2014/main" id="{175AB98E-3D0E-4FED-BD57-4804B12FBA1A}"/>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14" name="【庁舎】&#10;有形固定資産減価償却率平均値テキスト">
          <a:extLst>
            <a:ext uri="{FF2B5EF4-FFF2-40B4-BE49-F238E27FC236}">
              <a16:creationId xmlns:a16="http://schemas.microsoft.com/office/drawing/2014/main" id="{2FBC25B6-AA0F-4486-9925-1CBB267A61FE}"/>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15" name="フローチャート: 判断 814">
          <a:extLst>
            <a:ext uri="{FF2B5EF4-FFF2-40B4-BE49-F238E27FC236}">
              <a16:creationId xmlns:a16="http://schemas.microsoft.com/office/drawing/2014/main" id="{2008F62B-F8F3-4344-B740-596D8545BF73}"/>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16" name="フローチャート: 判断 815">
          <a:extLst>
            <a:ext uri="{FF2B5EF4-FFF2-40B4-BE49-F238E27FC236}">
              <a16:creationId xmlns:a16="http://schemas.microsoft.com/office/drawing/2014/main" id="{BE0567FF-CC79-4D8D-B76D-6F5E23801D7F}"/>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17" name="フローチャート: 判断 816">
          <a:extLst>
            <a:ext uri="{FF2B5EF4-FFF2-40B4-BE49-F238E27FC236}">
              <a16:creationId xmlns:a16="http://schemas.microsoft.com/office/drawing/2014/main" id="{5116892A-8168-40A5-B3E8-F40D1C4F3714}"/>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18" name="フローチャート: 判断 817">
          <a:extLst>
            <a:ext uri="{FF2B5EF4-FFF2-40B4-BE49-F238E27FC236}">
              <a16:creationId xmlns:a16="http://schemas.microsoft.com/office/drawing/2014/main" id="{05BD211F-9635-4543-8C2F-97BF0C0FFB64}"/>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819" name="フローチャート: 判断 818">
          <a:extLst>
            <a:ext uri="{FF2B5EF4-FFF2-40B4-BE49-F238E27FC236}">
              <a16:creationId xmlns:a16="http://schemas.microsoft.com/office/drawing/2014/main" id="{95C826E4-F42D-46E4-A2BE-09B3F5615428}"/>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CA9838A-A6C8-46F2-95E7-8D5C2ECBDE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A69AE2D1-CE71-4695-A41C-12A8C371D3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9F1B4DD-2E19-4452-8532-CD80ACCA39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3299B96-113D-45EF-9B12-3EDFAFED77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58342DB-16C0-47E3-BE60-9A84BC1A7E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170180</xdr:rowOff>
    </xdr:from>
    <xdr:to>
      <xdr:col>85</xdr:col>
      <xdr:colOff>177800</xdr:colOff>
      <xdr:row>101</xdr:row>
      <xdr:rowOff>100330</xdr:rowOff>
    </xdr:to>
    <xdr:sp macro="" textlink="">
      <xdr:nvSpPr>
        <xdr:cNvPr id="825" name="楕円 824">
          <a:extLst>
            <a:ext uri="{FF2B5EF4-FFF2-40B4-BE49-F238E27FC236}">
              <a16:creationId xmlns:a16="http://schemas.microsoft.com/office/drawing/2014/main" id="{F2176AE7-EE09-462B-8345-288C2F7C6CB9}"/>
            </a:ext>
          </a:extLst>
        </xdr:cNvPr>
        <xdr:cNvSpPr/>
      </xdr:nvSpPr>
      <xdr:spPr>
        <a:xfrm>
          <a:off x="16268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21607</xdr:rowOff>
    </xdr:from>
    <xdr:ext cx="405111" cy="259045"/>
    <xdr:sp macro="" textlink="">
      <xdr:nvSpPr>
        <xdr:cNvPr id="826" name="【庁舎】&#10;有形固定資産減価償却率該当値テキスト">
          <a:extLst>
            <a:ext uri="{FF2B5EF4-FFF2-40B4-BE49-F238E27FC236}">
              <a16:creationId xmlns:a16="http://schemas.microsoft.com/office/drawing/2014/main" id="{482067B7-75C5-4F77-8A52-BA288B801FF4}"/>
            </a:ext>
          </a:extLst>
        </xdr:cNvPr>
        <xdr:cNvSpPr txBox="1"/>
      </xdr:nvSpPr>
      <xdr:spPr>
        <a:xfrm>
          <a:off x="16357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133986</xdr:rowOff>
    </xdr:from>
    <xdr:to>
      <xdr:col>81</xdr:col>
      <xdr:colOff>101600</xdr:colOff>
      <xdr:row>101</xdr:row>
      <xdr:rowOff>64136</xdr:rowOff>
    </xdr:to>
    <xdr:sp macro="" textlink="">
      <xdr:nvSpPr>
        <xdr:cNvPr id="827" name="楕円 826">
          <a:extLst>
            <a:ext uri="{FF2B5EF4-FFF2-40B4-BE49-F238E27FC236}">
              <a16:creationId xmlns:a16="http://schemas.microsoft.com/office/drawing/2014/main" id="{6CC10735-1933-40E8-AAEA-B7401E1EB6C2}"/>
            </a:ext>
          </a:extLst>
        </xdr:cNvPr>
        <xdr:cNvSpPr/>
      </xdr:nvSpPr>
      <xdr:spPr>
        <a:xfrm>
          <a:off x="15430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13336</xdr:rowOff>
    </xdr:from>
    <xdr:to>
      <xdr:col>85</xdr:col>
      <xdr:colOff>127000</xdr:colOff>
      <xdr:row>101</xdr:row>
      <xdr:rowOff>49530</xdr:rowOff>
    </xdr:to>
    <xdr:cxnSp macro="">
      <xdr:nvCxnSpPr>
        <xdr:cNvPr id="828" name="直線コネクタ 827">
          <a:extLst>
            <a:ext uri="{FF2B5EF4-FFF2-40B4-BE49-F238E27FC236}">
              <a16:creationId xmlns:a16="http://schemas.microsoft.com/office/drawing/2014/main" id="{2DC67E67-93C2-48C9-BCF9-7076F7BA95B1}"/>
            </a:ext>
          </a:extLst>
        </xdr:cNvPr>
        <xdr:cNvCxnSpPr/>
      </xdr:nvCxnSpPr>
      <xdr:spPr>
        <a:xfrm>
          <a:off x="15481300" y="17329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97789</xdr:rowOff>
    </xdr:from>
    <xdr:to>
      <xdr:col>76</xdr:col>
      <xdr:colOff>165100</xdr:colOff>
      <xdr:row>101</xdr:row>
      <xdr:rowOff>27939</xdr:rowOff>
    </xdr:to>
    <xdr:sp macro="" textlink="">
      <xdr:nvSpPr>
        <xdr:cNvPr id="829" name="楕円 828">
          <a:extLst>
            <a:ext uri="{FF2B5EF4-FFF2-40B4-BE49-F238E27FC236}">
              <a16:creationId xmlns:a16="http://schemas.microsoft.com/office/drawing/2014/main" id="{BAEFC00D-5939-43DD-8E4A-6C67F662F342}"/>
            </a:ext>
          </a:extLst>
        </xdr:cNvPr>
        <xdr:cNvSpPr/>
      </xdr:nvSpPr>
      <xdr:spPr>
        <a:xfrm>
          <a:off x="14541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148589</xdr:rowOff>
    </xdr:from>
    <xdr:to>
      <xdr:col>81</xdr:col>
      <xdr:colOff>50800</xdr:colOff>
      <xdr:row>101</xdr:row>
      <xdr:rowOff>13336</xdr:rowOff>
    </xdr:to>
    <xdr:cxnSp macro="">
      <xdr:nvCxnSpPr>
        <xdr:cNvPr id="830" name="直線コネクタ 829">
          <a:extLst>
            <a:ext uri="{FF2B5EF4-FFF2-40B4-BE49-F238E27FC236}">
              <a16:creationId xmlns:a16="http://schemas.microsoft.com/office/drawing/2014/main" id="{11EE79DA-6C2E-4433-832E-822ED03624C4}"/>
            </a:ext>
          </a:extLst>
        </xdr:cNvPr>
        <xdr:cNvCxnSpPr/>
      </xdr:nvCxnSpPr>
      <xdr:spPr>
        <a:xfrm>
          <a:off x="14592300" y="17293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59689</xdr:rowOff>
    </xdr:from>
    <xdr:to>
      <xdr:col>72</xdr:col>
      <xdr:colOff>38100</xdr:colOff>
      <xdr:row>100</xdr:row>
      <xdr:rowOff>161289</xdr:rowOff>
    </xdr:to>
    <xdr:sp macro="" textlink="">
      <xdr:nvSpPr>
        <xdr:cNvPr id="831" name="楕円 830">
          <a:extLst>
            <a:ext uri="{FF2B5EF4-FFF2-40B4-BE49-F238E27FC236}">
              <a16:creationId xmlns:a16="http://schemas.microsoft.com/office/drawing/2014/main" id="{80E3AFFF-BBC5-44BE-ACFE-4F76859D8A13}"/>
            </a:ext>
          </a:extLst>
        </xdr:cNvPr>
        <xdr:cNvSpPr/>
      </xdr:nvSpPr>
      <xdr:spPr>
        <a:xfrm>
          <a:off x="13652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110489</xdr:rowOff>
    </xdr:from>
    <xdr:to>
      <xdr:col>76</xdr:col>
      <xdr:colOff>114300</xdr:colOff>
      <xdr:row>100</xdr:row>
      <xdr:rowOff>148589</xdr:rowOff>
    </xdr:to>
    <xdr:cxnSp macro="">
      <xdr:nvCxnSpPr>
        <xdr:cNvPr id="832" name="直線コネクタ 831">
          <a:extLst>
            <a:ext uri="{FF2B5EF4-FFF2-40B4-BE49-F238E27FC236}">
              <a16:creationId xmlns:a16="http://schemas.microsoft.com/office/drawing/2014/main" id="{8BE38071-9600-410A-A3AE-C8B29300D4D1}"/>
            </a:ext>
          </a:extLst>
        </xdr:cNvPr>
        <xdr:cNvCxnSpPr/>
      </xdr:nvCxnSpPr>
      <xdr:spPr>
        <a:xfrm>
          <a:off x="13703300" y="17255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33" name="n_1aveValue【庁舎】&#10;有形固定資産減価償却率">
          <a:extLst>
            <a:ext uri="{FF2B5EF4-FFF2-40B4-BE49-F238E27FC236}">
              <a16:creationId xmlns:a16="http://schemas.microsoft.com/office/drawing/2014/main" id="{261BB525-4D67-4C2A-A205-5890A56558F0}"/>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34" name="n_2aveValue【庁舎】&#10;有形固定資産減価償却率">
          <a:extLst>
            <a:ext uri="{FF2B5EF4-FFF2-40B4-BE49-F238E27FC236}">
              <a16:creationId xmlns:a16="http://schemas.microsoft.com/office/drawing/2014/main" id="{D1A60433-BB21-47D5-94CF-7618F5942823}"/>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35" name="n_3aveValue【庁舎】&#10;有形固定資産減価償却率">
          <a:extLst>
            <a:ext uri="{FF2B5EF4-FFF2-40B4-BE49-F238E27FC236}">
              <a16:creationId xmlns:a16="http://schemas.microsoft.com/office/drawing/2014/main" id="{F376BA6E-A89B-4B64-861B-80E602293BBE}"/>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836" name="n_4aveValue【庁舎】&#10;有形固定資産減価償却率">
          <a:extLst>
            <a:ext uri="{FF2B5EF4-FFF2-40B4-BE49-F238E27FC236}">
              <a16:creationId xmlns:a16="http://schemas.microsoft.com/office/drawing/2014/main" id="{ED15A7A8-5BD5-478D-8300-2A1C81A49FC6}"/>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80663</xdr:rowOff>
    </xdr:from>
    <xdr:ext cx="405111" cy="259045"/>
    <xdr:sp macro="" textlink="">
      <xdr:nvSpPr>
        <xdr:cNvPr id="837" name="n_1mainValue【庁舎】&#10;有形固定資産減価償却率">
          <a:extLst>
            <a:ext uri="{FF2B5EF4-FFF2-40B4-BE49-F238E27FC236}">
              <a16:creationId xmlns:a16="http://schemas.microsoft.com/office/drawing/2014/main" id="{338E1FE7-D0A5-47E8-A4AC-DC122797A831}"/>
            </a:ext>
          </a:extLst>
        </xdr:cNvPr>
        <xdr:cNvSpPr txBox="1"/>
      </xdr:nvSpPr>
      <xdr:spPr>
        <a:xfrm>
          <a:off x="152660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44466</xdr:rowOff>
    </xdr:from>
    <xdr:ext cx="405111" cy="259045"/>
    <xdr:sp macro="" textlink="">
      <xdr:nvSpPr>
        <xdr:cNvPr id="838" name="n_2mainValue【庁舎】&#10;有形固定資産減価償却率">
          <a:extLst>
            <a:ext uri="{FF2B5EF4-FFF2-40B4-BE49-F238E27FC236}">
              <a16:creationId xmlns:a16="http://schemas.microsoft.com/office/drawing/2014/main" id="{562FB431-D865-4FF6-B973-4C4FD9C0D5CF}"/>
            </a:ext>
          </a:extLst>
        </xdr:cNvPr>
        <xdr:cNvSpPr txBox="1"/>
      </xdr:nvSpPr>
      <xdr:spPr>
        <a:xfrm>
          <a:off x="14389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6366</xdr:rowOff>
    </xdr:from>
    <xdr:ext cx="405111" cy="259045"/>
    <xdr:sp macro="" textlink="">
      <xdr:nvSpPr>
        <xdr:cNvPr id="839" name="n_3mainValue【庁舎】&#10;有形固定資産減価償却率">
          <a:extLst>
            <a:ext uri="{FF2B5EF4-FFF2-40B4-BE49-F238E27FC236}">
              <a16:creationId xmlns:a16="http://schemas.microsoft.com/office/drawing/2014/main" id="{DB55E3CF-D239-4AAE-93CF-2CEBE5636295}"/>
            </a:ext>
          </a:extLst>
        </xdr:cNvPr>
        <xdr:cNvSpPr txBox="1"/>
      </xdr:nvSpPr>
      <xdr:spPr>
        <a:xfrm>
          <a:off x="13500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7CEB0A4B-2F15-4544-A63F-E3CA165871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537772E8-8A97-4954-931C-857CDCB5DC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A7B5BBC6-26D7-44ED-A485-903C3B2F74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6A622F66-72F4-4AC3-8440-C2D823478E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7E09F3DF-CF59-43AE-9A02-7CFB7E62E4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BDF0B309-ADDC-41F5-931E-CC4B03CB3D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F1A43674-54F4-4654-9F62-1B4A8BF486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F7ECCD5B-184C-4EF9-900F-2EE4AD69636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81EB2872-F19D-472B-A1EF-51F2C94700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4F40B3DD-3DE0-4B75-AE6B-5DF62BD8D6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0" name="直線コネクタ 849">
          <a:extLst>
            <a:ext uri="{FF2B5EF4-FFF2-40B4-BE49-F238E27FC236}">
              <a16:creationId xmlns:a16="http://schemas.microsoft.com/office/drawing/2014/main" id="{3D84A989-F5B4-40DA-AE32-010C6B3482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CFD383B5-F78B-4BCF-AE4B-20E9BF5B93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2" name="直線コネクタ 851">
          <a:extLst>
            <a:ext uri="{FF2B5EF4-FFF2-40B4-BE49-F238E27FC236}">
              <a16:creationId xmlns:a16="http://schemas.microsoft.com/office/drawing/2014/main" id="{40273FF8-4C3A-494B-A8C5-62462C3844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3" name="テキスト ボックス 852">
          <a:extLst>
            <a:ext uri="{FF2B5EF4-FFF2-40B4-BE49-F238E27FC236}">
              <a16:creationId xmlns:a16="http://schemas.microsoft.com/office/drawing/2014/main" id="{D3A217CB-A89B-4468-9761-E8BF294C63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4" name="直線コネクタ 853">
          <a:extLst>
            <a:ext uri="{FF2B5EF4-FFF2-40B4-BE49-F238E27FC236}">
              <a16:creationId xmlns:a16="http://schemas.microsoft.com/office/drawing/2014/main" id="{4FC3A39A-CFCA-4612-9766-C8A4621CAC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5" name="テキスト ボックス 854">
          <a:extLst>
            <a:ext uri="{FF2B5EF4-FFF2-40B4-BE49-F238E27FC236}">
              <a16:creationId xmlns:a16="http://schemas.microsoft.com/office/drawing/2014/main" id="{8C91164F-B574-4058-B5DB-676DD00C06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6" name="直線コネクタ 855">
          <a:extLst>
            <a:ext uri="{FF2B5EF4-FFF2-40B4-BE49-F238E27FC236}">
              <a16:creationId xmlns:a16="http://schemas.microsoft.com/office/drawing/2014/main" id="{C735759C-3B12-43C5-BF44-BC1C2E19C9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7" name="テキスト ボックス 856">
          <a:extLst>
            <a:ext uri="{FF2B5EF4-FFF2-40B4-BE49-F238E27FC236}">
              <a16:creationId xmlns:a16="http://schemas.microsoft.com/office/drawing/2014/main" id="{F8826497-BF8A-4804-8001-FD4ED713738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8" name="直線コネクタ 857">
          <a:extLst>
            <a:ext uri="{FF2B5EF4-FFF2-40B4-BE49-F238E27FC236}">
              <a16:creationId xmlns:a16="http://schemas.microsoft.com/office/drawing/2014/main" id="{3D3367B7-9439-42C0-84FC-25DE0225B5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9" name="テキスト ボックス 858">
          <a:extLst>
            <a:ext uri="{FF2B5EF4-FFF2-40B4-BE49-F238E27FC236}">
              <a16:creationId xmlns:a16="http://schemas.microsoft.com/office/drawing/2014/main" id="{4A821C5E-AAB0-4D50-B8B3-A13DE6C390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C603EFCA-45FF-411D-AD61-1AA3677AC8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ED612272-5836-4C3B-A101-35E0021E6D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a:extLst>
            <a:ext uri="{FF2B5EF4-FFF2-40B4-BE49-F238E27FC236}">
              <a16:creationId xmlns:a16="http://schemas.microsoft.com/office/drawing/2014/main" id="{82521056-94D6-428A-8136-0928E2BBE1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63" name="直線コネクタ 862">
          <a:extLst>
            <a:ext uri="{FF2B5EF4-FFF2-40B4-BE49-F238E27FC236}">
              <a16:creationId xmlns:a16="http://schemas.microsoft.com/office/drawing/2014/main" id="{87201585-447D-4524-830D-4665439E2154}"/>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64" name="【庁舎】&#10;一人当たり面積最小値テキスト">
          <a:extLst>
            <a:ext uri="{FF2B5EF4-FFF2-40B4-BE49-F238E27FC236}">
              <a16:creationId xmlns:a16="http://schemas.microsoft.com/office/drawing/2014/main" id="{2FAF8AB0-F676-43E9-8041-293139E6BEE5}"/>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65" name="直線コネクタ 864">
          <a:extLst>
            <a:ext uri="{FF2B5EF4-FFF2-40B4-BE49-F238E27FC236}">
              <a16:creationId xmlns:a16="http://schemas.microsoft.com/office/drawing/2014/main" id="{2D627A06-6843-47BF-BF36-4E998F466C9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66" name="【庁舎】&#10;一人当たり面積最大値テキスト">
          <a:extLst>
            <a:ext uri="{FF2B5EF4-FFF2-40B4-BE49-F238E27FC236}">
              <a16:creationId xmlns:a16="http://schemas.microsoft.com/office/drawing/2014/main" id="{7D9A0B3A-1C00-4E13-9652-BF035F4046A9}"/>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67" name="直線コネクタ 866">
          <a:extLst>
            <a:ext uri="{FF2B5EF4-FFF2-40B4-BE49-F238E27FC236}">
              <a16:creationId xmlns:a16="http://schemas.microsoft.com/office/drawing/2014/main" id="{A53629B3-95E2-4F85-BCCB-A0DD4A9C4722}"/>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68" name="【庁舎】&#10;一人当たり面積平均値テキスト">
          <a:extLst>
            <a:ext uri="{FF2B5EF4-FFF2-40B4-BE49-F238E27FC236}">
              <a16:creationId xmlns:a16="http://schemas.microsoft.com/office/drawing/2014/main" id="{E831434C-E649-433E-BAAD-23A66F89A1D1}"/>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69" name="フローチャート: 判断 868">
          <a:extLst>
            <a:ext uri="{FF2B5EF4-FFF2-40B4-BE49-F238E27FC236}">
              <a16:creationId xmlns:a16="http://schemas.microsoft.com/office/drawing/2014/main" id="{52D6FF28-7C6B-4184-82F6-4525F377B852}"/>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70" name="フローチャート: 判断 869">
          <a:extLst>
            <a:ext uri="{FF2B5EF4-FFF2-40B4-BE49-F238E27FC236}">
              <a16:creationId xmlns:a16="http://schemas.microsoft.com/office/drawing/2014/main" id="{723712F3-DDB5-428C-850E-74F588B8B365}"/>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71" name="フローチャート: 判断 870">
          <a:extLst>
            <a:ext uri="{FF2B5EF4-FFF2-40B4-BE49-F238E27FC236}">
              <a16:creationId xmlns:a16="http://schemas.microsoft.com/office/drawing/2014/main" id="{683D1A0F-DF4C-4E28-A763-36A7ECA3A24E}"/>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72" name="フローチャート: 判断 871">
          <a:extLst>
            <a:ext uri="{FF2B5EF4-FFF2-40B4-BE49-F238E27FC236}">
              <a16:creationId xmlns:a16="http://schemas.microsoft.com/office/drawing/2014/main" id="{3E0DD7F1-E224-4DB2-809E-237706248DAE}"/>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73" name="フローチャート: 判断 872">
          <a:extLst>
            <a:ext uri="{FF2B5EF4-FFF2-40B4-BE49-F238E27FC236}">
              <a16:creationId xmlns:a16="http://schemas.microsoft.com/office/drawing/2014/main" id="{0810CDC9-2D51-48A6-8D8C-A7FE10FA1F26}"/>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3E2C3C7-61AB-4503-AE40-64AF3FA239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91228D9-38E7-435A-A68F-512D3341AD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3A92361-3670-4D8A-BC5F-57E5C1149F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E5046ED-AE3E-41BA-A085-983B03DD5D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55403CF-B037-419C-A0CC-8B3BB41FB6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879" name="楕円 878">
          <a:extLst>
            <a:ext uri="{FF2B5EF4-FFF2-40B4-BE49-F238E27FC236}">
              <a16:creationId xmlns:a16="http://schemas.microsoft.com/office/drawing/2014/main" id="{366D93F6-4A94-4E2C-B240-08C877846EB8}"/>
            </a:ext>
          </a:extLst>
        </xdr:cNvPr>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880" name="【庁舎】&#10;一人当たり面積該当値テキスト">
          <a:extLst>
            <a:ext uri="{FF2B5EF4-FFF2-40B4-BE49-F238E27FC236}">
              <a16:creationId xmlns:a16="http://schemas.microsoft.com/office/drawing/2014/main" id="{C710497C-16B0-4089-94AC-2160D0A1D422}"/>
            </a:ext>
          </a:extLst>
        </xdr:cNvPr>
        <xdr:cNvSpPr txBox="1"/>
      </xdr:nvSpPr>
      <xdr:spPr>
        <a:xfrm>
          <a:off x="22199600"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81" name="楕円 880">
          <a:extLst>
            <a:ext uri="{FF2B5EF4-FFF2-40B4-BE49-F238E27FC236}">
              <a16:creationId xmlns:a16="http://schemas.microsoft.com/office/drawing/2014/main" id="{603CC0F1-7F55-47F9-8653-88160EF7D240}"/>
            </a:ext>
          </a:extLst>
        </xdr:cNvPr>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91439</xdr:rowOff>
    </xdr:to>
    <xdr:cxnSp macro="">
      <xdr:nvCxnSpPr>
        <xdr:cNvPr id="882" name="直線コネクタ 881">
          <a:extLst>
            <a:ext uri="{FF2B5EF4-FFF2-40B4-BE49-F238E27FC236}">
              <a16:creationId xmlns:a16="http://schemas.microsoft.com/office/drawing/2014/main" id="{84090337-E636-45B3-97A1-760C56CB4F6C}"/>
            </a:ext>
          </a:extLst>
        </xdr:cNvPr>
        <xdr:cNvCxnSpPr/>
      </xdr:nvCxnSpPr>
      <xdr:spPr>
        <a:xfrm flipV="1">
          <a:off x="21323300" y="1808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83" name="楕円 882">
          <a:extLst>
            <a:ext uri="{FF2B5EF4-FFF2-40B4-BE49-F238E27FC236}">
              <a16:creationId xmlns:a16="http://schemas.microsoft.com/office/drawing/2014/main" id="{F7978BD3-DD8E-4CB1-B221-048856B59BAC}"/>
            </a:ext>
          </a:extLst>
        </xdr:cNvPr>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95250</xdr:rowOff>
    </xdr:to>
    <xdr:cxnSp macro="">
      <xdr:nvCxnSpPr>
        <xdr:cNvPr id="884" name="直線コネクタ 883">
          <a:extLst>
            <a:ext uri="{FF2B5EF4-FFF2-40B4-BE49-F238E27FC236}">
              <a16:creationId xmlns:a16="http://schemas.microsoft.com/office/drawing/2014/main" id="{2E2993FC-5766-4434-BF7B-B663CA0A5940}"/>
            </a:ext>
          </a:extLst>
        </xdr:cNvPr>
        <xdr:cNvCxnSpPr/>
      </xdr:nvCxnSpPr>
      <xdr:spPr>
        <a:xfrm flipV="1">
          <a:off x="20434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85" name="楕円 884">
          <a:extLst>
            <a:ext uri="{FF2B5EF4-FFF2-40B4-BE49-F238E27FC236}">
              <a16:creationId xmlns:a16="http://schemas.microsoft.com/office/drawing/2014/main" id="{80CAE554-1E4B-4E3C-B76D-C02C4196DF83}"/>
            </a:ext>
          </a:extLst>
        </xdr:cNvPr>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99061</xdr:rowOff>
    </xdr:to>
    <xdr:cxnSp macro="">
      <xdr:nvCxnSpPr>
        <xdr:cNvPr id="886" name="直線コネクタ 885">
          <a:extLst>
            <a:ext uri="{FF2B5EF4-FFF2-40B4-BE49-F238E27FC236}">
              <a16:creationId xmlns:a16="http://schemas.microsoft.com/office/drawing/2014/main" id="{C4FCD4C2-DA53-40D3-92B4-7C8A3A7B1F8C}"/>
            </a:ext>
          </a:extLst>
        </xdr:cNvPr>
        <xdr:cNvCxnSpPr/>
      </xdr:nvCxnSpPr>
      <xdr:spPr>
        <a:xfrm flipV="1">
          <a:off x="19545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87" name="n_1aveValue【庁舎】&#10;一人当たり面積">
          <a:extLst>
            <a:ext uri="{FF2B5EF4-FFF2-40B4-BE49-F238E27FC236}">
              <a16:creationId xmlns:a16="http://schemas.microsoft.com/office/drawing/2014/main" id="{F0246C50-E26D-4C29-9C36-FC0C9B19548B}"/>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88" name="n_2aveValue【庁舎】&#10;一人当たり面積">
          <a:extLst>
            <a:ext uri="{FF2B5EF4-FFF2-40B4-BE49-F238E27FC236}">
              <a16:creationId xmlns:a16="http://schemas.microsoft.com/office/drawing/2014/main" id="{D3E377A1-B709-4DD8-84FA-98BAEA759822}"/>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89" name="n_3aveValue【庁舎】&#10;一人当たり面積">
          <a:extLst>
            <a:ext uri="{FF2B5EF4-FFF2-40B4-BE49-F238E27FC236}">
              <a16:creationId xmlns:a16="http://schemas.microsoft.com/office/drawing/2014/main" id="{4603DE74-C549-4BFA-8418-9CE3A407F95B}"/>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90" name="n_4aveValue【庁舎】&#10;一人当たり面積">
          <a:extLst>
            <a:ext uri="{FF2B5EF4-FFF2-40B4-BE49-F238E27FC236}">
              <a16:creationId xmlns:a16="http://schemas.microsoft.com/office/drawing/2014/main" id="{5F32195C-9593-4D6D-884A-81644284A13E}"/>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91" name="n_1mainValue【庁舎】&#10;一人当たり面積">
          <a:extLst>
            <a:ext uri="{FF2B5EF4-FFF2-40B4-BE49-F238E27FC236}">
              <a16:creationId xmlns:a16="http://schemas.microsoft.com/office/drawing/2014/main" id="{69354EA8-DE17-4130-8C8F-654E2BC09703}"/>
            </a:ext>
          </a:extLst>
        </xdr:cNvPr>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892" name="n_2mainValue【庁舎】&#10;一人当たり面積">
          <a:extLst>
            <a:ext uri="{FF2B5EF4-FFF2-40B4-BE49-F238E27FC236}">
              <a16:creationId xmlns:a16="http://schemas.microsoft.com/office/drawing/2014/main" id="{2D39B908-D4B1-4F37-B660-3BBF3D7D4E80}"/>
            </a:ext>
          </a:extLst>
        </xdr:cNvPr>
        <xdr:cNvSpPr txBox="1"/>
      </xdr:nvSpPr>
      <xdr:spPr>
        <a:xfrm>
          <a:off x="20199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93" name="n_3mainValue【庁舎】&#10;一人当たり面積">
          <a:extLst>
            <a:ext uri="{FF2B5EF4-FFF2-40B4-BE49-F238E27FC236}">
              <a16:creationId xmlns:a16="http://schemas.microsoft.com/office/drawing/2014/main" id="{CAAD5142-6F92-4BF0-B14A-F3734821F01F}"/>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a:extLst>
            <a:ext uri="{FF2B5EF4-FFF2-40B4-BE49-F238E27FC236}">
              <a16:creationId xmlns:a16="http://schemas.microsoft.com/office/drawing/2014/main" id="{0AC4034C-225C-485C-A02C-22A1EE28A3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a:extLst>
            <a:ext uri="{FF2B5EF4-FFF2-40B4-BE49-F238E27FC236}">
              <a16:creationId xmlns:a16="http://schemas.microsoft.com/office/drawing/2014/main" id="{B54AA396-DBC9-4E80-98CC-76A52FE332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a:extLst>
            <a:ext uri="{FF2B5EF4-FFF2-40B4-BE49-F238E27FC236}">
              <a16:creationId xmlns:a16="http://schemas.microsoft.com/office/drawing/2014/main" id="{FAD9B9E1-781B-484D-9757-2A09E4BCBC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多くの類型において老朽化が進んでいる状況と言えるが、大舘山一般廃棄物最終処分場の新設があった「一般廃棄物処理施設」、福島消防署清水分署の更新があった「消防施設」等で減少が見られる。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図書館、市民会館、福祉施設で類似団体平均を下回っており、施設として狭隘と言える。これらの施設の整備にあたっては、狭隘の解消を図る一方、施設総量の縮減にも留意しつつ、適正な施設規模となるよう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基準財政収入額（分子）は、市民税の所得割、法人税割の減などにより、前年度比較</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％の減となったほか、基準財政需要額（分母）は、単位費用の増等に加え、国経済対策による再算定により、前年度比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％の増となり、単年度財政力指数は前年度比</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その結果、</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ヵ年平均の財政力指数は</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今後もより一層、事務事業の見直しや定員管理の適正化に努めるほか、税収の増加につながるまちづくりを進める。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退職手当等の人件費や障害福祉関連の扶助費、公債費等の増により経常経費充当一般財源（分子）は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％増加した一方、国経済対策に伴う普通交付税や地方消費税交付金のほか、臨時財政対策債の増加により、経常一般財源（分母）が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今後も、財政の硬直化を防止するため自主財源の確保と経常的経費の縮減を図り、健全な財政運営の維持に努める。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149013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544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4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116840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9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人件費は退職手当を除いて横ばいである。一方で物件費は、新型コロナワクチン関連事業費の増額があったものの、除染関連事業の進捗による事業費減少により、前年度比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その結果、人口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165,511</a:t>
          </a:r>
          <a:r>
            <a:rPr kumimoji="1" lang="ja-JP" altLang="en-US" sz="1300">
              <a:latin typeface="ＭＳ Ｐゴシック" panose="020B0600070205080204" pitchFamily="50" charset="-128"/>
              <a:ea typeface="ＭＳ Ｐゴシック" panose="020B0600070205080204" pitchFamily="50" charset="-128"/>
            </a:rPr>
            <a:t>円となった。なお、除染関連事業費を除くと、前年度比</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149,645</a:t>
          </a:r>
          <a:r>
            <a:rPr kumimoji="1" lang="ja-JP" altLang="en-US" sz="1300">
              <a:latin typeface="ＭＳ Ｐゴシック" panose="020B0600070205080204" pitchFamily="50" charset="-128"/>
              <a:ea typeface="ＭＳ Ｐゴシック" panose="020B0600070205080204" pitchFamily="50" charset="-128"/>
            </a:rPr>
            <a:t>円となり、全国平均を下回っている。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引き続き定員管理・給与の適正化に努めるほか、事務事業の見直しにより経費の節減に努める。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10823</xdr:rowOff>
    </xdr:from>
    <xdr:to>
      <xdr:col>23</xdr:col>
      <xdr:colOff>133350</xdr:colOff>
      <xdr:row>86</xdr:row>
      <xdr:rowOff>68233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8273"/>
          <a:ext cx="0" cy="914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40310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68233</xdr:rowOff>
    </xdr:from>
    <xdr:to>
      <xdr:col>24</xdr:col>
      <xdr:colOff>12700</xdr:colOff>
      <xdr:row>86</xdr:row>
      <xdr:rowOff>68233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81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97200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10823</xdr:rowOff>
    </xdr:from>
    <xdr:to>
      <xdr:col>24</xdr:col>
      <xdr:colOff>12700</xdr:colOff>
      <xdr:row>81</xdr:row>
      <xdr:rowOff>10823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68233</xdr:rowOff>
    </xdr:from>
    <xdr:to>
      <xdr:col>23</xdr:col>
      <xdr:colOff>133350</xdr:colOff>
      <xdr:row>86</xdr:row>
      <xdr:rowOff>109562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812933"/>
          <a:ext cx="8382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37237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20710</xdr:rowOff>
    </xdr:from>
    <xdr:to>
      <xdr:col>23</xdr:col>
      <xdr:colOff>184150</xdr:colOff>
      <xdr:row>83</xdr:row>
      <xdr:rowOff>122310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99174</xdr:rowOff>
    </xdr:from>
    <xdr:to>
      <xdr:col>19</xdr:col>
      <xdr:colOff>133350</xdr:colOff>
      <xdr:row>86</xdr:row>
      <xdr:rowOff>109562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43874"/>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84902</xdr:rowOff>
    </xdr:from>
    <xdr:to>
      <xdr:col>19</xdr:col>
      <xdr:colOff>184150</xdr:colOff>
      <xdr:row>83</xdr:row>
      <xdr:rowOff>15052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25229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1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99174</xdr:rowOff>
    </xdr:from>
    <xdr:to>
      <xdr:col>15</xdr:col>
      <xdr:colOff>82550</xdr:colOff>
      <xdr:row>89</xdr:row>
      <xdr:rowOff>121569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843874"/>
          <a:ext cx="889000" cy="5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147298</xdr:rowOff>
    </xdr:from>
    <xdr:to>
      <xdr:col>15</xdr:col>
      <xdr:colOff>133350</xdr:colOff>
      <xdr:row>82</xdr:row>
      <xdr:rowOff>77448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121569</xdr:rowOff>
    </xdr:from>
    <xdr:to>
      <xdr:col>11</xdr:col>
      <xdr:colOff>31750</xdr:colOff>
      <xdr:row>90</xdr:row>
      <xdr:rowOff>32415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538061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112832</xdr:rowOff>
    </xdr:from>
    <xdr:to>
      <xdr:col>11</xdr:col>
      <xdr:colOff>82550</xdr:colOff>
      <xdr:row>82</xdr:row>
      <xdr:rowOff>42982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53159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17433</xdr:rowOff>
    </xdr:from>
    <xdr:to>
      <xdr:col>23</xdr:col>
      <xdr:colOff>184150</xdr:colOff>
      <xdr:row>86</xdr:row>
      <xdr:rowOff>119033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84760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5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58762</xdr:rowOff>
    </xdr:from>
    <xdr:to>
      <xdr:col>19</xdr:col>
      <xdr:colOff>184150</xdr:colOff>
      <xdr:row>86</xdr:row>
      <xdr:rowOff>160362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8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145139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88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48374</xdr:rowOff>
    </xdr:from>
    <xdr:to>
      <xdr:col>15</xdr:col>
      <xdr:colOff>133350</xdr:colOff>
      <xdr:row>86</xdr:row>
      <xdr:rowOff>149974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134751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70769</xdr:rowOff>
    </xdr:from>
    <xdr:to>
      <xdr:col>11</xdr:col>
      <xdr:colOff>82550</xdr:colOff>
      <xdr:row>90</xdr:row>
      <xdr:rowOff>919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53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157146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54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153065</xdr:rowOff>
    </xdr:from>
    <xdr:to>
      <xdr:col>7</xdr:col>
      <xdr:colOff>31750</xdr:colOff>
      <xdr:row>90</xdr:row>
      <xdr:rowOff>83215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54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67992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549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ラスパイレス指数については、職員構成の変動や職員の採用・退職の影響により増減はあったが、前年度と同値であった。</a:t>
          </a:r>
        </a:p>
        <a:p>
          <a:r>
            <a:rPr kumimoji="1" lang="ja-JP" altLang="en-US" sz="1300">
              <a:latin typeface="ＭＳ Ｐゴシック" panose="020B0600070205080204" pitchFamily="50" charset="-128"/>
              <a:ea typeface="ＭＳ Ｐゴシック" panose="020B0600070205080204" pitchFamily="50" charset="-128"/>
            </a:rPr>
            <a:t>　地域における民間企業の給与の実態や経済情勢、国や他の地方公共団体の状況等を総合的に勘案し、適正な給与改定を行う。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月の中核市移行時に専門職の採用を行ったことや、待機児童解消を図るために保育士を増員したこと等により、人口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今後においても、引き続き多様化・複雑化する行政ニーズへの対応に配慮しながらも、事務事業の見直しを進め、民間委託の推進やデジタルの活用等により定員管理の適正化に努める。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78105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53975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63</xdr:row>
      <xdr:rowOff>53975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52494</xdr:rowOff>
    </xdr:from>
    <xdr:to>
      <xdr:col>68</xdr:col>
      <xdr:colOff>152400</xdr:colOff>
      <xdr:row>62</xdr:row>
      <xdr:rowOff>128905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823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27305</xdr:rowOff>
    </xdr:from>
    <xdr:to>
      <xdr:col>81</xdr:col>
      <xdr:colOff>95250</xdr:colOff>
      <xdr:row>63</xdr:row>
      <xdr:rowOff>128905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170832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地方債残高の増に伴う元利償還金の増加等により前年度比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が、世代間負担の公平に意を用いながらも市債の適正な運用を図ってきたことから、類似団体平均を下回っている。今後も財政支援措置のある有利な市債の活用により、健全な財政運営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148696</xdr:rowOff>
    </xdr:from>
    <xdr:to>
      <xdr:col>81</xdr:col>
      <xdr:colOff>44450</xdr:colOff>
      <xdr:row>38</xdr:row>
      <xdr:rowOff>7408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49234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37</xdr:row>
      <xdr:rowOff>158750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4923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37</xdr:row>
      <xdr:rowOff>158750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4923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148696</xdr:rowOff>
    </xdr:from>
    <xdr:to>
      <xdr:col>68</xdr:col>
      <xdr:colOff>152400</xdr:colOff>
      <xdr:row>38</xdr:row>
      <xdr:rowOff>27517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4923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128058</xdr:rowOff>
    </xdr:from>
    <xdr:to>
      <xdr:col>81</xdr:col>
      <xdr:colOff>95250</xdr:colOff>
      <xdr:row>38</xdr:row>
      <xdr:rowOff>58209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144585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38223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1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97896</xdr:rowOff>
    </xdr:from>
    <xdr:to>
      <xdr:col>68</xdr:col>
      <xdr:colOff>203200</xdr:colOff>
      <xdr:row>38</xdr:row>
      <xdr:rowOff>28046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38223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臨時財政対策債や起債対象事業の増加に伴い地方債残高が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％増加した一方、基金残高の増加や下水道資本費平準化債の活用等により充当可能財源が増加したことから、将来負担比率は前年度と比較して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引き続き市債の適正な運用を図り、健全な財政運営を行っていく。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14</xdr:row>
      <xdr:rowOff>88604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47078"/>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88604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8568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85386</xdr:rowOff>
    </xdr:from>
    <xdr:to>
      <xdr:col>72</xdr:col>
      <xdr:colOff>203200</xdr:colOff>
      <xdr:row>14</xdr:row>
      <xdr:rowOff>116755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8568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116755</xdr:rowOff>
    </xdr:from>
    <xdr:to>
      <xdr:col>68</xdr:col>
      <xdr:colOff>152400</xdr:colOff>
      <xdr:row>14</xdr:row>
      <xdr:rowOff>125603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51705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59521</xdr:rowOff>
    </xdr:from>
    <xdr:to>
      <xdr:col>64</xdr:col>
      <xdr:colOff>152400</xdr:colOff>
      <xdr:row>14</xdr:row>
      <xdr:rowOff>161121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5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171298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167428</xdr:rowOff>
    </xdr:from>
    <xdr:to>
      <xdr:col>81</xdr:col>
      <xdr:colOff>95250</xdr:colOff>
      <xdr:row>14</xdr:row>
      <xdr:rowOff>97578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88705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37804</xdr:rowOff>
    </xdr:from>
    <xdr:to>
      <xdr:col>77</xdr:col>
      <xdr:colOff>95250</xdr:colOff>
      <xdr:row>14</xdr:row>
      <xdr:rowOff>139404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149581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0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34586</xdr:rowOff>
    </xdr:from>
    <xdr:to>
      <xdr:col>73</xdr:col>
      <xdr:colOff>44450</xdr:colOff>
      <xdr:row>14</xdr:row>
      <xdr:rowOff>136186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146363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74803</xdr:rowOff>
    </xdr:from>
    <xdr:to>
      <xdr:col>64</xdr:col>
      <xdr:colOff>152400</xdr:colOff>
      <xdr:row>15</xdr:row>
      <xdr:rowOff>4953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161180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5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81" name="テキスト ボックス 480">
          <a:extLst>
            <a:ext uri="{FF2B5EF4-FFF2-40B4-BE49-F238E27FC236}">
              <a16:creationId xmlns:a16="http://schemas.microsoft.com/office/drawing/2014/main" id="{02EAD8D3-652F-48C2-BA56-50911DEB688E}"/>
            </a:ext>
          </a:extLst>
        </xdr:cNvPr>
        <xdr:cNvSpPr txBox="1"/>
      </xdr:nvSpPr>
      <xdr:spPr>
        <a:xfrm>
          <a:off x="762000" y="4514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退職手当の増等により歳出は増加したが、全体の経常一般財源の増加により、類似団体平均と同様に前年度比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73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業務システムに係る経費や外部委託経費が増加したものの、全体の経常一般財源の増加により前年度比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障害福祉関連の給付費や生活保護扶助費等が増加したものの、それに伴う特定財源も増加したほか、全体の経常一般財源の増加により前年度比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45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5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除雪費を含む維持補修費が増加したほか、介護保険事業費特別会計繰出金等が増となったが、全体の経常一般財源の増加の影響で前年度比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特別会計繰出金については、各特別会計において経費節減や料金適正化等により繰出金の縮減を図るなど、普通会計の負担額を減らしていくよう努める。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3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事業会計への補助金が減少したほか、経常的な補助費等が減少したため、前年度比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90424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465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19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145288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154449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億円増加したが、全体の経常一般財源の増加により前年度比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今後も、公債費負担や地方債残高の状況等を十分勘案し、後世代に過大な負担を残すことのないよう、市債の適正な運用を図る。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111761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19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全体の経常一般財源の増加の影響を受けて、類似団体平均と同程度の減少となっている。</a:t>
          </a:r>
        </a:p>
        <a:p>
          <a:r>
            <a:rPr kumimoji="1" lang="ja-JP" altLang="en-US" sz="1300">
              <a:latin typeface="ＭＳ Ｐゴシック" panose="020B0600070205080204" pitchFamily="50" charset="-128"/>
              <a:ea typeface="ＭＳ Ｐゴシック" panose="020B0600070205080204" pitchFamily="50" charset="-128"/>
            </a:rPr>
            <a:t>　今後も、財政の硬直化を防止するため自主財源の確保と経常的経費の縮減を図り、健全な財政運営の維持に努める。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983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88137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149114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58770</xdr:rowOff>
    </xdr:from>
    <xdr:to>
      <xdr:col>29</xdr:col>
      <xdr:colOff>127000</xdr:colOff>
      <xdr:row>15</xdr:row>
      <xdr:rowOff>84968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8145"/>
          <a:ext cx="647700" cy="2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84968</xdr:rowOff>
    </xdr:from>
    <xdr:to>
      <xdr:col>26</xdr:col>
      <xdr:colOff>50800</xdr:colOff>
      <xdr:row>16</xdr:row>
      <xdr:rowOff>61285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04343"/>
          <a:ext cx="698500" cy="14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61285</xdr:rowOff>
    </xdr:from>
    <xdr:to>
      <xdr:col>22</xdr:col>
      <xdr:colOff>114300</xdr:colOff>
      <xdr:row>16</xdr:row>
      <xdr:rowOff>143307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2110"/>
          <a:ext cx="698500" cy="8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143307</xdr:rowOff>
    </xdr:from>
    <xdr:to>
      <xdr:col>18</xdr:col>
      <xdr:colOff>177800</xdr:colOff>
      <xdr:row>17</xdr:row>
      <xdr:rowOff>34996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34132"/>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86426</xdr:rowOff>
    </xdr:from>
    <xdr:to>
      <xdr:col>15</xdr:col>
      <xdr:colOff>101600</xdr:colOff>
      <xdr:row>17</xdr:row>
      <xdr:rowOff>16576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26753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7970</xdr:rowOff>
    </xdr:from>
    <xdr:to>
      <xdr:col>29</xdr:col>
      <xdr:colOff>177800</xdr:colOff>
      <xdr:row>15</xdr:row>
      <xdr:rowOff>109570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24497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34168</xdr:rowOff>
    </xdr:from>
    <xdr:to>
      <xdr:col>26</xdr:col>
      <xdr:colOff>101600</xdr:colOff>
      <xdr:row>15</xdr:row>
      <xdr:rowOff>135768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5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145945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2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10485</xdr:rowOff>
    </xdr:from>
    <xdr:to>
      <xdr:col>22</xdr:col>
      <xdr:colOff>165100</xdr:colOff>
      <xdr:row>16</xdr:row>
      <xdr:rowOff>112085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122262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92507</xdr:rowOff>
    </xdr:from>
    <xdr:to>
      <xdr:col>19</xdr:col>
      <xdr:colOff>38100</xdr:colOff>
      <xdr:row>17</xdr:row>
      <xdr:rowOff>22657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8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155646</xdr:rowOff>
    </xdr:from>
    <xdr:to>
      <xdr:col>15</xdr:col>
      <xdr:colOff>101600</xdr:colOff>
      <xdr:row>17</xdr:row>
      <xdr:rowOff>85796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4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49733</xdr:rowOff>
    </xdr:from>
    <xdr:to>
      <xdr:col>29</xdr:col>
      <xdr:colOff>127000</xdr:colOff>
      <xdr:row>36</xdr:row>
      <xdr:rowOff>129477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02983"/>
          <a:ext cx="647700" cy="7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129477</xdr:rowOff>
    </xdr:from>
    <xdr:to>
      <xdr:col>26</xdr:col>
      <xdr:colOff>50800</xdr:colOff>
      <xdr:row>36</xdr:row>
      <xdr:rowOff>157137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2727"/>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141859</xdr:rowOff>
    </xdr:from>
    <xdr:to>
      <xdr:col>22</xdr:col>
      <xdr:colOff>114300</xdr:colOff>
      <xdr:row>36</xdr:row>
      <xdr:rowOff>157137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95109"/>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36</xdr:row>
      <xdr:rowOff>141859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64439"/>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341833</xdr:rowOff>
    </xdr:from>
    <xdr:to>
      <xdr:col>29</xdr:col>
      <xdr:colOff>177800</xdr:colOff>
      <xdr:row>36</xdr:row>
      <xdr:rowOff>100533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5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313910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2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78677</xdr:rowOff>
    </xdr:from>
    <xdr:to>
      <xdr:col>26</xdr:col>
      <xdr:colOff>101600</xdr:colOff>
      <xdr:row>37</xdr:row>
      <xdr:rowOff>8827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165054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1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106337</xdr:rowOff>
    </xdr:from>
    <xdr:to>
      <xdr:col>22</xdr:col>
      <xdr:colOff>165100</xdr:colOff>
      <xdr:row>37</xdr:row>
      <xdr:rowOff>36487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21264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91059</xdr:rowOff>
    </xdr:from>
    <xdr:to>
      <xdr:col>19</xdr:col>
      <xdr:colOff>38100</xdr:colOff>
      <xdr:row>37</xdr:row>
      <xdr:rowOff>21209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60389</xdr:rowOff>
    </xdr:from>
    <xdr:to>
      <xdr:col>15</xdr:col>
      <xdr:colOff>101600</xdr:colOff>
      <xdr:row>36</xdr:row>
      <xdr:rowOff>161989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146766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168373</xdr:rowOff>
    </xdr:from>
    <xdr:to>
      <xdr:col>24</xdr:col>
      <xdr:colOff>63500</xdr:colOff>
      <xdr:row>34</xdr:row>
      <xdr:rowOff>67985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26223"/>
          <a:ext cx="8382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67985</xdr:rowOff>
    </xdr:from>
    <xdr:to>
      <xdr:col>19</xdr:col>
      <xdr:colOff>177800</xdr:colOff>
      <xdr:row>35</xdr:row>
      <xdr:rowOff>111778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97285"/>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111778</xdr:rowOff>
    </xdr:from>
    <xdr:to>
      <xdr:col>15</xdr:col>
      <xdr:colOff>50800</xdr:colOff>
      <xdr:row>36</xdr:row>
      <xdr:rowOff>9169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2528"/>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9169</xdr:rowOff>
    </xdr:from>
    <xdr:to>
      <xdr:col>10</xdr:col>
      <xdr:colOff>114300</xdr:colOff>
      <xdr:row>36</xdr:row>
      <xdr:rowOff>45941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136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117573</xdr:rowOff>
    </xdr:from>
    <xdr:to>
      <xdr:col>24</xdr:col>
      <xdr:colOff>114300</xdr:colOff>
      <xdr:row>34</xdr:row>
      <xdr:rowOff>47723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140450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17185</xdr:rowOff>
    </xdr:from>
    <xdr:to>
      <xdr:col>20</xdr:col>
      <xdr:colOff>38100</xdr:colOff>
      <xdr:row>34</xdr:row>
      <xdr:rowOff>118785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135312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60978</xdr:rowOff>
    </xdr:from>
    <xdr:to>
      <xdr:col>15</xdr:col>
      <xdr:colOff>101600</xdr:colOff>
      <xdr:row>35</xdr:row>
      <xdr:rowOff>162578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129819</xdr:rowOff>
    </xdr:from>
    <xdr:to>
      <xdr:col>10</xdr:col>
      <xdr:colOff>165100</xdr:colOff>
      <xdr:row>36</xdr:row>
      <xdr:rowOff>59969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76496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166591</xdr:rowOff>
    </xdr:from>
    <xdr:to>
      <xdr:col>6</xdr:col>
      <xdr:colOff>38100</xdr:colOff>
      <xdr:row>36</xdr:row>
      <xdr:rowOff>96741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113268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114274</xdr:rowOff>
    </xdr:from>
    <xdr:to>
      <xdr:col>24</xdr:col>
      <xdr:colOff>62865</xdr:colOff>
      <xdr:row>58</xdr:row>
      <xdr:rowOff>16129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372574"/>
          <a:ext cx="1270" cy="587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19956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16129</xdr:rowOff>
    </xdr:from>
    <xdr:to>
      <xdr:col>24</xdr:col>
      <xdr:colOff>152400</xdr:colOff>
      <xdr:row>58</xdr:row>
      <xdr:rowOff>16129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6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60951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91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114274</xdr:rowOff>
    </xdr:from>
    <xdr:to>
      <xdr:col>24</xdr:col>
      <xdr:colOff>152400</xdr:colOff>
      <xdr:row>54</xdr:row>
      <xdr:rowOff>114274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3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34595</xdr:rowOff>
    </xdr:from>
    <xdr:to>
      <xdr:col>24</xdr:col>
      <xdr:colOff>63500</xdr:colOff>
      <xdr:row>54</xdr:row>
      <xdr:rowOff>114274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92895"/>
          <a:ext cx="838200" cy="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81704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82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103277</xdr:rowOff>
    </xdr:from>
    <xdr:to>
      <xdr:col>24</xdr:col>
      <xdr:colOff>114300</xdr:colOff>
      <xdr:row>57</xdr:row>
      <xdr:rowOff>33427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0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118618</xdr:rowOff>
    </xdr:from>
    <xdr:to>
      <xdr:col>19</xdr:col>
      <xdr:colOff>177800</xdr:colOff>
      <xdr:row>54</xdr:row>
      <xdr:rowOff>34595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05468"/>
          <a:ext cx="88900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22479</xdr:rowOff>
    </xdr:from>
    <xdr:to>
      <xdr:col>20</xdr:col>
      <xdr:colOff>38100</xdr:colOff>
      <xdr:row>57</xdr:row>
      <xdr:rowOff>124079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9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115206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94259</xdr:rowOff>
    </xdr:from>
    <xdr:to>
      <xdr:col>15</xdr:col>
      <xdr:colOff>50800</xdr:colOff>
      <xdr:row>53</xdr:row>
      <xdr:rowOff>118618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8666759"/>
          <a:ext cx="889000" cy="5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62052</xdr:rowOff>
    </xdr:from>
    <xdr:to>
      <xdr:col>15</xdr:col>
      <xdr:colOff>101600</xdr:colOff>
      <xdr:row>57</xdr:row>
      <xdr:rowOff>163652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4597</xdr:rowOff>
    </xdr:from>
    <xdr:to>
      <xdr:col>10</xdr:col>
      <xdr:colOff>114300</xdr:colOff>
      <xdr:row>50</xdr:row>
      <xdr:rowOff>94259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577097"/>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89497</xdr:rowOff>
    </xdr:from>
    <xdr:to>
      <xdr:col>10</xdr:col>
      <xdr:colOff>165100</xdr:colOff>
      <xdr:row>58</xdr:row>
      <xdr:rowOff>19647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14605</xdr:rowOff>
    </xdr:from>
    <xdr:to>
      <xdr:col>6</xdr:col>
      <xdr:colOff>38100</xdr:colOff>
      <xdr:row>57</xdr:row>
      <xdr:rowOff>116205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107332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63474</xdr:rowOff>
    </xdr:from>
    <xdr:to>
      <xdr:col>24</xdr:col>
      <xdr:colOff>114300</xdr:colOff>
      <xdr:row>54</xdr:row>
      <xdr:rowOff>165074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155245</xdr:rowOff>
    </xdr:from>
    <xdr:to>
      <xdr:col>20</xdr:col>
      <xdr:colOff>38100</xdr:colOff>
      <xdr:row>54</xdr:row>
      <xdr:rowOff>85395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101922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67818</xdr:rowOff>
    </xdr:from>
    <xdr:to>
      <xdr:col>15</xdr:col>
      <xdr:colOff>101600</xdr:colOff>
      <xdr:row>53</xdr:row>
      <xdr:rowOff>169418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2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43459</xdr:rowOff>
    </xdr:from>
    <xdr:to>
      <xdr:col>10</xdr:col>
      <xdr:colOff>165100</xdr:colOff>
      <xdr:row>50</xdr:row>
      <xdr:rowOff>145059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6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161586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39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125247</xdr:rowOff>
    </xdr:from>
    <xdr:to>
      <xdr:col>6</xdr:col>
      <xdr:colOff>38100</xdr:colOff>
      <xdr:row>50</xdr:row>
      <xdr:rowOff>55397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5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71924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30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122647</xdr:rowOff>
    </xdr:from>
    <xdr:to>
      <xdr:col>24</xdr:col>
      <xdr:colOff>63500</xdr:colOff>
      <xdr:row>77</xdr:row>
      <xdr:rowOff>74868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52847"/>
          <a:ext cx="838200" cy="1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43825</xdr:rowOff>
    </xdr:from>
    <xdr:to>
      <xdr:col>19</xdr:col>
      <xdr:colOff>177800</xdr:colOff>
      <xdr:row>77</xdr:row>
      <xdr:rowOff>74868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5475"/>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43825</xdr:rowOff>
    </xdr:from>
    <xdr:to>
      <xdr:col>15</xdr:col>
      <xdr:colOff>50800</xdr:colOff>
      <xdr:row>77</xdr:row>
      <xdr:rowOff>59279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45475"/>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47254</xdr:rowOff>
    </xdr:from>
    <xdr:to>
      <xdr:col>10</xdr:col>
      <xdr:colOff>114300</xdr:colOff>
      <xdr:row>77</xdr:row>
      <xdr:rowOff>59279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48904"/>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117247</xdr:rowOff>
    </xdr:from>
    <xdr:to>
      <xdr:col>6</xdr:col>
      <xdr:colOff>38100</xdr:colOff>
      <xdr:row>78</xdr:row>
      <xdr:rowOff>47397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1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71847</xdr:rowOff>
    </xdr:from>
    <xdr:to>
      <xdr:col>24</xdr:col>
      <xdr:colOff>114300</xdr:colOff>
      <xdr:row>77</xdr:row>
      <xdr:rowOff>1997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94724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5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24068</xdr:rowOff>
    </xdr:from>
    <xdr:to>
      <xdr:col>20</xdr:col>
      <xdr:colOff>38100</xdr:colOff>
      <xdr:row>77</xdr:row>
      <xdr:rowOff>125668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142195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0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164475</xdr:rowOff>
    </xdr:from>
    <xdr:to>
      <xdr:col>15</xdr:col>
      <xdr:colOff>101600</xdr:colOff>
      <xdr:row>77</xdr:row>
      <xdr:rowOff>94625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111152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6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8479</xdr:rowOff>
    </xdr:from>
    <xdr:to>
      <xdr:col>10</xdr:col>
      <xdr:colOff>165100</xdr:colOff>
      <xdr:row>77</xdr:row>
      <xdr:rowOff>110079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126606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167904</xdr:rowOff>
    </xdr:from>
    <xdr:to>
      <xdr:col>6</xdr:col>
      <xdr:colOff>38100</xdr:colOff>
      <xdr:row>77</xdr:row>
      <xdr:rowOff>98054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114581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150400</xdr:rowOff>
    </xdr:from>
    <xdr:to>
      <xdr:col>24</xdr:col>
      <xdr:colOff>63500</xdr:colOff>
      <xdr:row>97</xdr:row>
      <xdr:rowOff>122675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8150"/>
          <a:ext cx="838200" cy="3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122675</xdr:rowOff>
    </xdr:from>
    <xdr:to>
      <xdr:col>19</xdr:col>
      <xdr:colOff>177800</xdr:colOff>
      <xdr:row>97</xdr:row>
      <xdr:rowOff>130305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3325"/>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130305</xdr:rowOff>
    </xdr:from>
    <xdr:to>
      <xdr:col>15</xdr:col>
      <xdr:colOff>50800</xdr:colOff>
      <xdr:row>98</xdr:row>
      <xdr:rowOff>28339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0955"/>
          <a:ext cx="889000" cy="6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28339</xdr:rowOff>
    </xdr:from>
    <xdr:to>
      <xdr:col>10</xdr:col>
      <xdr:colOff>114300</xdr:colOff>
      <xdr:row>98</xdr:row>
      <xdr:rowOff>37864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04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99600</xdr:rowOff>
    </xdr:from>
    <xdr:to>
      <xdr:col>24</xdr:col>
      <xdr:colOff>114300</xdr:colOff>
      <xdr:row>96</xdr:row>
      <xdr:rowOff>29750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78027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71875</xdr:rowOff>
    </xdr:from>
    <xdr:to>
      <xdr:col>20</xdr:col>
      <xdr:colOff>38100</xdr:colOff>
      <xdr:row>98</xdr:row>
      <xdr:rowOff>2025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164602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79505</xdr:rowOff>
    </xdr:from>
    <xdr:to>
      <xdr:col>15</xdr:col>
      <xdr:colOff>101600</xdr:colOff>
      <xdr:row>98</xdr:row>
      <xdr:rowOff>9655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148989</xdr:rowOff>
    </xdr:from>
    <xdr:to>
      <xdr:col>10</xdr:col>
      <xdr:colOff>165100</xdr:colOff>
      <xdr:row>98</xdr:row>
      <xdr:rowOff>79139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158514</xdr:rowOff>
    </xdr:from>
    <xdr:to>
      <xdr:col>6</xdr:col>
      <xdr:colOff>38100</xdr:colOff>
      <xdr:row>98</xdr:row>
      <xdr:rowOff>88664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103941</xdr:rowOff>
    </xdr:from>
    <xdr:to>
      <xdr:col>55</xdr:col>
      <xdr:colOff>0</xdr:colOff>
      <xdr:row>36</xdr:row>
      <xdr:rowOff>98465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5991"/>
          <a:ext cx="838200" cy="119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103941</xdr:rowOff>
    </xdr:from>
    <xdr:to>
      <xdr:col>50</xdr:col>
      <xdr:colOff>114300</xdr:colOff>
      <xdr:row>37</xdr:row>
      <xdr:rowOff>71338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5991"/>
          <a:ext cx="889000" cy="13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71338</xdr:rowOff>
    </xdr:from>
    <xdr:to>
      <xdr:col>45</xdr:col>
      <xdr:colOff>177800</xdr:colOff>
      <xdr:row>37</xdr:row>
      <xdr:rowOff>80754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4988"/>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80754</xdr:rowOff>
    </xdr:from>
    <xdr:to>
      <xdr:col>41</xdr:col>
      <xdr:colOff>50800</xdr:colOff>
      <xdr:row>37</xdr:row>
      <xdr:rowOff>95069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4404"/>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47665</xdr:rowOff>
    </xdr:from>
    <xdr:to>
      <xdr:col>55</xdr:col>
      <xdr:colOff>50800</xdr:colOff>
      <xdr:row>36</xdr:row>
      <xdr:rowOff>149265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70542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53141</xdr:rowOff>
    </xdr:from>
    <xdr:to>
      <xdr:col>50</xdr:col>
      <xdr:colOff>165100</xdr:colOff>
      <xdr:row>29</xdr:row>
      <xdr:rowOff>154741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171268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0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20538</xdr:rowOff>
    </xdr:from>
    <xdr:to>
      <xdr:col>46</xdr:col>
      <xdr:colOff>38100</xdr:colOff>
      <xdr:row>37</xdr:row>
      <xdr:rowOff>122138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138665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29954</xdr:rowOff>
    </xdr:from>
    <xdr:to>
      <xdr:col>41</xdr:col>
      <xdr:colOff>101600</xdr:colOff>
      <xdr:row>37</xdr:row>
      <xdr:rowOff>131554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148081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44269</xdr:rowOff>
    </xdr:from>
    <xdr:to>
      <xdr:col>36</xdr:col>
      <xdr:colOff>165100</xdr:colOff>
      <xdr:row>37</xdr:row>
      <xdr:rowOff>145869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162396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107373</xdr:rowOff>
    </xdr:from>
    <xdr:to>
      <xdr:col>55</xdr:col>
      <xdr:colOff>0</xdr:colOff>
      <xdr:row>54</xdr:row>
      <xdr:rowOff>156883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365673"/>
          <a:ext cx="8382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156883</xdr:rowOff>
    </xdr:from>
    <xdr:to>
      <xdr:col>50</xdr:col>
      <xdr:colOff>114300</xdr:colOff>
      <xdr:row>55</xdr:row>
      <xdr:rowOff>50298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15183"/>
          <a:ext cx="8890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121107</xdr:rowOff>
    </xdr:from>
    <xdr:to>
      <xdr:col>45</xdr:col>
      <xdr:colOff>177800</xdr:colOff>
      <xdr:row>55</xdr:row>
      <xdr:rowOff>50298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79407"/>
          <a:ext cx="889000" cy="10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121107</xdr:rowOff>
    </xdr:from>
    <xdr:to>
      <xdr:col>41</xdr:col>
      <xdr:colOff>50800</xdr:colOff>
      <xdr:row>56</xdr:row>
      <xdr:rowOff>102762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79407"/>
          <a:ext cx="889000" cy="3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106426</xdr:rowOff>
    </xdr:from>
    <xdr:to>
      <xdr:col>36</xdr:col>
      <xdr:colOff>165100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27703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56573</xdr:rowOff>
    </xdr:from>
    <xdr:to>
      <xdr:col>55</xdr:col>
      <xdr:colOff>50800</xdr:colOff>
      <xdr:row>54</xdr:row>
      <xdr:rowOff>158173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79450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106083</xdr:rowOff>
    </xdr:from>
    <xdr:to>
      <xdr:col>50</xdr:col>
      <xdr:colOff>165100</xdr:colOff>
      <xdr:row>55</xdr:row>
      <xdr:rowOff>36233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52760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170948</xdr:rowOff>
    </xdr:from>
    <xdr:to>
      <xdr:col>46</xdr:col>
      <xdr:colOff>38100</xdr:colOff>
      <xdr:row>55</xdr:row>
      <xdr:rowOff>101098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117625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70307</xdr:rowOff>
    </xdr:from>
    <xdr:to>
      <xdr:col>41</xdr:col>
      <xdr:colOff>101600</xdr:colOff>
      <xdr:row>55</xdr:row>
      <xdr:rowOff>457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3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51962</xdr:rowOff>
    </xdr:from>
    <xdr:to>
      <xdr:col>36</xdr:col>
      <xdr:colOff>165100</xdr:colOff>
      <xdr:row>56</xdr:row>
      <xdr:rowOff>153562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170089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154069</xdr:rowOff>
    </xdr:from>
    <xdr:to>
      <xdr:col>55</xdr:col>
      <xdr:colOff>0</xdr:colOff>
      <xdr:row>75</xdr:row>
      <xdr:rowOff>150085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841369"/>
          <a:ext cx="8382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150085</xdr:rowOff>
    </xdr:from>
    <xdr:to>
      <xdr:col>50</xdr:col>
      <xdr:colOff>114300</xdr:colOff>
      <xdr:row>77</xdr:row>
      <xdr:rowOff>63968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008835"/>
          <a:ext cx="889000" cy="25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63968</xdr:rowOff>
    </xdr:from>
    <xdr:to>
      <xdr:col>45</xdr:col>
      <xdr:colOff>177800</xdr:colOff>
      <xdr:row>78</xdr:row>
      <xdr:rowOff>76966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265618"/>
          <a:ext cx="889000" cy="1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108316</xdr:rowOff>
    </xdr:from>
    <xdr:to>
      <xdr:col>41</xdr:col>
      <xdr:colOff>50800</xdr:colOff>
      <xdr:row>78</xdr:row>
      <xdr:rowOff>76966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09966"/>
          <a:ext cx="889000" cy="1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49222</xdr:rowOff>
    </xdr:from>
    <xdr:to>
      <xdr:col>36</xdr:col>
      <xdr:colOff>165100</xdr:colOff>
      <xdr:row>77</xdr:row>
      <xdr:rowOff>150822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167349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103269</xdr:rowOff>
    </xdr:from>
    <xdr:to>
      <xdr:col>55</xdr:col>
      <xdr:colOff>50800</xdr:colOff>
      <xdr:row>75</xdr:row>
      <xdr:rowOff>33419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126146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6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99285</xdr:rowOff>
    </xdr:from>
    <xdr:to>
      <xdr:col>50</xdr:col>
      <xdr:colOff>165100</xdr:colOff>
      <xdr:row>76</xdr:row>
      <xdr:rowOff>29434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58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45962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13168</xdr:rowOff>
    </xdr:from>
    <xdr:to>
      <xdr:col>46</xdr:col>
      <xdr:colOff>38100</xdr:colOff>
      <xdr:row>77</xdr:row>
      <xdr:rowOff>114768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105895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26166</xdr:rowOff>
    </xdr:from>
    <xdr:to>
      <xdr:col>41</xdr:col>
      <xdr:colOff>101600</xdr:colOff>
      <xdr:row>78</xdr:row>
      <xdr:rowOff>127766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118893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9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57516</xdr:rowOff>
    </xdr:from>
    <xdr:to>
      <xdr:col>36</xdr:col>
      <xdr:colOff>165100</xdr:colOff>
      <xdr:row>77</xdr:row>
      <xdr:rowOff>159116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150243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133908</xdr:rowOff>
    </xdr:from>
    <xdr:to>
      <xdr:col>55</xdr:col>
      <xdr:colOff>0</xdr:colOff>
      <xdr:row>96</xdr:row>
      <xdr:rowOff>71158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21658"/>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133908</xdr:rowOff>
    </xdr:from>
    <xdr:to>
      <xdr:col>50</xdr:col>
      <xdr:colOff>114300</xdr:colOff>
      <xdr:row>95</xdr:row>
      <xdr:rowOff>163912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21658"/>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3969</xdr:rowOff>
    </xdr:from>
    <xdr:to>
      <xdr:col>45</xdr:col>
      <xdr:colOff>177800</xdr:colOff>
      <xdr:row>95</xdr:row>
      <xdr:rowOff>163912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291719"/>
          <a:ext cx="8890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3969</xdr:rowOff>
    </xdr:from>
    <xdr:to>
      <xdr:col>41</xdr:col>
      <xdr:colOff>50800</xdr:colOff>
      <xdr:row>96</xdr:row>
      <xdr:rowOff>70777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91719"/>
          <a:ext cx="889000" cy="2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20358</xdr:rowOff>
    </xdr:from>
    <xdr:to>
      <xdr:col>55</xdr:col>
      <xdr:colOff>50800</xdr:colOff>
      <xdr:row>96</xdr:row>
      <xdr:rowOff>121958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170235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83108</xdr:rowOff>
    </xdr:from>
    <xdr:to>
      <xdr:col>50</xdr:col>
      <xdr:colOff>165100</xdr:colOff>
      <xdr:row>96</xdr:row>
      <xdr:rowOff>13258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29785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113112</xdr:rowOff>
    </xdr:from>
    <xdr:to>
      <xdr:col>46</xdr:col>
      <xdr:colOff>38100</xdr:colOff>
      <xdr:row>96</xdr:row>
      <xdr:rowOff>43262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59789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124619</xdr:rowOff>
    </xdr:from>
    <xdr:to>
      <xdr:col>41</xdr:col>
      <xdr:colOff>101600</xdr:colOff>
      <xdr:row>95</xdr:row>
      <xdr:rowOff>54769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71296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1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19977</xdr:rowOff>
    </xdr:from>
    <xdr:to>
      <xdr:col>36</xdr:col>
      <xdr:colOff>165100</xdr:colOff>
      <xdr:row>96</xdr:row>
      <xdr:rowOff>121577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138104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47300</xdr:rowOff>
    </xdr:from>
    <xdr:to>
      <xdr:col>85</xdr:col>
      <xdr:colOff>127000</xdr:colOff>
      <xdr:row>38</xdr:row>
      <xdr:rowOff>42865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390950"/>
          <a:ext cx="8382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47300</xdr:rowOff>
    </xdr:from>
    <xdr:to>
      <xdr:col>81</xdr:col>
      <xdr:colOff>50800</xdr:colOff>
      <xdr:row>37</xdr:row>
      <xdr:rowOff>163292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390950"/>
          <a:ext cx="8890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74137</xdr:rowOff>
    </xdr:from>
    <xdr:to>
      <xdr:col>76</xdr:col>
      <xdr:colOff>114300</xdr:colOff>
      <xdr:row>37</xdr:row>
      <xdr:rowOff>163292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17787"/>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21651</xdr:rowOff>
    </xdr:from>
    <xdr:to>
      <xdr:col>71</xdr:col>
      <xdr:colOff>177800</xdr:colOff>
      <xdr:row>37</xdr:row>
      <xdr:rowOff>74137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5336601"/>
          <a:ext cx="889000" cy="10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9941</xdr:rowOff>
    </xdr:from>
    <xdr:to>
      <xdr:col>67</xdr:col>
      <xdr:colOff>101600</xdr:colOff>
      <xdr:row>38</xdr:row>
      <xdr:rowOff>111541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102668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163515</xdr:rowOff>
    </xdr:from>
    <xdr:to>
      <xdr:col>85</xdr:col>
      <xdr:colOff>177800</xdr:colOff>
      <xdr:row>38</xdr:row>
      <xdr:rowOff>93665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122892</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9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167950</xdr:rowOff>
    </xdr:from>
    <xdr:to>
      <xdr:col>81</xdr:col>
      <xdr:colOff>101600</xdr:colOff>
      <xdr:row>37</xdr:row>
      <xdr:rowOff>98100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114627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1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112492</xdr:rowOff>
    </xdr:from>
    <xdr:to>
      <xdr:col>76</xdr:col>
      <xdr:colOff>165100</xdr:colOff>
      <xdr:row>38</xdr:row>
      <xdr:rowOff>42642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59169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23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23337</xdr:rowOff>
    </xdr:from>
    <xdr:to>
      <xdr:col>72</xdr:col>
      <xdr:colOff>38100</xdr:colOff>
      <xdr:row>37</xdr:row>
      <xdr:rowOff>124937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3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141464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1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142301</xdr:rowOff>
    </xdr:from>
    <xdr:to>
      <xdr:col>67</xdr:col>
      <xdr:colOff>101600</xdr:colOff>
      <xdr:row>31</xdr:row>
      <xdr:rowOff>72451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52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88978</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50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64091</xdr:rowOff>
    </xdr:from>
    <xdr:to>
      <xdr:col>85</xdr:col>
      <xdr:colOff>127000</xdr:colOff>
      <xdr:row>76</xdr:row>
      <xdr:rowOff>89179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94291"/>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86494</xdr:rowOff>
    </xdr:from>
    <xdr:to>
      <xdr:col>81</xdr:col>
      <xdr:colOff>50800</xdr:colOff>
      <xdr:row>76</xdr:row>
      <xdr:rowOff>89179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16694"/>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79006</xdr:rowOff>
    </xdr:from>
    <xdr:to>
      <xdr:col>76</xdr:col>
      <xdr:colOff>114300</xdr:colOff>
      <xdr:row>76</xdr:row>
      <xdr:rowOff>86494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09206"/>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77293</xdr:rowOff>
    </xdr:from>
    <xdr:to>
      <xdr:col>71</xdr:col>
      <xdr:colOff>177800</xdr:colOff>
      <xdr:row>76</xdr:row>
      <xdr:rowOff>79006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07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117847</xdr:rowOff>
    </xdr:from>
    <xdr:to>
      <xdr:col>67</xdr:col>
      <xdr:colOff>101600</xdr:colOff>
      <xdr:row>77</xdr:row>
      <xdr:rowOff>47997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14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39124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13291</xdr:rowOff>
    </xdr:from>
    <xdr:to>
      <xdr:col>85</xdr:col>
      <xdr:colOff>177800</xdr:colOff>
      <xdr:row>76</xdr:row>
      <xdr:rowOff>114891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163168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38379</xdr:rowOff>
    </xdr:from>
    <xdr:to>
      <xdr:col>81</xdr:col>
      <xdr:colOff>101600</xdr:colOff>
      <xdr:row>76</xdr:row>
      <xdr:rowOff>139979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131106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35694</xdr:rowOff>
    </xdr:from>
    <xdr:to>
      <xdr:col>76</xdr:col>
      <xdr:colOff>165100</xdr:colOff>
      <xdr:row>76</xdr:row>
      <xdr:rowOff>137294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128421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28206</xdr:rowOff>
    </xdr:from>
    <xdr:to>
      <xdr:col>72</xdr:col>
      <xdr:colOff>38100</xdr:colOff>
      <xdr:row>76</xdr:row>
      <xdr:rowOff>129806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120933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26493</xdr:rowOff>
    </xdr:from>
    <xdr:to>
      <xdr:col>67</xdr:col>
      <xdr:colOff>101600</xdr:colOff>
      <xdr:row>76</xdr:row>
      <xdr:rowOff>128093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144619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8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21589</xdr:rowOff>
    </xdr:from>
    <xdr:to>
      <xdr:col>85</xdr:col>
      <xdr:colOff>127000</xdr:colOff>
      <xdr:row>97</xdr:row>
      <xdr:rowOff>104648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309339"/>
          <a:ext cx="8382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164122</xdr:rowOff>
    </xdr:from>
    <xdr:to>
      <xdr:col>81</xdr:col>
      <xdr:colOff>50800</xdr:colOff>
      <xdr:row>97</xdr:row>
      <xdr:rowOff>104648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623322"/>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164122</xdr:rowOff>
    </xdr:from>
    <xdr:to>
      <xdr:col>76</xdr:col>
      <xdr:colOff>114300</xdr:colOff>
      <xdr:row>97</xdr:row>
      <xdr:rowOff>99237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623322"/>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99237</xdr:rowOff>
    </xdr:from>
    <xdr:to>
      <xdr:col>71</xdr:col>
      <xdr:colOff>177800</xdr:colOff>
      <xdr:row>98</xdr:row>
      <xdr:rowOff>41211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29887"/>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171081</xdr:rowOff>
    </xdr:from>
    <xdr:to>
      <xdr:col>67</xdr:col>
      <xdr:colOff>101600</xdr:colOff>
      <xdr:row>97</xdr:row>
      <xdr:rowOff>101231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3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117758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40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142239</xdr:rowOff>
    </xdr:from>
    <xdr:to>
      <xdr:col>85</xdr:col>
      <xdr:colOff>177800</xdr:colOff>
      <xdr:row>95</xdr:row>
      <xdr:rowOff>72389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165116</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53848</xdr:rowOff>
    </xdr:from>
    <xdr:to>
      <xdr:col>81</xdr:col>
      <xdr:colOff>101600</xdr:colOff>
      <xdr:row>97</xdr:row>
      <xdr:rowOff>155448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146575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7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113322</xdr:rowOff>
    </xdr:from>
    <xdr:to>
      <xdr:col>76</xdr:col>
      <xdr:colOff>165100</xdr:colOff>
      <xdr:row>97</xdr:row>
      <xdr:rowOff>43472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59999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48437</xdr:rowOff>
    </xdr:from>
    <xdr:to>
      <xdr:col>72</xdr:col>
      <xdr:colOff>38100</xdr:colOff>
      <xdr:row>97</xdr:row>
      <xdr:rowOff>150037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166564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4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161861</xdr:rowOff>
    </xdr:from>
    <xdr:to>
      <xdr:col>67</xdr:col>
      <xdr:colOff>101600</xdr:colOff>
      <xdr:row>98</xdr:row>
      <xdr:rowOff>92011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83138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86967"/>
          <a:ext cx="8382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132171</xdr:rowOff>
    </xdr:from>
    <xdr:to>
      <xdr:col>98</xdr:col>
      <xdr:colOff>38100</xdr:colOff>
      <xdr:row>39</xdr:row>
      <xdr:rowOff>62321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78848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42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121067</xdr:rowOff>
    </xdr:from>
    <xdr:to>
      <xdr:col>116</xdr:col>
      <xdr:colOff>114300</xdr:colOff>
      <xdr:row>39</xdr:row>
      <xdr:rowOff>51217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35994</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5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121831</xdr:rowOff>
    </xdr:from>
    <xdr:to>
      <xdr:col>116</xdr:col>
      <xdr:colOff>63500</xdr:colOff>
      <xdr:row>58</xdr:row>
      <xdr:rowOff>136499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65931"/>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111544</xdr:rowOff>
    </xdr:from>
    <xdr:to>
      <xdr:col>111</xdr:col>
      <xdr:colOff>177800</xdr:colOff>
      <xdr:row>58</xdr:row>
      <xdr:rowOff>121831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556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96609</xdr:rowOff>
    </xdr:from>
    <xdr:to>
      <xdr:col>107</xdr:col>
      <xdr:colOff>50800</xdr:colOff>
      <xdr:row>58</xdr:row>
      <xdr:rowOff>111544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40709"/>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67481</xdr:rowOff>
    </xdr:from>
    <xdr:to>
      <xdr:col>102</xdr:col>
      <xdr:colOff>114300</xdr:colOff>
      <xdr:row>58</xdr:row>
      <xdr:rowOff>96609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11581"/>
          <a:ext cx="8890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106388</xdr:rowOff>
    </xdr:from>
    <xdr:to>
      <xdr:col>98</xdr:col>
      <xdr:colOff>38100</xdr:colOff>
      <xdr:row>59</xdr:row>
      <xdr:rowOff>36538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27665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85699</xdr:rowOff>
    </xdr:from>
    <xdr:to>
      <xdr:col>116</xdr:col>
      <xdr:colOff>114300</xdr:colOff>
      <xdr:row>59</xdr:row>
      <xdr:rowOff>15849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626</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71031</xdr:rowOff>
    </xdr:from>
    <xdr:to>
      <xdr:col>112</xdr:col>
      <xdr:colOff>38100</xdr:colOff>
      <xdr:row>59</xdr:row>
      <xdr:rowOff>1181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163758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60744</xdr:rowOff>
    </xdr:from>
    <xdr:to>
      <xdr:col>107</xdr:col>
      <xdr:colOff>101600</xdr:colOff>
      <xdr:row>58</xdr:row>
      <xdr:rowOff>162344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153471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0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45809</xdr:rowOff>
    </xdr:from>
    <xdr:to>
      <xdr:col>102</xdr:col>
      <xdr:colOff>165100</xdr:colOff>
      <xdr:row>58</xdr:row>
      <xdr:rowOff>147409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138536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16681</xdr:rowOff>
    </xdr:from>
    <xdr:to>
      <xdr:col>98</xdr:col>
      <xdr:colOff>38100</xdr:colOff>
      <xdr:row>58</xdr:row>
      <xdr:rowOff>118281</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134808</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164046</xdr:rowOff>
    </xdr:from>
    <xdr:to>
      <xdr:col>116</xdr:col>
      <xdr:colOff>63500</xdr:colOff>
      <xdr:row>76</xdr:row>
      <xdr:rowOff>26009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22796"/>
          <a:ext cx="8382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26009</xdr:rowOff>
    </xdr:from>
    <xdr:to>
      <xdr:col>111</xdr:col>
      <xdr:colOff>177800</xdr:colOff>
      <xdr:row>76</xdr:row>
      <xdr:rowOff>59461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56209"/>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59461</xdr:rowOff>
    </xdr:from>
    <xdr:to>
      <xdr:col>107</xdr:col>
      <xdr:colOff>50800</xdr:colOff>
      <xdr:row>76</xdr:row>
      <xdr:rowOff>100837</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8966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100837</xdr:rowOff>
    </xdr:from>
    <xdr:to>
      <xdr:col>102</xdr:col>
      <xdr:colOff>114300</xdr:colOff>
      <xdr:row>76</xdr:row>
      <xdr:rowOff>128918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31037"/>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156108</xdr:rowOff>
    </xdr:from>
    <xdr:to>
      <xdr:col>98</xdr:col>
      <xdr:colOff>38100</xdr:colOff>
      <xdr:row>76</xdr:row>
      <xdr:rowOff>86258</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102785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113246</xdr:rowOff>
    </xdr:from>
    <xdr:to>
      <xdr:col>116</xdr:col>
      <xdr:colOff>114300</xdr:colOff>
      <xdr:row>76</xdr:row>
      <xdr:rowOff>43396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91673</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146659</xdr:rowOff>
    </xdr:from>
    <xdr:to>
      <xdr:col>112</xdr:col>
      <xdr:colOff>38100</xdr:colOff>
      <xdr:row>76</xdr:row>
      <xdr:rowOff>76809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67936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8661</xdr:rowOff>
    </xdr:from>
    <xdr:to>
      <xdr:col>107</xdr:col>
      <xdr:colOff>101600</xdr:colOff>
      <xdr:row>76</xdr:row>
      <xdr:rowOff>110261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101388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50037</xdr:rowOff>
    </xdr:from>
    <xdr:to>
      <xdr:col>102</xdr:col>
      <xdr:colOff>165100</xdr:colOff>
      <xdr:row>76</xdr:row>
      <xdr:rowOff>151637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142764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78118</xdr:rowOff>
    </xdr:from>
    <xdr:to>
      <xdr:col>98</xdr:col>
      <xdr:colOff>38100</xdr:colOff>
      <xdr:row>77</xdr:row>
      <xdr:rowOff>8268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170845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2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東日本大震災とそれに起因する原子力災害からの復旧・復興事業として除染関連事業に取り組んできたため、災害復旧事業費及び物件費コストが類似団体平均と比較して高い水準となっていたが、事業の進捗によりその差は縮小してきている。</a:t>
          </a:r>
        </a:p>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以降類似団体平均を上回って推移しているが、退職手当の増等により、引き続き類似団体平均を上回る結果となった。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普通建設事業費は、新最終処分場や新学校給食センター等の新規施設の整備に伴い、新規整備の増加につながっている。</a:t>
          </a: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％増加したが、引き続き類似団体平均を下回っている。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積立金は、市がこれまで立て替え払いしていた費用の一部が東京電力から賠償され、その金額を減債基金に積み立てたことから、類似団体平均を上回る結果となった。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273,348
271,541
767.72
143,827,662
133,255,557
8,544,541
62,017,428
100,096,813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73406</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125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6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51308</xdr:rowOff>
    </xdr:from>
    <xdr:to>
      <xdr:col>15</xdr:col>
      <xdr:colOff>50800</xdr:colOff>
      <xdr:row>33</xdr:row>
      <xdr:rowOff>78740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9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51308</xdr:rowOff>
    </xdr:from>
    <xdr:to>
      <xdr:col>10</xdr:col>
      <xdr:colOff>114300</xdr:colOff>
      <xdr:row>33</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0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30988</xdr:rowOff>
    </xdr:from>
    <xdr:to>
      <xdr:col>6</xdr:col>
      <xdr:colOff>38100</xdr:colOff>
      <xdr:row>34</xdr:row>
      <xdr:rowOff>132588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123715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22606</xdr:rowOff>
    </xdr:from>
    <xdr:to>
      <xdr:col>24</xdr:col>
      <xdr:colOff>114300</xdr:colOff>
      <xdr:row>33</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45483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146067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508</xdr:rowOff>
    </xdr:from>
    <xdr:to>
      <xdr:col>10</xdr:col>
      <xdr:colOff>165100</xdr:colOff>
      <xdr:row>33</xdr:row>
      <xdr:rowOff>102108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118635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21844</xdr:rowOff>
    </xdr:from>
    <xdr:to>
      <xdr:col>6</xdr:col>
      <xdr:colOff>38100</xdr:colOff>
      <xdr:row>33</xdr:row>
      <xdr:rowOff>123444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139971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76835</xdr:rowOff>
    </xdr:from>
    <xdr:to>
      <xdr:col>24</xdr:col>
      <xdr:colOff>63500</xdr:colOff>
      <xdr:row>55</xdr:row>
      <xdr:rowOff>145556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49335"/>
          <a:ext cx="838200" cy="9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76835</xdr:rowOff>
    </xdr:from>
    <xdr:to>
      <xdr:col>19</xdr:col>
      <xdr:colOff>177800</xdr:colOff>
      <xdr:row>56</xdr:row>
      <xdr:rowOff>152088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49335"/>
          <a:ext cx="889000" cy="110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152088</xdr:rowOff>
    </xdr:from>
    <xdr:to>
      <xdr:col>15</xdr:col>
      <xdr:colOff>50800</xdr:colOff>
      <xdr:row>57</xdr:row>
      <xdr:rowOff>60234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53288"/>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60234</xdr:rowOff>
    </xdr:from>
    <xdr:to>
      <xdr:col>10</xdr:col>
      <xdr:colOff>114300</xdr:colOff>
      <xdr:row>57</xdr:row>
      <xdr:rowOff>88940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2884"/>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111488</xdr:rowOff>
    </xdr:from>
    <xdr:to>
      <xdr:col>6</xdr:col>
      <xdr:colOff>38100</xdr:colOff>
      <xdr:row>57</xdr:row>
      <xdr:rowOff>41638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58165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8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94756</xdr:rowOff>
    </xdr:from>
    <xdr:to>
      <xdr:col>24</xdr:col>
      <xdr:colOff>114300</xdr:colOff>
      <xdr:row>56</xdr:row>
      <xdr:rowOff>24906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117633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26035</xdr:rowOff>
    </xdr:from>
    <xdr:to>
      <xdr:col>20</xdr:col>
      <xdr:colOff>38100</xdr:colOff>
      <xdr:row>50</xdr:row>
      <xdr:rowOff>127635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144162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7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101288</xdr:rowOff>
    </xdr:from>
    <xdr:to>
      <xdr:col>15</xdr:col>
      <xdr:colOff>101600</xdr:colOff>
      <xdr:row>57</xdr:row>
      <xdr:rowOff>31438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9434</xdr:rowOff>
    </xdr:from>
    <xdr:to>
      <xdr:col>10</xdr:col>
      <xdr:colOff>165100</xdr:colOff>
      <xdr:row>57</xdr:row>
      <xdr:rowOff>111034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102161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38140</xdr:rowOff>
    </xdr:from>
    <xdr:to>
      <xdr:col>6</xdr:col>
      <xdr:colOff>38100</xdr:colOff>
      <xdr:row>57</xdr:row>
      <xdr:rowOff>139740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130867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141354</xdr:rowOff>
    </xdr:from>
    <xdr:to>
      <xdr:col>24</xdr:col>
      <xdr:colOff>63500</xdr:colOff>
      <xdr:row>77</xdr:row>
      <xdr:rowOff>82604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1554"/>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48673</xdr:rowOff>
    </xdr:from>
    <xdr:to>
      <xdr:col>19</xdr:col>
      <xdr:colOff>177800</xdr:colOff>
      <xdr:row>77</xdr:row>
      <xdr:rowOff>82604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50323"/>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123818</xdr:rowOff>
    </xdr:from>
    <xdr:to>
      <xdr:col>15</xdr:col>
      <xdr:colOff>50800</xdr:colOff>
      <xdr:row>77</xdr:row>
      <xdr:rowOff>48673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11118"/>
          <a:ext cx="889000" cy="4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54845</xdr:rowOff>
    </xdr:from>
    <xdr:to>
      <xdr:col>10</xdr:col>
      <xdr:colOff>114300</xdr:colOff>
      <xdr:row>74</xdr:row>
      <xdr:rowOff>123818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742145"/>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166918</xdr:rowOff>
    </xdr:from>
    <xdr:to>
      <xdr:col>6</xdr:col>
      <xdr:colOff>38100</xdr:colOff>
      <xdr:row>79</xdr:row>
      <xdr:rowOff>97068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5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88195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6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90554</xdr:rowOff>
    </xdr:from>
    <xdr:to>
      <xdr:col>24</xdr:col>
      <xdr:colOff>114300</xdr:colOff>
      <xdr:row>77</xdr:row>
      <xdr:rowOff>20704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68981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31804</xdr:rowOff>
    </xdr:from>
    <xdr:to>
      <xdr:col>20</xdr:col>
      <xdr:colOff>38100</xdr:colOff>
      <xdr:row>77</xdr:row>
      <xdr:rowOff>133404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149931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00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169323</xdr:rowOff>
    </xdr:from>
    <xdr:to>
      <xdr:col>15</xdr:col>
      <xdr:colOff>101600</xdr:colOff>
      <xdr:row>77</xdr:row>
      <xdr:rowOff>99473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73018</xdr:rowOff>
    </xdr:from>
    <xdr:to>
      <xdr:col>10</xdr:col>
      <xdr:colOff>165100</xdr:colOff>
      <xdr:row>75</xdr:row>
      <xdr:rowOff>3168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19695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4045</xdr:rowOff>
    </xdr:from>
    <xdr:to>
      <xdr:col>6</xdr:col>
      <xdr:colOff>38100</xdr:colOff>
      <xdr:row>74</xdr:row>
      <xdr:rowOff>105645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6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122172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46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121207</xdr:rowOff>
    </xdr:from>
    <xdr:to>
      <xdr:col>24</xdr:col>
      <xdr:colOff>63500</xdr:colOff>
      <xdr:row>95</xdr:row>
      <xdr:rowOff>168503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66057"/>
          <a:ext cx="838200" cy="3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168503</xdr:rowOff>
    </xdr:from>
    <xdr:to>
      <xdr:col>19</xdr:col>
      <xdr:colOff>177800</xdr:colOff>
      <xdr:row>96</xdr:row>
      <xdr:rowOff>137528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5625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31435</xdr:rowOff>
    </xdr:from>
    <xdr:to>
      <xdr:col>15</xdr:col>
      <xdr:colOff>50800</xdr:colOff>
      <xdr:row>96</xdr:row>
      <xdr:rowOff>137528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90635"/>
          <a:ext cx="889000" cy="10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31435</xdr:rowOff>
    </xdr:from>
    <xdr:to>
      <xdr:col>10</xdr:col>
      <xdr:colOff>114300</xdr:colOff>
      <xdr:row>96</xdr:row>
      <xdr:rowOff>94825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90635"/>
          <a:ext cx="889000" cy="6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128568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70407</xdr:rowOff>
    </xdr:from>
    <xdr:to>
      <xdr:col>24</xdr:col>
      <xdr:colOff>114300</xdr:colOff>
      <xdr:row>94</xdr:row>
      <xdr:rowOff>557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93284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117703</xdr:rowOff>
    </xdr:from>
    <xdr:to>
      <xdr:col>20</xdr:col>
      <xdr:colOff>38100</xdr:colOff>
      <xdr:row>96</xdr:row>
      <xdr:rowOff>47853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64380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86728</xdr:rowOff>
    </xdr:from>
    <xdr:to>
      <xdr:col>15</xdr:col>
      <xdr:colOff>101600</xdr:colOff>
      <xdr:row>97</xdr:row>
      <xdr:rowOff>16878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33405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152085</xdr:rowOff>
    </xdr:from>
    <xdr:to>
      <xdr:col>10</xdr:col>
      <xdr:colOff>165100</xdr:colOff>
      <xdr:row>96</xdr:row>
      <xdr:rowOff>82235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1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44025</xdr:rowOff>
    </xdr:from>
    <xdr:to>
      <xdr:col>6</xdr:col>
      <xdr:colOff>38100</xdr:colOff>
      <xdr:row>96</xdr:row>
      <xdr:rowOff>145625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110896</xdr:rowOff>
    </xdr:from>
    <xdr:to>
      <xdr:col>55</xdr:col>
      <xdr:colOff>0</xdr:colOff>
      <xdr:row>36</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8309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61519</xdr:rowOff>
    </xdr:from>
    <xdr:to>
      <xdr:col>50</xdr:col>
      <xdr:colOff>114300</xdr:colOff>
      <xdr:row>36</xdr:row>
      <xdr:rowOff>110896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3371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61519</xdr:rowOff>
    </xdr:from>
    <xdr:to>
      <xdr:col>45</xdr:col>
      <xdr:colOff>177800</xdr:colOff>
      <xdr:row>36</xdr:row>
      <xdr:rowOff>97637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33719"/>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92151</xdr:rowOff>
    </xdr:from>
    <xdr:to>
      <xdr:col>41</xdr:col>
      <xdr:colOff>50800</xdr:colOff>
      <xdr:row>36</xdr:row>
      <xdr:rowOff>97637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64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29007</xdr:rowOff>
    </xdr:from>
    <xdr:to>
      <xdr:col>36</xdr:col>
      <xdr:colOff>165100</xdr:colOff>
      <xdr:row>36</xdr:row>
      <xdr:rowOff>130607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147134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92101</xdr:rowOff>
    </xdr:from>
    <xdr:to>
      <xdr:col>55</xdr:col>
      <xdr:colOff>50800</xdr:colOff>
      <xdr:row>37</xdr:row>
      <xdr:rowOff>22251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114978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1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60096</xdr:rowOff>
    </xdr:from>
    <xdr:to>
      <xdr:col>50</xdr:col>
      <xdr:colOff>165100</xdr:colOff>
      <xdr:row>36</xdr:row>
      <xdr:rowOff>161696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6773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10719</xdr:rowOff>
    </xdr:from>
    <xdr:to>
      <xdr:col>46</xdr:col>
      <xdr:colOff>38100</xdr:colOff>
      <xdr:row>36</xdr:row>
      <xdr:rowOff>112319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128846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5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46837</xdr:rowOff>
    </xdr:from>
    <xdr:to>
      <xdr:col>41</xdr:col>
      <xdr:colOff>101600</xdr:colOff>
      <xdr:row>36</xdr:row>
      <xdr:rowOff>148437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164964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41351</xdr:rowOff>
    </xdr:from>
    <xdr:to>
      <xdr:col>36</xdr:col>
      <xdr:colOff>165100</xdr:colOff>
      <xdr:row>36</xdr:row>
      <xdr:rowOff>142951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134078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0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133471</xdr:rowOff>
    </xdr:from>
    <xdr:to>
      <xdr:col>55</xdr:col>
      <xdr:colOff>0</xdr:colOff>
      <xdr:row>55</xdr:row>
      <xdr:rowOff>131128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220321"/>
          <a:ext cx="8382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41116</xdr:rowOff>
    </xdr:from>
    <xdr:to>
      <xdr:col>50</xdr:col>
      <xdr:colOff>114300</xdr:colOff>
      <xdr:row>53</xdr:row>
      <xdr:rowOff>133471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12796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15456</xdr:rowOff>
    </xdr:from>
    <xdr:to>
      <xdr:col>45</xdr:col>
      <xdr:colOff>177800</xdr:colOff>
      <xdr:row>53</xdr:row>
      <xdr:rowOff>41116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1023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15456</xdr:rowOff>
    </xdr:from>
    <xdr:to>
      <xdr:col>41</xdr:col>
      <xdr:colOff>50800</xdr:colOff>
      <xdr:row>54</xdr:row>
      <xdr:rowOff>88494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102306"/>
          <a:ext cx="8890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143249</xdr:rowOff>
    </xdr:from>
    <xdr:to>
      <xdr:col>36</xdr:col>
      <xdr:colOff>165100</xdr:colOff>
      <xdr:row>57</xdr:row>
      <xdr:rowOff>73399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64526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8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80328</xdr:rowOff>
    </xdr:from>
    <xdr:to>
      <xdr:col>55</xdr:col>
      <xdr:colOff>50800</xdr:colOff>
      <xdr:row>56</xdr:row>
      <xdr:rowOff>10478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103205</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6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82671</xdr:rowOff>
    </xdr:from>
    <xdr:to>
      <xdr:col>50</xdr:col>
      <xdr:colOff>165100</xdr:colOff>
      <xdr:row>54</xdr:row>
      <xdr:rowOff>12821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1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29348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9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161766</xdr:rowOff>
    </xdr:from>
    <xdr:to>
      <xdr:col>46</xdr:col>
      <xdr:colOff>38100</xdr:colOff>
      <xdr:row>53</xdr:row>
      <xdr:rowOff>91916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108443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8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136106</xdr:rowOff>
    </xdr:from>
    <xdr:to>
      <xdr:col>41</xdr:col>
      <xdr:colOff>101600</xdr:colOff>
      <xdr:row>53</xdr:row>
      <xdr:rowOff>66256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82783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37694</xdr:rowOff>
    </xdr:from>
    <xdr:to>
      <xdr:col>36</xdr:col>
      <xdr:colOff>165100</xdr:colOff>
      <xdr:row>54</xdr:row>
      <xdr:rowOff>139294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29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155821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07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47868</xdr:rowOff>
    </xdr:from>
    <xdr:to>
      <xdr:col>55</xdr:col>
      <xdr:colOff>0</xdr:colOff>
      <xdr:row>77</xdr:row>
      <xdr:rowOff>5021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78068"/>
          <a:ext cx="838200" cy="1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47868</xdr:rowOff>
    </xdr:from>
    <xdr:to>
      <xdr:col>50</xdr:col>
      <xdr:colOff>114300</xdr:colOff>
      <xdr:row>77</xdr:row>
      <xdr:rowOff>142949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78068"/>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142949</xdr:rowOff>
    </xdr:from>
    <xdr:to>
      <xdr:col>45</xdr:col>
      <xdr:colOff>177800</xdr:colOff>
      <xdr:row>78</xdr:row>
      <xdr:rowOff>1674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459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1674</xdr:rowOff>
    </xdr:from>
    <xdr:to>
      <xdr:col>41</xdr:col>
      <xdr:colOff>50800</xdr:colOff>
      <xdr:row>78</xdr:row>
      <xdr:rowOff>6868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74774"/>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136139</xdr:rowOff>
    </xdr:from>
    <xdr:to>
      <xdr:col>36</xdr:col>
      <xdr:colOff>165100</xdr:colOff>
      <xdr:row>79</xdr:row>
      <xdr:rowOff>66289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50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6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125671</xdr:rowOff>
    </xdr:from>
    <xdr:to>
      <xdr:col>55</xdr:col>
      <xdr:colOff>50800</xdr:colOff>
      <xdr:row>77</xdr:row>
      <xdr:rowOff>55821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148548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168518</xdr:rowOff>
    </xdr:from>
    <xdr:to>
      <xdr:col>50</xdr:col>
      <xdr:colOff>165100</xdr:colOff>
      <xdr:row>76</xdr:row>
      <xdr:rowOff>98668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115195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92149</xdr:rowOff>
    </xdr:from>
    <xdr:to>
      <xdr:col>46</xdr:col>
      <xdr:colOff>38100</xdr:colOff>
      <xdr:row>78</xdr:row>
      <xdr:rowOff>22299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122324</xdr:rowOff>
    </xdr:from>
    <xdr:to>
      <xdr:col>41</xdr:col>
      <xdr:colOff>101600</xdr:colOff>
      <xdr:row>78</xdr:row>
      <xdr:rowOff>52474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69001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127518</xdr:rowOff>
    </xdr:from>
    <xdr:to>
      <xdr:col>36</xdr:col>
      <xdr:colOff>165100</xdr:colOff>
      <xdr:row>78</xdr:row>
      <xdr:rowOff>57668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74195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170466</xdr:rowOff>
    </xdr:from>
    <xdr:to>
      <xdr:col>55</xdr:col>
      <xdr:colOff>0</xdr:colOff>
      <xdr:row>97</xdr:row>
      <xdr:rowOff>17571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29666"/>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5093</xdr:rowOff>
    </xdr:from>
    <xdr:to>
      <xdr:col>50</xdr:col>
      <xdr:colOff>114300</xdr:colOff>
      <xdr:row>97</xdr:row>
      <xdr:rowOff>17571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35743"/>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xdr:rowOff>
    </xdr:from>
    <xdr:to>
      <xdr:col>45</xdr:col>
      <xdr:colOff>177800</xdr:colOff>
      <xdr:row>97</xdr:row>
      <xdr:rowOff>5093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31208"/>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558</xdr:rowOff>
    </xdr:from>
    <xdr:to>
      <xdr:col>41</xdr:col>
      <xdr:colOff>50800</xdr:colOff>
      <xdr:row>97</xdr:row>
      <xdr:rowOff>31038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3120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36931</xdr:rowOff>
    </xdr:from>
    <xdr:to>
      <xdr:col>36</xdr:col>
      <xdr:colOff>165100</xdr:colOff>
      <xdr:row>97</xdr:row>
      <xdr:rowOff>138531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129658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119666</xdr:rowOff>
    </xdr:from>
    <xdr:to>
      <xdr:col>55</xdr:col>
      <xdr:colOff>50800</xdr:colOff>
      <xdr:row>97</xdr:row>
      <xdr:rowOff>49816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98093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138221</xdr:rowOff>
    </xdr:from>
    <xdr:to>
      <xdr:col>50</xdr:col>
      <xdr:colOff>165100</xdr:colOff>
      <xdr:row>97</xdr:row>
      <xdr:rowOff>68371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59498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125743</xdr:rowOff>
    </xdr:from>
    <xdr:to>
      <xdr:col>46</xdr:col>
      <xdr:colOff>38100</xdr:colOff>
      <xdr:row>97</xdr:row>
      <xdr:rowOff>55893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47020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121208</xdr:rowOff>
    </xdr:from>
    <xdr:to>
      <xdr:col>41</xdr:col>
      <xdr:colOff>101600</xdr:colOff>
      <xdr:row>97</xdr:row>
      <xdr:rowOff>51358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42485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151688</xdr:rowOff>
    </xdr:from>
    <xdr:to>
      <xdr:col>36</xdr:col>
      <xdr:colOff>165100</xdr:colOff>
      <xdr:row>97</xdr:row>
      <xdr:rowOff>81838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98365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101001</xdr:rowOff>
    </xdr:from>
    <xdr:to>
      <xdr:col>85</xdr:col>
      <xdr:colOff>127000</xdr:colOff>
      <xdr:row>35</xdr:row>
      <xdr:rowOff>70467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30301"/>
          <a:ext cx="838200" cy="1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70467</xdr:rowOff>
    </xdr:from>
    <xdr:to>
      <xdr:col>81</xdr:col>
      <xdr:colOff>50800</xdr:colOff>
      <xdr:row>36</xdr:row>
      <xdr:rowOff>12011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71217"/>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85326</xdr:rowOff>
    </xdr:from>
    <xdr:to>
      <xdr:col>76</xdr:col>
      <xdr:colOff>114300</xdr:colOff>
      <xdr:row>36</xdr:row>
      <xdr:rowOff>12011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14626"/>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85326</xdr:rowOff>
    </xdr:from>
    <xdr:to>
      <xdr:col>71</xdr:col>
      <xdr:colOff>177800</xdr:colOff>
      <xdr:row>37</xdr:row>
      <xdr:rowOff>73243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14626"/>
          <a:ext cx="889000" cy="50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13625</xdr:rowOff>
    </xdr:from>
    <xdr:to>
      <xdr:col>67</xdr:col>
      <xdr:colOff>101600</xdr:colOff>
      <xdr:row>35</xdr:row>
      <xdr:rowOff>115225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131752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50201</xdr:rowOff>
    </xdr:from>
    <xdr:to>
      <xdr:col>85</xdr:col>
      <xdr:colOff>177800</xdr:colOff>
      <xdr:row>34</xdr:row>
      <xdr:rowOff>151801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73078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19667</xdr:rowOff>
    </xdr:from>
    <xdr:to>
      <xdr:col>81</xdr:col>
      <xdr:colOff>101600</xdr:colOff>
      <xdr:row>35</xdr:row>
      <xdr:rowOff>121267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112394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132661</xdr:rowOff>
    </xdr:from>
    <xdr:to>
      <xdr:col>76</xdr:col>
      <xdr:colOff>165100</xdr:colOff>
      <xdr:row>36</xdr:row>
      <xdr:rowOff>62811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53938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34526</xdr:rowOff>
    </xdr:from>
    <xdr:to>
      <xdr:col>72</xdr:col>
      <xdr:colOff>38100</xdr:colOff>
      <xdr:row>34</xdr:row>
      <xdr:rowOff>136126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152653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22443</xdr:rowOff>
    </xdr:from>
    <xdr:to>
      <xdr:col>67</xdr:col>
      <xdr:colOff>101600</xdr:colOff>
      <xdr:row>37</xdr:row>
      <xdr:rowOff>124043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115170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7928</xdr:rowOff>
    </xdr:from>
    <xdr:to>
      <xdr:col>85</xdr:col>
      <xdr:colOff>127000</xdr:colOff>
      <xdr:row>55</xdr:row>
      <xdr:rowOff>73014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37678"/>
          <a:ext cx="8382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73014</xdr:rowOff>
    </xdr:from>
    <xdr:to>
      <xdr:col>81</xdr:col>
      <xdr:colOff>50800</xdr:colOff>
      <xdr:row>56</xdr:row>
      <xdr:rowOff>47509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02764"/>
          <a:ext cx="889000" cy="14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47509</xdr:rowOff>
    </xdr:from>
    <xdr:to>
      <xdr:col>76</xdr:col>
      <xdr:colOff>114300</xdr:colOff>
      <xdr:row>56</xdr:row>
      <xdr:rowOff>152502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48709"/>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152502</xdr:rowOff>
    </xdr:from>
    <xdr:to>
      <xdr:col>71</xdr:col>
      <xdr:colOff>177800</xdr:colOff>
      <xdr:row>58</xdr:row>
      <xdr:rowOff>33369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3702"/>
          <a:ext cx="889000" cy="2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101244</xdr:rowOff>
    </xdr:from>
    <xdr:to>
      <xdr:col>67</xdr:col>
      <xdr:colOff>101600</xdr:colOff>
      <xdr:row>58</xdr:row>
      <xdr:rowOff>31394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47921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128578</xdr:rowOff>
    </xdr:from>
    <xdr:to>
      <xdr:col>85</xdr:col>
      <xdr:colOff>177800</xdr:colOff>
      <xdr:row>55</xdr:row>
      <xdr:rowOff>58728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151455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22214</xdr:rowOff>
    </xdr:from>
    <xdr:to>
      <xdr:col>81</xdr:col>
      <xdr:colOff>101600</xdr:colOff>
      <xdr:row>55</xdr:row>
      <xdr:rowOff>123814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140341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168159</xdr:rowOff>
    </xdr:from>
    <xdr:to>
      <xdr:col>76</xdr:col>
      <xdr:colOff>165100</xdr:colOff>
      <xdr:row>56</xdr:row>
      <xdr:rowOff>98309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114836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101702</xdr:rowOff>
    </xdr:from>
    <xdr:to>
      <xdr:col>72</xdr:col>
      <xdr:colOff>38100</xdr:colOff>
      <xdr:row>57</xdr:row>
      <xdr:rowOff>31852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48379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154019</xdr:rowOff>
    </xdr:from>
    <xdr:to>
      <xdr:col>67</xdr:col>
      <xdr:colOff>101600</xdr:colOff>
      <xdr:row>58</xdr:row>
      <xdr:rowOff>84169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75296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47299</xdr:rowOff>
    </xdr:from>
    <xdr:to>
      <xdr:col>85</xdr:col>
      <xdr:colOff>127000</xdr:colOff>
      <xdr:row>78</xdr:row>
      <xdr:rowOff>42866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48949"/>
          <a:ext cx="838200" cy="1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47299</xdr:rowOff>
    </xdr:from>
    <xdr:to>
      <xdr:col>81</xdr:col>
      <xdr:colOff>50800</xdr:colOff>
      <xdr:row>77</xdr:row>
      <xdr:rowOff>163291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48949"/>
          <a:ext cx="8890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74138</xdr:rowOff>
    </xdr:from>
    <xdr:to>
      <xdr:col>76</xdr:col>
      <xdr:colOff>114300</xdr:colOff>
      <xdr:row>77</xdr:row>
      <xdr:rowOff>163291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75788"/>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21651</xdr:rowOff>
    </xdr:from>
    <xdr:to>
      <xdr:col>71</xdr:col>
      <xdr:colOff>177800</xdr:colOff>
      <xdr:row>77</xdr:row>
      <xdr:rowOff>74138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2194601"/>
          <a:ext cx="889000" cy="10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9942</xdr:rowOff>
    </xdr:from>
    <xdr:to>
      <xdr:col>67</xdr:col>
      <xdr:colOff>101600</xdr:colOff>
      <xdr:row>78</xdr:row>
      <xdr:rowOff>111542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102669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163516</xdr:rowOff>
    </xdr:from>
    <xdr:to>
      <xdr:col>85</xdr:col>
      <xdr:colOff>177800</xdr:colOff>
      <xdr:row>78</xdr:row>
      <xdr:rowOff>93666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122893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5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167949</xdr:rowOff>
    </xdr:from>
    <xdr:to>
      <xdr:col>81</xdr:col>
      <xdr:colOff>101600</xdr:colOff>
      <xdr:row>77</xdr:row>
      <xdr:rowOff>98099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114626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29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112491</xdr:rowOff>
    </xdr:from>
    <xdr:to>
      <xdr:col>76</xdr:col>
      <xdr:colOff>165100</xdr:colOff>
      <xdr:row>78</xdr:row>
      <xdr:rowOff>42641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59168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8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23338</xdr:rowOff>
    </xdr:from>
    <xdr:to>
      <xdr:col>72</xdr:col>
      <xdr:colOff>38100</xdr:colOff>
      <xdr:row>77</xdr:row>
      <xdr:rowOff>124938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141465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142301</xdr:rowOff>
    </xdr:from>
    <xdr:to>
      <xdr:col>67</xdr:col>
      <xdr:colOff>101600</xdr:colOff>
      <xdr:row>71</xdr:row>
      <xdr:rowOff>72451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1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88978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19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64091</xdr:rowOff>
    </xdr:from>
    <xdr:to>
      <xdr:col>85</xdr:col>
      <xdr:colOff>127000</xdr:colOff>
      <xdr:row>96</xdr:row>
      <xdr:rowOff>89179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23291"/>
          <a:ext cx="8382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86494</xdr:rowOff>
    </xdr:from>
    <xdr:to>
      <xdr:col>81</xdr:col>
      <xdr:colOff>50800</xdr:colOff>
      <xdr:row>96</xdr:row>
      <xdr:rowOff>89179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45694"/>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79006</xdr:rowOff>
    </xdr:from>
    <xdr:to>
      <xdr:col>76</xdr:col>
      <xdr:colOff>114300</xdr:colOff>
      <xdr:row>96</xdr:row>
      <xdr:rowOff>86494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38206"/>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77293</xdr:rowOff>
    </xdr:from>
    <xdr:to>
      <xdr:col>71</xdr:col>
      <xdr:colOff>177800</xdr:colOff>
      <xdr:row>96</xdr:row>
      <xdr:rowOff>79006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3649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117818</xdr:rowOff>
    </xdr:from>
    <xdr:to>
      <xdr:col>67</xdr:col>
      <xdr:colOff>101600</xdr:colOff>
      <xdr:row>97</xdr:row>
      <xdr:rowOff>47968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39095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13291</xdr:rowOff>
    </xdr:from>
    <xdr:to>
      <xdr:col>85</xdr:col>
      <xdr:colOff>177800</xdr:colOff>
      <xdr:row>96</xdr:row>
      <xdr:rowOff>114891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163168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38379</xdr:rowOff>
    </xdr:from>
    <xdr:to>
      <xdr:col>81</xdr:col>
      <xdr:colOff>101600</xdr:colOff>
      <xdr:row>96</xdr:row>
      <xdr:rowOff>139979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131106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35694</xdr:rowOff>
    </xdr:from>
    <xdr:to>
      <xdr:col>76</xdr:col>
      <xdr:colOff>165100</xdr:colOff>
      <xdr:row>96</xdr:row>
      <xdr:rowOff>137294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128421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28206</xdr:rowOff>
    </xdr:from>
    <xdr:to>
      <xdr:col>72</xdr:col>
      <xdr:colOff>38100</xdr:colOff>
      <xdr:row>96</xdr:row>
      <xdr:rowOff>129806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120933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26493</xdr:rowOff>
    </xdr:from>
    <xdr:to>
      <xdr:col>67</xdr:col>
      <xdr:colOff>101600</xdr:colOff>
      <xdr:row>96</xdr:row>
      <xdr:rowOff>128093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144620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112903</xdr:rowOff>
    </xdr:from>
    <xdr:to>
      <xdr:col>98</xdr:col>
      <xdr:colOff>38100</xdr:colOff>
      <xdr:row>39</xdr:row>
      <xdr:rowOff>43053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59580</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に特別定額給付金事業があったことから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において大きく減少しているが、減債基金への積立額を増やしたことから、類似団体平均を上回っている。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民生費は、除染関連事業の縮小等により災害救助費が減少した一方で、住民税非課税世帯等や子育て世帯等への給付金事業の実施により、コスト増につながっている。</a:t>
          </a:r>
        </a:p>
        <a:p>
          <a:r>
            <a:rPr kumimoji="1" lang="ja-JP" altLang="en-US" sz="1300">
              <a:latin typeface="ＭＳ Ｐゴシック" panose="020B0600070205080204" pitchFamily="50" charset="-128"/>
              <a:ea typeface="ＭＳ Ｐゴシック" panose="020B0600070205080204" pitchFamily="50" charset="-128"/>
            </a:rPr>
            <a:t>　衛生費は、新型コロナワクチン関連事業や</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検査事業費の増加に加え、新最終処分場の整備により、類似団体平均を上回る伸びとなった。</a:t>
          </a:r>
        </a:p>
        <a:p>
          <a:r>
            <a:rPr kumimoji="1" lang="ja-JP" altLang="en-US" sz="1300">
              <a:latin typeface="ＭＳ Ｐゴシック" panose="020B0600070205080204" pitchFamily="50" charset="-128"/>
              <a:ea typeface="ＭＳ Ｐゴシック" panose="020B0600070205080204" pitchFamily="50" charset="-128"/>
            </a:rPr>
            <a:t>　教育費は、学校建設や新学校給食センター等の施設整備事業が続いていることから、コスト増の傾向が続いている。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原子力損害賠償金が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億円増加したことや、効率的な予算執行に努めた結果、実質収支及び実質単年度収支の黒字幅が大きくなった。</a:t>
          </a:r>
        </a:p>
        <a:p>
          <a:r>
            <a:rPr kumimoji="1" lang="ja-JP" altLang="en-US" sz="1400">
              <a:latin typeface="ＭＳ ゴシック" pitchFamily="49" charset="-128"/>
              <a:ea typeface="ＭＳ ゴシック" pitchFamily="49" charset="-128"/>
            </a:rPr>
            <a:t>　引き続き、事務事業の見直しや税外収入の拡大等、財源確保に取り組み、財政調整基金に依存しない健全な財政運営に努める。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各会計とも赤字額は生じていない。</a:t>
          </a:r>
        </a:p>
        <a:p>
          <a:r>
            <a:rPr kumimoji="1" lang="ja-JP" altLang="en-US" sz="1400">
              <a:latin typeface="ＭＳ ゴシック" pitchFamily="49" charset="-128"/>
              <a:ea typeface="ＭＳ ゴシック" pitchFamily="49" charset="-128"/>
            </a:rPr>
            <a:t>　厳しい歳入環境が続く中、ポストコロナ対応や東日本大震災及び原子力災害からの復旧・復興への対応など、引き続き限られた財源の重点的かつ効率的な執行に努め、健全な財政運営を図る。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P71" sqref="AP71"/>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143827662</v>
      </c>
      <c r="BO4" s="488"/>
      <c r="BP4" s="488"/>
      <c r="BQ4" s="488"/>
      <c r="BR4" s="488"/>
      <c r="BS4" s="488"/>
      <c r="BT4" s="488"/>
      <c r="BU4" s="489"/>
      <c r="BV4" s="487">
        <v>161426187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13.8</v>
      </c>
      <c r="CU4" s="628"/>
      <c r="CV4" s="628"/>
      <c r="CW4" s="628"/>
      <c r="CX4" s="628"/>
      <c r="CY4" s="628"/>
      <c r="CZ4" s="628"/>
      <c r="DA4" s="629"/>
      <c r="DB4" s="627">
        <v>8.6999999999999993</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133255557</v>
      </c>
      <c r="BO5" s="459"/>
      <c r="BP5" s="459"/>
      <c r="BQ5" s="459"/>
      <c r="BR5" s="459"/>
      <c r="BS5" s="459"/>
      <c r="BT5" s="459"/>
      <c r="BU5" s="460"/>
      <c r="BV5" s="458">
        <v>153802230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86.4</v>
      </c>
      <c r="CU5" s="456"/>
      <c r="CV5" s="456"/>
      <c r="CW5" s="456"/>
      <c r="CX5" s="456"/>
      <c r="CY5" s="456"/>
      <c r="CZ5" s="456"/>
      <c r="DA5" s="457"/>
      <c r="DB5" s="455">
        <v>89.8</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10572105</v>
      </c>
      <c r="BO6" s="459"/>
      <c r="BP6" s="459"/>
      <c r="BQ6" s="459"/>
      <c r="BR6" s="459"/>
      <c r="BS6" s="459"/>
      <c r="BT6" s="459"/>
      <c r="BU6" s="460"/>
      <c r="BV6" s="458">
        <v>7623957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92.5</v>
      </c>
      <c r="CU6" s="602"/>
      <c r="CV6" s="602"/>
      <c r="CW6" s="602"/>
      <c r="CX6" s="602"/>
      <c r="CY6" s="602"/>
      <c r="CZ6" s="602"/>
      <c r="DA6" s="603"/>
      <c r="DB6" s="601">
        <v>95.9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2027564</v>
      </c>
      <c r="BO7" s="459"/>
      <c r="BP7" s="459"/>
      <c r="BQ7" s="459"/>
      <c r="BR7" s="459"/>
      <c r="BS7" s="459"/>
      <c r="BT7" s="459"/>
      <c r="BU7" s="460"/>
      <c r="BV7" s="458">
        <v>2404025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62017428</v>
      </c>
      <c r="CU7" s="459"/>
      <c r="CV7" s="459"/>
      <c r="CW7" s="459"/>
      <c r="CX7" s="459"/>
      <c r="CY7" s="459"/>
      <c r="CZ7" s="459"/>
      <c r="DA7" s="460"/>
      <c r="DB7" s="458">
        <v>60146664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8544541</v>
      </c>
      <c r="BO8" s="459"/>
      <c r="BP8" s="459"/>
      <c r="BQ8" s="459"/>
      <c r="BR8" s="459"/>
      <c r="BS8" s="459"/>
      <c r="BT8" s="459"/>
      <c r="BU8" s="460"/>
      <c r="BV8" s="458">
        <v>5219932</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0.78</v>
      </c>
      <c r="CU8" s="562"/>
      <c r="CV8" s="562"/>
      <c r="CW8" s="562"/>
      <c r="CX8" s="562"/>
      <c r="CY8" s="562"/>
      <c r="CZ8" s="562"/>
      <c r="DA8" s="563"/>
      <c r="DB8" s="561">
        <v>0.79</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282693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3324609</v>
      </c>
      <c r="BO9" s="459"/>
      <c r="BP9" s="459"/>
      <c r="BQ9" s="459"/>
      <c r="BR9" s="459"/>
      <c r="BS9" s="459"/>
      <c r="BT9" s="459"/>
      <c r="BU9" s="460"/>
      <c r="BV9" s="458">
        <v>101277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9.6999999999999993</v>
      </c>
      <c r="CU9" s="456"/>
      <c r="CV9" s="456"/>
      <c r="CW9" s="456"/>
      <c r="CX9" s="456"/>
      <c r="CY9" s="456"/>
      <c r="CZ9" s="456"/>
      <c r="DA9" s="457"/>
      <c r="DB9" s="455">
        <v>10.3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294247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2122572</v>
      </c>
      <c r="BO10" s="459"/>
      <c r="BP10" s="459"/>
      <c r="BQ10" s="459"/>
      <c r="BR10" s="459"/>
      <c r="BS10" s="459"/>
      <c r="BT10" s="459"/>
      <c r="BU10" s="460"/>
      <c r="BV10" s="458">
        <v>1241666</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273348</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2100000</v>
      </c>
      <c r="BO12" s="459"/>
      <c r="BP12" s="459"/>
      <c r="BQ12" s="459"/>
      <c r="BR12" s="459"/>
      <c r="BS12" s="459"/>
      <c r="BT12" s="459"/>
      <c r="BU12" s="460"/>
      <c r="BV12" s="458">
        <v>1200000</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131</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271541</v>
      </c>
      <c r="S13" s="546"/>
      <c r="T13" s="546"/>
      <c r="U13" s="546"/>
      <c r="V13" s="547"/>
      <c r="W13" s="548" t="s">
        <v>142</v>
      </c>
      <c r="X13" s="444"/>
      <c r="Y13" s="444"/>
      <c r="Z13" s="444"/>
      <c r="AA13" s="444"/>
      <c r="AB13" s="445"/>
      <c r="AC13" s="411">
        <v>5065</v>
      </c>
      <c r="AD13" s="412"/>
      <c r="AE13" s="412"/>
      <c r="AF13" s="412"/>
      <c r="AG13" s="413"/>
      <c r="AH13" s="411">
        <v>5644</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3347181</v>
      </c>
      <c r="BO13" s="459"/>
      <c r="BP13" s="459"/>
      <c r="BQ13" s="459"/>
      <c r="BR13" s="459"/>
      <c r="BS13" s="459"/>
      <c r="BT13" s="459"/>
      <c r="BU13" s="460"/>
      <c r="BV13" s="458">
        <v>142943</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1.4</v>
      </c>
      <c r="CU13" s="456"/>
      <c r="CV13" s="456"/>
      <c r="CW13" s="456"/>
      <c r="CX13" s="456"/>
      <c r="CY13" s="456"/>
      <c r="CZ13" s="456"/>
      <c r="DA13" s="457"/>
      <c r="DB13" s="455">
        <v>1.1000000000000001</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147</v>
      </c>
      <c r="M14" s="585"/>
      <c r="N14" s="585"/>
      <c r="O14" s="585"/>
      <c r="P14" s="585"/>
      <c r="Q14" s="586"/>
      <c r="R14" s="545">
        <v>275646</v>
      </c>
      <c r="S14" s="546"/>
      <c r="T14" s="546"/>
      <c r="U14" s="546"/>
      <c r="V14" s="547"/>
      <c r="W14" s="549"/>
      <c r="X14" s="447"/>
      <c r="Y14" s="447"/>
      <c r="Z14" s="447"/>
      <c r="AA14" s="447"/>
      <c r="AB14" s="448"/>
      <c r="AC14" s="538">
        <v>4</v>
      </c>
      <c r="AD14" s="539"/>
      <c r="AE14" s="539"/>
      <c r="AF14" s="539"/>
      <c r="AG14" s="540"/>
      <c r="AH14" s="538">
        <v>4.2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9.5</v>
      </c>
      <c r="CU14" s="556"/>
      <c r="CV14" s="556"/>
      <c r="CW14" s="556"/>
      <c r="CX14" s="556"/>
      <c r="CY14" s="556"/>
      <c r="CZ14" s="556"/>
      <c r="DA14" s="557"/>
      <c r="DB14" s="555">
        <v>14.7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141</v>
      </c>
      <c r="N15" s="543"/>
      <c r="O15" s="543"/>
      <c r="P15" s="543"/>
      <c r="Q15" s="544"/>
      <c r="R15" s="545">
        <v>273715</v>
      </c>
      <c r="S15" s="546"/>
      <c r="T15" s="546"/>
      <c r="U15" s="546"/>
      <c r="V15" s="547"/>
      <c r="W15" s="548" t="s">
        <v>149</v>
      </c>
      <c r="X15" s="444"/>
      <c r="Y15" s="444"/>
      <c r="Z15" s="444"/>
      <c r="AA15" s="444"/>
      <c r="AB15" s="445"/>
      <c r="AC15" s="411">
        <v>29226</v>
      </c>
      <c r="AD15" s="412"/>
      <c r="AE15" s="412"/>
      <c r="AF15" s="412"/>
      <c r="AG15" s="413"/>
      <c r="AH15" s="411">
        <v>32308</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35286824</v>
      </c>
      <c r="BO15" s="488"/>
      <c r="BP15" s="488"/>
      <c r="BQ15" s="488"/>
      <c r="BR15" s="488"/>
      <c r="BS15" s="488"/>
      <c r="BT15" s="488"/>
      <c r="BU15" s="489"/>
      <c r="BV15" s="487">
        <v>37020441</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23.2</v>
      </c>
      <c r="AD16" s="539"/>
      <c r="AE16" s="539"/>
      <c r="AF16" s="539"/>
      <c r="AG16" s="540"/>
      <c r="AH16" s="538">
        <v>24</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47051644</v>
      </c>
      <c r="BO16" s="459"/>
      <c r="BP16" s="459"/>
      <c r="BQ16" s="459"/>
      <c r="BR16" s="459"/>
      <c r="BS16" s="459"/>
      <c r="BT16" s="459"/>
      <c r="BU16" s="460"/>
      <c r="BV16" s="458">
        <v>46308649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91650</v>
      </c>
      <c r="AD17" s="412"/>
      <c r="AE17" s="412"/>
      <c r="AF17" s="412"/>
      <c r="AG17" s="413"/>
      <c r="AH17" s="411">
        <v>96449</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44585692</v>
      </c>
      <c r="BO17" s="459"/>
      <c r="BP17" s="459"/>
      <c r="BQ17" s="459"/>
      <c r="BR17" s="459"/>
      <c r="BS17" s="459"/>
      <c r="BT17" s="459"/>
      <c r="BU17" s="460"/>
      <c r="BV17" s="458">
        <v>46954946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767.72</v>
      </c>
      <c r="M18" s="511"/>
      <c r="N18" s="511"/>
      <c r="O18" s="511"/>
      <c r="P18" s="511"/>
      <c r="Q18" s="511"/>
      <c r="R18" s="512"/>
      <c r="S18" s="512"/>
      <c r="T18" s="512"/>
      <c r="U18" s="512"/>
      <c r="V18" s="513"/>
      <c r="W18" s="529"/>
      <c r="X18" s="530"/>
      <c r="Y18" s="530"/>
      <c r="Z18" s="530"/>
      <c r="AA18" s="530"/>
      <c r="AB18" s="554"/>
      <c r="AC18" s="428">
        <v>72.8</v>
      </c>
      <c r="AD18" s="429"/>
      <c r="AE18" s="429"/>
      <c r="AF18" s="429"/>
      <c r="AG18" s="514"/>
      <c r="AH18" s="428">
        <v>71.8</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54693712</v>
      </c>
      <c r="BO18" s="459"/>
      <c r="BP18" s="459"/>
      <c r="BQ18" s="459"/>
      <c r="BR18" s="459"/>
      <c r="BS18" s="459"/>
      <c r="BT18" s="459"/>
      <c r="BU18" s="460"/>
      <c r="BV18" s="458">
        <v>53278218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368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84581717</v>
      </c>
      <c r="BO19" s="459"/>
      <c r="BP19" s="459"/>
      <c r="BQ19" s="459"/>
      <c r="BR19" s="459"/>
      <c r="BS19" s="459"/>
      <c r="BT19" s="459"/>
      <c r="BU19" s="460"/>
      <c r="BV19" s="458">
        <v>77526545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121919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100096813</v>
      </c>
      <c r="BO22" s="488"/>
      <c r="BP22" s="488"/>
      <c r="BQ22" s="488"/>
      <c r="BR22" s="488"/>
      <c r="BS22" s="488"/>
      <c r="BT22" s="488"/>
      <c r="BU22" s="489"/>
      <c r="BV22" s="487">
        <v>94714867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72150340</v>
      </c>
      <c r="BO23" s="459"/>
      <c r="BP23" s="459"/>
      <c r="BQ23" s="459"/>
      <c r="BR23" s="459"/>
      <c r="BS23" s="459"/>
      <c r="BT23" s="459"/>
      <c r="BU23" s="460"/>
      <c r="BV23" s="458">
        <v>72540316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10476</v>
      </c>
      <c r="R24" s="412"/>
      <c r="S24" s="412"/>
      <c r="T24" s="412"/>
      <c r="U24" s="412"/>
      <c r="V24" s="413"/>
      <c r="W24" s="501"/>
      <c r="X24" s="438"/>
      <c r="Y24" s="439"/>
      <c r="Z24" s="414" t="s">
        <v>174</v>
      </c>
      <c r="AA24" s="415"/>
      <c r="AB24" s="415"/>
      <c r="AC24" s="415"/>
      <c r="AD24" s="415"/>
      <c r="AE24" s="415"/>
      <c r="AF24" s="415"/>
      <c r="AG24" s="416"/>
      <c r="AH24" s="411">
        <v>1905</v>
      </c>
      <c r="AI24" s="412"/>
      <c r="AJ24" s="412"/>
      <c r="AK24" s="412"/>
      <c r="AL24" s="413"/>
      <c r="AM24" s="411">
        <v>6014085</v>
      </c>
      <c r="AN24" s="412"/>
      <c r="AO24" s="412"/>
      <c r="AP24" s="412"/>
      <c r="AQ24" s="412"/>
      <c r="AR24" s="413"/>
      <c r="AS24" s="411">
        <v>3157</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51030003</v>
      </c>
      <c r="BO24" s="459"/>
      <c r="BP24" s="459"/>
      <c r="BQ24" s="459"/>
      <c r="BR24" s="459"/>
      <c r="BS24" s="459"/>
      <c r="BT24" s="459"/>
      <c r="BU24" s="460"/>
      <c r="BV24" s="458">
        <v>46382206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2</v>
      </c>
      <c r="M25" s="412"/>
      <c r="N25" s="412"/>
      <c r="O25" s="412"/>
      <c r="P25" s="413"/>
      <c r="Q25" s="411">
        <v>8657</v>
      </c>
      <c r="R25" s="412"/>
      <c r="S25" s="412"/>
      <c r="T25" s="412"/>
      <c r="U25" s="412"/>
      <c r="V25" s="413"/>
      <c r="W25" s="501"/>
      <c r="X25" s="438"/>
      <c r="Y25" s="439"/>
      <c r="Z25" s="414" t="s">
        <v>177</v>
      </c>
      <c r="AA25" s="415"/>
      <c r="AB25" s="415"/>
      <c r="AC25" s="415"/>
      <c r="AD25" s="415"/>
      <c r="AE25" s="415"/>
      <c r="AF25" s="415"/>
      <c r="AG25" s="416"/>
      <c r="AH25" s="411">
        <v>276</v>
      </c>
      <c r="AI25" s="412"/>
      <c r="AJ25" s="412"/>
      <c r="AK25" s="412"/>
      <c r="AL25" s="413"/>
      <c r="AM25" s="411">
        <v>851460</v>
      </c>
      <c r="AN25" s="412"/>
      <c r="AO25" s="412"/>
      <c r="AP25" s="412"/>
      <c r="AQ25" s="412"/>
      <c r="AR25" s="413"/>
      <c r="AS25" s="411">
        <v>3085</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10905001</v>
      </c>
      <c r="BO25" s="488"/>
      <c r="BP25" s="488"/>
      <c r="BQ25" s="488"/>
      <c r="BR25" s="488"/>
      <c r="BS25" s="488"/>
      <c r="BT25" s="488"/>
      <c r="BU25" s="489"/>
      <c r="BV25" s="487">
        <v>13940445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7833</v>
      </c>
      <c r="R26" s="412"/>
      <c r="S26" s="412"/>
      <c r="T26" s="412"/>
      <c r="U26" s="412"/>
      <c r="V26" s="413"/>
      <c r="W26" s="501"/>
      <c r="X26" s="438"/>
      <c r="Y26" s="439"/>
      <c r="Z26" s="414" t="s">
        <v>180</v>
      </c>
      <c r="AA26" s="469"/>
      <c r="AB26" s="469"/>
      <c r="AC26" s="469"/>
      <c r="AD26" s="469"/>
      <c r="AE26" s="469"/>
      <c r="AF26" s="469"/>
      <c r="AG26" s="470"/>
      <c r="AH26" s="411">
        <v>217</v>
      </c>
      <c r="AI26" s="412"/>
      <c r="AJ26" s="412"/>
      <c r="AK26" s="412"/>
      <c r="AL26" s="413"/>
      <c r="AM26" s="411">
        <v>781417</v>
      </c>
      <c r="AN26" s="412"/>
      <c r="AO26" s="412"/>
      <c r="AP26" s="412"/>
      <c r="AQ26" s="412"/>
      <c r="AR26" s="413"/>
      <c r="AS26" s="411">
        <v>3601</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182</v>
      </c>
      <c r="BO26" s="459"/>
      <c r="BP26" s="459"/>
      <c r="BQ26" s="459"/>
      <c r="BR26" s="459"/>
      <c r="BS26" s="459"/>
      <c r="BT26" s="459"/>
      <c r="BU26" s="460"/>
      <c r="BV26" s="458" t="s">
        <v>182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183</v>
      </c>
      <c r="F27" s="415"/>
      <c r="G27" s="415"/>
      <c r="H27" s="415"/>
      <c r="I27" s="415"/>
      <c r="J27" s="415"/>
      <c r="K27" s="416"/>
      <c r="L27" s="411">
        <v>1</v>
      </c>
      <c r="M27" s="412"/>
      <c r="N27" s="412"/>
      <c r="O27" s="412"/>
      <c r="P27" s="413"/>
      <c r="Q27" s="411">
        <v>6820</v>
      </c>
      <c r="R27" s="412"/>
      <c r="S27" s="412"/>
      <c r="T27" s="412"/>
      <c r="U27" s="412"/>
      <c r="V27" s="413"/>
      <c r="W27" s="501"/>
      <c r="X27" s="438"/>
      <c r="Y27" s="439"/>
      <c r="Z27" s="414" t="s">
        <v>184</v>
      </c>
      <c r="AA27" s="415"/>
      <c r="AB27" s="415"/>
      <c r="AC27" s="415"/>
      <c r="AD27" s="415"/>
      <c r="AE27" s="415"/>
      <c r="AF27" s="415"/>
      <c r="AG27" s="416"/>
      <c r="AH27" s="411">
        <v>67</v>
      </c>
      <c r="AI27" s="412"/>
      <c r="AJ27" s="412"/>
      <c r="AK27" s="412"/>
      <c r="AL27" s="413"/>
      <c r="AM27" s="411">
        <v>229749</v>
      </c>
      <c r="AN27" s="412"/>
      <c r="AO27" s="412"/>
      <c r="AP27" s="412"/>
      <c r="AQ27" s="412"/>
      <c r="AR27" s="413"/>
      <c r="AS27" s="411">
        <v>3429</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v>3246962</v>
      </c>
      <c r="BO27" s="493"/>
      <c r="BP27" s="493"/>
      <c r="BQ27" s="493"/>
      <c r="BR27" s="493"/>
      <c r="BS27" s="493"/>
      <c r="BT27" s="493"/>
      <c r="BU27" s="494"/>
      <c r="BV27" s="492">
        <v>3245564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6359</v>
      </c>
      <c r="R28" s="412"/>
      <c r="S28" s="412"/>
      <c r="T28" s="412"/>
      <c r="U28" s="412"/>
      <c r="V28" s="413"/>
      <c r="W28" s="501"/>
      <c r="X28" s="438"/>
      <c r="Y28" s="439"/>
      <c r="Z28" s="414" t="s">
        <v>187</v>
      </c>
      <c r="AA28" s="415"/>
      <c r="AB28" s="415"/>
      <c r="AC28" s="415"/>
      <c r="AD28" s="415"/>
      <c r="AE28" s="415"/>
      <c r="AF28" s="415"/>
      <c r="AG28" s="416"/>
      <c r="AH28" s="411" t="s">
        <v>182</v>
      </c>
      <c r="AI28" s="412"/>
      <c r="AJ28" s="412"/>
      <c r="AK28" s="412"/>
      <c r="AL28" s="413"/>
      <c r="AM28" s="411" t="s">
        <v>182</v>
      </c>
      <c r="AN28" s="412"/>
      <c r="AO28" s="412"/>
      <c r="AP28" s="412"/>
      <c r="AQ28" s="412"/>
      <c r="AR28" s="413"/>
      <c r="AS28" s="411" t="s">
        <v>182</v>
      </c>
      <c r="AT28" s="412"/>
      <c r="AU28" s="412"/>
      <c r="AV28" s="412"/>
      <c r="AW28" s="412"/>
      <c r="AX28" s="471"/>
      <c r="AY28" s="475" t="s">
        <v>188</v>
      </c>
      <c r="AZ28" s="476"/>
      <c r="BA28" s="476"/>
      <c r="BB28" s="477"/>
      <c r="BC28" s="484" t="s">
        <v>47</v>
      </c>
      <c r="BD28" s="485"/>
      <c r="BE28" s="485"/>
      <c r="BF28" s="485"/>
      <c r="BG28" s="485"/>
      <c r="BH28" s="485"/>
      <c r="BI28" s="485"/>
      <c r="BJ28" s="485"/>
      <c r="BK28" s="485"/>
      <c r="BL28" s="485"/>
      <c r="BM28" s="486"/>
      <c r="BN28" s="487">
        <v>6625083</v>
      </c>
      <c r="BO28" s="488"/>
      <c r="BP28" s="488"/>
      <c r="BQ28" s="488"/>
      <c r="BR28" s="488"/>
      <c r="BS28" s="488"/>
      <c r="BT28" s="488"/>
      <c r="BU28" s="489"/>
      <c r="BV28" s="487">
        <v>6602511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33</v>
      </c>
      <c r="M29" s="412"/>
      <c r="N29" s="412"/>
      <c r="O29" s="412"/>
      <c r="P29" s="413"/>
      <c r="Q29" s="411">
        <v>5990</v>
      </c>
      <c r="R29" s="412"/>
      <c r="S29" s="412"/>
      <c r="T29" s="412"/>
      <c r="U29" s="412"/>
      <c r="V29" s="413"/>
      <c r="W29" s="502"/>
      <c r="X29" s="503"/>
      <c r="Y29" s="504"/>
      <c r="Z29" s="414" t="s">
        <v>190</v>
      </c>
      <c r="AA29" s="415"/>
      <c r="AB29" s="415"/>
      <c r="AC29" s="415"/>
      <c r="AD29" s="415"/>
      <c r="AE29" s="415"/>
      <c r="AF29" s="415"/>
      <c r="AG29" s="416"/>
      <c r="AH29" s="411">
        <v>1972</v>
      </c>
      <c r="AI29" s="412"/>
      <c r="AJ29" s="412"/>
      <c r="AK29" s="412"/>
      <c r="AL29" s="413"/>
      <c r="AM29" s="411">
        <v>6243834</v>
      </c>
      <c r="AN29" s="412"/>
      <c r="AO29" s="412"/>
      <c r="AP29" s="412"/>
      <c r="AQ29" s="412"/>
      <c r="AR29" s="413"/>
      <c r="AS29" s="411">
        <v>3166</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4466329</v>
      </c>
      <c r="BO29" s="459"/>
      <c r="BP29" s="459"/>
      <c r="BQ29" s="459"/>
      <c r="BR29" s="459"/>
      <c r="BS29" s="459"/>
      <c r="BT29" s="459"/>
      <c r="BU29" s="460"/>
      <c r="BV29" s="458">
        <v>2466157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101.5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10572432</v>
      </c>
      <c r="BO30" s="493"/>
      <c r="BP30" s="493"/>
      <c r="BQ30" s="493"/>
      <c r="BR30" s="493"/>
      <c r="BS30" s="493"/>
      <c r="BT30" s="493"/>
      <c r="BU30" s="494"/>
      <c r="BV30" s="492">
        <v>10439653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199</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国民健康保険事業費特別会計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IF('各会計、関係団体の財政状況及び健全化判断比率'!B34="","",'各会計、関係団体の財政状況及び健全化判断比率'!B34)</f>
        <v>公設地方卸売市場事業費特別会計</v>
      </c>
      <c r="BH34" s="407"/>
      <c r="BI34" s="407"/>
      <c r="BJ34" s="407"/>
      <c r="BK34" s="407"/>
      <c r="BL34" s="407"/>
      <c r="BM34" s="407"/>
      <c r="BN34" s="407"/>
      <c r="BO34" s="407"/>
      <c r="BP34" s="407"/>
      <c r="BQ34" s="407"/>
      <c r="BR34" s="407"/>
      <c r="BS34" s="407"/>
      <c r="BT34" s="407"/>
      <c r="BU34" s="407"/>
      <c r="BV34" s="178"/>
      <c r="BW34" s="406">
        <f>IF(BY34="","",MAX(C34:D43,U34:V43,AM34:AN43,BE34:BF43)+1)</f>
        <v>13</v>
      </c>
      <c r="BX34" s="406"/>
      <c r="BY34" s="407" t="str">
        <f>IF('各会計、関係団体の財政状況及び健全化判断比率'!B68="","",'各会計、関係団体の財政状況及び健全化判断比率'!B68)</f>
        <v>福島地方水道用水供給企業団　福島地方水道用水供給事業会計</v>
      </c>
      <c r="BZ34" s="407"/>
      <c r="CA34" s="407"/>
      <c r="CB34" s="407"/>
      <c r="CC34" s="407"/>
      <c r="CD34" s="407"/>
      <c r="CE34" s="407"/>
      <c r="CF34" s="407"/>
      <c r="CG34" s="407"/>
      <c r="CH34" s="407"/>
      <c r="CI34" s="407"/>
      <c r="CJ34" s="407"/>
      <c r="CK34" s="407"/>
      <c r="CL34" s="407"/>
      <c r="CM34" s="407"/>
      <c r="CN34" s="178"/>
      <c r="CO34" s="406">
        <f>IF(CQ34="","",MAX(C34:D43,U34:V43,AM34:AN43,BE34:BF43,BW34:BX43)+1)</f>
        <v>23</v>
      </c>
      <c r="CP34" s="406"/>
      <c r="CQ34" s="407" t="str">
        <f>IF('各会計、関係団体の財政状況及び健全化判断比率'!BS7="","",'各会計、関係団体の財政状況及び健全化判断比率'!BS7)</f>
        <v>福島地方土地開発公社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庁舎整備基金運用特別会計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介護保険事業費特別会計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f t="shared" ref="BE35:BE43" si="1">IF(BG35="","",BE34+1)</f>
        <v>11</v>
      </c>
      <c r="BF35" s="406"/>
      <c r="BG35" s="407" t="str">
        <f>IF('各会計、関係団体の財政状況及び健全化判断比率'!B35="","",'各会計、関係団体の財政状況及び健全化判断比率'!B35)</f>
        <v>土地区画整理事業費特別会計</v>
      </c>
      <c r="BH35" s="407"/>
      <c r="BI35" s="407"/>
      <c r="BJ35" s="407"/>
      <c r="BK35" s="407"/>
      <c r="BL35" s="407"/>
      <c r="BM35" s="407"/>
      <c r="BN35" s="407"/>
      <c r="BO35" s="407"/>
      <c r="BP35" s="407"/>
      <c r="BQ35" s="407"/>
      <c r="BR35" s="407"/>
      <c r="BS35" s="407"/>
      <c r="BT35" s="407"/>
      <c r="BU35" s="407"/>
      <c r="BV35" s="178"/>
      <c r="BW35" s="406">
        <f t="shared" ref="BW35:BW43" si="2">IF(BY35="","",BW34+1)</f>
        <v>14</v>
      </c>
      <c r="BX35" s="406"/>
      <c r="BY35" s="407" t="str">
        <f>IF('各会計、関係団体の財政状況及び健全化判断比率'!B69="","",'各会計、関係団体の財政状況及び健全化判断比率'!B69)</f>
        <v>福島県後期高齢者医療広域連合　一般会計</v>
      </c>
      <c r="BZ35" s="407"/>
      <c r="CA35" s="407"/>
      <c r="CB35" s="407"/>
      <c r="CC35" s="407"/>
      <c r="CD35" s="407"/>
      <c r="CE35" s="407"/>
      <c r="CF35" s="407"/>
      <c r="CG35" s="407"/>
      <c r="CH35" s="407"/>
      <c r="CI35" s="407"/>
      <c r="CJ35" s="407"/>
      <c r="CK35" s="407"/>
      <c r="CL35" s="407"/>
      <c r="CM35" s="407"/>
      <c r="CN35" s="178"/>
      <c r="CO35" s="406">
        <f t="shared" ref="CO35:CO43" si="3">IF(CQ35="","",CO34+1)</f>
        <v>24</v>
      </c>
      <c r="CP35" s="406"/>
      <c r="CQ35" s="407" t="str">
        <f>IF('各会計、関係団体の財政状況及び健全化判断比率'!BS8="","",'各会計、関係団体の財政状況及び健全化判断比率'!BS8)</f>
        <v>福島市観光開発（株）</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母子父子寡婦福祉資金貸付事業費特別会計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後期高齢者医療事業費特別会計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IF('各会計、関係団体の財政状況及び健全化判断比率'!B33="","",'各会計、関係団体の財政状況及び健全化判断比率'!B33)</f>
        <v>農業集落排水事業会計</v>
      </c>
      <c r="AP36" s="407"/>
      <c r="AQ36" s="407"/>
      <c r="AR36" s="407"/>
      <c r="AS36" s="407"/>
      <c r="AT36" s="407"/>
      <c r="AU36" s="407"/>
      <c r="AV36" s="407"/>
      <c r="AW36" s="407"/>
      <c r="AX36" s="407"/>
      <c r="AY36" s="407"/>
      <c r="AZ36" s="407"/>
      <c r="BA36" s="407"/>
      <c r="BB36" s="407"/>
      <c r="BC36" s="407"/>
      <c r="BD36" s="178"/>
      <c r="BE36" s="406">
        <f t="shared" si="1"/>
        <v>12</v>
      </c>
      <c r="BF36" s="406"/>
      <c r="BG36" s="407" t="str">
        <f>IF('各会計、関係団体の財政状況及び健全化判断比率'!B36="","",'各会計、関係団体の財政状況及び健全化判断比率'!B36)</f>
        <v>工業団地整備事業費特別会計</v>
      </c>
      <c r="BH36" s="407"/>
      <c r="BI36" s="407"/>
      <c r="BJ36" s="407"/>
      <c r="BK36" s="407"/>
      <c r="BL36" s="407"/>
      <c r="BM36" s="407"/>
      <c r="BN36" s="407"/>
      <c r="BO36" s="407"/>
      <c r="BP36" s="407"/>
      <c r="BQ36" s="407"/>
      <c r="BR36" s="407"/>
      <c r="BS36" s="407"/>
      <c r="BT36" s="407"/>
      <c r="BU36" s="407"/>
      <c r="BV36" s="178"/>
      <c r="BW36" s="406">
        <f t="shared" si="2"/>
        <v>15</v>
      </c>
      <c r="BX36" s="406"/>
      <c r="BY36" s="407" t="str">
        <f>IF('各会計、関係団体の財政状況及び健全化判断比率'!B70="","",'各会計、関係団体の財政状況及び健全化判断比率'!B70)</f>
        <v>福島県後期高齢者医療広域連合　後期高齢者医療特別会計</v>
      </c>
      <c r="BZ36" s="407"/>
      <c r="CA36" s="407"/>
      <c r="CB36" s="407"/>
      <c r="CC36" s="407"/>
      <c r="CD36" s="407"/>
      <c r="CE36" s="407"/>
      <c r="CF36" s="407"/>
      <c r="CG36" s="407"/>
      <c r="CH36" s="407"/>
      <c r="CI36" s="407"/>
      <c r="CJ36" s="407"/>
      <c r="CK36" s="407"/>
      <c r="CL36" s="407"/>
      <c r="CM36" s="407"/>
      <c r="CN36" s="178"/>
      <c r="CO36" s="406">
        <f t="shared" si="3"/>
        <v>25</v>
      </c>
      <c r="CP36" s="406"/>
      <c r="CQ36" s="407" t="str">
        <f>IF('各会計、関係団体の財政状況及び健全化判断比率'!BS9="","",'各会計、関係団体の財政状況及び健全化判断比率'!BS9)</f>
        <v>（公財）福島市振興公社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16</v>
      </c>
      <c r="BX37" s="406"/>
      <c r="BY37" s="407" t="str">
        <f>IF('各会計、関係団体の財政状況及び健全化判断比率'!B71="","",'各会計、関係団体の財政状況及び健全化判断比率'!B71)</f>
        <v>福島県市町村総合事務組合　一般会計</v>
      </c>
      <c r="BZ37" s="407"/>
      <c r="CA37" s="407"/>
      <c r="CB37" s="407"/>
      <c r="CC37" s="407"/>
      <c r="CD37" s="407"/>
      <c r="CE37" s="407"/>
      <c r="CF37" s="407"/>
      <c r="CG37" s="407"/>
      <c r="CH37" s="407"/>
      <c r="CI37" s="407"/>
      <c r="CJ37" s="407"/>
      <c r="CK37" s="407"/>
      <c r="CL37" s="407"/>
      <c r="CM37" s="407"/>
      <c r="CN37" s="178"/>
      <c r="CO37" s="406">
        <f t="shared" si="3"/>
        <v>26</v>
      </c>
      <c r="CP37" s="406"/>
      <c r="CQ37" s="407" t="str">
        <f>IF('各会計、関係団体の財政状況及び健全化判断比率'!BS10="","",'各会計、関係団体の財政状況及び健全化判断比率'!BS10)</f>
        <v>（公財）福島市スポーツ振興公社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17</v>
      </c>
      <c r="BX38" s="406"/>
      <c r="BY38" s="407" t="str">
        <f>IF('各会計、関係団体の財政状況及び健全化判断比率'!B72="","",'各会計、関係団体の財政状況及び健全化判断比率'!B72)</f>
        <v>福島県市町村総合事務組合　消防補償等特別会計</v>
      </c>
      <c r="BZ38" s="407"/>
      <c r="CA38" s="407"/>
      <c r="CB38" s="407"/>
      <c r="CC38" s="407"/>
      <c r="CD38" s="407"/>
      <c r="CE38" s="407"/>
      <c r="CF38" s="407"/>
      <c r="CG38" s="407"/>
      <c r="CH38" s="407"/>
      <c r="CI38" s="407"/>
      <c r="CJ38" s="407"/>
      <c r="CK38" s="407"/>
      <c r="CL38" s="407"/>
      <c r="CM38" s="407"/>
      <c r="CN38" s="178"/>
      <c r="CO38" s="406">
        <f t="shared" si="3"/>
        <v>27</v>
      </c>
      <c r="CP38" s="406"/>
      <c r="CQ38" s="407" t="str">
        <f>IF('各会計、関係団体の財政状況及び健全化判断比率'!BS11="","",'各会計、関係団体の財政状況及び健全化判断比率'!BS11)</f>
        <v>（一財）福島市中小企業福祉サービスセンター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18</v>
      </c>
      <c r="BX39" s="406"/>
      <c r="BY39" s="407" t="str">
        <f>IF('各会計、関係団体の財政状況及び健全化判断比率'!B73="","",'各会計、関係団体の財政状況及び健全化判断比率'!B73)</f>
        <v>福島県市町村総合事務組合　消防賞じゅつ金特別会計</v>
      </c>
      <c r="BZ39" s="407"/>
      <c r="CA39" s="407"/>
      <c r="CB39" s="407"/>
      <c r="CC39" s="407"/>
      <c r="CD39" s="407"/>
      <c r="CE39" s="407"/>
      <c r="CF39" s="407"/>
      <c r="CG39" s="407"/>
      <c r="CH39" s="407"/>
      <c r="CI39" s="407"/>
      <c r="CJ39" s="407"/>
      <c r="CK39" s="407"/>
      <c r="CL39" s="407"/>
      <c r="CM39" s="407"/>
      <c r="CN39" s="178"/>
      <c r="CO39" s="406">
        <f t="shared" si="3"/>
        <v>28</v>
      </c>
      <c r="CP39" s="406"/>
      <c r="CQ39" s="407" t="str">
        <f>IF('各会計、関係団体の財政状況及び健全化判断比率'!BS12="","",'各会計、関係団体の財政状況及び健全化判断比率'!BS12)</f>
        <v>（株）飯野町振興公社</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19</v>
      </c>
      <c r="BX40" s="406"/>
      <c r="BY40" s="407" t="str">
        <f>IF('各会計、関係団体の財政状況及び健全化判断比率'!B74="","",'各会計、関係団体の財政状況及び健全化判断比率'!B74)</f>
        <v>福島県市町村総合事務組合　非常勤職員公務災害補償特別会計</v>
      </c>
      <c r="BZ40" s="407"/>
      <c r="CA40" s="407"/>
      <c r="CB40" s="407"/>
      <c r="CC40" s="407"/>
      <c r="CD40" s="407"/>
      <c r="CE40" s="407"/>
      <c r="CF40" s="407"/>
      <c r="CG40" s="407"/>
      <c r="CH40" s="407"/>
      <c r="CI40" s="407"/>
      <c r="CJ40" s="407"/>
      <c r="CK40" s="407"/>
      <c r="CL40" s="407"/>
      <c r="CM40" s="407"/>
      <c r="CN40" s="178"/>
      <c r="CO40" s="406">
        <f t="shared" si="3"/>
        <v>29</v>
      </c>
      <c r="CP40" s="406"/>
      <c r="CQ40" s="407" t="str">
        <f>IF('各会計、関係団体の財政状況及び健全化判断比率'!BS13="","",'各会計、関係団体の財政状況及び健全化判断比率'!BS13)</f>
        <v>（株）福島まちづくりセンター</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20</v>
      </c>
      <c r="BX41" s="406"/>
      <c r="BY41" s="407" t="str">
        <f>IF('各会計、関係団体の財政状況及び健全化判断比率'!B75="","",'各会計、関係団体の財政状況及び健全化判断比率'!B75)</f>
        <v>福島県市町村総合事務組合　自治会館管理特別会計</v>
      </c>
      <c r="BZ41" s="407"/>
      <c r="CA41" s="407"/>
      <c r="CB41" s="407"/>
      <c r="CC41" s="407"/>
      <c r="CD41" s="407"/>
      <c r="CE41" s="407"/>
      <c r="CF41" s="407"/>
      <c r="CG41" s="407"/>
      <c r="CH41" s="407"/>
      <c r="CI41" s="407"/>
      <c r="CJ41" s="407"/>
      <c r="CK41" s="407"/>
      <c r="CL41" s="407"/>
      <c r="CM41" s="407"/>
      <c r="CN41" s="178"/>
      <c r="CO41" s="406">
        <f t="shared" si="3"/>
        <v>30</v>
      </c>
      <c r="CP41" s="406"/>
      <c r="CQ41" s="407" t="str">
        <f>IF('各会計、関係団体の財政状況及び健全化判断比率'!BS14="","",'各会計、関係団体の財政状況及び健全化判断比率'!BS14)</f>
        <v>（株）福島テクノサービス</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21</v>
      </c>
      <c r="BX42" s="406"/>
      <c r="BY42" s="407" t="str">
        <f>IF('各会計、関係団体の財政状況及び健全化判断比率'!B76="","",'各会計、関係団体の財政状況及び健全化判断比率'!B76)</f>
        <v>福島県市民交通災害共済組合　一般会計</v>
      </c>
      <c r="BZ42" s="407"/>
      <c r="CA42" s="407"/>
      <c r="CB42" s="407"/>
      <c r="CC42" s="407"/>
      <c r="CD42" s="407"/>
      <c r="CE42" s="407"/>
      <c r="CF42" s="407"/>
      <c r="CG42" s="407"/>
      <c r="CH42" s="407"/>
      <c r="CI42" s="407"/>
      <c r="CJ42" s="407"/>
      <c r="CK42" s="407"/>
      <c r="CL42" s="407"/>
      <c r="CM42" s="407"/>
      <c r="CN42" s="178"/>
      <c r="CO42" s="406">
        <f t="shared" si="3"/>
        <v>31</v>
      </c>
      <c r="CP42" s="406"/>
      <c r="CQ42" s="407" t="str">
        <f>IF('各会計、関係団体の財政状況及び健全化判断比率'!BS15="","",'各会計、関係団体の財政状況及び健全化判断比率'!BS15)</f>
        <v>（公財）福島県青少年育成・男女共生推進機構</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22</v>
      </c>
      <c r="BX43" s="406"/>
      <c r="BY43" s="407" t="str">
        <f>IF('各会計、関係団体の財政状況及び健全化判断比率'!B77="","",'各会計、関係団体の財政状況及び健全化判断比率'!B77)</f>
        <v>川俣方部衛生処理組合　一般会計</v>
      </c>
      <c r="BZ43" s="407"/>
      <c r="CA43" s="407"/>
      <c r="CB43" s="407"/>
      <c r="CC43" s="407"/>
      <c r="CD43" s="407"/>
      <c r="CE43" s="407"/>
      <c r="CF43" s="407"/>
      <c r="CG43" s="407"/>
      <c r="CH43" s="407"/>
      <c r="CI43" s="407"/>
      <c r="CJ43" s="407"/>
      <c r="CK43" s="407"/>
      <c r="CL43" s="407"/>
      <c r="CM43" s="407"/>
      <c r="CN43" s="178"/>
      <c r="CO43" s="406">
        <f t="shared" si="3"/>
        <v>32</v>
      </c>
      <c r="CP43" s="406"/>
      <c r="CQ43" s="407" t="str">
        <f>IF('各会計、関係団体の財政状況及び健全化判断比率'!BS16="","",'各会計、関係団体の財政状況及び健全化判断比率'!BS16)</f>
        <v>阿武隈急行（株）</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P71" sqref="AP7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5" t="s">
        <v>566</v>
      </c>
      <c r="D34" s="1215"/>
      <c r="E34" s="1216"/>
      <c r="F34" s="32">
        <v>7.1</v>
      </c>
      <c r="G34" s="33">
        <v>8.09</v>
      </c>
      <c r="H34" s="33">
        <v>8.6</v>
      </c>
      <c r="I34" s="33">
        <v>8.98</v>
      </c>
      <c r="J34" s="34">
        <v>14.2</v>
      </c>
      <c r="K34" s="22"/>
      <c r="L34" s="22"/>
      <c r="M34" s="22"/>
      <c r="N34" s="22"/>
      <c r="O34" s="22"/>
      <c r="P34" s="22"/>
    </row>
    <row r="35" spans="1:16" ht="39" customHeight="1" x14ac:dyDescent="0.2">
      <c r="A35" s="22"/>
      <c r="B35" s="35"/>
      <c r="C35" s="1209" t="s">
        <v>567</v>
      </c>
      <c r="D35" s="1210"/>
      <c r="E35" s="1211"/>
      <c r="F35" s="36">
        <v>6.72</v>
      </c>
      <c r="G35" s="37">
        <v>6.22</v>
      </c>
      <c r="H35" s="37">
        <v>6.56</v>
      </c>
      <c r="I35" s="37">
        <v>6.25</v>
      </c>
      <c r="J35" s="38">
        <v>7.1</v>
      </c>
      <c r="K35" s="22"/>
      <c r="L35" s="22"/>
      <c r="M35" s="22"/>
      <c r="N35" s="22"/>
      <c r="O35" s="22"/>
      <c r="P35" s="22"/>
    </row>
    <row r="36" spans="1:16" ht="39" customHeight="1" x14ac:dyDescent="0.2">
      <c r="A36" s="22"/>
      <c r="B36" s="35"/>
      <c r="C36" s="1209" t="s">
        <v>568</v>
      </c>
      <c r="D36" s="1210"/>
      <c r="E36" s="1211"/>
      <c r="F36" s="36">
        <v>3.4</v>
      </c>
      <c r="G36" s="37">
        <v>3.11</v>
      </c>
      <c r="H36" s="37">
        <v>2.96</v>
      </c>
      <c r="I36" s="37">
        <v>3.22</v>
      </c>
      <c r="J36" s="38">
        <v>2.66</v>
      </c>
      <c r="K36" s="22"/>
      <c r="L36" s="22"/>
      <c r="M36" s="22"/>
      <c r="N36" s="22"/>
      <c r="O36" s="22"/>
      <c r="P36" s="22"/>
    </row>
    <row r="37" spans="1:16" ht="39" customHeight="1" x14ac:dyDescent="0.2">
      <c r="A37" s="22"/>
      <c r="B37" s="35"/>
      <c r="C37" s="1209" t="s">
        <v>569</v>
      </c>
      <c r="D37" s="1210"/>
      <c r="E37" s="1211"/>
      <c r="F37" s="36">
        <v>1.19</v>
      </c>
      <c r="G37" s="37">
        <v>1.27</v>
      </c>
      <c r="H37" s="37">
        <v>1.31</v>
      </c>
      <c r="I37" s="37">
        <v>1.89</v>
      </c>
      <c r="J37" s="38">
        <v>2.63</v>
      </c>
      <c r="K37" s="22"/>
      <c r="L37" s="22"/>
      <c r="M37" s="22"/>
      <c r="N37" s="22"/>
      <c r="O37" s="22"/>
      <c r="P37" s="22"/>
    </row>
    <row r="38" spans="1:16" ht="39" customHeight="1" x14ac:dyDescent="0.2">
      <c r="A38" s="22"/>
      <c r="B38" s="35"/>
      <c r="C38" s="1209" t="s">
        <v>570</v>
      </c>
      <c r="D38" s="1210"/>
      <c r="E38" s="1211"/>
      <c r="F38" s="36">
        <v>0.95</v>
      </c>
      <c r="G38" s="37">
        <v>1.1000000000000001</v>
      </c>
      <c r="H38" s="37">
        <v>0.41</v>
      </c>
      <c r="I38" s="37">
        <v>0.7</v>
      </c>
      <c r="J38" s="38">
        <v>0.69</v>
      </c>
      <c r="K38" s="22"/>
      <c r="L38" s="22"/>
      <c r="M38" s="22"/>
      <c r="N38" s="22"/>
      <c r="O38" s="22"/>
      <c r="P38" s="22"/>
    </row>
    <row r="39" spans="1:16" ht="39" customHeight="1" x14ac:dyDescent="0.2">
      <c r="A39" s="22"/>
      <c r="B39" s="35"/>
      <c r="C39" s="1209" t="s">
        <v>571</v>
      </c>
      <c r="D39" s="1210"/>
      <c r="E39" s="1211"/>
      <c r="F39" s="36">
        <v>0.1</v>
      </c>
      <c r="G39" s="37">
        <v>0.11</v>
      </c>
      <c r="H39" s="37">
        <v>0.12</v>
      </c>
      <c r="I39" s="37">
        <v>0.12</v>
      </c>
      <c r="J39" s="38">
        <v>0.12</v>
      </c>
      <c r="K39" s="22"/>
      <c r="L39" s="22"/>
      <c r="M39" s="22"/>
      <c r="N39" s="22"/>
      <c r="O39" s="22"/>
      <c r="P39" s="22"/>
    </row>
    <row r="40" spans="1:16" ht="39" customHeight="1" x14ac:dyDescent="0.2">
      <c r="A40" s="22"/>
      <c r="B40" s="35"/>
      <c r="C40" s="1209" t="s">
        <v>572</v>
      </c>
      <c r="D40" s="1210"/>
      <c r="E40" s="1211"/>
      <c r="F40" s="36">
        <v>0</v>
      </c>
      <c r="G40" s="37">
        <v>0</v>
      </c>
      <c r="H40" s="37">
        <v>0</v>
      </c>
      <c r="I40" s="37">
        <v>0.2</v>
      </c>
      <c r="J40" s="38">
        <v>0.1</v>
      </c>
      <c r="K40" s="22"/>
      <c r="L40" s="22"/>
      <c r="M40" s="22"/>
      <c r="N40" s="22"/>
      <c r="O40" s="22"/>
      <c r="P40" s="22"/>
    </row>
    <row r="41" spans="1:16" ht="39" customHeight="1" x14ac:dyDescent="0.2">
      <c r="A41" s="22"/>
      <c r="B41" s="35"/>
      <c r="C41" s="1209" t="s">
        <v>573</v>
      </c>
      <c r="D41" s="1210"/>
      <c r="E41" s="1211"/>
      <c r="F41" s="36">
        <v>0.08</v>
      </c>
      <c r="G41" s="37">
        <v>0.08</v>
      </c>
      <c r="H41" s="37">
        <v>7.0000000000000007E-2</v>
      </c>
      <c r="I41" s="37">
        <v>0.09</v>
      </c>
      <c r="J41" s="38">
        <v>0.05</v>
      </c>
      <c r="K41" s="22"/>
      <c r="L41" s="22"/>
      <c r="M41" s="22"/>
      <c r="N41" s="22"/>
      <c r="O41" s="22"/>
      <c r="P41" s="22"/>
    </row>
    <row r="42" spans="1:16" ht="39" customHeight="1" x14ac:dyDescent="0.2">
      <c r="A42" s="22"/>
      <c r="B42" s="39"/>
      <c r="C42" s="1209" t="s">
        <v>574</v>
      </c>
      <c r="D42" s="1210"/>
      <c r="E42" s="1211"/>
      <c r="F42" s="36" t="s">
        <v>517</v>
      </c>
      <c r="G42" s="37" t="s">
        <v>517</v>
      </c>
      <c r="H42" s="37" t="s">
        <v>517</v>
      </c>
      <c r="I42" s="37" t="s">
        <v>517</v>
      </c>
      <c r="J42" s="38" t="s">
        <v>517</v>
      </c>
      <c r="K42" s="22"/>
      <c r="L42" s="22"/>
      <c r="M42" s="22"/>
      <c r="N42" s="22"/>
      <c r="O42" s="22"/>
      <c r="P42" s="22"/>
    </row>
    <row r="43" spans="1:16" ht="39" customHeight="1" thickBot="1" x14ac:dyDescent="0.25">
      <c r="A43" s="22"/>
      <c r="B43" s="40"/>
      <c r="C43" s="1212" t="s">
        <v>575</v>
      </c>
      <c r="D43" s="1213"/>
      <c r="E43" s="1214"/>
      <c r="F43" s="41">
        <v>0.16</v>
      </c>
      <c r="G43" s="42">
        <v>0.19</v>
      </c>
      <c r="H43" s="42">
        <v>0.27</v>
      </c>
      <c r="I43" s="42">
        <v>0.12</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uC1DlDjranrklX2T3mL4DxonTvOAL3nYQnscxuDnUIjdFHvZ9X9L+05OTgRkZ2EpABU7yT+O13todoDBEPwxQ==" saltValue="PTb+J8CjMIX2SRkELhUc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P71" sqref="AP7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8206</v>
      </c>
      <c r="L45" s="60">
        <v>8174</v>
      </c>
      <c r="M45" s="60">
        <v>8100</v>
      </c>
      <c r="N45" s="60">
        <v>8131</v>
      </c>
      <c r="O45" s="61">
        <v>8352</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x14ac:dyDescent="0.2">
      <c r="A48" s="48"/>
      <c r="B48" s="1237"/>
      <c r="C48" s="1238"/>
      <c r="D48" s="62"/>
      <c r="E48" s="1219" t="s">
        <v>14</v>
      </c>
      <c r="F48" s="1219"/>
      <c r="G48" s="1219"/>
      <c r="H48" s="1219"/>
      <c r="I48" s="1219"/>
      <c r="J48" s="1220"/>
      <c r="K48" s="63">
        <v>3024</v>
      </c>
      <c r="L48" s="64">
        <v>2782</v>
      </c>
      <c r="M48" s="64">
        <v>2715</v>
      </c>
      <c r="N48" s="64">
        <v>2524</v>
      </c>
      <c r="O48" s="65">
        <v>2542</v>
      </c>
      <c r="P48" s="48"/>
      <c r="Q48" s="48"/>
      <c r="R48" s="48"/>
      <c r="S48" s="48"/>
      <c r="T48" s="48"/>
      <c r="U48" s="48"/>
    </row>
    <row r="49" spans="1:21" ht="30.75" customHeight="1" x14ac:dyDescent="0.2">
      <c r="A49" s="48"/>
      <c r="B49" s="1237"/>
      <c r="C49" s="1238"/>
      <c r="D49" s="62"/>
      <c r="E49" s="1219" t="s">
        <v>15</v>
      </c>
      <c r="F49" s="1219"/>
      <c r="G49" s="1219"/>
      <c r="H49" s="1219"/>
      <c r="I49" s="1219"/>
      <c r="J49" s="1220"/>
      <c r="K49" s="63">
        <v>20</v>
      </c>
      <c r="L49" s="64">
        <v>20</v>
      </c>
      <c r="M49" s="64">
        <v>20</v>
      </c>
      <c r="N49" s="64">
        <v>18</v>
      </c>
      <c r="O49" s="65">
        <v>17</v>
      </c>
      <c r="P49" s="48"/>
      <c r="Q49" s="48"/>
      <c r="R49" s="48"/>
      <c r="S49" s="48"/>
      <c r="T49" s="48"/>
      <c r="U49" s="48"/>
    </row>
    <row r="50" spans="1:21" ht="30.75" customHeight="1" x14ac:dyDescent="0.2">
      <c r="A50" s="48"/>
      <c r="B50" s="1237"/>
      <c r="C50" s="1238"/>
      <c r="D50" s="62"/>
      <c r="E50" s="1219" t="s">
        <v>16</v>
      </c>
      <c r="F50" s="1219"/>
      <c r="G50" s="1219"/>
      <c r="H50" s="1219"/>
      <c r="I50" s="1219"/>
      <c r="J50" s="1220"/>
      <c r="K50" s="63">
        <v>19</v>
      </c>
      <c r="L50" s="64">
        <v>18</v>
      </c>
      <c r="M50" s="64">
        <v>17</v>
      </c>
      <c r="N50" s="64">
        <v>22</v>
      </c>
      <c r="O50" s="65">
        <v>119</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517</v>
      </c>
      <c r="L51" s="64" t="s">
        <v>517</v>
      </c>
      <c r="M51" s="64" t="s">
        <v>517</v>
      </c>
      <c r="N51" s="64" t="s">
        <v>517</v>
      </c>
      <c r="O51" s="65" t="s">
        <v>517</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10449</v>
      </c>
      <c r="L52" s="64">
        <v>10404</v>
      </c>
      <c r="M52" s="64">
        <v>10378</v>
      </c>
      <c r="N52" s="64">
        <v>10023</v>
      </c>
      <c r="O52" s="65">
        <v>9793</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820</v>
      </c>
      <c r="L53" s="69">
        <v>590</v>
      </c>
      <c r="M53" s="69">
        <v>474</v>
      </c>
      <c r="N53" s="69">
        <v>672</v>
      </c>
      <c r="O53" s="70">
        <v>1237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dDTIYw9OCyvd11PhyIPDk/tfucBsMxaDaOIJGJWulWJZJpPTobI6asfnIfk9A2NhCecdXPDoEHAXMDybq2pKw==" saltValue="b0TvMQIP48tAEoGCb2Bx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P71" sqref="AP7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55" t="s">
        <v>29</v>
      </c>
      <c r="C41" s="1256"/>
      <c r="D41" s="102"/>
      <c r="E41" s="1257" t="s">
        <v>30</v>
      </c>
      <c r="F41" s="1257"/>
      <c r="G41" s="1257"/>
      <c r="H41" s="1258"/>
      <c r="I41" s="351">
        <v>81636</v>
      </c>
      <c r="J41" s="352">
        <v>86303</v>
      </c>
      <c r="K41" s="352">
        <v>89566</v>
      </c>
      <c r="L41" s="352">
        <v>94605</v>
      </c>
      <c r="M41" s="353">
        <v>100002</v>
      </c>
    </row>
    <row r="42" spans="2:13" ht="27.75" customHeight="1" x14ac:dyDescent="0.2">
      <c r="B42" s="1245"/>
      <c r="C42" s="1246"/>
      <c r="D42" s="103"/>
      <c r="E42" s="1249" t="s">
        <v>31</v>
      </c>
      <c r="F42" s="1249"/>
      <c r="G42" s="1249"/>
      <c r="H42" s="1250"/>
      <c r="I42" s="354">
        <v>45</v>
      </c>
      <c r="J42" s="355">
        <v>40</v>
      </c>
      <c r="K42" s="355">
        <v>35</v>
      </c>
      <c r="L42" s="355">
        <v>30</v>
      </c>
      <c r="M42" s="356">
        <v>26</v>
      </c>
    </row>
    <row r="43" spans="2:13" ht="27.75" customHeight="1" x14ac:dyDescent="0.2">
      <c r="B43" s="1245"/>
      <c r="C43" s="1246"/>
      <c r="D43" s="103"/>
      <c r="E43" s="1249" t="s">
        <v>32</v>
      </c>
      <c r="F43" s="1249"/>
      <c r="G43" s="1249"/>
      <c r="H43" s="1250"/>
      <c r="I43" s="354">
        <v>28181</v>
      </c>
      <c r="J43" s="355">
        <v>23851</v>
      </c>
      <c r="K43" s="355">
        <v>24643</v>
      </c>
      <c r="L43" s="355">
        <v>24101</v>
      </c>
      <c r="M43" s="356">
        <v>25268</v>
      </c>
    </row>
    <row r="44" spans="2:13" ht="27.75" customHeight="1" x14ac:dyDescent="0.2">
      <c r="B44" s="1245"/>
      <c r="C44" s="1246"/>
      <c r="D44" s="103"/>
      <c r="E44" s="1249" t="s">
        <v>33</v>
      </c>
      <c r="F44" s="1249"/>
      <c r="G44" s="1249"/>
      <c r="H44" s="1250"/>
      <c r="I44" s="354">
        <v>159</v>
      </c>
      <c r="J44" s="355">
        <v>128</v>
      </c>
      <c r="K44" s="355">
        <v>97</v>
      </c>
      <c r="L44" s="355">
        <v>70</v>
      </c>
      <c r="M44" s="356">
        <v>43</v>
      </c>
    </row>
    <row r="45" spans="2:13" ht="27.75" customHeight="1" x14ac:dyDescent="0.2">
      <c r="B45" s="1245"/>
      <c r="C45" s="1246"/>
      <c r="D45" s="103"/>
      <c r="E45" s="1249" t="s">
        <v>34</v>
      </c>
      <c r="F45" s="1249"/>
      <c r="G45" s="1249"/>
      <c r="H45" s="1250"/>
      <c r="I45" s="354">
        <v>15686</v>
      </c>
      <c r="J45" s="355">
        <v>14835</v>
      </c>
      <c r="K45" s="355">
        <v>14645</v>
      </c>
      <c r="L45" s="355">
        <v>14775</v>
      </c>
      <c r="M45" s="356">
        <v>14496</v>
      </c>
    </row>
    <row r="46" spans="2:13" ht="27.75" customHeight="1" x14ac:dyDescent="0.2">
      <c r="B46" s="1245"/>
      <c r="C46" s="1246"/>
      <c r="D46" s="104"/>
      <c r="E46" s="1249" t="s">
        <v>35</v>
      </c>
      <c r="F46" s="1249"/>
      <c r="G46" s="1249"/>
      <c r="H46" s="1250"/>
      <c r="I46" s="354">
        <v>3902</v>
      </c>
      <c r="J46" s="355">
        <v>3732</v>
      </c>
      <c r="K46" s="355">
        <v>2948</v>
      </c>
      <c r="L46" s="355">
        <v>2739</v>
      </c>
      <c r="M46" s="356">
        <v>1894</v>
      </c>
    </row>
    <row r="47" spans="2:13" ht="27.75" customHeight="1" x14ac:dyDescent="0.2">
      <c r="B47" s="1245"/>
      <c r="C47" s="1246"/>
      <c r="D47" s="105"/>
      <c r="E47" s="1259" t="s">
        <v>36</v>
      </c>
      <c r="F47" s="1260"/>
      <c r="G47" s="1260"/>
      <c r="H47" s="1261"/>
      <c r="I47" s="354" t="s">
        <v>517</v>
      </c>
      <c r="J47" s="355" t="s">
        <v>517</v>
      </c>
      <c r="K47" s="355" t="s">
        <v>517</v>
      </c>
      <c r="L47" s="355" t="s">
        <v>517</v>
      </c>
      <c r="M47" s="356" t="s">
        <v>517</v>
      </c>
    </row>
    <row r="48" spans="2:13" ht="27.75" customHeight="1" x14ac:dyDescent="0.2">
      <c r="B48" s="1245"/>
      <c r="C48" s="1246"/>
      <c r="D48" s="103"/>
      <c r="E48" s="1249" t="s">
        <v>37</v>
      </c>
      <c r="F48" s="1249"/>
      <c r="G48" s="1249"/>
      <c r="H48" s="1250"/>
      <c r="I48" s="354" t="s">
        <v>517</v>
      </c>
      <c r="J48" s="355" t="s">
        <v>517</v>
      </c>
      <c r="K48" s="355" t="s">
        <v>517</v>
      </c>
      <c r="L48" s="355" t="s">
        <v>517</v>
      </c>
      <c r="M48" s="356" t="s">
        <v>517</v>
      </c>
    </row>
    <row r="49" spans="2:13" ht="27.75" customHeight="1" x14ac:dyDescent="0.2">
      <c r="B49" s="1247"/>
      <c r="C49" s="1248"/>
      <c r="D49" s="103"/>
      <c r="E49" s="1249" t="s">
        <v>38</v>
      </c>
      <c r="F49" s="1249"/>
      <c r="G49" s="1249"/>
      <c r="H49" s="1250"/>
      <c r="I49" s="354" t="s">
        <v>517</v>
      </c>
      <c r="J49" s="355" t="s">
        <v>517</v>
      </c>
      <c r="K49" s="355" t="s">
        <v>517</v>
      </c>
      <c r="L49" s="355" t="s">
        <v>517</v>
      </c>
      <c r="M49" s="356" t="s">
        <v>517</v>
      </c>
    </row>
    <row r="50" spans="2:13" ht="27.75" customHeight="1" x14ac:dyDescent="0.2">
      <c r="B50" s="1243" t="s">
        <v>39</v>
      </c>
      <c r="C50" s="1244"/>
      <c r="D50" s="106"/>
      <c r="E50" s="1249" t="s">
        <v>40</v>
      </c>
      <c r="F50" s="1249"/>
      <c r="G50" s="1249"/>
      <c r="H50" s="1250"/>
      <c r="I50" s="354">
        <v>16800</v>
      </c>
      <c r="J50" s="355">
        <v>16894</v>
      </c>
      <c r="K50" s="355">
        <v>21476</v>
      </c>
      <c r="L50" s="355">
        <v>22804</v>
      </c>
      <c r="M50" s="356">
        <v>25591</v>
      </c>
    </row>
    <row r="51" spans="2:13" ht="27.75" customHeight="1" x14ac:dyDescent="0.2">
      <c r="B51" s="1245"/>
      <c r="C51" s="1246"/>
      <c r="D51" s="103"/>
      <c r="E51" s="1249" t="s">
        <v>41</v>
      </c>
      <c r="F51" s="1249"/>
      <c r="G51" s="1249"/>
      <c r="H51" s="1250"/>
      <c r="I51" s="354">
        <v>13776</v>
      </c>
      <c r="J51" s="355">
        <v>14224</v>
      </c>
      <c r="K51" s="355">
        <v>15469</v>
      </c>
      <c r="L51" s="355">
        <v>17919</v>
      </c>
      <c r="M51" s="356">
        <v>22431</v>
      </c>
    </row>
    <row r="52" spans="2:13" ht="27.75" customHeight="1" x14ac:dyDescent="0.2">
      <c r="B52" s="1247"/>
      <c r="C52" s="1248"/>
      <c r="D52" s="103"/>
      <c r="E52" s="1249" t="s">
        <v>42</v>
      </c>
      <c r="F52" s="1249"/>
      <c r="G52" s="1249"/>
      <c r="H52" s="1250"/>
      <c r="I52" s="354">
        <v>89569</v>
      </c>
      <c r="J52" s="355">
        <v>88533</v>
      </c>
      <c r="K52" s="355">
        <v>87731</v>
      </c>
      <c r="L52" s="355">
        <v>87882</v>
      </c>
      <c r="M52" s="356">
        <v>88477</v>
      </c>
    </row>
    <row r="53" spans="2:13" ht="27.75" customHeight="1" thickBot="1" x14ac:dyDescent="0.25">
      <c r="B53" s="1251" t="s">
        <v>43</v>
      </c>
      <c r="C53" s="1252"/>
      <c r="D53" s="107"/>
      <c r="E53" s="1253" t="s">
        <v>44</v>
      </c>
      <c r="F53" s="1253"/>
      <c r="G53" s="1253"/>
      <c r="H53" s="1254"/>
      <c r="I53" s="357">
        <v>9464</v>
      </c>
      <c r="J53" s="358">
        <v>9237</v>
      </c>
      <c r="K53" s="358">
        <v>7258</v>
      </c>
      <c r="L53" s="358">
        <v>7716</v>
      </c>
      <c r="M53" s="359">
        <v>5229</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SeLCzYqaKG9iBlct8C3PFe0qDMAd8POOHPFzWKZd4dM2RI5CyhhCTW7v8IP2w/mesnPpH09reFyIsyZ2AYhf+A==" saltValue="YqIBiD/JIIRFg2dKj8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P71" sqref="AP7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0" t="s">
        <v>47</v>
      </c>
      <c r="D55" s="1270"/>
      <c r="E55" s="1271"/>
      <c r="F55" s="119">
        <v>6561</v>
      </c>
      <c r="G55" s="119">
        <v>6603</v>
      </c>
      <c r="H55" s="120">
        <v>6625</v>
      </c>
    </row>
    <row r="56" spans="2:8" ht="52.5" customHeight="1" x14ac:dyDescent="0.2">
      <c r="B56" s="121"/>
      <c r="C56" s="1272" t="s">
        <v>48</v>
      </c>
      <c r="D56" s="1272"/>
      <c r="E56" s="1273"/>
      <c r="F56" s="122">
        <v>2756</v>
      </c>
      <c r="G56" s="122">
        <v>2466</v>
      </c>
      <c r="H56" s="123">
        <v>4466</v>
      </c>
    </row>
    <row r="57" spans="2:8" ht="53.25" customHeight="1" x14ac:dyDescent="0.2">
      <c r="B57" s="121"/>
      <c r="C57" s="1274" t="s">
        <v>49</v>
      </c>
      <c r="D57" s="1274"/>
      <c r="E57" s="1275"/>
      <c r="F57" s="124">
        <v>10844</v>
      </c>
      <c r="G57" s="124">
        <v>10440</v>
      </c>
      <c r="H57" s="125">
        <v>10572</v>
      </c>
    </row>
    <row r="58" spans="2:8" ht="45.75" customHeight="1" x14ac:dyDescent="0.2">
      <c r="B58" s="126"/>
      <c r="C58" s="1262" t="s">
        <v>605</v>
      </c>
      <c r="D58" s="1263"/>
      <c r="E58" s="1264"/>
      <c r="F58" s="127">
        <v>4316</v>
      </c>
      <c r="G58" s="127">
        <v>4317</v>
      </c>
      <c r="H58" s="128">
        <v>4305</v>
      </c>
    </row>
    <row r="59" spans="2:8" ht="45.75" customHeight="1" x14ac:dyDescent="0.2">
      <c r="B59" s="126"/>
      <c r="C59" s="1262" t="s">
        <v>606</v>
      </c>
      <c r="D59" s="1263"/>
      <c r="E59" s="1264"/>
      <c r="F59" s="127">
        <v>1568</v>
      </c>
      <c r="G59" s="127">
        <v>1612</v>
      </c>
      <c r="H59" s="128">
        <v>1847</v>
      </c>
    </row>
    <row r="60" spans="2:8" ht="45.75" customHeight="1" x14ac:dyDescent="0.2">
      <c r="B60" s="126"/>
      <c r="C60" s="1262" t="s">
        <v>607</v>
      </c>
      <c r="D60" s="1263"/>
      <c r="E60" s="1264"/>
      <c r="F60" s="127">
        <v>1444</v>
      </c>
      <c r="G60" s="127">
        <v>1361</v>
      </c>
      <c r="H60" s="128">
        <v>1207</v>
      </c>
    </row>
    <row r="61" spans="2:8" ht="45.75" customHeight="1" x14ac:dyDescent="0.2">
      <c r="B61" s="126"/>
      <c r="C61" s="1262" t="s">
        <v>608</v>
      </c>
      <c r="D61" s="1263"/>
      <c r="E61" s="1264"/>
      <c r="F61" s="127">
        <v>740</v>
      </c>
      <c r="G61" s="127">
        <v>740</v>
      </c>
      <c r="H61" s="128">
        <v>740</v>
      </c>
    </row>
    <row r="62" spans="2:8" ht="45.75" customHeight="1" thickBot="1" x14ac:dyDescent="0.25">
      <c r="B62" s="129"/>
      <c r="C62" s="1265" t="s">
        <v>609</v>
      </c>
      <c r="D62" s="1266"/>
      <c r="E62" s="1267"/>
      <c r="F62" s="130">
        <v>528</v>
      </c>
      <c r="G62" s="130">
        <v>486</v>
      </c>
      <c r="H62" s="131">
        <v>473</v>
      </c>
    </row>
    <row r="63" spans="2:8" ht="52.5" customHeight="1" thickBot="1" x14ac:dyDescent="0.25">
      <c r="B63" s="132"/>
      <c r="C63" s="1268" t="s">
        <v>50</v>
      </c>
      <c r="D63" s="1268"/>
      <c r="E63" s="1269"/>
      <c r="F63" s="133">
        <v>20161</v>
      </c>
      <c r="G63" s="133">
        <v>19508</v>
      </c>
      <c r="H63" s="134">
        <v>21664</v>
      </c>
    </row>
    <row r="64" spans="2:8" ht="13.2" x14ac:dyDescent="0.2"/>
  </sheetData>
  <sheetProtection algorithmName="SHA-512" hashValue="o9wtKfWE+yNAM6xWisf7w7oOQFsCo7BioTi4iFM6xzGAvNmURiMFqPqdKZKQV5pmIGa6LLSRQfaOkSToe0f0lg==" saltValue="6FWTMHUhWsoYzQuLUINM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P71" sqref="AP71"/>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617</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2">
      <c r="B51" s="375"/>
      <c r="G51" s="1284"/>
      <c r="H51" s="1284"/>
      <c r="I51" s="1298"/>
      <c r="J51" s="1298"/>
      <c r="K51" s="1283"/>
      <c r="L51" s="1283"/>
      <c r="M51" s="1283"/>
      <c r="N51" s="1283"/>
      <c r="AM51" s="384"/>
      <c r="AN51" s="1279" t="s">
        <v>618</v>
      </c>
      <c r="AO51" s="1279"/>
      <c r="AP51" s="1279"/>
      <c r="AQ51" s="1279"/>
      <c r="AR51" s="1279"/>
      <c r="AS51" s="1279"/>
      <c r="AT51" s="1279"/>
      <c r="AU51" s="1279"/>
      <c r="AV51" s="1279"/>
      <c r="AW51" s="1279"/>
      <c r="AX51" s="1279"/>
      <c r="AY51" s="1279"/>
      <c r="AZ51" s="1279"/>
      <c r="BA51" s="1279"/>
      <c r="BB51" s="1279" t="s">
        <v>619</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18.2</v>
      </c>
      <c r="BY51" s="1276"/>
      <c r="BZ51" s="1276"/>
      <c r="CA51" s="1276"/>
      <c r="CB51" s="1276"/>
      <c r="CC51" s="1276"/>
      <c r="CD51" s="1276"/>
      <c r="CE51" s="1276"/>
      <c r="CF51" s="1276">
        <v>14.3</v>
      </c>
      <c r="CG51" s="1276"/>
      <c r="CH51" s="1276"/>
      <c r="CI51" s="1276"/>
      <c r="CJ51" s="1276"/>
      <c r="CK51" s="1276"/>
      <c r="CL51" s="1276"/>
      <c r="CM51" s="1276"/>
      <c r="CN51" s="1276">
        <v>14.7</v>
      </c>
      <c r="CO51" s="1276"/>
      <c r="CP51" s="1276"/>
      <c r="CQ51" s="1276"/>
      <c r="CR51" s="1276"/>
      <c r="CS51" s="1276"/>
      <c r="CT51" s="1276"/>
      <c r="CU51" s="1276"/>
      <c r="CV51" s="1276">
        <v>9.5</v>
      </c>
      <c r="CW51" s="1276"/>
      <c r="CX51" s="1276"/>
      <c r="CY51" s="1276"/>
      <c r="CZ51" s="1276"/>
      <c r="DA51" s="1276"/>
      <c r="DB51" s="1276"/>
      <c r="DC51" s="1276"/>
    </row>
    <row r="52" spans="1:109" ht="13.2" x14ac:dyDescent="0.2">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620</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61</v>
      </c>
      <c r="BY53" s="1276"/>
      <c r="BZ53" s="1276"/>
      <c r="CA53" s="1276"/>
      <c r="CB53" s="1276"/>
      <c r="CC53" s="1276"/>
      <c r="CD53" s="1276"/>
      <c r="CE53" s="1276"/>
      <c r="CF53" s="1276">
        <v>63</v>
      </c>
      <c r="CG53" s="1276"/>
      <c r="CH53" s="1276"/>
      <c r="CI53" s="1276"/>
      <c r="CJ53" s="1276"/>
      <c r="CK53" s="1276"/>
      <c r="CL53" s="1276"/>
      <c r="CM53" s="1276"/>
      <c r="CN53" s="1276">
        <v>64.5</v>
      </c>
      <c r="CO53" s="1276"/>
      <c r="CP53" s="1276"/>
      <c r="CQ53" s="1276"/>
      <c r="CR53" s="1276"/>
      <c r="CS53" s="1276"/>
      <c r="CT53" s="1276"/>
      <c r="CU53" s="1276"/>
      <c r="CV53" s="1276">
        <v>64.8</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621</v>
      </c>
      <c r="AO55" s="1281"/>
      <c r="AP55" s="1281"/>
      <c r="AQ55" s="1281"/>
      <c r="AR55" s="1281"/>
      <c r="AS55" s="1281"/>
      <c r="AT55" s="1281"/>
      <c r="AU55" s="1281"/>
      <c r="AV55" s="1281"/>
      <c r="AW55" s="1281"/>
      <c r="AX55" s="1281"/>
      <c r="AY55" s="1281"/>
      <c r="AZ55" s="1281"/>
      <c r="BA55" s="1281"/>
      <c r="BB55" s="1279" t="s">
        <v>619</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34</v>
      </c>
      <c r="BY55" s="1276"/>
      <c r="BZ55" s="1276"/>
      <c r="CA55" s="1276"/>
      <c r="CB55" s="1276"/>
      <c r="CC55" s="1276"/>
      <c r="CD55" s="1276"/>
      <c r="CE55" s="1276"/>
      <c r="CF55" s="1276">
        <v>33.9</v>
      </c>
      <c r="CG55" s="1276"/>
      <c r="CH55" s="1276"/>
      <c r="CI55" s="1276"/>
      <c r="CJ55" s="1276"/>
      <c r="CK55" s="1276"/>
      <c r="CL55" s="1276"/>
      <c r="CM55" s="1276"/>
      <c r="CN55" s="1276">
        <v>31.5</v>
      </c>
      <c r="CO55" s="1276"/>
      <c r="CP55" s="1276"/>
      <c r="CQ55" s="1276"/>
      <c r="CR55" s="1276"/>
      <c r="CS55" s="1276"/>
      <c r="CT55" s="1276"/>
      <c r="CU55" s="1276"/>
      <c r="CV55" s="1276">
        <v>23.4</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620</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61.1</v>
      </c>
      <c r="BY57" s="1276"/>
      <c r="BZ57" s="1276"/>
      <c r="CA57" s="1276"/>
      <c r="CB57" s="1276"/>
      <c r="CC57" s="1276"/>
      <c r="CD57" s="1276"/>
      <c r="CE57" s="1276"/>
      <c r="CF57" s="1276">
        <v>61.9</v>
      </c>
      <c r="CG57" s="1276"/>
      <c r="CH57" s="1276"/>
      <c r="CI57" s="1276"/>
      <c r="CJ57" s="1276"/>
      <c r="CK57" s="1276"/>
      <c r="CL57" s="1276"/>
      <c r="CM57" s="1276"/>
      <c r="CN57" s="1276">
        <v>62.7</v>
      </c>
      <c r="CO57" s="1276"/>
      <c r="CP57" s="1276"/>
      <c r="CQ57" s="1276"/>
      <c r="CR57" s="1276"/>
      <c r="CS57" s="1276"/>
      <c r="CT57" s="1276"/>
      <c r="CU57" s="1276"/>
      <c r="CV57" s="1276">
        <v>63.9</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622</v>
      </c>
    </row>
    <row r="64" spans="1:109" ht="13.2" x14ac:dyDescent="0.2">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617</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618</v>
      </c>
      <c r="AO73" s="1279"/>
      <c r="AP73" s="1279"/>
      <c r="AQ73" s="1279"/>
      <c r="AR73" s="1279"/>
      <c r="AS73" s="1279"/>
      <c r="AT73" s="1279"/>
      <c r="AU73" s="1279"/>
      <c r="AV73" s="1279"/>
      <c r="AW73" s="1279"/>
      <c r="AX73" s="1279"/>
      <c r="AY73" s="1279"/>
      <c r="AZ73" s="1279"/>
      <c r="BA73" s="1279"/>
      <c r="BB73" s="1279" t="s">
        <v>619</v>
      </c>
      <c r="BC73" s="1279"/>
      <c r="BD73" s="1279"/>
      <c r="BE73" s="1279"/>
      <c r="BF73" s="1279"/>
      <c r="BG73" s="1279"/>
      <c r="BH73" s="1279"/>
      <c r="BI73" s="1279"/>
      <c r="BJ73" s="1279"/>
      <c r="BK73" s="1279"/>
      <c r="BL73" s="1279"/>
      <c r="BM73" s="1279"/>
      <c r="BN73" s="1279"/>
      <c r="BO73" s="1279"/>
      <c r="BP73" s="1276">
        <v>19.3</v>
      </c>
      <c r="BQ73" s="1276"/>
      <c r="BR73" s="1276"/>
      <c r="BS73" s="1276"/>
      <c r="BT73" s="1276"/>
      <c r="BU73" s="1276"/>
      <c r="BV73" s="1276"/>
      <c r="BW73" s="1276"/>
      <c r="BX73" s="1276">
        <v>18.2</v>
      </c>
      <c r="BY73" s="1276"/>
      <c r="BZ73" s="1276"/>
      <c r="CA73" s="1276"/>
      <c r="CB73" s="1276"/>
      <c r="CC73" s="1276"/>
      <c r="CD73" s="1276"/>
      <c r="CE73" s="1276"/>
      <c r="CF73" s="1276">
        <v>14.3</v>
      </c>
      <c r="CG73" s="1276"/>
      <c r="CH73" s="1276"/>
      <c r="CI73" s="1276"/>
      <c r="CJ73" s="1276"/>
      <c r="CK73" s="1276"/>
      <c r="CL73" s="1276"/>
      <c r="CM73" s="1276"/>
      <c r="CN73" s="1276">
        <v>14.7</v>
      </c>
      <c r="CO73" s="1276"/>
      <c r="CP73" s="1276"/>
      <c r="CQ73" s="1276"/>
      <c r="CR73" s="1276"/>
      <c r="CS73" s="1276"/>
      <c r="CT73" s="1276"/>
      <c r="CU73" s="1276"/>
      <c r="CV73" s="1276">
        <v>9.5</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624</v>
      </c>
      <c r="BC75" s="1279"/>
      <c r="BD75" s="1279"/>
      <c r="BE75" s="1279"/>
      <c r="BF75" s="1279"/>
      <c r="BG75" s="1279"/>
      <c r="BH75" s="1279"/>
      <c r="BI75" s="1279"/>
      <c r="BJ75" s="1279"/>
      <c r="BK75" s="1279"/>
      <c r="BL75" s="1279"/>
      <c r="BM75" s="1279"/>
      <c r="BN75" s="1279"/>
      <c r="BO75" s="1279"/>
      <c r="BP75" s="1276">
        <v>1.6</v>
      </c>
      <c r="BQ75" s="1276"/>
      <c r="BR75" s="1276"/>
      <c r="BS75" s="1276"/>
      <c r="BT75" s="1276"/>
      <c r="BU75" s="1276"/>
      <c r="BV75" s="1276"/>
      <c r="BW75" s="1276"/>
      <c r="BX75" s="1276">
        <v>1.1000000000000001</v>
      </c>
      <c r="BY75" s="1276"/>
      <c r="BZ75" s="1276"/>
      <c r="CA75" s="1276"/>
      <c r="CB75" s="1276"/>
      <c r="CC75" s="1276"/>
      <c r="CD75" s="1276"/>
      <c r="CE75" s="1276"/>
      <c r="CF75" s="1276">
        <v>1.2</v>
      </c>
      <c r="CG75" s="1276"/>
      <c r="CH75" s="1276"/>
      <c r="CI75" s="1276"/>
      <c r="CJ75" s="1276"/>
      <c r="CK75" s="1276"/>
      <c r="CL75" s="1276"/>
      <c r="CM75" s="1276"/>
      <c r="CN75" s="1276">
        <v>1.1000000000000001</v>
      </c>
      <c r="CO75" s="1276"/>
      <c r="CP75" s="1276"/>
      <c r="CQ75" s="1276"/>
      <c r="CR75" s="1276"/>
      <c r="CS75" s="1276"/>
      <c r="CT75" s="1276"/>
      <c r="CU75" s="1276"/>
      <c r="CV75" s="1276">
        <v>1.4</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621</v>
      </c>
      <c r="AO77" s="1281"/>
      <c r="AP77" s="1281"/>
      <c r="AQ77" s="1281"/>
      <c r="AR77" s="1281"/>
      <c r="AS77" s="1281"/>
      <c r="AT77" s="1281"/>
      <c r="AU77" s="1281"/>
      <c r="AV77" s="1281"/>
      <c r="AW77" s="1281"/>
      <c r="AX77" s="1281"/>
      <c r="AY77" s="1281"/>
      <c r="AZ77" s="1281"/>
      <c r="BA77" s="1281"/>
      <c r="BB77" s="1279" t="s">
        <v>619</v>
      </c>
      <c r="BC77" s="1279"/>
      <c r="BD77" s="1279"/>
      <c r="BE77" s="1279"/>
      <c r="BF77" s="1279"/>
      <c r="BG77" s="1279"/>
      <c r="BH77" s="1279"/>
      <c r="BI77" s="1279"/>
      <c r="BJ77" s="1279"/>
      <c r="BK77" s="1279"/>
      <c r="BL77" s="1279"/>
      <c r="BM77" s="1279"/>
      <c r="BN77" s="1279"/>
      <c r="BO77" s="1279"/>
      <c r="BP77" s="1276">
        <v>17.399999999999999</v>
      </c>
      <c r="BQ77" s="1276"/>
      <c r="BR77" s="1276"/>
      <c r="BS77" s="1276"/>
      <c r="BT77" s="1276"/>
      <c r="BU77" s="1276"/>
      <c r="BV77" s="1276"/>
      <c r="BW77" s="1276"/>
      <c r="BX77" s="1276">
        <v>34</v>
      </c>
      <c r="BY77" s="1276"/>
      <c r="BZ77" s="1276"/>
      <c r="CA77" s="1276"/>
      <c r="CB77" s="1276"/>
      <c r="CC77" s="1276"/>
      <c r="CD77" s="1276"/>
      <c r="CE77" s="1276"/>
      <c r="CF77" s="1276">
        <v>33.9</v>
      </c>
      <c r="CG77" s="1276"/>
      <c r="CH77" s="1276"/>
      <c r="CI77" s="1276"/>
      <c r="CJ77" s="1276"/>
      <c r="CK77" s="1276"/>
      <c r="CL77" s="1276"/>
      <c r="CM77" s="1276"/>
      <c r="CN77" s="1276">
        <v>31.5</v>
      </c>
      <c r="CO77" s="1276"/>
      <c r="CP77" s="1276"/>
      <c r="CQ77" s="1276"/>
      <c r="CR77" s="1276"/>
      <c r="CS77" s="1276"/>
      <c r="CT77" s="1276"/>
      <c r="CU77" s="1276"/>
      <c r="CV77" s="1276">
        <v>23.4</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624</v>
      </c>
      <c r="BC79" s="1279"/>
      <c r="BD79" s="1279"/>
      <c r="BE79" s="1279"/>
      <c r="BF79" s="1279"/>
      <c r="BG79" s="1279"/>
      <c r="BH79" s="1279"/>
      <c r="BI79" s="1279"/>
      <c r="BJ79" s="1279"/>
      <c r="BK79" s="1279"/>
      <c r="BL79" s="1279"/>
      <c r="BM79" s="1279"/>
      <c r="BN79" s="1279"/>
      <c r="BO79" s="1279"/>
      <c r="BP79" s="1276">
        <v>3.6</v>
      </c>
      <c r="BQ79" s="1276"/>
      <c r="BR79" s="1276"/>
      <c r="BS79" s="1276"/>
      <c r="BT79" s="1276"/>
      <c r="BU79" s="1276"/>
      <c r="BV79" s="1276"/>
      <c r="BW79" s="1276"/>
      <c r="BX79" s="1276">
        <v>5.9</v>
      </c>
      <c r="BY79" s="1276"/>
      <c r="BZ79" s="1276"/>
      <c r="CA79" s="1276"/>
      <c r="CB79" s="1276"/>
      <c r="CC79" s="1276"/>
      <c r="CD79" s="1276"/>
      <c r="CE79" s="1276"/>
      <c r="CF79" s="1276">
        <v>5.7</v>
      </c>
      <c r="CG79" s="1276"/>
      <c r="CH79" s="1276"/>
      <c r="CI79" s="1276"/>
      <c r="CJ79" s="1276"/>
      <c r="CK79" s="1276"/>
      <c r="CL79" s="1276"/>
      <c r="CM79" s="1276"/>
      <c r="CN79" s="1276">
        <v>5.4</v>
      </c>
      <c r="CO79" s="1276"/>
      <c r="CP79" s="1276"/>
      <c r="CQ79" s="1276"/>
      <c r="CR79" s="1276"/>
      <c r="CS79" s="1276"/>
      <c r="CT79" s="1276"/>
      <c r="CU79" s="1276"/>
      <c r="CV79" s="1276">
        <v>5.2</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L5NUP+Jbk5uzPZ1g/Jh2Sm8ci8DCH4k5OAMokRFAyN6uvsFKXEfFecsbjJYTx2KYcv8n09stCDoBOl0C5gI1+g==" saltValue="1gA+/F2XJMY+b5dBpYls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P71" sqref="AP7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ZVShNiixN+Xg665RToFjeU7gGPAc0RwM8GjWTN/iWgDCZ5JezQSYb2GigNwgXiqqQqUulKTecN1M6YixywsKjw==" saltValue="/ePzLXhXCcaE2yfg9JND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P71" sqref="AP7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vmlkWT9MsQRubMn1BoQ6DLTkTGXpBLIT0pSzNilXPESOVgStwwx3PSaGI1iiy/YbKo5LIgNbm9yAooH0Qcax/w==" saltValue="SoapfuMkrzNgI/CosJ6i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556</v>
      </c>
      <c r="G2" s="148"/>
      <c r="H2" s="149"/>
    </row>
    <row r="3" spans="1:8" x14ac:dyDescent="0.2">
      <c r="A3" s="145" t="s">
        <v>549</v>
      </c>
      <c r="B3" s="150"/>
      <c r="C3" s="151"/>
      <c r="D3" s="152">
        <v>43939</v>
      </c>
      <c r="E3" s="153"/>
      <c r="F3" s="154">
        <v>41080</v>
      </c>
      <c r="G3" s="155"/>
      <c r="H3" s="156"/>
    </row>
    <row r="4" spans="1:8" x14ac:dyDescent="0.2">
      <c r="A4" s="157"/>
      <c r="B4" s="158"/>
      <c r="C4" s="159"/>
      <c r="D4" s="160">
        <v>21984</v>
      </c>
      <c r="E4" s="161"/>
      <c r="F4" s="162">
        <v>27265</v>
      </c>
      <c r="G4" s="163"/>
      <c r="H4" s="164"/>
    </row>
    <row r="5" spans="1:8" x14ac:dyDescent="0.2">
      <c r="A5" s="145" t="s">
        <v>551</v>
      </c>
      <c r="B5" s="150"/>
      <c r="C5" s="151"/>
      <c r="D5" s="152">
        <v>60976</v>
      </c>
      <c r="E5" s="153"/>
      <c r="F5" s="154">
        <v>46457</v>
      </c>
      <c r="G5" s="155"/>
      <c r="H5" s="156"/>
    </row>
    <row r="6" spans="1:8" x14ac:dyDescent="0.2">
      <c r="A6" s="157"/>
      <c r="B6" s="158"/>
      <c r="C6" s="159"/>
      <c r="D6" s="160">
        <v>32098</v>
      </c>
      <c r="E6" s="161"/>
      <c r="F6" s="162">
        <v>24020</v>
      </c>
      <c r="G6" s="163"/>
      <c r="H6" s="164"/>
    </row>
    <row r="7" spans="1:8" x14ac:dyDescent="0.2">
      <c r="A7" s="145" t="s">
        <v>552</v>
      </c>
      <c r="B7" s="150"/>
      <c r="C7" s="151"/>
      <c r="D7" s="152">
        <v>55693</v>
      </c>
      <c r="E7" s="153"/>
      <c r="F7" s="154">
        <v>51849</v>
      </c>
      <c r="G7" s="155"/>
      <c r="H7" s="156"/>
    </row>
    <row r="8" spans="1:8" x14ac:dyDescent="0.2">
      <c r="A8" s="157"/>
      <c r="B8" s="158"/>
      <c r="C8" s="159"/>
      <c r="D8" s="160">
        <v>28163</v>
      </c>
      <c r="E8" s="161"/>
      <c r="F8" s="162">
        <v>26326</v>
      </c>
      <c r="G8" s="163"/>
      <c r="H8" s="164"/>
    </row>
    <row r="9" spans="1:8" x14ac:dyDescent="0.2">
      <c r="A9" s="145" t="s">
        <v>553</v>
      </c>
      <c r="B9" s="150"/>
      <c r="C9" s="151"/>
      <c r="D9" s="152">
        <v>59098</v>
      </c>
      <c r="E9" s="153"/>
      <c r="F9" s="154">
        <v>52191</v>
      </c>
      <c r="G9" s="155"/>
      <c r="H9" s="156"/>
    </row>
    <row r="10" spans="1:8" x14ac:dyDescent="0.2">
      <c r="A10" s="157"/>
      <c r="B10" s="158"/>
      <c r="C10" s="159"/>
      <c r="D10" s="160">
        <v>26928</v>
      </c>
      <c r="E10" s="161"/>
      <c r="F10" s="162">
        <v>26807</v>
      </c>
      <c r="G10" s="163"/>
      <c r="H10" s="164"/>
    </row>
    <row r="11" spans="1:8" x14ac:dyDescent="0.2">
      <c r="A11" s="145" t="s">
        <v>554</v>
      </c>
      <c r="B11" s="150"/>
      <c r="C11" s="151"/>
      <c r="D11" s="152">
        <v>61697</v>
      </c>
      <c r="E11" s="153"/>
      <c r="F11" s="154">
        <v>48105</v>
      </c>
      <c r="G11" s="155"/>
      <c r="H11" s="156"/>
    </row>
    <row r="12" spans="1:8" x14ac:dyDescent="0.2">
      <c r="A12" s="157"/>
      <c r="B12" s="158"/>
      <c r="C12" s="165"/>
      <c r="D12" s="160">
        <v>30729</v>
      </c>
      <c r="E12" s="161"/>
      <c r="F12" s="162">
        <v>24072</v>
      </c>
      <c r="G12" s="163"/>
      <c r="H12" s="164"/>
    </row>
    <row r="13" spans="1:8" x14ac:dyDescent="0.2">
      <c r="A13" s="145"/>
      <c r="B13" s="150"/>
      <c r="C13" s="166"/>
      <c r="D13" s="167">
        <v>56281</v>
      </c>
      <c r="E13" s="168"/>
      <c r="F13" s="169">
        <v>47936</v>
      </c>
      <c r="G13" s="170"/>
      <c r="H13" s="156"/>
    </row>
    <row r="14" spans="1:8" x14ac:dyDescent="0.2">
      <c r="A14" s="157"/>
      <c r="B14" s="158"/>
      <c r="C14" s="159"/>
      <c r="D14" s="160">
        <v>27980</v>
      </c>
      <c r="E14" s="161"/>
      <c r="F14" s="162">
        <v>25698</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7.13</v>
      </c>
      <c r="C19" s="171">
        <f>ROUND(VALUE(SUBSTITUTE(実質収支比率等に係る経年分析!G$48,"▲","-")),2)</f>
        <v>8.16</v>
      </c>
      <c r="D19" s="171">
        <f>ROUND(VALUE(SUBSTITUTE(実質収支比率等に係る経年分析!H$48,"▲","-")),2)</f>
        <v>8.74</v>
      </c>
      <c r="E19" s="171">
        <f>ROUND(VALUE(SUBSTITUTE(実質収支比率等に係る経年分析!I$48,"▲","-")),2)</f>
        <v>8.68</v>
      </c>
      <c r="F19" s="171">
        <f>ROUND(VALUE(SUBSTITUTE(実質収支比率等に係る経年分析!J$48,"▲","-")),2)</f>
        <v>13.78</v>
      </c>
    </row>
    <row r="20" spans="1:11" x14ac:dyDescent="0.2">
      <c r="A20" s="171" t="s">
        <v>54</v>
      </c>
      <c r="B20" s="171">
        <f>ROUND(VALUE(SUBSTITUTE(実質収支比率等に係る経年分析!F$47,"▲","-")),2)</f>
        <v>12.57</v>
      </c>
      <c r="C20" s="171">
        <f>ROUND(VALUE(SUBSTITUTE(実質収支比率等に係る経年分析!G$47,"▲","-")),2)</f>
        <v>11.86</v>
      </c>
      <c r="D20" s="171">
        <f>ROUND(VALUE(SUBSTITUTE(実質収支比率等に係る経年分析!H$47,"▲","-")),2)</f>
        <v>11.2</v>
      </c>
      <c r="E20" s="171">
        <f>ROUND(VALUE(SUBSTITUTE(実質収支比率等に係る経年分析!I$47,"▲","-")),2)</f>
        <v>10.98</v>
      </c>
      <c r="F20" s="171">
        <f>ROUND(VALUE(SUBSTITUTE(実質収支比率等に係る経年分析!J$47,"▲","-")),2)</f>
        <v>10.68</v>
      </c>
    </row>
    <row r="21" spans="1:11" x14ac:dyDescent="0.2">
      <c r="A21" s="171" t="s">
        <v>55</v>
      </c>
      <c r="B21" s="171">
        <f>IF(ISNUMBER(VALUE(SUBSTITUTE(実質収支比率等に係る経年分析!F$49,"▲","-"))),ROUND(VALUE(SUBSTITUTE(実質収支比率等に係る経年分析!F$49,"▲","-")),2),NA())</f>
        <v>-2.5099999999999998</v>
      </c>
      <c r="C21" s="171">
        <f>IF(ISNUMBER(VALUE(SUBSTITUTE(実質収支比率等に係る経年分析!G$49,"▲","-"))),ROUND(VALUE(SUBSTITUTE(実質収支比率等に係る経年分析!G$49,"▲","-")),2),NA())</f>
        <v>0.83</v>
      </c>
      <c r="D21" s="171">
        <f>IF(ISNUMBER(VALUE(SUBSTITUTE(実質収支比率等に係る経年分析!H$49,"▲","-"))),ROUND(VALUE(SUBSTITUTE(実質収支比率等に係る経年分析!H$49,"▲","-")),2),NA())</f>
        <v>-0.22</v>
      </c>
      <c r="E21" s="171">
        <f>IF(ISNUMBER(VALUE(SUBSTITUTE(実質収支比率等に係る経年分析!I$49,"▲","-"))),ROUND(VALUE(SUBSTITUTE(実質収支比率等に係る経年分析!I$49,"▲","-")),2),NA())</f>
        <v>0.24</v>
      </c>
      <c r="F21" s="171">
        <f>IF(ISNUMBER(VALUE(SUBSTITUTE(実質収支比率等に係る経年分析!J$49,"▲","-"))),ROUND(VALUE(SUBSTITUTE(実質収支比率等に係る経年分析!J$49,"▲","-")),2),NA())</f>
        <v>5.4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0.05</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公設地方卸売市場事業費特別会計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7.0000000000000007E-2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工業団地整備事業費特別会計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農業集落排水事業会計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2">
      <c r="A32" s="172" t="str">
        <f>IF(連結実質赤字比率に係る赤字・黒字の構成分析!C$38="",NA(),連結実質赤字比率に係る赤字・黒字の構成分析!C$38)</f>
        <v>介護保険事業費特別会計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2.63</v>
      </c>
    </row>
    <row r="34" spans="1:16" x14ac:dyDescent="0.2">
      <c r="A34" s="172" t="str">
        <f>IF(連結実質赤字比率に係る赤字・黒字の構成分析!C$36="",NA(),連結実質赤字比率に係る赤字・黒字の構成分析!C$36)</f>
        <v>国民健康保険事業費特別会計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10449</v>
      </c>
      <c r="E42" s="173"/>
      <c r="F42" s="173"/>
      <c r="G42" s="173">
        <f>'実質公債費比率（分子）の構造'!L$52</f>
        <v>10404</v>
      </c>
      <c r="H42" s="173"/>
      <c r="I42" s="173"/>
      <c r="J42" s="173">
        <f>'実質公債費比率（分子）の構造'!M$52</f>
        <v>10378</v>
      </c>
      <c r="K42" s="173"/>
      <c r="L42" s="173"/>
      <c r="M42" s="173">
        <f>'実質公債費比率（分子）の構造'!N$52</f>
        <v>10023</v>
      </c>
      <c r="N42" s="173"/>
      <c r="O42" s="173"/>
      <c r="P42" s="173">
        <f>'実質公債費比率（分子）の構造'!O$52</f>
        <v>9793</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19</v>
      </c>
      <c r="C44" s="173"/>
      <c r="D44" s="173"/>
      <c r="E44" s="173">
        <f>'実質公債費比率（分子）の構造'!L$50</f>
        <v>18</v>
      </c>
      <c r="F44" s="173"/>
      <c r="G44" s="173"/>
      <c r="H44" s="173">
        <f>'実質公債費比率（分子）の構造'!M$50</f>
        <v>17</v>
      </c>
      <c r="I44" s="173"/>
      <c r="J44" s="173"/>
      <c r="K44" s="173">
        <f>'実質公債費比率（分子）の構造'!N$50</f>
        <v>22</v>
      </c>
      <c r="L44" s="173"/>
      <c r="M44" s="173"/>
      <c r="N44" s="173">
        <f>'実質公債費比率（分子）の構造'!O$50</f>
        <v>119</v>
      </c>
      <c r="O44" s="173"/>
      <c r="P44" s="173"/>
    </row>
    <row r="45" spans="1:16" x14ac:dyDescent="0.2">
      <c r="A45" s="173" t="s">
        <v>65</v>
      </c>
      <c r="B45" s="173">
        <f>'実質公債費比率（分子）の構造'!K$49</f>
        <v>20</v>
      </c>
      <c r="C45" s="173"/>
      <c r="D45" s="173"/>
      <c r="E45" s="173">
        <f>'実質公債費比率（分子）の構造'!L$49</f>
        <v>20</v>
      </c>
      <c r="F45" s="173"/>
      <c r="G45" s="173"/>
      <c r="H45" s="173">
        <f>'実質公債費比率（分子）の構造'!M$49</f>
        <v>20</v>
      </c>
      <c r="I45" s="173"/>
      <c r="J45" s="173"/>
      <c r="K45" s="173">
        <f>'実質公債費比率（分子）の構造'!N$49</f>
        <v>18</v>
      </c>
      <c r="L45" s="173"/>
      <c r="M45" s="173"/>
      <c r="N45" s="173">
        <f>'実質公債費比率（分子）の構造'!O$49</f>
        <v>17</v>
      </c>
      <c r="O45" s="173"/>
      <c r="P45" s="173"/>
    </row>
    <row r="46" spans="1:16" x14ac:dyDescent="0.2">
      <c r="A46" s="173" t="s">
        <v>66</v>
      </c>
      <c r="B46" s="173">
        <f>'実質公債費比率（分子）の構造'!K$48</f>
        <v>3024</v>
      </c>
      <c r="C46" s="173"/>
      <c r="D46" s="173"/>
      <c r="E46" s="173">
        <f>'実質公債費比率（分子）の構造'!L$48</f>
        <v>2782</v>
      </c>
      <c r="F46" s="173"/>
      <c r="G46" s="173"/>
      <c r="H46" s="173">
        <f>'実質公債費比率（分子）の構造'!M$48</f>
        <v>2715</v>
      </c>
      <c r="I46" s="173"/>
      <c r="J46" s="173"/>
      <c r="K46" s="173">
        <f>'実質公債費比率（分子）の構造'!N$48</f>
        <v>2524</v>
      </c>
      <c r="L46" s="173"/>
      <c r="M46" s="173"/>
      <c r="N46" s="173">
        <f>'実質公債費比率（分子）の構造'!O$48</f>
        <v>2542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8206</v>
      </c>
      <c r="C49" s="173"/>
      <c r="D49" s="173"/>
      <c r="E49" s="173">
        <f>'実質公債費比率（分子）の構造'!L$45</f>
        <v>8174</v>
      </c>
      <c r="F49" s="173"/>
      <c r="G49" s="173"/>
      <c r="H49" s="173">
        <f>'実質公債費比率（分子）の構造'!M$45</f>
        <v>8100</v>
      </c>
      <c r="I49" s="173"/>
      <c r="J49" s="173"/>
      <c r="K49" s="173">
        <f>'実質公債費比率（分子）の構造'!N$45</f>
        <v>8131</v>
      </c>
      <c r="L49" s="173"/>
      <c r="M49" s="173"/>
      <c r="N49" s="173">
        <f>'実質公債費比率（分子）の構造'!O$45</f>
        <v>8352</v>
      </c>
      <c r="O49" s="173"/>
      <c r="P49" s="173"/>
    </row>
    <row r="50" spans="1:16" x14ac:dyDescent="0.2">
      <c r="A50" s="173" t="s">
        <v>70</v>
      </c>
      <c r="B50" s="173" t="e">
        <f>NA()</f>
        <v>#N/A</v>
      </c>
      <c r="C50" s="173">
        <f>IF(ISNUMBER('実質公債費比率（分子）の構造'!K$53),'実質公債費比率（分子）の構造'!K$53,NA())</f>
        <v>820</v>
      </c>
      <c r="D50" s="173" t="e">
        <f>NA()</f>
        <v>#N/A</v>
      </c>
      <c r="E50" s="173" t="e">
        <f>NA()</f>
        <v>#N/A</v>
      </c>
      <c r="F50" s="173">
        <f>IF(ISNUMBER('実質公債費比率（分子）の構造'!L$53),'実質公債費比率（分子）の構造'!L$53,NA())</f>
        <v>590</v>
      </c>
      <c r="G50" s="173" t="e">
        <f>NA()</f>
        <v>#N/A</v>
      </c>
      <c r="H50" s="173" t="e">
        <f>NA()</f>
        <v>#N/A</v>
      </c>
      <c r="I50" s="173">
        <f>IF(ISNUMBER('実質公債費比率（分子）の構造'!M$53),'実質公債費比率（分子）の構造'!M$53,NA())</f>
        <v>474</v>
      </c>
      <c r="J50" s="173" t="e">
        <f>NA()</f>
        <v>#N/A</v>
      </c>
      <c r="K50" s="173" t="e">
        <f>NA()</f>
        <v>#N/A</v>
      </c>
      <c r="L50" s="173">
        <f>IF(ISNUMBER('実質公債費比率（分子）の構造'!N$53),'実質公債費比率（分子）の構造'!N$53,NA())</f>
        <v>672</v>
      </c>
      <c r="M50" s="173" t="e">
        <f>NA()</f>
        <v>#N/A</v>
      </c>
      <c r="N50" s="173" t="e">
        <f>NA()</f>
        <v>#N/A</v>
      </c>
      <c r="O50" s="173">
        <f>IF(ISNUMBER('実質公債費比率（分子）の構造'!O$53),'実質公債費比率（分子）の構造'!O$53,NA())</f>
        <v>1237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89569</v>
      </c>
      <c r="E56" s="172"/>
      <c r="F56" s="172"/>
      <c r="G56" s="172">
        <f>'将来負担比率（分子）の構造'!J$52</f>
        <v>88533</v>
      </c>
      <c r="H56" s="172"/>
      <c r="I56" s="172"/>
      <c r="J56" s="172">
        <f>'将来負担比率（分子）の構造'!K$52</f>
        <v>87731</v>
      </c>
      <c r="K56" s="172"/>
      <c r="L56" s="172"/>
      <c r="M56" s="172">
        <f>'将来負担比率（分子）の構造'!L$52</f>
        <v>87882</v>
      </c>
      <c r="N56" s="172"/>
      <c r="O56" s="172"/>
      <c r="P56" s="172">
        <f>'将来負担比率（分子）の構造'!M$52</f>
        <v>88477</v>
      </c>
    </row>
    <row r="57" spans="1:16" x14ac:dyDescent="0.2">
      <c r="A57" s="172" t="s">
        <v>41</v>
      </c>
      <c r="B57" s="172"/>
      <c r="C57" s="172"/>
      <c r="D57" s="172">
        <f>'将来負担比率（分子）の構造'!I$51</f>
        <v>13776</v>
      </c>
      <c r="E57" s="172"/>
      <c r="F57" s="172"/>
      <c r="G57" s="172">
        <f>'将来負担比率（分子）の構造'!J$51</f>
        <v>14224</v>
      </c>
      <c r="H57" s="172"/>
      <c r="I57" s="172"/>
      <c r="J57" s="172">
        <f>'将来負担比率（分子）の構造'!K$51</f>
        <v>15469</v>
      </c>
      <c r="K57" s="172"/>
      <c r="L57" s="172"/>
      <c r="M57" s="172">
        <f>'将来負担比率（分子）の構造'!L$51</f>
        <v>17919</v>
      </c>
      <c r="N57" s="172"/>
      <c r="O57" s="172"/>
      <c r="P57" s="172">
        <f>'将来負担比率（分子）の構造'!M$51</f>
        <v>22431</v>
      </c>
    </row>
    <row r="58" spans="1:16" x14ac:dyDescent="0.2">
      <c r="A58" s="172" t="s">
        <v>40</v>
      </c>
      <c r="B58" s="172"/>
      <c r="C58" s="172"/>
      <c r="D58" s="172">
        <f>'将来負担比率（分子）の構造'!I$50</f>
        <v>16800</v>
      </c>
      <c r="E58" s="172"/>
      <c r="F58" s="172"/>
      <c r="G58" s="172">
        <f>'将来負担比率（分子）の構造'!J$50</f>
        <v>16894</v>
      </c>
      <c r="H58" s="172"/>
      <c r="I58" s="172"/>
      <c r="J58" s="172">
        <f>'将来負担比率（分子）の構造'!K$50</f>
        <v>21476</v>
      </c>
      <c r="K58" s="172"/>
      <c r="L58" s="172"/>
      <c r="M58" s="172">
        <f>'将来負担比率（分子）の構造'!L$50</f>
        <v>22804</v>
      </c>
      <c r="N58" s="172"/>
      <c r="O58" s="172"/>
      <c r="P58" s="172">
        <f>'将来負担比率（分子）の構造'!M$50</f>
        <v>25591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3902</v>
      </c>
      <c r="C61" s="172"/>
      <c r="D61" s="172"/>
      <c r="E61" s="172">
        <f>'将来負担比率（分子）の構造'!J$46</f>
        <v>3732</v>
      </c>
      <c r="F61" s="172"/>
      <c r="G61" s="172"/>
      <c r="H61" s="172">
        <f>'将来負担比率（分子）の構造'!K$46</f>
        <v>2948</v>
      </c>
      <c r="I61" s="172"/>
      <c r="J61" s="172"/>
      <c r="K61" s="172">
        <f>'将来負担比率（分子）の構造'!L$46</f>
        <v>2739</v>
      </c>
      <c r="L61" s="172"/>
      <c r="M61" s="172"/>
      <c r="N61" s="172">
        <f>'将来負担比率（分子）の構造'!M$46</f>
        <v>1894</v>
      </c>
      <c r="O61" s="172"/>
      <c r="P61" s="172"/>
    </row>
    <row r="62" spans="1:16" x14ac:dyDescent="0.2">
      <c r="A62" s="172" t="s">
        <v>34</v>
      </c>
      <c r="B62" s="172">
        <f>'将来負担比率（分子）の構造'!I$45</f>
        <v>15686</v>
      </c>
      <c r="C62" s="172"/>
      <c r="D62" s="172"/>
      <c r="E62" s="172">
        <f>'将来負担比率（分子）の構造'!J$45</f>
        <v>14835</v>
      </c>
      <c r="F62" s="172"/>
      <c r="G62" s="172"/>
      <c r="H62" s="172">
        <f>'将来負担比率（分子）の構造'!K$45</f>
        <v>14645</v>
      </c>
      <c r="I62" s="172"/>
      <c r="J62" s="172"/>
      <c r="K62" s="172">
        <f>'将来負担比率（分子）の構造'!L$45</f>
        <v>14775</v>
      </c>
      <c r="L62" s="172"/>
      <c r="M62" s="172"/>
      <c r="N62" s="172">
        <f>'将来負担比率（分子）の構造'!M$45</f>
        <v>14496</v>
      </c>
      <c r="O62" s="172"/>
      <c r="P62" s="172"/>
    </row>
    <row r="63" spans="1:16" x14ac:dyDescent="0.2">
      <c r="A63" s="172" t="s">
        <v>33</v>
      </c>
      <c r="B63" s="172">
        <f>'将来負担比率（分子）の構造'!I$44</f>
        <v>159</v>
      </c>
      <c r="C63" s="172"/>
      <c r="D63" s="172"/>
      <c r="E63" s="172">
        <f>'将来負担比率（分子）の構造'!J$44</f>
        <v>128</v>
      </c>
      <c r="F63" s="172"/>
      <c r="G63" s="172"/>
      <c r="H63" s="172">
        <f>'将来負担比率（分子）の構造'!K$44</f>
        <v>97</v>
      </c>
      <c r="I63" s="172"/>
      <c r="J63" s="172"/>
      <c r="K63" s="172">
        <f>'将来負担比率（分子）の構造'!L$44</f>
        <v>70</v>
      </c>
      <c r="L63" s="172"/>
      <c r="M63" s="172"/>
      <c r="N63" s="172">
        <f>'将来負担比率（分子）の構造'!M$44</f>
        <v>43</v>
      </c>
      <c r="O63" s="172"/>
      <c r="P63" s="172"/>
    </row>
    <row r="64" spans="1:16" x14ac:dyDescent="0.2">
      <c r="A64" s="172" t="s">
        <v>32</v>
      </c>
      <c r="B64" s="172">
        <f>'将来負担比率（分子）の構造'!I$43</f>
        <v>28181</v>
      </c>
      <c r="C64" s="172"/>
      <c r="D64" s="172"/>
      <c r="E64" s="172">
        <f>'将来負担比率（分子）の構造'!J$43</f>
        <v>23851</v>
      </c>
      <c r="F64" s="172"/>
      <c r="G64" s="172"/>
      <c r="H64" s="172">
        <f>'将来負担比率（分子）の構造'!K$43</f>
        <v>24643</v>
      </c>
      <c r="I64" s="172"/>
      <c r="J64" s="172"/>
      <c r="K64" s="172">
        <f>'将来負担比率（分子）の構造'!L$43</f>
        <v>24101</v>
      </c>
      <c r="L64" s="172"/>
      <c r="M64" s="172"/>
      <c r="N64" s="172">
        <f>'将来負担比率（分子）の構造'!M$43</f>
        <v>25268</v>
      </c>
      <c r="O64" s="172"/>
      <c r="P64" s="172"/>
    </row>
    <row r="65" spans="1:16" x14ac:dyDescent="0.2">
      <c r="A65" s="172" t="s">
        <v>31</v>
      </c>
      <c r="B65" s="172">
        <f>'将来負担比率（分子）の構造'!I$42</f>
        <v>45</v>
      </c>
      <c r="C65" s="172"/>
      <c r="D65" s="172"/>
      <c r="E65" s="172">
        <f>'将来負担比率（分子）の構造'!J$42</f>
        <v>40</v>
      </c>
      <c r="F65" s="172"/>
      <c r="G65" s="172"/>
      <c r="H65" s="172">
        <f>'将来負担比率（分子）の構造'!K$42</f>
        <v>35</v>
      </c>
      <c r="I65" s="172"/>
      <c r="J65" s="172"/>
      <c r="K65" s="172">
        <f>'将来負担比率（分子）の構造'!L$42</f>
        <v>30</v>
      </c>
      <c r="L65" s="172"/>
      <c r="M65" s="172"/>
      <c r="N65" s="172">
        <f>'将来負担比率（分子）の構造'!M$42</f>
        <v>26</v>
      </c>
      <c r="O65" s="172"/>
      <c r="P65" s="172"/>
    </row>
    <row r="66" spans="1:16" x14ac:dyDescent="0.2">
      <c r="A66" s="172" t="s">
        <v>30</v>
      </c>
      <c r="B66" s="172">
        <f>'将来負担比率（分子）の構造'!I$41</f>
        <v>81636</v>
      </c>
      <c r="C66" s="172"/>
      <c r="D66" s="172"/>
      <c r="E66" s="172">
        <f>'将来負担比率（分子）の構造'!J$41</f>
        <v>86303</v>
      </c>
      <c r="F66" s="172"/>
      <c r="G66" s="172"/>
      <c r="H66" s="172">
        <f>'将来負担比率（分子）の構造'!K$41</f>
        <v>89566</v>
      </c>
      <c r="I66" s="172"/>
      <c r="J66" s="172"/>
      <c r="K66" s="172">
        <f>'将来負担比率（分子）の構造'!L$41</f>
        <v>94605</v>
      </c>
      <c r="L66" s="172"/>
      <c r="M66" s="172"/>
      <c r="N66" s="172">
        <f>'将来負担比率（分子）の構造'!M$41</f>
        <v>100002</v>
      </c>
      <c r="O66" s="172"/>
      <c r="P66" s="172"/>
    </row>
    <row r="67" spans="1:16" x14ac:dyDescent="0.2">
      <c r="A67" s="172" t="s">
        <v>74</v>
      </c>
      <c r="B67" s="172" t="e">
        <f>NA()</f>
        <v>#N/A</v>
      </c>
      <c r="C67" s="172">
        <f>IF(ISNUMBER('将来負担比率（分子）の構造'!I$53), IF('将来負担比率（分子）の構造'!I$53 &lt; 0, 0, '将来負担比率（分子）の構造'!I$53), NA())</f>
        <v>9464</v>
      </c>
      <c r="D67" s="172" t="e">
        <f>NA()</f>
        <v>#N/A</v>
      </c>
      <c r="E67" s="172" t="e">
        <f>NA()</f>
        <v>#N/A</v>
      </c>
      <c r="F67" s="172">
        <f>IF(ISNUMBER('将来負担比率（分子）の構造'!J$53), IF('将来負担比率（分子）の構造'!J$53 &lt; 0, 0, '将来負担比率（分子）の構造'!J$53), NA())</f>
        <v>9237</v>
      </c>
      <c r="G67" s="172" t="e">
        <f>NA()</f>
        <v>#N/A</v>
      </c>
      <c r="H67" s="172" t="e">
        <f>NA()</f>
        <v>#N/A</v>
      </c>
      <c r="I67" s="172">
        <f>IF(ISNUMBER('将来負担比率（分子）の構造'!K$53), IF('将来負担比率（分子）の構造'!K$53 &lt; 0, 0, '将来負担比率（分子）の構造'!K$53), NA())</f>
        <v>7258</v>
      </c>
      <c r="J67" s="172" t="e">
        <f>NA()</f>
        <v>#N/A</v>
      </c>
      <c r="K67" s="172" t="e">
        <f>NA()</f>
        <v>#N/A</v>
      </c>
      <c r="L67" s="172">
        <f>IF(ISNUMBER('将来負担比率（分子）の構造'!L$53), IF('将来負担比率（分子）の構造'!L$53 &lt; 0, 0, '将来負担比率（分子）の構造'!L$53), NA())</f>
        <v>7716</v>
      </c>
      <c r="M67" s="172" t="e">
        <f>NA()</f>
        <v>#N/A</v>
      </c>
      <c r="N67" s="172" t="e">
        <f>NA()</f>
        <v>#N/A</v>
      </c>
      <c r="O67" s="172">
        <f>IF(ISNUMBER('将来負担比率（分子）の構造'!M$53), IF('将来負担比率（分子）の構造'!M$53 &lt; 0, 0, '将来負担比率（分子）の構造'!M$53), NA())</f>
        <v>5229</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6561</v>
      </c>
      <c r="C72" s="176">
        <f>基金残高に係る経年分析!G55</f>
        <v>6603</v>
      </c>
      <c r="D72" s="176">
        <f>基金残高に係る経年分析!H55</f>
        <v>6625</v>
      </c>
    </row>
    <row r="73" spans="1:16" x14ac:dyDescent="0.2">
      <c r="A73" s="175" t="s">
        <v>77</v>
      </c>
      <c r="B73" s="176">
        <f>基金残高に係る経年分析!F56</f>
        <v>2756</v>
      </c>
      <c r="C73" s="176">
        <f>基金残高に係る経年分析!G56</f>
        <v>2466</v>
      </c>
      <c r="D73" s="176">
        <f>基金残高に係る経年分析!H56</f>
        <v>4466</v>
      </c>
    </row>
    <row r="74" spans="1:16" x14ac:dyDescent="0.2">
      <c r="A74" s="175" t="s">
        <v>78</v>
      </c>
      <c r="B74" s="176">
        <f>基金残高に係る経年分析!F57</f>
        <v>10844</v>
      </c>
      <c r="C74" s="176">
        <f>基金残高に係る経年分析!G57</f>
        <v>10440</v>
      </c>
      <c r="D74" s="176">
        <f>基金残高に係る経年分析!H57</f>
        <v>10572</v>
      </c>
    </row>
  </sheetData>
  <sheetProtection algorithmName="SHA-512" hashValue="dstL2uxnQfgiqoyk/4waAMlpL4XkkNDutIymmfhFao0Rr/FFhw4iWS1ZYQq9+KLG1EFEH/5OG0T4YS747jHxEw==" saltValue="LeN7D5AiYStK1QUSwTkQ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D43" sqref="AD43:AK4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227</v>
      </c>
      <c r="C5" s="652"/>
      <c r="D5" s="652"/>
      <c r="E5" s="652"/>
      <c r="F5" s="652"/>
      <c r="G5" s="652"/>
      <c r="H5" s="652"/>
      <c r="I5" s="652"/>
      <c r="J5" s="652"/>
      <c r="K5" s="652"/>
      <c r="L5" s="652"/>
      <c r="M5" s="652"/>
      <c r="N5" s="652"/>
      <c r="O5" s="652"/>
      <c r="P5" s="652"/>
      <c r="Q5" s="653"/>
      <c r="R5" s="654">
        <v>39434470</v>
      </c>
      <c r="S5" s="655"/>
      <c r="T5" s="655"/>
      <c r="U5" s="655"/>
      <c r="V5" s="655"/>
      <c r="W5" s="655"/>
      <c r="X5" s="655"/>
      <c r="Y5" s="656"/>
      <c r="Z5" s="657">
        <v>27.4</v>
      </c>
      <c r="AA5" s="657"/>
      <c r="AB5" s="657"/>
      <c r="AC5" s="657"/>
      <c r="AD5" s="658">
        <v>36782951</v>
      </c>
      <c r="AE5" s="658"/>
      <c r="AF5" s="658"/>
      <c r="AG5" s="658"/>
      <c r="AH5" s="658"/>
      <c r="AI5" s="658"/>
      <c r="AJ5" s="658"/>
      <c r="AK5" s="658"/>
      <c r="AL5" s="659">
        <v>62.2</v>
      </c>
      <c r="AM5" s="660"/>
      <c r="AN5" s="660"/>
      <c r="AO5" s="661"/>
      <c r="AP5" s="651" t="s">
        <v>228</v>
      </c>
      <c r="AQ5" s="652"/>
      <c r="AR5" s="652"/>
      <c r="AS5" s="652"/>
      <c r="AT5" s="652"/>
      <c r="AU5" s="652"/>
      <c r="AV5" s="652"/>
      <c r="AW5" s="652"/>
      <c r="AX5" s="652"/>
      <c r="AY5" s="652"/>
      <c r="AZ5" s="652"/>
      <c r="BA5" s="652"/>
      <c r="BB5" s="652"/>
      <c r="BC5" s="652"/>
      <c r="BD5" s="652"/>
      <c r="BE5" s="652"/>
      <c r="BF5" s="653"/>
      <c r="BG5" s="665">
        <v>36719964</v>
      </c>
      <c r="BH5" s="666"/>
      <c r="BI5" s="666"/>
      <c r="BJ5" s="666"/>
      <c r="BK5" s="666"/>
      <c r="BL5" s="666"/>
      <c r="BM5" s="666"/>
      <c r="BN5" s="667"/>
      <c r="BO5" s="668">
        <v>93.1</v>
      </c>
      <c r="BP5" s="668"/>
      <c r="BQ5" s="668"/>
      <c r="BR5" s="668"/>
      <c r="BS5" s="669">
        <v>309850</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2">
      <c r="B6" s="662" t="s">
        <v>232</v>
      </c>
      <c r="C6" s="663"/>
      <c r="D6" s="663"/>
      <c r="E6" s="663"/>
      <c r="F6" s="663"/>
      <c r="G6" s="663"/>
      <c r="H6" s="663"/>
      <c r="I6" s="663"/>
      <c r="J6" s="663"/>
      <c r="K6" s="663"/>
      <c r="L6" s="663"/>
      <c r="M6" s="663"/>
      <c r="N6" s="663"/>
      <c r="O6" s="663"/>
      <c r="P6" s="663"/>
      <c r="Q6" s="664"/>
      <c r="R6" s="665">
        <v>1061677</v>
      </c>
      <c r="S6" s="666"/>
      <c r="T6" s="666"/>
      <c r="U6" s="666"/>
      <c r="V6" s="666"/>
      <c r="W6" s="666"/>
      <c r="X6" s="666"/>
      <c r="Y6" s="667"/>
      <c r="Z6" s="668">
        <v>0.7</v>
      </c>
      <c r="AA6" s="668"/>
      <c r="AB6" s="668"/>
      <c r="AC6" s="668"/>
      <c r="AD6" s="669">
        <v>1061677</v>
      </c>
      <c r="AE6" s="669"/>
      <c r="AF6" s="669"/>
      <c r="AG6" s="669"/>
      <c r="AH6" s="669"/>
      <c r="AI6" s="669"/>
      <c r="AJ6" s="669"/>
      <c r="AK6" s="669"/>
      <c r="AL6" s="670">
        <v>1.8</v>
      </c>
      <c r="AM6" s="671"/>
      <c r="AN6" s="671"/>
      <c r="AO6" s="672"/>
      <c r="AP6" s="662" t="s">
        <v>233</v>
      </c>
      <c r="AQ6" s="663"/>
      <c r="AR6" s="663"/>
      <c r="AS6" s="663"/>
      <c r="AT6" s="663"/>
      <c r="AU6" s="663"/>
      <c r="AV6" s="663"/>
      <c r="AW6" s="663"/>
      <c r="AX6" s="663"/>
      <c r="AY6" s="663"/>
      <c r="AZ6" s="663"/>
      <c r="BA6" s="663"/>
      <c r="BB6" s="663"/>
      <c r="BC6" s="663"/>
      <c r="BD6" s="663"/>
      <c r="BE6" s="663"/>
      <c r="BF6" s="664"/>
      <c r="BG6" s="665">
        <v>36719964</v>
      </c>
      <c r="BH6" s="666"/>
      <c r="BI6" s="666"/>
      <c r="BJ6" s="666"/>
      <c r="BK6" s="666"/>
      <c r="BL6" s="666"/>
      <c r="BM6" s="666"/>
      <c r="BN6" s="667"/>
      <c r="BO6" s="668">
        <v>93.1</v>
      </c>
      <c r="BP6" s="668"/>
      <c r="BQ6" s="668"/>
      <c r="BR6" s="668"/>
      <c r="BS6" s="669">
        <v>309850</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631975</v>
      </c>
      <c r="CS6" s="666"/>
      <c r="CT6" s="666"/>
      <c r="CU6" s="666"/>
      <c r="CV6" s="666"/>
      <c r="CW6" s="666"/>
      <c r="CX6" s="666"/>
      <c r="CY6" s="667"/>
      <c r="CZ6" s="659">
        <v>0.5</v>
      </c>
      <c r="DA6" s="660"/>
      <c r="DB6" s="660"/>
      <c r="DC6" s="679"/>
      <c r="DD6" s="674" t="s">
        <v>130</v>
      </c>
      <c r="DE6" s="666"/>
      <c r="DF6" s="666"/>
      <c r="DG6" s="666"/>
      <c r="DH6" s="666"/>
      <c r="DI6" s="666"/>
      <c r="DJ6" s="666"/>
      <c r="DK6" s="666"/>
      <c r="DL6" s="666"/>
      <c r="DM6" s="666"/>
      <c r="DN6" s="666"/>
      <c r="DO6" s="666"/>
      <c r="DP6" s="667"/>
      <c r="DQ6" s="674">
        <v>631744</v>
      </c>
      <c r="DR6" s="666"/>
      <c r="DS6" s="666"/>
      <c r="DT6" s="666"/>
      <c r="DU6" s="666"/>
      <c r="DV6" s="666"/>
      <c r="DW6" s="666"/>
      <c r="DX6" s="666"/>
      <c r="DY6" s="666"/>
      <c r="DZ6" s="666"/>
      <c r="EA6" s="666"/>
      <c r="EB6" s="666"/>
      <c r="EC6" s="675"/>
    </row>
    <row r="7" spans="2:143" ht="11.25" customHeight="1" x14ac:dyDescent="0.2">
      <c r="B7" s="662" t="s">
        <v>236</v>
      </c>
      <c r="C7" s="663"/>
      <c r="D7" s="663"/>
      <c r="E7" s="663"/>
      <c r="F7" s="663"/>
      <c r="G7" s="663"/>
      <c r="H7" s="663"/>
      <c r="I7" s="663"/>
      <c r="J7" s="663"/>
      <c r="K7" s="663"/>
      <c r="L7" s="663"/>
      <c r="M7" s="663"/>
      <c r="N7" s="663"/>
      <c r="O7" s="663"/>
      <c r="P7" s="663"/>
      <c r="Q7" s="664"/>
      <c r="R7" s="665">
        <v>25741</v>
      </c>
      <c r="S7" s="666"/>
      <c r="T7" s="666"/>
      <c r="U7" s="666"/>
      <c r="V7" s="666"/>
      <c r="W7" s="666"/>
      <c r="X7" s="666"/>
      <c r="Y7" s="667"/>
      <c r="Z7" s="668">
        <v>0</v>
      </c>
      <c r="AA7" s="668"/>
      <c r="AB7" s="668"/>
      <c r="AC7" s="668"/>
      <c r="AD7" s="669">
        <v>25741</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17990851</v>
      </c>
      <c r="BH7" s="666"/>
      <c r="BI7" s="666"/>
      <c r="BJ7" s="666"/>
      <c r="BK7" s="666"/>
      <c r="BL7" s="666"/>
      <c r="BM7" s="666"/>
      <c r="BN7" s="667"/>
      <c r="BO7" s="668">
        <v>45.6</v>
      </c>
      <c r="BP7" s="668"/>
      <c r="BQ7" s="668"/>
      <c r="BR7" s="668"/>
      <c r="BS7" s="669">
        <v>309850</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16048885</v>
      </c>
      <c r="CS7" s="666"/>
      <c r="CT7" s="666"/>
      <c r="CU7" s="666"/>
      <c r="CV7" s="666"/>
      <c r="CW7" s="666"/>
      <c r="CX7" s="666"/>
      <c r="CY7" s="667"/>
      <c r="CZ7" s="668">
        <v>12</v>
      </c>
      <c r="DA7" s="668"/>
      <c r="DB7" s="668"/>
      <c r="DC7" s="668"/>
      <c r="DD7" s="674">
        <v>675414</v>
      </c>
      <c r="DE7" s="666"/>
      <c r="DF7" s="666"/>
      <c r="DG7" s="666"/>
      <c r="DH7" s="666"/>
      <c r="DI7" s="666"/>
      <c r="DJ7" s="666"/>
      <c r="DK7" s="666"/>
      <c r="DL7" s="666"/>
      <c r="DM7" s="666"/>
      <c r="DN7" s="666"/>
      <c r="DO7" s="666"/>
      <c r="DP7" s="667"/>
      <c r="DQ7" s="674">
        <v>14479528</v>
      </c>
      <c r="DR7" s="666"/>
      <c r="DS7" s="666"/>
      <c r="DT7" s="666"/>
      <c r="DU7" s="666"/>
      <c r="DV7" s="666"/>
      <c r="DW7" s="666"/>
      <c r="DX7" s="666"/>
      <c r="DY7" s="666"/>
      <c r="DZ7" s="666"/>
      <c r="EA7" s="666"/>
      <c r="EB7" s="666"/>
      <c r="EC7" s="675"/>
    </row>
    <row r="8" spans="2:143" ht="11.25" customHeight="1" x14ac:dyDescent="0.2">
      <c r="B8" s="662" t="s">
        <v>239</v>
      </c>
      <c r="C8" s="663"/>
      <c r="D8" s="663"/>
      <c r="E8" s="663"/>
      <c r="F8" s="663"/>
      <c r="G8" s="663"/>
      <c r="H8" s="663"/>
      <c r="I8" s="663"/>
      <c r="J8" s="663"/>
      <c r="K8" s="663"/>
      <c r="L8" s="663"/>
      <c r="M8" s="663"/>
      <c r="N8" s="663"/>
      <c r="O8" s="663"/>
      <c r="P8" s="663"/>
      <c r="Q8" s="664"/>
      <c r="R8" s="665">
        <v>178683</v>
      </c>
      <c r="S8" s="666"/>
      <c r="T8" s="666"/>
      <c r="U8" s="666"/>
      <c r="V8" s="666"/>
      <c r="W8" s="666"/>
      <c r="X8" s="666"/>
      <c r="Y8" s="667"/>
      <c r="Z8" s="668">
        <v>0.1</v>
      </c>
      <c r="AA8" s="668"/>
      <c r="AB8" s="668"/>
      <c r="AC8" s="668"/>
      <c r="AD8" s="669">
        <v>178683</v>
      </c>
      <c r="AE8" s="669"/>
      <c r="AF8" s="669"/>
      <c r="AG8" s="669"/>
      <c r="AH8" s="669"/>
      <c r="AI8" s="669"/>
      <c r="AJ8" s="669"/>
      <c r="AK8" s="669"/>
      <c r="AL8" s="670">
        <v>0.3</v>
      </c>
      <c r="AM8" s="671"/>
      <c r="AN8" s="671"/>
      <c r="AO8" s="672"/>
      <c r="AP8" s="662" t="s">
        <v>240</v>
      </c>
      <c r="AQ8" s="663"/>
      <c r="AR8" s="663"/>
      <c r="AS8" s="663"/>
      <c r="AT8" s="663"/>
      <c r="AU8" s="663"/>
      <c r="AV8" s="663"/>
      <c r="AW8" s="663"/>
      <c r="AX8" s="663"/>
      <c r="AY8" s="663"/>
      <c r="AZ8" s="663"/>
      <c r="BA8" s="663"/>
      <c r="BB8" s="663"/>
      <c r="BC8" s="663"/>
      <c r="BD8" s="663"/>
      <c r="BE8" s="663"/>
      <c r="BF8" s="664"/>
      <c r="BG8" s="665">
        <v>497439</v>
      </c>
      <c r="BH8" s="666"/>
      <c r="BI8" s="666"/>
      <c r="BJ8" s="666"/>
      <c r="BK8" s="666"/>
      <c r="BL8" s="666"/>
      <c r="BM8" s="666"/>
      <c r="BN8" s="667"/>
      <c r="BO8" s="668">
        <v>1.3</v>
      </c>
      <c r="BP8" s="668"/>
      <c r="BQ8" s="668"/>
      <c r="BR8" s="668"/>
      <c r="BS8" s="669" t="s">
        <v>130</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52851228</v>
      </c>
      <c r="CS8" s="666"/>
      <c r="CT8" s="666"/>
      <c r="CU8" s="666"/>
      <c r="CV8" s="666"/>
      <c r="CW8" s="666"/>
      <c r="CX8" s="666"/>
      <c r="CY8" s="667"/>
      <c r="CZ8" s="668">
        <v>39.700000000000003</v>
      </c>
      <c r="DA8" s="668"/>
      <c r="DB8" s="668"/>
      <c r="DC8" s="668"/>
      <c r="DD8" s="674">
        <v>1177088</v>
      </c>
      <c r="DE8" s="666"/>
      <c r="DF8" s="666"/>
      <c r="DG8" s="666"/>
      <c r="DH8" s="666"/>
      <c r="DI8" s="666"/>
      <c r="DJ8" s="666"/>
      <c r="DK8" s="666"/>
      <c r="DL8" s="666"/>
      <c r="DM8" s="666"/>
      <c r="DN8" s="666"/>
      <c r="DO8" s="666"/>
      <c r="DP8" s="667"/>
      <c r="DQ8" s="674">
        <v>19757503</v>
      </c>
      <c r="DR8" s="666"/>
      <c r="DS8" s="666"/>
      <c r="DT8" s="666"/>
      <c r="DU8" s="666"/>
      <c r="DV8" s="666"/>
      <c r="DW8" s="666"/>
      <c r="DX8" s="666"/>
      <c r="DY8" s="666"/>
      <c r="DZ8" s="666"/>
      <c r="EA8" s="666"/>
      <c r="EB8" s="666"/>
      <c r="EC8" s="675"/>
    </row>
    <row r="9" spans="2:143" ht="11.25" customHeight="1" x14ac:dyDescent="0.2">
      <c r="B9" s="662" t="s">
        <v>242</v>
      </c>
      <c r="C9" s="663"/>
      <c r="D9" s="663"/>
      <c r="E9" s="663"/>
      <c r="F9" s="663"/>
      <c r="G9" s="663"/>
      <c r="H9" s="663"/>
      <c r="I9" s="663"/>
      <c r="J9" s="663"/>
      <c r="K9" s="663"/>
      <c r="L9" s="663"/>
      <c r="M9" s="663"/>
      <c r="N9" s="663"/>
      <c r="O9" s="663"/>
      <c r="P9" s="663"/>
      <c r="Q9" s="664"/>
      <c r="R9" s="665">
        <v>188769</v>
      </c>
      <c r="S9" s="666"/>
      <c r="T9" s="666"/>
      <c r="U9" s="666"/>
      <c r="V9" s="666"/>
      <c r="W9" s="666"/>
      <c r="X9" s="666"/>
      <c r="Y9" s="667"/>
      <c r="Z9" s="668">
        <v>0.1</v>
      </c>
      <c r="AA9" s="668"/>
      <c r="AB9" s="668"/>
      <c r="AC9" s="668"/>
      <c r="AD9" s="669">
        <v>188769</v>
      </c>
      <c r="AE9" s="669"/>
      <c r="AF9" s="669"/>
      <c r="AG9" s="669"/>
      <c r="AH9" s="669"/>
      <c r="AI9" s="669"/>
      <c r="AJ9" s="669"/>
      <c r="AK9" s="669"/>
      <c r="AL9" s="670">
        <v>0.3</v>
      </c>
      <c r="AM9" s="671"/>
      <c r="AN9" s="671"/>
      <c r="AO9" s="672"/>
      <c r="AP9" s="662" t="s">
        <v>243</v>
      </c>
      <c r="AQ9" s="663"/>
      <c r="AR9" s="663"/>
      <c r="AS9" s="663"/>
      <c r="AT9" s="663"/>
      <c r="AU9" s="663"/>
      <c r="AV9" s="663"/>
      <c r="AW9" s="663"/>
      <c r="AX9" s="663"/>
      <c r="AY9" s="663"/>
      <c r="AZ9" s="663"/>
      <c r="BA9" s="663"/>
      <c r="BB9" s="663"/>
      <c r="BC9" s="663"/>
      <c r="BD9" s="663"/>
      <c r="BE9" s="663"/>
      <c r="BF9" s="664"/>
      <c r="BG9" s="665">
        <v>14709637</v>
      </c>
      <c r="BH9" s="666"/>
      <c r="BI9" s="666"/>
      <c r="BJ9" s="666"/>
      <c r="BK9" s="666"/>
      <c r="BL9" s="666"/>
      <c r="BM9" s="666"/>
      <c r="BN9" s="667"/>
      <c r="BO9" s="668">
        <v>37.299999999999997</v>
      </c>
      <c r="BP9" s="668"/>
      <c r="BQ9" s="668"/>
      <c r="BR9" s="668"/>
      <c r="BS9" s="669" t="s">
        <v>130</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15938749</v>
      </c>
      <c r="CS9" s="666"/>
      <c r="CT9" s="666"/>
      <c r="CU9" s="666"/>
      <c r="CV9" s="666"/>
      <c r="CW9" s="666"/>
      <c r="CX9" s="666"/>
      <c r="CY9" s="667"/>
      <c r="CZ9" s="668">
        <v>12</v>
      </c>
      <c r="DA9" s="668"/>
      <c r="DB9" s="668"/>
      <c r="DC9" s="668"/>
      <c r="DD9" s="674">
        <v>2928012</v>
      </c>
      <c r="DE9" s="666"/>
      <c r="DF9" s="666"/>
      <c r="DG9" s="666"/>
      <c r="DH9" s="666"/>
      <c r="DI9" s="666"/>
      <c r="DJ9" s="666"/>
      <c r="DK9" s="666"/>
      <c r="DL9" s="666"/>
      <c r="DM9" s="666"/>
      <c r="DN9" s="666"/>
      <c r="DO9" s="666"/>
      <c r="DP9" s="667"/>
      <c r="DQ9" s="674">
        <v>8384817</v>
      </c>
      <c r="DR9" s="666"/>
      <c r="DS9" s="666"/>
      <c r="DT9" s="666"/>
      <c r="DU9" s="666"/>
      <c r="DV9" s="666"/>
      <c r="DW9" s="666"/>
      <c r="DX9" s="666"/>
      <c r="DY9" s="666"/>
      <c r="DZ9" s="666"/>
      <c r="EA9" s="666"/>
      <c r="EB9" s="666"/>
      <c r="EC9" s="675"/>
    </row>
    <row r="10" spans="2:143" ht="11.25" customHeight="1" x14ac:dyDescent="0.2">
      <c r="B10" s="662" t="s">
        <v>245</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814469</v>
      </c>
      <c r="BH10" s="666"/>
      <c r="BI10" s="666"/>
      <c r="BJ10" s="666"/>
      <c r="BK10" s="666"/>
      <c r="BL10" s="666"/>
      <c r="BM10" s="666"/>
      <c r="BN10" s="667"/>
      <c r="BO10" s="668">
        <v>2.1</v>
      </c>
      <c r="BP10" s="668"/>
      <c r="BQ10" s="668"/>
      <c r="BR10" s="668"/>
      <c r="BS10" s="669" t="s">
        <v>130</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203012</v>
      </c>
      <c r="CS10" s="666"/>
      <c r="CT10" s="666"/>
      <c r="CU10" s="666"/>
      <c r="CV10" s="666"/>
      <c r="CW10" s="666"/>
      <c r="CX10" s="666"/>
      <c r="CY10" s="667"/>
      <c r="CZ10" s="668">
        <v>0.2</v>
      </c>
      <c r="DA10" s="668"/>
      <c r="DB10" s="668"/>
      <c r="DC10" s="668"/>
      <c r="DD10" s="674" t="s">
        <v>130</v>
      </c>
      <c r="DE10" s="666"/>
      <c r="DF10" s="666"/>
      <c r="DG10" s="666"/>
      <c r="DH10" s="666"/>
      <c r="DI10" s="666"/>
      <c r="DJ10" s="666"/>
      <c r="DK10" s="666"/>
      <c r="DL10" s="666"/>
      <c r="DM10" s="666"/>
      <c r="DN10" s="666"/>
      <c r="DO10" s="666"/>
      <c r="DP10" s="667"/>
      <c r="DQ10" s="674">
        <v>201616</v>
      </c>
      <c r="DR10" s="666"/>
      <c r="DS10" s="666"/>
      <c r="DT10" s="666"/>
      <c r="DU10" s="666"/>
      <c r="DV10" s="666"/>
      <c r="DW10" s="666"/>
      <c r="DX10" s="666"/>
      <c r="DY10" s="666"/>
      <c r="DZ10" s="666"/>
      <c r="EA10" s="666"/>
      <c r="EB10" s="666"/>
      <c r="EC10" s="675"/>
    </row>
    <row r="11" spans="2:143" ht="11.25" customHeight="1" x14ac:dyDescent="0.2">
      <c r="B11" s="662" t="s">
        <v>248</v>
      </c>
      <c r="C11" s="663"/>
      <c r="D11" s="663"/>
      <c r="E11" s="663"/>
      <c r="F11" s="663"/>
      <c r="G11" s="663"/>
      <c r="H11" s="663"/>
      <c r="I11" s="663"/>
      <c r="J11" s="663"/>
      <c r="K11" s="663"/>
      <c r="L11" s="663"/>
      <c r="M11" s="663"/>
      <c r="N11" s="663"/>
      <c r="O11" s="663"/>
      <c r="P11" s="663"/>
      <c r="Q11" s="664"/>
      <c r="R11" s="665">
        <v>7337894</v>
      </c>
      <c r="S11" s="666"/>
      <c r="T11" s="666"/>
      <c r="U11" s="666"/>
      <c r="V11" s="666"/>
      <c r="W11" s="666"/>
      <c r="X11" s="666"/>
      <c r="Y11" s="667"/>
      <c r="Z11" s="670">
        <v>5.0999999999999996</v>
      </c>
      <c r="AA11" s="671"/>
      <c r="AB11" s="671"/>
      <c r="AC11" s="683"/>
      <c r="AD11" s="674">
        <v>7337894</v>
      </c>
      <c r="AE11" s="666"/>
      <c r="AF11" s="666"/>
      <c r="AG11" s="666"/>
      <c r="AH11" s="666"/>
      <c r="AI11" s="666"/>
      <c r="AJ11" s="666"/>
      <c r="AK11" s="667"/>
      <c r="AL11" s="670">
        <v>12.4</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1969306</v>
      </c>
      <c r="BH11" s="666"/>
      <c r="BI11" s="666"/>
      <c r="BJ11" s="666"/>
      <c r="BK11" s="666"/>
      <c r="BL11" s="666"/>
      <c r="BM11" s="666"/>
      <c r="BN11" s="667"/>
      <c r="BO11" s="668">
        <v>5</v>
      </c>
      <c r="BP11" s="668"/>
      <c r="BQ11" s="668"/>
      <c r="BR11" s="668"/>
      <c r="BS11" s="669">
        <v>309850</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1954553</v>
      </c>
      <c r="CS11" s="666"/>
      <c r="CT11" s="666"/>
      <c r="CU11" s="666"/>
      <c r="CV11" s="666"/>
      <c r="CW11" s="666"/>
      <c r="CX11" s="666"/>
      <c r="CY11" s="667"/>
      <c r="CZ11" s="668">
        <v>1.5</v>
      </c>
      <c r="DA11" s="668"/>
      <c r="DB11" s="668"/>
      <c r="DC11" s="668"/>
      <c r="DD11" s="674">
        <v>517207</v>
      </c>
      <c r="DE11" s="666"/>
      <c r="DF11" s="666"/>
      <c r="DG11" s="666"/>
      <c r="DH11" s="666"/>
      <c r="DI11" s="666"/>
      <c r="DJ11" s="666"/>
      <c r="DK11" s="666"/>
      <c r="DL11" s="666"/>
      <c r="DM11" s="666"/>
      <c r="DN11" s="666"/>
      <c r="DO11" s="666"/>
      <c r="DP11" s="667"/>
      <c r="DQ11" s="674">
        <v>1176820</v>
      </c>
      <c r="DR11" s="666"/>
      <c r="DS11" s="666"/>
      <c r="DT11" s="666"/>
      <c r="DU11" s="666"/>
      <c r="DV11" s="666"/>
      <c r="DW11" s="666"/>
      <c r="DX11" s="666"/>
      <c r="DY11" s="666"/>
      <c r="DZ11" s="666"/>
      <c r="EA11" s="666"/>
      <c r="EB11" s="666"/>
      <c r="EC11" s="675"/>
    </row>
    <row r="12" spans="2:143" ht="11.25" customHeight="1" x14ac:dyDescent="0.2">
      <c r="B12" s="662" t="s">
        <v>251</v>
      </c>
      <c r="C12" s="663"/>
      <c r="D12" s="663"/>
      <c r="E12" s="663"/>
      <c r="F12" s="663"/>
      <c r="G12" s="663"/>
      <c r="H12" s="663"/>
      <c r="I12" s="663"/>
      <c r="J12" s="663"/>
      <c r="K12" s="663"/>
      <c r="L12" s="663"/>
      <c r="M12" s="663"/>
      <c r="N12" s="663"/>
      <c r="O12" s="663"/>
      <c r="P12" s="663"/>
      <c r="Q12" s="664"/>
      <c r="R12" s="665">
        <v>5915</v>
      </c>
      <c r="S12" s="666"/>
      <c r="T12" s="666"/>
      <c r="U12" s="666"/>
      <c r="V12" s="666"/>
      <c r="W12" s="666"/>
      <c r="X12" s="666"/>
      <c r="Y12" s="667"/>
      <c r="Z12" s="668">
        <v>0</v>
      </c>
      <c r="AA12" s="668"/>
      <c r="AB12" s="668"/>
      <c r="AC12" s="668"/>
      <c r="AD12" s="669">
        <v>5915</v>
      </c>
      <c r="AE12" s="669"/>
      <c r="AF12" s="669"/>
      <c r="AG12" s="669"/>
      <c r="AH12" s="669"/>
      <c r="AI12" s="669"/>
      <c r="AJ12" s="669"/>
      <c r="AK12" s="669"/>
      <c r="AL12" s="670">
        <v>0</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15935118</v>
      </c>
      <c r="BH12" s="666"/>
      <c r="BI12" s="666"/>
      <c r="BJ12" s="666"/>
      <c r="BK12" s="666"/>
      <c r="BL12" s="666"/>
      <c r="BM12" s="666"/>
      <c r="BN12" s="667"/>
      <c r="BO12" s="668">
        <v>40.4</v>
      </c>
      <c r="BP12" s="668"/>
      <c r="BQ12" s="668"/>
      <c r="BR12" s="668"/>
      <c r="BS12" s="669" t="s">
        <v>130</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7311515</v>
      </c>
      <c r="CS12" s="666"/>
      <c r="CT12" s="666"/>
      <c r="CU12" s="666"/>
      <c r="CV12" s="666"/>
      <c r="CW12" s="666"/>
      <c r="CX12" s="666"/>
      <c r="CY12" s="667"/>
      <c r="CZ12" s="668">
        <v>5.5</v>
      </c>
      <c r="DA12" s="668"/>
      <c r="DB12" s="668"/>
      <c r="DC12" s="668"/>
      <c r="DD12" s="674">
        <v>1582631</v>
      </c>
      <c r="DE12" s="666"/>
      <c r="DF12" s="666"/>
      <c r="DG12" s="666"/>
      <c r="DH12" s="666"/>
      <c r="DI12" s="666"/>
      <c r="DJ12" s="666"/>
      <c r="DK12" s="666"/>
      <c r="DL12" s="666"/>
      <c r="DM12" s="666"/>
      <c r="DN12" s="666"/>
      <c r="DO12" s="666"/>
      <c r="DP12" s="667"/>
      <c r="DQ12" s="674">
        <v>3265764</v>
      </c>
      <c r="DR12" s="666"/>
      <c r="DS12" s="666"/>
      <c r="DT12" s="666"/>
      <c r="DU12" s="666"/>
      <c r="DV12" s="666"/>
      <c r="DW12" s="666"/>
      <c r="DX12" s="666"/>
      <c r="DY12" s="666"/>
      <c r="DZ12" s="666"/>
      <c r="EA12" s="666"/>
      <c r="EB12" s="666"/>
      <c r="EC12" s="675"/>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130</v>
      </c>
      <c r="AA13" s="668"/>
      <c r="AB13" s="668"/>
      <c r="AC13" s="668"/>
      <c r="AD13" s="669" t="s">
        <v>130</v>
      </c>
      <c r="AE13" s="669"/>
      <c r="AF13" s="669"/>
      <c r="AG13" s="669"/>
      <c r="AH13" s="669"/>
      <c r="AI13" s="669"/>
      <c r="AJ13" s="669"/>
      <c r="AK13" s="669"/>
      <c r="AL13" s="670" t="s">
        <v>130</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15661701</v>
      </c>
      <c r="BH13" s="666"/>
      <c r="BI13" s="666"/>
      <c r="BJ13" s="666"/>
      <c r="BK13" s="666"/>
      <c r="BL13" s="666"/>
      <c r="BM13" s="666"/>
      <c r="BN13" s="667"/>
      <c r="BO13" s="668">
        <v>39.700000000000003</v>
      </c>
      <c r="BP13" s="668"/>
      <c r="BQ13" s="668"/>
      <c r="BR13" s="668"/>
      <c r="BS13" s="669" t="s">
        <v>130</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11039263</v>
      </c>
      <c r="CS13" s="666"/>
      <c r="CT13" s="666"/>
      <c r="CU13" s="666"/>
      <c r="CV13" s="666"/>
      <c r="CW13" s="666"/>
      <c r="CX13" s="666"/>
      <c r="CY13" s="667"/>
      <c r="CZ13" s="668">
        <v>8.3000000000000007</v>
      </c>
      <c r="DA13" s="668"/>
      <c r="DB13" s="668"/>
      <c r="DC13" s="668"/>
      <c r="DD13" s="674">
        <v>4216906</v>
      </c>
      <c r="DE13" s="666"/>
      <c r="DF13" s="666"/>
      <c r="DG13" s="666"/>
      <c r="DH13" s="666"/>
      <c r="DI13" s="666"/>
      <c r="DJ13" s="666"/>
      <c r="DK13" s="666"/>
      <c r="DL13" s="666"/>
      <c r="DM13" s="666"/>
      <c r="DN13" s="666"/>
      <c r="DO13" s="666"/>
      <c r="DP13" s="667"/>
      <c r="DQ13" s="674">
        <v>6546362</v>
      </c>
      <c r="DR13" s="666"/>
      <c r="DS13" s="666"/>
      <c r="DT13" s="666"/>
      <c r="DU13" s="666"/>
      <c r="DV13" s="666"/>
      <c r="DW13" s="666"/>
      <c r="DX13" s="666"/>
      <c r="DY13" s="666"/>
      <c r="DZ13" s="666"/>
      <c r="EA13" s="666"/>
      <c r="EB13" s="666"/>
      <c r="EC13" s="675"/>
    </row>
    <row r="14" spans="2:143" ht="11.25" customHeight="1" x14ac:dyDescent="0.2">
      <c r="B14" s="662" t="s">
        <v>257</v>
      </c>
      <c r="C14" s="663"/>
      <c r="D14" s="663"/>
      <c r="E14" s="663"/>
      <c r="F14" s="663"/>
      <c r="G14" s="663"/>
      <c r="H14" s="663"/>
      <c r="I14" s="663"/>
      <c r="J14" s="663"/>
      <c r="K14" s="663"/>
      <c r="L14" s="663"/>
      <c r="M14" s="663"/>
      <c r="N14" s="663"/>
      <c r="O14" s="663"/>
      <c r="P14" s="663"/>
      <c r="Q14" s="664"/>
      <c r="R14" s="665" t="s">
        <v>130</v>
      </c>
      <c r="S14" s="666"/>
      <c r="T14" s="666"/>
      <c r="U14" s="666"/>
      <c r="V14" s="666"/>
      <c r="W14" s="666"/>
      <c r="X14" s="666"/>
      <c r="Y14" s="667"/>
      <c r="Z14" s="668" t="s">
        <v>130</v>
      </c>
      <c r="AA14" s="668"/>
      <c r="AB14" s="668"/>
      <c r="AC14" s="668"/>
      <c r="AD14" s="669" t="s">
        <v>130</v>
      </c>
      <c r="AE14" s="669"/>
      <c r="AF14" s="669"/>
      <c r="AG14" s="669"/>
      <c r="AH14" s="669"/>
      <c r="AI14" s="669"/>
      <c r="AJ14" s="669"/>
      <c r="AK14" s="669"/>
      <c r="AL14" s="670" t="s">
        <v>130</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837983</v>
      </c>
      <c r="BH14" s="666"/>
      <c r="BI14" s="666"/>
      <c r="BJ14" s="666"/>
      <c r="BK14" s="666"/>
      <c r="BL14" s="666"/>
      <c r="BM14" s="666"/>
      <c r="BN14" s="667"/>
      <c r="BO14" s="668">
        <v>2.1</v>
      </c>
      <c r="BP14" s="668"/>
      <c r="BQ14" s="668"/>
      <c r="BR14" s="668"/>
      <c r="BS14" s="669" t="s">
        <v>130</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3618292</v>
      </c>
      <c r="CS14" s="666"/>
      <c r="CT14" s="666"/>
      <c r="CU14" s="666"/>
      <c r="CV14" s="666"/>
      <c r="CW14" s="666"/>
      <c r="CX14" s="666"/>
      <c r="CY14" s="667"/>
      <c r="CZ14" s="668">
        <v>2.7</v>
      </c>
      <c r="DA14" s="668"/>
      <c r="DB14" s="668"/>
      <c r="DC14" s="668"/>
      <c r="DD14" s="674">
        <v>842439</v>
      </c>
      <c r="DE14" s="666"/>
      <c r="DF14" s="666"/>
      <c r="DG14" s="666"/>
      <c r="DH14" s="666"/>
      <c r="DI14" s="666"/>
      <c r="DJ14" s="666"/>
      <c r="DK14" s="666"/>
      <c r="DL14" s="666"/>
      <c r="DM14" s="666"/>
      <c r="DN14" s="666"/>
      <c r="DO14" s="666"/>
      <c r="DP14" s="667"/>
      <c r="DQ14" s="674">
        <v>2802557</v>
      </c>
      <c r="DR14" s="666"/>
      <c r="DS14" s="666"/>
      <c r="DT14" s="666"/>
      <c r="DU14" s="666"/>
      <c r="DV14" s="666"/>
      <c r="DW14" s="666"/>
      <c r="DX14" s="666"/>
      <c r="DY14" s="666"/>
      <c r="DZ14" s="666"/>
      <c r="EA14" s="666"/>
      <c r="EB14" s="666"/>
      <c r="EC14" s="675"/>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1956012</v>
      </c>
      <c r="BH15" s="666"/>
      <c r="BI15" s="666"/>
      <c r="BJ15" s="666"/>
      <c r="BK15" s="666"/>
      <c r="BL15" s="666"/>
      <c r="BM15" s="666"/>
      <c r="BN15" s="667"/>
      <c r="BO15" s="668">
        <v>5</v>
      </c>
      <c r="BP15" s="668"/>
      <c r="BQ15" s="668"/>
      <c r="BR15" s="668"/>
      <c r="BS15" s="669" t="s">
        <v>130</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14702049</v>
      </c>
      <c r="CS15" s="666"/>
      <c r="CT15" s="666"/>
      <c r="CU15" s="666"/>
      <c r="CV15" s="666"/>
      <c r="CW15" s="666"/>
      <c r="CX15" s="666"/>
      <c r="CY15" s="667"/>
      <c r="CZ15" s="668">
        <v>11</v>
      </c>
      <c r="DA15" s="668"/>
      <c r="DB15" s="668"/>
      <c r="DC15" s="668"/>
      <c r="DD15" s="674">
        <v>4925039</v>
      </c>
      <c r="DE15" s="666"/>
      <c r="DF15" s="666"/>
      <c r="DG15" s="666"/>
      <c r="DH15" s="666"/>
      <c r="DI15" s="666"/>
      <c r="DJ15" s="666"/>
      <c r="DK15" s="666"/>
      <c r="DL15" s="666"/>
      <c r="DM15" s="666"/>
      <c r="DN15" s="666"/>
      <c r="DO15" s="666"/>
      <c r="DP15" s="667"/>
      <c r="DQ15" s="674">
        <v>8386554</v>
      </c>
      <c r="DR15" s="666"/>
      <c r="DS15" s="666"/>
      <c r="DT15" s="666"/>
      <c r="DU15" s="666"/>
      <c r="DV15" s="666"/>
      <c r="DW15" s="666"/>
      <c r="DX15" s="666"/>
      <c r="DY15" s="666"/>
      <c r="DZ15" s="666"/>
      <c r="EA15" s="666"/>
      <c r="EB15" s="666"/>
      <c r="EC15" s="675"/>
    </row>
    <row r="16" spans="2:143" ht="11.25" customHeight="1" x14ac:dyDescent="0.2">
      <c r="B16" s="662" t="s">
        <v>263</v>
      </c>
      <c r="C16" s="663"/>
      <c r="D16" s="663"/>
      <c r="E16" s="663"/>
      <c r="F16" s="663"/>
      <c r="G16" s="663"/>
      <c r="H16" s="663"/>
      <c r="I16" s="663"/>
      <c r="J16" s="663"/>
      <c r="K16" s="663"/>
      <c r="L16" s="663"/>
      <c r="M16" s="663"/>
      <c r="N16" s="663"/>
      <c r="O16" s="663"/>
      <c r="P16" s="663"/>
      <c r="Q16" s="664"/>
      <c r="R16" s="665">
        <v>65122</v>
      </c>
      <c r="S16" s="666"/>
      <c r="T16" s="666"/>
      <c r="U16" s="666"/>
      <c r="V16" s="666"/>
      <c r="W16" s="666"/>
      <c r="X16" s="666"/>
      <c r="Y16" s="667"/>
      <c r="Z16" s="668">
        <v>0</v>
      </c>
      <c r="AA16" s="668"/>
      <c r="AB16" s="668"/>
      <c r="AC16" s="668"/>
      <c r="AD16" s="669">
        <v>65122</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579009</v>
      </c>
      <c r="CS16" s="666"/>
      <c r="CT16" s="666"/>
      <c r="CU16" s="666"/>
      <c r="CV16" s="666"/>
      <c r="CW16" s="666"/>
      <c r="CX16" s="666"/>
      <c r="CY16" s="667"/>
      <c r="CZ16" s="668">
        <v>0.4</v>
      </c>
      <c r="DA16" s="668"/>
      <c r="DB16" s="668"/>
      <c r="DC16" s="668"/>
      <c r="DD16" s="674" t="s">
        <v>130</v>
      </c>
      <c r="DE16" s="666"/>
      <c r="DF16" s="666"/>
      <c r="DG16" s="666"/>
      <c r="DH16" s="666"/>
      <c r="DI16" s="666"/>
      <c r="DJ16" s="666"/>
      <c r="DK16" s="666"/>
      <c r="DL16" s="666"/>
      <c r="DM16" s="666"/>
      <c r="DN16" s="666"/>
      <c r="DO16" s="666"/>
      <c r="DP16" s="667"/>
      <c r="DQ16" s="674">
        <v>148214</v>
      </c>
      <c r="DR16" s="666"/>
      <c r="DS16" s="666"/>
      <c r="DT16" s="666"/>
      <c r="DU16" s="666"/>
      <c r="DV16" s="666"/>
      <c r="DW16" s="666"/>
      <c r="DX16" s="666"/>
      <c r="DY16" s="666"/>
      <c r="DZ16" s="666"/>
      <c r="EA16" s="666"/>
      <c r="EB16" s="666"/>
      <c r="EC16" s="675"/>
    </row>
    <row r="17" spans="2:133" ht="11.25" customHeight="1" x14ac:dyDescent="0.2">
      <c r="B17" s="662" t="s">
        <v>266</v>
      </c>
      <c r="C17" s="663"/>
      <c r="D17" s="663"/>
      <c r="E17" s="663"/>
      <c r="F17" s="663"/>
      <c r="G17" s="663"/>
      <c r="H17" s="663"/>
      <c r="I17" s="663"/>
      <c r="J17" s="663"/>
      <c r="K17" s="663"/>
      <c r="L17" s="663"/>
      <c r="M17" s="663"/>
      <c r="N17" s="663"/>
      <c r="O17" s="663"/>
      <c r="P17" s="663"/>
      <c r="Q17" s="664"/>
      <c r="R17" s="665">
        <v>662431</v>
      </c>
      <c r="S17" s="666"/>
      <c r="T17" s="666"/>
      <c r="U17" s="666"/>
      <c r="V17" s="666"/>
      <c r="W17" s="666"/>
      <c r="X17" s="666"/>
      <c r="Y17" s="667"/>
      <c r="Z17" s="668">
        <v>0.5</v>
      </c>
      <c r="AA17" s="668"/>
      <c r="AB17" s="668"/>
      <c r="AC17" s="668"/>
      <c r="AD17" s="669">
        <v>662431</v>
      </c>
      <c r="AE17" s="669"/>
      <c r="AF17" s="669"/>
      <c r="AG17" s="669"/>
      <c r="AH17" s="669"/>
      <c r="AI17" s="669"/>
      <c r="AJ17" s="669"/>
      <c r="AK17" s="669"/>
      <c r="AL17" s="670">
        <v>1.1000000000000001</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130</v>
      </c>
      <c r="BP17" s="668"/>
      <c r="BQ17" s="668"/>
      <c r="BR17" s="668"/>
      <c r="BS17" s="669" t="s">
        <v>130</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8377027</v>
      </c>
      <c r="CS17" s="666"/>
      <c r="CT17" s="666"/>
      <c r="CU17" s="666"/>
      <c r="CV17" s="666"/>
      <c r="CW17" s="666"/>
      <c r="CX17" s="666"/>
      <c r="CY17" s="667"/>
      <c r="CZ17" s="668">
        <v>6.3</v>
      </c>
      <c r="DA17" s="668"/>
      <c r="DB17" s="668"/>
      <c r="DC17" s="668"/>
      <c r="DD17" s="674" t="s">
        <v>130</v>
      </c>
      <c r="DE17" s="666"/>
      <c r="DF17" s="666"/>
      <c r="DG17" s="666"/>
      <c r="DH17" s="666"/>
      <c r="DI17" s="666"/>
      <c r="DJ17" s="666"/>
      <c r="DK17" s="666"/>
      <c r="DL17" s="666"/>
      <c r="DM17" s="666"/>
      <c r="DN17" s="666"/>
      <c r="DO17" s="666"/>
      <c r="DP17" s="667"/>
      <c r="DQ17" s="674">
        <v>8228133</v>
      </c>
      <c r="DR17" s="666"/>
      <c r="DS17" s="666"/>
      <c r="DT17" s="666"/>
      <c r="DU17" s="666"/>
      <c r="DV17" s="666"/>
      <c r="DW17" s="666"/>
      <c r="DX17" s="666"/>
      <c r="DY17" s="666"/>
      <c r="DZ17" s="666"/>
      <c r="EA17" s="666"/>
      <c r="EB17" s="666"/>
      <c r="EC17" s="675"/>
    </row>
    <row r="18" spans="2:133" ht="11.25" customHeight="1" x14ac:dyDescent="0.2">
      <c r="B18" s="662" t="s">
        <v>269</v>
      </c>
      <c r="C18" s="663"/>
      <c r="D18" s="663"/>
      <c r="E18" s="663"/>
      <c r="F18" s="663"/>
      <c r="G18" s="663"/>
      <c r="H18" s="663"/>
      <c r="I18" s="663"/>
      <c r="J18" s="663"/>
      <c r="K18" s="663"/>
      <c r="L18" s="663"/>
      <c r="M18" s="663"/>
      <c r="N18" s="663"/>
      <c r="O18" s="663"/>
      <c r="P18" s="663"/>
      <c r="Q18" s="664"/>
      <c r="R18" s="665">
        <v>932293</v>
      </c>
      <c r="S18" s="666"/>
      <c r="T18" s="666"/>
      <c r="U18" s="666"/>
      <c r="V18" s="666"/>
      <c r="W18" s="666"/>
      <c r="X18" s="666"/>
      <c r="Y18" s="667"/>
      <c r="Z18" s="668">
        <v>0.6</v>
      </c>
      <c r="AA18" s="668"/>
      <c r="AB18" s="668"/>
      <c r="AC18" s="668"/>
      <c r="AD18" s="669">
        <v>858819</v>
      </c>
      <c r="AE18" s="669"/>
      <c r="AF18" s="669"/>
      <c r="AG18" s="669"/>
      <c r="AH18" s="669"/>
      <c r="AI18" s="669"/>
      <c r="AJ18" s="669"/>
      <c r="AK18" s="669"/>
      <c r="AL18" s="670">
        <v>1.5</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68" t="s">
        <v>130</v>
      </c>
      <c r="BP18" s="668"/>
      <c r="BQ18" s="668"/>
      <c r="BR18" s="668"/>
      <c r="BS18" s="669" t="s">
        <v>130</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130</v>
      </c>
      <c r="DA18" s="668"/>
      <c r="DB18" s="668"/>
      <c r="DC18" s="668"/>
      <c r="DD18" s="674" t="s">
        <v>130</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x14ac:dyDescent="0.2">
      <c r="B19" s="662" t="s">
        <v>272</v>
      </c>
      <c r="C19" s="663"/>
      <c r="D19" s="663"/>
      <c r="E19" s="663"/>
      <c r="F19" s="663"/>
      <c r="G19" s="663"/>
      <c r="H19" s="663"/>
      <c r="I19" s="663"/>
      <c r="J19" s="663"/>
      <c r="K19" s="663"/>
      <c r="L19" s="663"/>
      <c r="M19" s="663"/>
      <c r="N19" s="663"/>
      <c r="O19" s="663"/>
      <c r="P19" s="663"/>
      <c r="Q19" s="664"/>
      <c r="R19" s="665">
        <v>237736</v>
      </c>
      <c r="S19" s="666"/>
      <c r="T19" s="666"/>
      <c r="U19" s="666"/>
      <c r="V19" s="666"/>
      <c r="W19" s="666"/>
      <c r="X19" s="666"/>
      <c r="Y19" s="667"/>
      <c r="Z19" s="668">
        <v>0.2</v>
      </c>
      <c r="AA19" s="668"/>
      <c r="AB19" s="668"/>
      <c r="AC19" s="668"/>
      <c r="AD19" s="669">
        <v>237736</v>
      </c>
      <c r="AE19" s="669"/>
      <c r="AF19" s="669"/>
      <c r="AG19" s="669"/>
      <c r="AH19" s="669"/>
      <c r="AI19" s="669"/>
      <c r="AJ19" s="669"/>
      <c r="AK19" s="669"/>
      <c r="AL19" s="670">
        <v>0.4</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2714506</v>
      </c>
      <c r="BH19" s="666"/>
      <c r="BI19" s="666"/>
      <c r="BJ19" s="666"/>
      <c r="BK19" s="666"/>
      <c r="BL19" s="666"/>
      <c r="BM19" s="666"/>
      <c r="BN19" s="667"/>
      <c r="BO19" s="668">
        <v>6.9</v>
      </c>
      <c r="BP19" s="668"/>
      <c r="BQ19" s="668"/>
      <c r="BR19" s="668"/>
      <c r="BS19" s="669" t="s">
        <v>130</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x14ac:dyDescent="0.2">
      <c r="B20" s="662" t="s">
        <v>275</v>
      </c>
      <c r="C20" s="663"/>
      <c r="D20" s="663"/>
      <c r="E20" s="663"/>
      <c r="F20" s="663"/>
      <c r="G20" s="663"/>
      <c r="H20" s="663"/>
      <c r="I20" s="663"/>
      <c r="J20" s="663"/>
      <c r="K20" s="663"/>
      <c r="L20" s="663"/>
      <c r="M20" s="663"/>
      <c r="N20" s="663"/>
      <c r="O20" s="663"/>
      <c r="P20" s="663"/>
      <c r="Q20" s="664"/>
      <c r="R20" s="665">
        <v>18789</v>
      </c>
      <c r="S20" s="666"/>
      <c r="T20" s="666"/>
      <c r="U20" s="666"/>
      <c r="V20" s="666"/>
      <c r="W20" s="666"/>
      <c r="X20" s="666"/>
      <c r="Y20" s="667"/>
      <c r="Z20" s="668">
        <v>0</v>
      </c>
      <c r="AA20" s="668"/>
      <c r="AB20" s="668"/>
      <c r="AC20" s="668"/>
      <c r="AD20" s="669">
        <v>18789</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2714506</v>
      </c>
      <c r="BH20" s="666"/>
      <c r="BI20" s="666"/>
      <c r="BJ20" s="666"/>
      <c r="BK20" s="666"/>
      <c r="BL20" s="666"/>
      <c r="BM20" s="666"/>
      <c r="BN20" s="667"/>
      <c r="BO20" s="668">
        <v>6.9</v>
      </c>
      <c r="BP20" s="668"/>
      <c r="BQ20" s="668"/>
      <c r="BR20" s="668"/>
      <c r="BS20" s="669" t="s">
        <v>130</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133255557</v>
      </c>
      <c r="CS20" s="666"/>
      <c r="CT20" s="666"/>
      <c r="CU20" s="666"/>
      <c r="CV20" s="666"/>
      <c r="CW20" s="666"/>
      <c r="CX20" s="666"/>
      <c r="CY20" s="667"/>
      <c r="CZ20" s="668">
        <v>100</v>
      </c>
      <c r="DA20" s="668"/>
      <c r="DB20" s="668"/>
      <c r="DC20" s="668"/>
      <c r="DD20" s="674">
        <v>16864736</v>
      </c>
      <c r="DE20" s="666"/>
      <c r="DF20" s="666"/>
      <c r="DG20" s="666"/>
      <c r="DH20" s="666"/>
      <c r="DI20" s="666"/>
      <c r="DJ20" s="666"/>
      <c r="DK20" s="666"/>
      <c r="DL20" s="666"/>
      <c r="DM20" s="666"/>
      <c r="DN20" s="666"/>
      <c r="DO20" s="666"/>
      <c r="DP20" s="667"/>
      <c r="DQ20" s="674">
        <v>74009612</v>
      </c>
      <c r="DR20" s="666"/>
      <c r="DS20" s="666"/>
      <c r="DT20" s="666"/>
      <c r="DU20" s="666"/>
      <c r="DV20" s="666"/>
      <c r="DW20" s="666"/>
      <c r="DX20" s="666"/>
      <c r="DY20" s="666"/>
      <c r="DZ20" s="666"/>
      <c r="EA20" s="666"/>
      <c r="EB20" s="666"/>
      <c r="EC20" s="675"/>
    </row>
    <row r="21" spans="2:133" ht="11.25" customHeight="1" x14ac:dyDescent="0.2">
      <c r="B21" s="662" t="s">
        <v>278</v>
      </c>
      <c r="C21" s="663"/>
      <c r="D21" s="663"/>
      <c r="E21" s="663"/>
      <c r="F21" s="663"/>
      <c r="G21" s="663"/>
      <c r="H21" s="663"/>
      <c r="I21" s="663"/>
      <c r="J21" s="663"/>
      <c r="K21" s="663"/>
      <c r="L21" s="663"/>
      <c r="M21" s="663"/>
      <c r="N21" s="663"/>
      <c r="O21" s="663"/>
      <c r="P21" s="663"/>
      <c r="Q21" s="664"/>
      <c r="R21" s="665">
        <v>15377</v>
      </c>
      <c r="S21" s="666"/>
      <c r="T21" s="666"/>
      <c r="U21" s="666"/>
      <c r="V21" s="666"/>
      <c r="W21" s="666"/>
      <c r="X21" s="666"/>
      <c r="Y21" s="667"/>
      <c r="Z21" s="668">
        <v>0</v>
      </c>
      <c r="AA21" s="668"/>
      <c r="AB21" s="668"/>
      <c r="AC21" s="668"/>
      <c r="AD21" s="669">
        <v>15377</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62988</v>
      </c>
      <c r="BH21" s="666"/>
      <c r="BI21" s="666"/>
      <c r="BJ21" s="666"/>
      <c r="BK21" s="666"/>
      <c r="BL21" s="666"/>
      <c r="BM21" s="666"/>
      <c r="BN21" s="667"/>
      <c r="BO21" s="668">
        <v>0.2</v>
      </c>
      <c r="BP21" s="668"/>
      <c r="BQ21" s="668"/>
      <c r="BR21" s="668"/>
      <c r="BS21" s="669" t="s">
        <v>130</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2">
      <c r="B22" s="690" t="s">
        <v>280</v>
      </c>
      <c r="C22" s="691"/>
      <c r="D22" s="691"/>
      <c r="E22" s="691"/>
      <c r="F22" s="691"/>
      <c r="G22" s="691"/>
      <c r="H22" s="691"/>
      <c r="I22" s="691"/>
      <c r="J22" s="691"/>
      <c r="K22" s="691"/>
      <c r="L22" s="691"/>
      <c r="M22" s="691"/>
      <c r="N22" s="691"/>
      <c r="O22" s="691"/>
      <c r="P22" s="691"/>
      <c r="Q22" s="692"/>
      <c r="R22" s="665">
        <v>660391</v>
      </c>
      <c r="S22" s="666"/>
      <c r="T22" s="666"/>
      <c r="U22" s="666"/>
      <c r="V22" s="666"/>
      <c r="W22" s="666"/>
      <c r="X22" s="666"/>
      <c r="Y22" s="667"/>
      <c r="Z22" s="668">
        <v>0.5</v>
      </c>
      <c r="AA22" s="668"/>
      <c r="AB22" s="668"/>
      <c r="AC22" s="668"/>
      <c r="AD22" s="669">
        <v>586917</v>
      </c>
      <c r="AE22" s="669"/>
      <c r="AF22" s="669"/>
      <c r="AG22" s="669"/>
      <c r="AH22" s="669"/>
      <c r="AI22" s="669"/>
      <c r="AJ22" s="669"/>
      <c r="AK22" s="669"/>
      <c r="AL22" s="670">
        <v>1</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130</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283</v>
      </c>
      <c r="C23" s="663"/>
      <c r="D23" s="663"/>
      <c r="E23" s="663"/>
      <c r="F23" s="663"/>
      <c r="G23" s="663"/>
      <c r="H23" s="663"/>
      <c r="I23" s="663"/>
      <c r="J23" s="663"/>
      <c r="K23" s="663"/>
      <c r="L23" s="663"/>
      <c r="M23" s="663"/>
      <c r="N23" s="663"/>
      <c r="O23" s="663"/>
      <c r="P23" s="663"/>
      <c r="Q23" s="664"/>
      <c r="R23" s="665">
        <v>15675086</v>
      </c>
      <c r="S23" s="666"/>
      <c r="T23" s="666"/>
      <c r="U23" s="666"/>
      <c r="V23" s="666"/>
      <c r="W23" s="666"/>
      <c r="X23" s="666"/>
      <c r="Y23" s="667"/>
      <c r="Z23" s="668">
        <v>10.9</v>
      </c>
      <c r="AA23" s="668"/>
      <c r="AB23" s="668"/>
      <c r="AC23" s="668"/>
      <c r="AD23" s="669">
        <v>11740423</v>
      </c>
      <c r="AE23" s="669"/>
      <c r="AF23" s="669"/>
      <c r="AG23" s="669"/>
      <c r="AH23" s="669"/>
      <c r="AI23" s="669"/>
      <c r="AJ23" s="669"/>
      <c r="AK23" s="669"/>
      <c r="AL23" s="670">
        <v>19.8</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v>2651518</v>
      </c>
      <c r="BH23" s="666"/>
      <c r="BI23" s="666"/>
      <c r="BJ23" s="666"/>
      <c r="BK23" s="666"/>
      <c r="BL23" s="666"/>
      <c r="BM23" s="666"/>
      <c r="BN23" s="667"/>
      <c r="BO23" s="668">
        <v>6.7</v>
      </c>
      <c r="BP23" s="668"/>
      <c r="BQ23" s="668"/>
      <c r="BR23" s="668"/>
      <c r="BS23" s="669" t="s">
        <v>130</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9" t="s">
        <v>288</v>
      </c>
      <c r="DM23" s="700"/>
      <c r="DN23" s="700"/>
      <c r="DO23" s="700"/>
      <c r="DP23" s="700"/>
      <c r="DQ23" s="700"/>
      <c r="DR23" s="700"/>
      <c r="DS23" s="700"/>
      <c r="DT23" s="700"/>
      <c r="DU23" s="700"/>
      <c r="DV23" s="701"/>
      <c r="DW23" s="647" t="s">
        <v>289</v>
      </c>
      <c r="DX23" s="648"/>
      <c r="DY23" s="648"/>
      <c r="DZ23" s="648"/>
      <c r="EA23" s="648"/>
      <c r="EB23" s="648"/>
      <c r="EC23" s="649"/>
    </row>
    <row r="24" spans="2:133" ht="11.25" customHeight="1" x14ac:dyDescent="0.2">
      <c r="B24" s="662" t="s">
        <v>290</v>
      </c>
      <c r="C24" s="663"/>
      <c r="D24" s="663"/>
      <c r="E24" s="663"/>
      <c r="F24" s="663"/>
      <c r="G24" s="663"/>
      <c r="H24" s="663"/>
      <c r="I24" s="663"/>
      <c r="J24" s="663"/>
      <c r="K24" s="663"/>
      <c r="L24" s="663"/>
      <c r="M24" s="663"/>
      <c r="N24" s="663"/>
      <c r="O24" s="663"/>
      <c r="P24" s="663"/>
      <c r="Q24" s="664"/>
      <c r="R24" s="665">
        <v>11740423</v>
      </c>
      <c r="S24" s="666"/>
      <c r="T24" s="666"/>
      <c r="U24" s="666"/>
      <c r="V24" s="666"/>
      <c r="W24" s="666"/>
      <c r="X24" s="666"/>
      <c r="Y24" s="667"/>
      <c r="Z24" s="668">
        <v>8.1999999999999993</v>
      </c>
      <c r="AA24" s="668"/>
      <c r="AB24" s="668"/>
      <c r="AC24" s="668"/>
      <c r="AD24" s="669">
        <v>11740423</v>
      </c>
      <c r="AE24" s="669"/>
      <c r="AF24" s="669"/>
      <c r="AG24" s="669"/>
      <c r="AH24" s="669"/>
      <c r="AI24" s="669"/>
      <c r="AJ24" s="669"/>
      <c r="AK24" s="669"/>
      <c r="AL24" s="670">
        <v>19.8</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130</v>
      </c>
      <c r="BP24" s="668"/>
      <c r="BQ24" s="668"/>
      <c r="BR24" s="668"/>
      <c r="BS24" s="669" t="s">
        <v>130</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59667585</v>
      </c>
      <c r="CS24" s="655"/>
      <c r="CT24" s="655"/>
      <c r="CU24" s="655"/>
      <c r="CV24" s="655"/>
      <c r="CW24" s="655"/>
      <c r="CX24" s="655"/>
      <c r="CY24" s="656"/>
      <c r="CZ24" s="659">
        <v>44.8</v>
      </c>
      <c r="DA24" s="660"/>
      <c r="DB24" s="660"/>
      <c r="DC24" s="679"/>
      <c r="DD24" s="702">
        <v>33371881</v>
      </c>
      <c r="DE24" s="655"/>
      <c r="DF24" s="655"/>
      <c r="DG24" s="655"/>
      <c r="DH24" s="655"/>
      <c r="DI24" s="655"/>
      <c r="DJ24" s="655"/>
      <c r="DK24" s="656"/>
      <c r="DL24" s="702">
        <v>31902918</v>
      </c>
      <c r="DM24" s="655"/>
      <c r="DN24" s="655"/>
      <c r="DO24" s="655"/>
      <c r="DP24" s="655"/>
      <c r="DQ24" s="655"/>
      <c r="DR24" s="655"/>
      <c r="DS24" s="655"/>
      <c r="DT24" s="655"/>
      <c r="DU24" s="655"/>
      <c r="DV24" s="656"/>
      <c r="DW24" s="659">
        <v>50.4</v>
      </c>
      <c r="DX24" s="660"/>
      <c r="DY24" s="660"/>
      <c r="DZ24" s="660"/>
      <c r="EA24" s="660"/>
      <c r="EB24" s="660"/>
      <c r="EC24" s="661"/>
    </row>
    <row r="25" spans="2:133" ht="11.25" customHeight="1" x14ac:dyDescent="0.2">
      <c r="B25" s="662" t="s">
        <v>293</v>
      </c>
      <c r="C25" s="663"/>
      <c r="D25" s="663"/>
      <c r="E25" s="663"/>
      <c r="F25" s="663"/>
      <c r="G25" s="663"/>
      <c r="H25" s="663"/>
      <c r="I25" s="663"/>
      <c r="J25" s="663"/>
      <c r="K25" s="663"/>
      <c r="L25" s="663"/>
      <c r="M25" s="663"/>
      <c r="N25" s="663"/>
      <c r="O25" s="663"/>
      <c r="P25" s="663"/>
      <c r="Q25" s="664"/>
      <c r="R25" s="665">
        <v>3507682</v>
      </c>
      <c r="S25" s="666"/>
      <c r="T25" s="666"/>
      <c r="U25" s="666"/>
      <c r="V25" s="666"/>
      <c r="W25" s="666"/>
      <c r="X25" s="666"/>
      <c r="Y25" s="667"/>
      <c r="Z25" s="668">
        <v>2.4</v>
      </c>
      <c r="AA25" s="668"/>
      <c r="AB25" s="668"/>
      <c r="AC25" s="668"/>
      <c r="AD25" s="669" t="s">
        <v>130</v>
      </c>
      <c r="AE25" s="669"/>
      <c r="AF25" s="669"/>
      <c r="AG25" s="669"/>
      <c r="AH25" s="669"/>
      <c r="AI25" s="669"/>
      <c r="AJ25" s="669"/>
      <c r="AK25" s="669"/>
      <c r="AL25" s="670" t="s">
        <v>130</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130</v>
      </c>
      <c r="BH25" s="666"/>
      <c r="BI25" s="666"/>
      <c r="BJ25" s="666"/>
      <c r="BK25" s="666"/>
      <c r="BL25" s="666"/>
      <c r="BM25" s="666"/>
      <c r="BN25" s="667"/>
      <c r="BO25" s="668" t="s">
        <v>130</v>
      </c>
      <c r="BP25" s="668"/>
      <c r="BQ25" s="668"/>
      <c r="BR25" s="668"/>
      <c r="BS25" s="669" t="s">
        <v>130</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18962590</v>
      </c>
      <c r="CS25" s="703"/>
      <c r="CT25" s="703"/>
      <c r="CU25" s="703"/>
      <c r="CV25" s="703"/>
      <c r="CW25" s="703"/>
      <c r="CX25" s="703"/>
      <c r="CY25" s="704"/>
      <c r="CZ25" s="670">
        <v>14.2</v>
      </c>
      <c r="DA25" s="705"/>
      <c r="DB25" s="705"/>
      <c r="DC25" s="708"/>
      <c r="DD25" s="674">
        <v>17891992</v>
      </c>
      <c r="DE25" s="703"/>
      <c r="DF25" s="703"/>
      <c r="DG25" s="703"/>
      <c r="DH25" s="703"/>
      <c r="DI25" s="703"/>
      <c r="DJ25" s="703"/>
      <c r="DK25" s="704"/>
      <c r="DL25" s="674">
        <v>17151615</v>
      </c>
      <c r="DM25" s="703"/>
      <c r="DN25" s="703"/>
      <c r="DO25" s="703"/>
      <c r="DP25" s="703"/>
      <c r="DQ25" s="703"/>
      <c r="DR25" s="703"/>
      <c r="DS25" s="703"/>
      <c r="DT25" s="703"/>
      <c r="DU25" s="703"/>
      <c r="DV25" s="704"/>
      <c r="DW25" s="670">
        <v>27.1</v>
      </c>
      <c r="DX25" s="705"/>
      <c r="DY25" s="705"/>
      <c r="DZ25" s="705"/>
      <c r="EA25" s="705"/>
      <c r="EB25" s="705"/>
      <c r="EC25" s="706"/>
    </row>
    <row r="26" spans="2:133" ht="11.25" customHeight="1" x14ac:dyDescent="0.2">
      <c r="B26" s="662" t="s">
        <v>296</v>
      </c>
      <c r="C26" s="663"/>
      <c r="D26" s="663"/>
      <c r="E26" s="663"/>
      <c r="F26" s="663"/>
      <c r="G26" s="663"/>
      <c r="H26" s="663"/>
      <c r="I26" s="663"/>
      <c r="J26" s="663"/>
      <c r="K26" s="663"/>
      <c r="L26" s="663"/>
      <c r="M26" s="663"/>
      <c r="N26" s="663"/>
      <c r="O26" s="663"/>
      <c r="P26" s="663"/>
      <c r="Q26" s="664"/>
      <c r="R26" s="665">
        <v>426981</v>
      </c>
      <c r="S26" s="666"/>
      <c r="T26" s="666"/>
      <c r="U26" s="666"/>
      <c r="V26" s="666"/>
      <c r="W26" s="666"/>
      <c r="X26" s="666"/>
      <c r="Y26" s="667"/>
      <c r="Z26" s="668">
        <v>0.3</v>
      </c>
      <c r="AA26" s="668"/>
      <c r="AB26" s="668"/>
      <c r="AC26" s="668"/>
      <c r="AD26" s="669" t="s">
        <v>130</v>
      </c>
      <c r="AE26" s="669"/>
      <c r="AF26" s="669"/>
      <c r="AG26" s="669"/>
      <c r="AH26" s="669"/>
      <c r="AI26" s="669"/>
      <c r="AJ26" s="669"/>
      <c r="AK26" s="669"/>
      <c r="AL26" s="670" t="s">
        <v>130</v>
      </c>
      <c r="AM26" s="671"/>
      <c r="AN26" s="671"/>
      <c r="AO26" s="672"/>
      <c r="AP26" s="684" t="s">
        <v>297</v>
      </c>
      <c r="AQ26" s="707"/>
      <c r="AR26" s="707"/>
      <c r="AS26" s="707"/>
      <c r="AT26" s="707"/>
      <c r="AU26" s="707"/>
      <c r="AV26" s="707"/>
      <c r="AW26" s="707"/>
      <c r="AX26" s="707"/>
      <c r="AY26" s="707"/>
      <c r="AZ26" s="707"/>
      <c r="BA26" s="707"/>
      <c r="BB26" s="707"/>
      <c r="BC26" s="707"/>
      <c r="BD26" s="707"/>
      <c r="BE26" s="707"/>
      <c r="BF26" s="686"/>
      <c r="BG26" s="665" t="s">
        <v>130</v>
      </c>
      <c r="BH26" s="666"/>
      <c r="BI26" s="666"/>
      <c r="BJ26" s="666"/>
      <c r="BK26" s="666"/>
      <c r="BL26" s="666"/>
      <c r="BM26" s="666"/>
      <c r="BN26" s="667"/>
      <c r="BO26" s="668" t="s">
        <v>130</v>
      </c>
      <c r="BP26" s="668"/>
      <c r="BQ26" s="668"/>
      <c r="BR26" s="668"/>
      <c r="BS26" s="669" t="s">
        <v>130</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12741230</v>
      </c>
      <c r="CS26" s="666"/>
      <c r="CT26" s="666"/>
      <c r="CU26" s="666"/>
      <c r="CV26" s="666"/>
      <c r="CW26" s="666"/>
      <c r="CX26" s="666"/>
      <c r="CY26" s="667"/>
      <c r="CZ26" s="670">
        <v>9.6</v>
      </c>
      <c r="DA26" s="705"/>
      <c r="DB26" s="705"/>
      <c r="DC26" s="708"/>
      <c r="DD26" s="674">
        <v>11989316</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705"/>
      <c r="DY26" s="705"/>
      <c r="DZ26" s="705"/>
      <c r="EA26" s="705"/>
      <c r="EB26" s="705"/>
      <c r="EC26" s="706"/>
    </row>
    <row r="27" spans="2:133" ht="11.25" customHeight="1" x14ac:dyDescent="0.2">
      <c r="B27" s="662" t="s">
        <v>299</v>
      </c>
      <c r="C27" s="663"/>
      <c r="D27" s="663"/>
      <c r="E27" s="663"/>
      <c r="F27" s="663"/>
      <c r="G27" s="663"/>
      <c r="H27" s="663"/>
      <c r="I27" s="663"/>
      <c r="J27" s="663"/>
      <c r="K27" s="663"/>
      <c r="L27" s="663"/>
      <c r="M27" s="663"/>
      <c r="N27" s="663"/>
      <c r="O27" s="663"/>
      <c r="P27" s="663"/>
      <c r="Q27" s="664"/>
      <c r="R27" s="665">
        <v>65568081</v>
      </c>
      <c r="S27" s="666"/>
      <c r="T27" s="666"/>
      <c r="U27" s="666"/>
      <c r="V27" s="666"/>
      <c r="W27" s="666"/>
      <c r="X27" s="666"/>
      <c r="Y27" s="667"/>
      <c r="Z27" s="668">
        <v>45.6</v>
      </c>
      <c r="AA27" s="668"/>
      <c r="AB27" s="668"/>
      <c r="AC27" s="668"/>
      <c r="AD27" s="669">
        <v>58908425</v>
      </c>
      <c r="AE27" s="669"/>
      <c r="AF27" s="669"/>
      <c r="AG27" s="669"/>
      <c r="AH27" s="669"/>
      <c r="AI27" s="669"/>
      <c r="AJ27" s="669"/>
      <c r="AK27" s="669"/>
      <c r="AL27" s="670">
        <v>99.599998474121094</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39434470</v>
      </c>
      <c r="BH27" s="666"/>
      <c r="BI27" s="666"/>
      <c r="BJ27" s="666"/>
      <c r="BK27" s="666"/>
      <c r="BL27" s="666"/>
      <c r="BM27" s="666"/>
      <c r="BN27" s="667"/>
      <c r="BO27" s="668">
        <v>100</v>
      </c>
      <c r="BP27" s="668"/>
      <c r="BQ27" s="668"/>
      <c r="BR27" s="668"/>
      <c r="BS27" s="669">
        <v>309850</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32327968</v>
      </c>
      <c r="CS27" s="703"/>
      <c r="CT27" s="703"/>
      <c r="CU27" s="703"/>
      <c r="CV27" s="703"/>
      <c r="CW27" s="703"/>
      <c r="CX27" s="703"/>
      <c r="CY27" s="704"/>
      <c r="CZ27" s="670">
        <v>24.3</v>
      </c>
      <c r="DA27" s="705"/>
      <c r="DB27" s="705"/>
      <c r="DC27" s="708"/>
      <c r="DD27" s="674">
        <v>7251756</v>
      </c>
      <c r="DE27" s="703"/>
      <c r="DF27" s="703"/>
      <c r="DG27" s="703"/>
      <c r="DH27" s="703"/>
      <c r="DI27" s="703"/>
      <c r="DJ27" s="703"/>
      <c r="DK27" s="704"/>
      <c r="DL27" s="674">
        <v>6523170</v>
      </c>
      <c r="DM27" s="703"/>
      <c r="DN27" s="703"/>
      <c r="DO27" s="703"/>
      <c r="DP27" s="703"/>
      <c r="DQ27" s="703"/>
      <c r="DR27" s="703"/>
      <c r="DS27" s="703"/>
      <c r="DT27" s="703"/>
      <c r="DU27" s="703"/>
      <c r="DV27" s="704"/>
      <c r="DW27" s="670">
        <v>10.3</v>
      </c>
      <c r="DX27" s="705"/>
      <c r="DY27" s="705"/>
      <c r="DZ27" s="705"/>
      <c r="EA27" s="705"/>
      <c r="EB27" s="705"/>
      <c r="EC27" s="706"/>
    </row>
    <row r="28" spans="2:133" ht="11.25" customHeight="1" x14ac:dyDescent="0.2">
      <c r="B28" s="662" t="s">
        <v>302</v>
      </c>
      <c r="C28" s="663"/>
      <c r="D28" s="663"/>
      <c r="E28" s="663"/>
      <c r="F28" s="663"/>
      <c r="G28" s="663"/>
      <c r="H28" s="663"/>
      <c r="I28" s="663"/>
      <c r="J28" s="663"/>
      <c r="K28" s="663"/>
      <c r="L28" s="663"/>
      <c r="M28" s="663"/>
      <c r="N28" s="663"/>
      <c r="O28" s="663"/>
      <c r="P28" s="663"/>
      <c r="Q28" s="664"/>
      <c r="R28" s="665">
        <v>42439</v>
      </c>
      <c r="S28" s="666"/>
      <c r="T28" s="666"/>
      <c r="U28" s="666"/>
      <c r="V28" s="666"/>
      <c r="W28" s="666"/>
      <c r="X28" s="666"/>
      <c r="Y28" s="667"/>
      <c r="Z28" s="668">
        <v>0</v>
      </c>
      <c r="AA28" s="668"/>
      <c r="AB28" s="668"/>
      <c r="AC28" s="668"/>
      <c r="AD28" s="669">
        <v>42439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8377027</v>
      </c>
      <c r="CS28" s="666"/>
      <c r="CT28" s="666"/>
      <c r="CU28" s="666"/>
      <c r="CV28" s="666"/>
      <c r="CW28" s="666"/>
      <c r="CX28" s="666"/>
      <c r="CY28" s="667"/>
      <c r="CZ28" s="670">
        <v>6.3</v>
      </c>
      <c r="DA28" s="705"/>
      <c r="DB28" s="705"/>
      <c r="DC28" s="708"/>
      <c r="DD28" s="674">
        <v>8228133</v>
      </c>
      <c r="DE28" s="666"/>
      <c r="DF28" s="666"/>
      <c r="DG28" s="666"/>
      <c r="DH28" s="666"/>
      <c r="DI28" s="666"/>
      <c r="DJ28" s="666"/>
      <c r="DK28" s="667"/>
      <c r="DL28" s="674">
        <v>8228133</v>
      </c>
      <c r="DM28" s="666"/>
      <c r="DN28" s="666"/>
      <c r="DO28" s="666"/>
      <c r="DP28" s="666"/>
      <c r="DQ28" s="666"/>
      <c r="DR28" s="666"/>
      <c r="DS28" s="666"/>
      <c r="DT28" s="666"/>
      <c r="DU28" s="666"/>
      <c r="DV28" s="667"/>
      <c r="DW28" s="670">
        <v>13</v>
      </c>
      <c r="DX28" s="705"/>
      <c r="DY28" s="705"/>
      <c r="DZ28" s="705"/>
      <c r="EA28" s="705"/>
      <c r="EB28" s="705"/>
      <c r="EC28" s="706"/>
    </row>
    <row r="29" spans="2:133" ht="11.25" customHeight="1" x14ac:dyDescent="0.2">
      <c r="B29" s="662" t="s">
        <v>304</v>
      </c>
      <c r="C29" s="663"/>
      <c r="D29" s="663"/>
      <c r="E29" s="663"/>
      <c r="F29" s="663"/>
      <c r="G29" s="663"/>
      <c r="H29" s="663"/>
      <c r="I29" s="663"/>
      <c r="J29" s="663"/>
      <c r="K29" s="663"/>
      <c r="L29" s="663"/>
      <c r="M29" s="663"/>
      <c r="N29" s="663"/>
      <c r="O29" s="663"/>
      <c r="P29" s="663"/>
      <c r="Q29" s="664"/>
      <c r="R29" s="665">
        <v>516014</v>
      </c>
      <c r="S29" s="666"/>
      <c r="T29" s="666"/>
      <c r="U29" s="666"/>
      <c r="V29" s="666"/>
      <c r="W29" s="666"/>
      <c r="X29" s="666"/>
      <c r="Y29" s="667"/>
      <c r="Z29" s="668">
        <v>0.4</v>
      </c>
      <c r="AA29" s="668"/>
      <c r="AB29" s="668"/>
      <c r="AC29" s="668"/>
      <c r="AD29" s="669">
        <v>2254</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69</v>
      </c>
      <c r="CG29" s="681"/>
      <c r="CH29" s="681"/>
      <c r="CI29" s="681"/>
      <c r="CJ29" s="681"/>
      <c r="CK29" s="681"/>
      <c r="CL29" s="681"/>
      <c r="CM29" s="681"/>
      <c r="CN29" s="681"/>
      <c r="CO29" s="681"/>
      <c r="CP29" s="681"/>
      <c r="CQ29" s="682"/>
      <c r="CR29" s="665">
        <v>8377027</v>
      </c>
      <c r="CS29" s="703"/>
      <c r="CT29" s="703"/>
      <c r="CU29" s="703"/>
      <c r="CV29" s="703"/>
      <c r="CW29" s="703"/>
      <c r="CX29" s="703"/>
      <c r="CY29" s="704"/>
      <c r="CZ29" s="670">
        <v>6.3</v>
      </c>
      <c r="DA29" s="705"/>
      <c r="DB29" s="705"/>
      <c r="DC29" s="708"/>
      <c r="DD29" s="674">
        <v>8228133</v>
      </c>
      <c r="DE29" s="703"/>
      <c r="DF29" s="703"/>
      <c r="DG29" s="703"/>
      <c r="DH29" s="703"/>
      <c r="DI29" s="703"/>
      <c r="DJ29" s="703"/>
      <c r="DK29" s="704"/>
      <c r="DL29" s="674">
        <v>8228133</v>
      </c>
      <c r="DM29" s="703"/>
      <c r="DN29" s="703"/>
      <c r="DO29" s="703"/>
      <c r="DP29" s="703"/>
      <c r="DQ29" s="703"/>
      <c r="DR29" s="703"/>
      <c r="DS29" s="703"/>
      <c r="DT29" s="703"/>
      <c r="DU29" s="703"/>
      <c r="DV29" s="704"/>
      <c r="DW29" s="670">
        <v>13</v>
      </c>
      <c r="DX29" s="705"/>
      <c r="DY29" s="705"/>
      <c r="DZ29" s="705"/>
      <c r="EA29" s="705"/>
      <c r="EB29" s="705"/>
      <c r="EC29" s="706"/>
    </row>
    <row r="30" spans="2:133" ht="11.25" customHeight="1" x14ac:dyDescent="0.2">
      <c r="B30" s="662" t="s">
        <v>306</v>
      </c>
      <c r="C30" s="663"/>
      <c r="D30" s="663"/>
      <c r="E30" s="663"/>
      <c r="F30" s="663"/>
      <c r="G30" s="663"/>
      <c r="H30" s="663"/>
      <c r="I30" s="663"/>
      <c r="J30" s="663"/>
      <c r="K30" s="663"/>
      <c r="L30" s="663"/>
      <c r="M30" s="663"/>
      <c r="N30" s="663"/>
      <c r="O30" s="663"/>
      <c r="P30" s="663"/>
      <c r="Q30" s="664"/>
      <c r="R30" s="665">
        <v>1081113</v>
      </c>
      <c r="S30" s="666"/>
      <c r="T30" s="666"/>
      <c r="U30" s="666"/>
      <c r="V30" s="666"/>
      <c r="W30" s="666"/>
      <c r="X30" s="666"/>
      <c r="Y30" s="667"/>
      <c r="Z30" s="668">
        <v>0.8</v>
      </c>
      <c r="AA30" s="668"/>
      <c r="AB30" s="668"/>
      <c r="AC30" s="668"/>
      <c r="AD30" s="669">
        <v>96841</v>
      </c>
      <c r="AE30" s="669"/>
      <c r="AF30" s="669"/>
      <c r="AG30" s="669"/>
      <c r="AH30" s="669"/>
      <c r="AI30" s="669"/>
      <c r="AJ30" s="669"/>
      <c r="AK30" s="669"/>
      <c r="AL30" s="670">
        <v>0.2</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7983174</v>
      </c>
      <c r="CS30" s="666"/>
      <c r="CT30" s="666"/>
      <c r="CU30" s="666"/>
      <c r="CV30" s="666"/>
      <c r="CW30" s="666"/>
      <c r="CX30" s="666"/>
      <c r="CY30" s="667"/>
      <c r="CZ30" s="670">
        <v>6</v>
      </c>
      <c r="DA30" s="705"/>
      <c r="DB30" s="705"/>
      <c r="DC30" s="708"/>
      <c r="DD30" s="674">
        <v>7834280</v>
      </c>
      <c r="DE30" s="666"/>
      <c r="DF30" s="666"/>
      <c r="DG30" s="666"/>
      <c r="DH30" s="666"/>
      <c r="DI30" s="666"/>
      <c r="DJ30" s="666"/>
      <c r="DK30" s="667"/>
      <c r="DL30" s="674">
        <v>7834280</v>
      </c>
      <c r="DM30" s="666"/>
      <c r="DN30" s="666"/>
      <c r="DO30" s="666"/>
      <c r="DP30" s="666"/>
      <c r="DQ30" s="666"/>
      <c r="DR30" s="666"/>
      <c r="DS30" s="666"/>
      <c r="DT30" s="666"/>
      <c r="DU30" s="666"/>
      <c r="DV30" s="667"/>
      <c r="DW30" s="670">
        <v>12.4</v>
      </c>
      <c r="DX30" s="705"/>
      <c r="DY30" s="705"/>
      <c r="DZ30" s="705"/>
      <c r="EA30" s="705"/>
      <c r="EB30" s="705"/>
      <c r="EC30" s="706"/>
    </row>
    <row r="31" spans="2:133" ht="11.25" customHeight="1" x14ac:dyDescent="0.2">
      <c r="B31" s="662" t="s">
        <v>310</v>
      </c>
      <c r="C31" s="663"/>
      <c r="D31" s="663"/>
      <c r="E31" s="663"/>
      <c r="F31" s="663"/>
      <c r="G31" s="663"/>
      <c r="H31" s="663"/>
      <c r="I31" s="663"/>
      <c r="J31" s="663"/>
      <c r="K31" s="663"/>
      <c r="L31" s="663"/>
      <c r="M31" s="663"/>
      <c r="N31" s="663"/>
      <c r="O31" s="663"/>
      <c r="P31" s="663"/>
      <c r="Q31" s="664"/>
      <c r="R31" s="665">
        <v>469105</v>
      </c>
      <c r="S31" s="666"/>
      <c r="T31" s="666"/>
      <c r="U31" s="666"/>
      <c r="V31" s="666"/>
      <c r="W31" s="666"/>
      <c r="X31" s="666"/>
      <c r="Y31" s="667"/>
      <c r="Z31" s="668">
        <v>0.3</v>
      </c>
      <c r="AA31" s="668"/>
      <c r="AB31" s="668"/>
      <c r="AC31" s="668"/>
      <c r="AD31" s="669" t="s">
        <v>130</v>
      </c>
      <c r="AE31" s="669"/>
      <c r="AF31" s="669"/>
      <c r="AG31" s="669"/>
      <c r="AH31" s="669"/>
      <c r="AI31" s="669"/>
      <c r="AJ31" s="669"/>
      <c r="AK31" s="669"/>
      <c r="AL31" s="670" t="s">
        <v>130</v>
      </c>
      <c r="AM31" s="671"/>
      <c r="AN31" s="671"/>
      <c r="AO31" s="672"/>
      <c r="AP31" s="720" t="s">
        <v>311</v>
      </c>
      <c r="AQ31" s="721"/>
      <c r="AR31" s="721"/>
      <c r="AS31" s="721"/>
      <c r="AT31" s="726" t="s">
        <v>312</v>
      </c>
      <c r="AU31" s="360"/>
      <c r="AV31" s="360"/>
      <c r="AW31" s="360"/>
      <c r="AX31" s="651" t="s">
        <v>190</v>
      </c>
      <c r="AY31" s="652"/>
      <c r="AZ31" s="652"/>
      <c r="BA31" s="652"/>
      <c r="BB31" s="652"/>
      <c r="BC31" s="652"/>
      <c r="BD31" s="652"/>
      <c r="BE31" s="652"/>
      <c r="BF31" s="653"/>
      <c r="BG31" s="729">
        <v>99.3</v>
      </c>
      <c r="BH31" s="730"/>
      <c r="BI31" s="730"/>
      <c r="BJ31" s="730"/>
      <c r="BK31" s="730"/>
      <c r="BL31" s="730"/>
      <c r="BM31" s="660">
        <v>97.4</v>
      </c>
      <c r="BN31" s="730"/>
      <c r="BO31" s="730"/>
      <c r="BP31" s="730"/>
      <c r="BQ31" s="731"/>
      <c r="BR31" s="729">
        <v>98.9</v>
      </c>
      <c r="BS31" s="730"/>
      <c r="BT31" s="730"/>
      <c r="BU31" s="730"/>
      <c r="BV31" s="730"/>
      <c r="BW31" s="730"/>
      <c r="BX31" s="660">
        <v>97</v>
      </c>
      <c r="BY31" s="730"/>
      <c r="BZ31" s="730"/>
      <c r="CA31" s="730"/>
      <c r="CB31" s="731"/>
      <c r="CD31" s="716"/>
      <c r="CE31" s="717"/>
      <c r="CF31" s="680" t="s">
        <v>313</v>
      </c>
      <c r="CG31" s="681"/>
      <c r="CH31" s="681"/>
      <c r="CI31" s="681"/>
      <c r="CJ31" s="681"/>
      <c r="CK31" s="681"/>
      <c r="CL31" s="681"/>
      <c r="CM31" s="681"/>
      <c r="CN31" s="681"/>
      <c r="CO31" s="681"/>
      <c r="CP31" s="681"/>
      <c r="CQ31" s="682"/>
      <c r="CR31" s="665">
        <v>393853</v>
      </c>
      <c r="CS31" s="703"/>
      <c r="CT31" s="703"/>
      <c r="CU31" s="703"/>
      <c r="CV31" s="703"/>
      <c r="CW31" s="703"/>
      <c r="CX31" s="703"/>
      <c r="CY31" s="704"/>
      <c r="CZ31" s="670">
        <v>0.3</v>
      </c>
      <c r="DA31" s="705"/>
      <c r="DB31" s="705"/>
      <c r="DC31" s="708"/>
      <c r="DD31" s="674">
        <v>393853</v>
      </c>
      <c r="DE31" s="703"/>
      <c r="DF31" s="703"/>
      <c r="DG31" s="703"/>
      <c r="DH31" s="703"/>
      <c r="DI31" s="703"/>
      <c r="DJ31" s="703"/>
      <c r="DK31" s="704"/>
      <c r="DL31" s="674">
        <v>393853</v>
      </c>
      <c r="DM31" s="703"/>
      <c r="DN31" s="703"/>
      <c r="DO31" s="703"/>
      <c r="DP31" s="703"/>
      <c r="DQ31" s="703"/>
      <c r="DR31" s="703"/>
      <c r="DS31" s="703"/>
      <c r="DT31" s="703"/>
      <c r="DU31" s="703"/>
      <c r="DV31" s="704"/>
      <c r="DW31" s="670">
        <v>0.6</v>
      </c>
      <c r="DX31" s="705"/>
      <c r="DY31" s="705"/>
      <c r="DZ31" s="705"/>
      <c r="EA31" s="705"/>
      <c r="EB31" s="705"/>
      <c r="EC31" s="706"/>
    </row>
    <row r="32" spans="2:133" ht="11.25" customHeight="1" x14ac:dyDescent="0.2">
      <c r="B32" s="662" t="s">
        <v>314</v>
      </c>
      <c r="C32" s="663"/>
      <c r="D32" s="663"/>
      <c r="E32" s="663"/>
      <c r="F32" s="663"/>
      <c r="G32" s="663"/>
      <c r="H32" s="663"/>
      <c r="I32" s="663"/>
      <c r="J32" s="663"/>
      <c r="K32" s="663"/>
      <c r="L32" s="663"/>
      <c r="M32" s="663"/>
      <c r="N32" s="663"/>
      <c r="O32" s="663"/>
      <c r="P32" s="663"/>
      <c r="Q32" s="664"/>
      <c r="R32" s="665">
        <v>31252897</v>
      </c>
      <c r="S32" s="666"/>
      <c r="T32" s="666"/>
      <c r="U32" s="666"/>
      <c r="V32" s="666"/>
      <c r="W32" s="666"/>
      <c r="X32" s="666"/>
      <c r="Y32" s="667"/>
      <c r="Z32" s="668">
        <v>21.7</v>
      </c>
      <c r="AA32" s="668"/>
      <c r="AB32" s="668"/>
      <c r="AC32" s="668"/>
      <c r="AD32" s="669" t="s">
        <v>130</v>
      </c>
      <c r="AE32" s="669"/>
      <c r="AF32" s="669"/>
      <c r="AG32" s="669"/>
      <c r="AH32" s="669"/>
      <c r="AI32" s="669"/>
      <c r="AJ32" s="669"/>
      <c r="AK32" s="669"/>
      <c r="AL32" s="670" t="s">
        <v>130</v>
      </c>
      <c r="AM32" s="671"/>
      <c r="AN32" s="671"/>
      <c r="AO32" s="672"/>
      <c r="AP32" s="722"/>
      <c r="AQ32" s="723"/>
      <c r="AR32" s="723"/>
      <c r="AS32" s="723"/>
      <c r="AT32" s="727"/>
      <c r="AU32" s="361" t="s">
        <v>315</v>
      </c>
      <c r="AV32" s="361"/>
      <c r="AW32" s="361"/>
      <c r="AX32" s="662" t="s">
        <v>316</v>
      </c>
      <c r="AY32" s="663"/>
      <c r="AZ32" s="663"/>
      <c r="BA32" s="663"/>
      <c r="BB32" s="663"/>
      <c r="BC32" s="663"/>
      <c r="BD32" s="663"/>
      <c r="BE32" s="663"/>
      <c r="BF32" s="664"/>
      <c r="BG32" s="732">
        <v>99.3</v>
      </c>
      <c r="BH32" s="703"/>
      <c r="BI32" s="703"/>
      <c r="BJ32" s="703"/>
      <c r="BK32" s="703"/>
      <c r="BL32" s="703"/>
      <c r="BM32" s="671">
        <v>97.3</v>
      </c>
      <c r="BN32" s="733"/>
      <c r="BO32" s="733"/>
      <c r="BP32" s="733"/>
      <c r="BQ32" s="734"/>
      <c r="BR32" s="732">
        <v>99</v>
      </c>
      <c r="BS32" s="703"/>
      <c r="BT32" s="703"/>
      <c r="BU32" s="703"/>
      <c r="BV32" s="703"/>
      <c r="BW32" s="703"/>
      <c r="BX32" s="671">
        <v>96.8</v>
      </c>
      <c r="BY32" s="733"/>
      <c r="BZ32" s="733"/>
      <c r="CA32" s="733"/>
      <c r="CB32" s="734"/>
      <c r="CD32" s="718"/>
      <c r="CE32" s="719"/>
      <c r="CF32" s="680" t="s">
        <v>317</v>
      </c>
      <c r="CG32" s="681"/>
      <c r="CH32" s="681"/>
      <c r="CI32" s="681"/>
      <c r="CJ32" s="681"/>
      <c r="CK32" s="681"/>
      <c r="CL32" s="681"/>
      <c r="CM32" s="681"/>
      <c r="CN32" s="681"/>
      <c r="CO32" s="681"/>
      <c r="CP32" s="681"/>
      <c r="CQ32" s="682"/>
      <c r="CR32" s="665" t="s">
        <v>130</v>
      </c>
      <c r="CS32" s="666"/>
      <c r="CT32" s="666"/>
      <c r="CU32" s="666"/>
      <c r="CV32" s="666"/>
      <c r="CW32" s="666"/>
      <c r="CX32" s="666"/>
      <c r="CY32" s="667"/>
      <c r="CZ32" s="670" t="s">
        <v>130</v>
      </c>
      <c r="DA32" s="705"/>
      <c r="DB32" s="705"/>
      <c r="DC32" s="708"/>
      <c r="DD32" s="674" t="s">
        <v>130</v>
      </c>
      <c r="DE32" s="666"/>
      <c r="DF32" s="666"/>
      <c r="DG32" s="666"/>
      <c r="DH32" s="666"/>
      <c r="DI32" s="666"/>
      <c r="DJ32" s="666"/>
      <c r="DK32" s="667"/>
      <c r="DL32" s="674" t="s">
        <v>130</v>
      </c>
      <c r="DM32" s="666"/>
      <c r="DN32" s="666"/>
      <c r="DO32" s="666"/>
      <c r="DP32" s="666"/>
      <c r="DQ32" s="666"/>
      <c r="DR32" s="666"/>
      <c r="DS32" s="666"/>
      <c r="DT32" s="666"/>
      <c r="DU32" s="666"/>
      <c r="DV32" s="667"/>
      <c r="DW32" s="670" t="s">
        <v>130</v>
      </c>
      <c r="DX32" s="705"/>
      <c r="DY32" s="705"/>
      <c r="DZ32" s="705"/>
      <c r="EA32" s="705"/>
      <c r="EB32" s="705"/>
      <c r="EC32" s="706"/>
    </row>
    <row r="33" spans="2:133" ht="11.25" customHeight="1" x14ac:dyDescent="0.2">
      <c r="B33" s="690" t="s">
        <v>318</v>
      </c>
      <c r="C33" s="691"/>
      <c r="D33" s="691"/>
      <c r="E33" s="691"/>
      <c r="F33" s="691"/>
      <c r="G33" s="691"/>
      <c r="H33" s="691"/>
      <c r="I33" s="691"/>
      <c r="J33" s="691"/>
      <c r="K33" s="691"/>
      <c r="L33" s="691"/>
      <c r="M33" s="691"/>
      <c r="N33" s="691"/>
      <c r="O33" s="691"/>
      <c r="P33" s="691"/>
      <c r="Q33" s="692"/>
      <c r="R33" s="665">
        <v>1906</v>
      </c>
      <c r="S33" s="666"/>
      <c r="T33" s="666"/>
      <c r="U33" s="666"/>
      <c r="V33" s="666"/>
      <c r="W33" s="666"/>
      <c r="X33" s="666"/>
      <c r="Y33" s="667"/>
      <c r="Z33" s="668">
        <v>0</v>
      </c>
      <c r="AA33" s="668"/>
      <c r="AB33" s="668"/>
      <c r="AC33" s="668"/>
      <c r="AD33" s="669">
        <v>1906</v>
      </c>
      <c r="AE33" s="669"/>
      <c r="AF33" s="669"/>
      <c r="AG33" s="669"/>
      <c r="AH33" s="669"/>
      <c r="AI33" s="669"/>
      <c r="AJ33" s="669"/>
      <c r="AK33" s="669"/>
      <c r="AL33" s="670">
        <v>0</v>
      </c>
      <c r="AM33" s="671"/>
      <c r="AN33" s="671"/>
      <c r="AO33" s="672"/>
      <c r="AP33" s="724"/>
      <c r="AQ33" s="725"/>
      <c r="AR33" s="725"/>
      <c r="AS33" s="725"/>
      <c r="AT33" s="728"/>
      <c r="AU33" s="362"/>
      <c r="AV33" s="362"/>
      <c r="AW33" s="362"/>
      <c r="AX33" s="709" t="s">
        <v>319</v>
      </c>
      <c r="AY33" s="710"/>
      <c r="AZ33" s="710"/>
      <c r="BA33" s="710"/>
      <c r="BB33" s="710"/>
      <c r="BC33" s="710"/>
      <c r="BD33" s="710"/>
      <c r="BE33" s="710"/>
      <c r="BF33" s="711"/>
      <c r="BG33" s="735">
        <v>99.2</v>
      </c>
      <c r="BH33" s="736"/>
      <c r="BI33" s="736"/>
      <c r="BJ33" s="736"/>
      <c r="BK33" s="736"/>
      <c r="BL33" s="736"/>
      <c r="BM33" s="737">
        <v>97.3</v>
      </c>
      <c r="BN33" s="736"/>
      <c r="BO33" s="736"/>
      <c r="BP33" s="736"/>
      <c r="BQ33" s="738"/>
      <c r="BR33" s="735">
        <v>98.6</v>
      </c>
      <c r="BS33" s="736"/>
      <c r="BT33" s="736"/>
      <c r="BU33" s="736"/>
      <c r="BV33" s="736"/>
      <c r="BW33" s="736"/>
      <c r="BX33" s="737">
        <v>97</v>
      </c>
      <c r="BY33" s="736"/>
      <c r="BZ33" s="736"/>
      <c r="CA33" s="736"/>
      <c r="CB33" s="738"/>
      <c r="CD33" s="680" t="s">
        <v>320</v>
      </c>
      <c r="CE33" s="681"/>
      <c r="CF33" s="681"/>
      <c r="CG33" s="681"/>
      <c r="CH33" s="681"/>
      <c r="CI33" s="681"/>
      <c r="CJ33" s="681"/>
      <c r="CK33" s="681"/>
      <c r="CL33" s="681"/>
      <c r="CM33" s="681"/>
      <c r="CN33" s="681"/>
      <c r="CO33" s="681"/>
      <c r="CP33" s="681"/>
      <c r="CQ33" s="682"/>
      <c r="CR33" s="665">
        <v>56144227</v>
      </c>
      <c r="CS33" s="703"/>
      <c r="CT33" s="703"/>
      <c r="CU33" s="703"/>
      <c r="CV33" s="703"/>
      <c r="CW33" s="703"/>
      <c r="CX33" s="703"/>
      <c r="CY33" s="704"/>
      <c r="CZ33" s="670">
        <v>42.1</v>
      </c>
      <c r="DA33" s="705"/>
      <c r="DB33" s="705"/>
      <c r="DC33" s="708"/>
      <c r="DD33" s="674">
        <v>37926237</v>
      </c>
      <c r="DE33" s="703"/>
      <c r="DF33" s="703"/>
      <c r="DG33" s="703"/>
      <c r="DH33" s="703"/>
      <c r="DI33" s="703"/>
      <c r="DJ33" s="703"/>
      <c r="DK33" s="704"/>
      <c r="DL33" s="674">
        <v>22790794</v>
      </c>
      <c r="DM33" s="703"/>
      <c r="DN33" s="703"/>
      <c r="DO33" s="703"/>
      <c r="DP33" s="703"/>
      <c r="DQ33" s="703"/>
      <c r="DR33" s="703"/>
      <c r="DS33" s="703"/>
      <c r="DT33" s="703"/>
      <c r="DU33" s="703"/>
      <c r="DV33" s="704"/>
      <c r="DW33" s="670">
        <v>36</v>
      </c>
      <c r="DX33" s="705"/>
      <c r="DY33" s="705"/>
      <c r="DZ33" s="705"/>
      <c r="EA33" s="705"/>
      <c r="EB33" s="705"/>
      <c r="EC33" s="706"/>
    </row>
    <row r="34" spans="2:133" ht="11.25" customHeight="1" x14ac:dyDescent="0.2">
      <c r="B34" s="662" t="s">
        <v>321</v>
      </c>
      <c r="C34" s="663"/>
      <c r="D34" s="663"/>
      <c r="E34" s="663"/>
      <c r="F34" s="663"/>
      <c r="G34" s="663"/>
      <c r="H34" s="663"/>
      <c r="I34" s="663"/>
      <c r="J34" s="663"/>
      <c r="K34" s="663"/>
      <c r="L34" s="663"/>
      <c r="M34" s="663"/>
      <c r="N34" s="663"/>
      <c r="O34" s="663"/>
      <c r="P34" s="663"/>
      <c r="Q34" s="664"/>
      <c r="R34" s="665">
        <v>13686946</v>
      </c>
      <c r="S34" s="666"/>
      <c r="T34" s="666"/>
      <c r="U34" s="666"/>
      <c r="V34" s="666"/>
      <c r="W34" s="666"/>
      <c r="X34" s="666"/>
      <c r="Y34" s="667"/>
      <c r="Z34" s="668">
        <v>9.5</v>
      </c>
      <c r="AA34" s="668"/>
      <c r="AB34" s="668"/>
      <c r="AC34" s="668"/>
      <c r="AD34" s="669" t="s">
        <v>130</v>
      </c>
      <c r="AE34" s="669"/>
      <c r="AF34" s="669"/>
      <c r="AG34" s="669"/>
      <c r="AH34" s="669"/>
      <c r="AI34" s="669"/>
      <c r="AJ34" s="669"/>
      <c r="AK34" s="669"/>
      <c r="AL34" s="670" t="s">
        <v>130</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25148606</v>
      </c>
      <c r="CS34" s="666"/>
      <c r="CT34" s="666"/>
      <c r="CU34" s="666"/>
      <c r="CV34" s="666"/>
      <c r="CW34" s="666"/>
      <c r="CX34" s="666"/>
      <c r="CY34" s="667"/>
      <c r="CZ34" s="670">
        <v>18.899999999999999</v>
      </c>
      <c r="DA34" s="705"/>
      <c r="DB34" s="705"/>
      <c r="DC34" s="708"/>
      <c r="DD34" s="674">
        <v>13932254</v>
      </c>
      <c r="DE34" s="666"/>
      <c r="DF34" s="666"/>
      <c r="DG34" s="666"/>
      <c r="DH34" s="666"/>
      <c r="DI34" s="666"/>
      <c r="DJ34" s="666"/>
      <c r="DK34" s="667"/>
      <c r="DL34" s="674">
        <v>9727039</v>
      </c>
      <c r="DM34" s="666"/>
      <c r="DN34" s="666"/>
      <c r="DO34" s="666"/>
      <c r="DP34" s="666"/>
      <c r="DQ34" s="666"/>
      <c r="DR34" s="666"/>
      <c r="DS34" s="666"/>
      <c r="DT34" s="666"/>
      <c r="DU34" s="666"/>
      <c r="DV34" s="667"/>
      <c r="DW34" s="670">
        <v>15.4</v>
      </c>
      <c r="DX34" s="705"/>
      <c r="DY34" s="705"/>
      <c r="DZ34" s="705"/>
      <c r="EA34" s="705"/>
      <c r="EB34" s="705"/>
      <c r="EC34" s="706"/>
    </row>
    <row r="35" spans="2:133" ht="11.25" customHeight="1" x14ac:dyDescent="0.2">
      <c r="B35" s="662" t="s">
        <v>323</v>
      </c>
      <c r="C35" s="663"/>
      <c r="D35" s="663"/>
      <c r="E35" s="663"/>
      <c r="F35" s="663"/>
      <c r="G35" s="663"/>
      <c r="H35" s="663"/>
      <c r="I35" s="663"/>
      <c r="J35" s="663"/>
      <c r="K35" s="663"/>
      <c r="L35" s="663"/>
      <c r="M35" s="663"/>
      <c r="N35" s="663"/>
      <c r="O35" s="663"/>
      <c r="P35" s="663"/>
      <c r="Q35" s="664"/>
      <c r="R35" s="665">
        <v>1716483</v>
      </c>
      <c r="S35" s="666"/>
      <c r="T35" s="666"/>
      <c r="U35" s="666"/>
      <c r="V35" s="666"/>
      <c r="W35" s="666"/>
      <c r="X35" s="666"/>
      <c r="Y35" s="667"/>
      <c r="Z35" s="668">
        <v>1.2</v>
      </c>
      <c r="AA35" s="668"/>
      <c r="AB35" s="668"/>
      <c r="AC35" s="668"/>
      <c r="AD35" s="669">
        <v>68554</v>
      </c>
      <c r="AE35" s="669"/>
      <c r="AF35" s="669"/>
      <c r="AG35" s="669"/>
      <c r="AH35" s="669"/>
      <c r="AI35" s="669"/>
      <c r="AJ35" s="669"/>
      <c r="AK35" s="669"/>
      <c r="AL35" s="670">
        <v>0.1</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2152058</v>
      </c>
      <c r="CS35" s="703"/>
      <c r="CT35" s="703"/>
      <c r="CU35" s="703"/>
      <c r="CV35" s="703"/>
      <c r="CW35" s="703"/>
      <c r="CX35" s="703"/>
      <c r="CY35" s="704"/>
      <c r="CZ35" s="670">
        <v>1.6</v>
      </c>
      <c r="DA35" s="705"/>
      <c r="DB35" s="705"/>
      <c r="DC35" s="708"/>
      <c r="DD35" s="674">
        <v>1648739</v>
      </c>
      <c r="DE35" s="703"/>
      <c r="DF35" s="703"/>
      <c r="DG35" s="703"/>
      <c r="DH35" s="703"/>
      <c r="DI35" s="703"/>
      <c r="DJ35" s="703"/>
      <c r="DK35" s="704"/>
      <c r="DL35" s="674">
        <v>1569670</v>
      </c>
      <c r="DM35" s="703"/>
      <c r="DN35" s="703"/>
      <c r="DO35" s="703"/>
      <c r="DP35" s="703"/>
      <c r="DQ35" s="703"/>
      <c r="DR35" s="703"/>
      <c r="DS35" s="703"/>
      <c r="DT35" s="703"/>
      <c r="DU35" s="703"/>
      <c r="DV35" s="704"/>
      <c r="DW35" s="670">
        <v>2.5</v>
      </c>
      <c r="DX35" s="705"/>
      <c r="DY35" s="705"/>
      <c r="DZ35" s="705"/>
      <c r="EA35" s="705"/>
      <c r="EB35" s="705"/>
      <c r="EC35" s="706"/>
    </row>
    <row r="36" spans="2:133" ht="11.25" customHeight="1" x14ac:dyDescent="0.2">
      <c r="B36" s="662" t="s">
        <v>327</v>
      </c>
      <c r="C36" s="663"/>
      <c r="D36" s="663"/>
      <c r="E36" s="663"/>
      <c r="F36" s="663"/>
      <c r="G36" s="663"/>
      <c r="H36" s="663"/>
      <c r="I36" s="663"/>
      <c r="J36" s="663"/>
      <c r="K36" s="663"/>
      <c r="L36" s="663"/>
      <c r="M36" s="663"/>
      <c r="N36" s="663"/>
      <c r="O36" s="663"/>
      <c r="P36" s="663"/>
      <c r="Q36" s="664"/>
      <c r="R36" s="665">
        <v>1601929</v>
      </c>
      <c r="S36" s="666"/>
      <c r="T36" s="666"/>
      <c r="U36" s="666"/>
      <c r="V36" s="666"/>
      <c r="W36" s="666"/>
      <c r="X36" s="666"/>
      <c r="Y36" s="667"/>
      <c r="Z36" s="668">
        <v>1.1000000000000001</v>
      </c>
      <c r="AA36" s="668"/>
      <c r="AB36" s="668"/>
      <c r="AC36" s="668"/>
      <c r="AD36" s="669" t="s">
        <v>130</v>
      </c>
      <c r="AE36" s="669"/>
      <c r="AF36" s="669"/>
      <c r="AG36" s="669"/>
      <c r="AH36" s="669"/>
      <c r="AI36" s="669"/>
      <c r="AJ36" s="669"/>
      <c r="AK36" s="669"/>
      <c r="AL36" s="670" t="s">
        <v>130</v>
      </c>
      <c r="AM36" s="671"/>
      <c r="AN36" s="671"/>
      <c r="AO36" s="672"/>
      <c r="AP36" s="218"/>
      <c r="AQ36" s="739" t="s">
        <v>328</v>
      </c>
      <c r="AR36" s="740"/>
      <c r="AS36" s="740"/>
      <c r="AT36" s="740"/>
      <c r="AU36" s="740"/>
      <c r="AV36" s="740"/>
      <c r="AW36" s="740"/>
      <c r="AX36" s="740"/>
      <c r="AY36" s="741"/>
      <c r="AZ36" s="654">
        <v>12421874</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1652432</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12925982</v>
      </c>
      <c r="CS36" s="666"/>
      <c r="CT36" s="666"/>
      <c r="CU36" s="666"/>
      <c r="CV36" s="666"/>
      <c r="CW36" s="666"/>
      <c r="CX36" s="666"/>
      <c r="CY36" s="667"/>
      <c r="CZ36" s="670">
        <v>9.6999999999999993</v>
      </c>
      <c r="DA36" s="705"/>
      <c r="DB36" s="705"/>
      <c r="DC36" s="708"/>
      <c r="DD36" s="674">
        <v>9247722</v>
      </c>
      <c r="DE36" s="666"/>
      <c r="DF36" s="666"/>
      <c r="DG36" s="666"/>
      <c r="DH36" s="666"/>
      <c r="DI36" s="666"/>
      <c r="DJ36" s="666"/>
      <c r="DK36" s="667"/>
      <c r="DL36" s="674">
        <v>3956576</v>
      </c>
      <c r="DM36" s="666"/>
      <c r="DN36" s="666"/>
      <c r="DO36" s="666"/>
      <c r="DP36" s="666"/>
      <c r="DQ36" s="666"/>
      <c r="DR36" s="666"/>
      <c r="DS36" s="666"/>
      <c r="DT36" s="666"/>
      <c r="DU36" s="666"/>
      <c r="DV36" s="667"/>
      <c r="DW36" s="670">
        <v>6.3</v>
      </c>
      <c r="DX36" s="705"/>
      <c r="DY36" s="705"/>
      <c r="DZ36" s="705"/>
      <c r="EA36" s="705"/>
      <c r="EB36" s="705"/>
      <c r="EC36" s="706"/>
    </row>
    <row r="37" spans="2:133" ht="11.25" customHeight="1" x14ac:dyDescent="0.2">
      <c r="B37" s="662" t="s">
        <v>331</v>
      </c>
      <c r="C37" s="663"/>
      <c r="D37" s="663"/>
      <c r="E37" s="663"/>
      <c r="F37" s="663"/>
      <c r="G37" s="663"/>
      <c r="H37" s="663"/>
      <c r="I37" s="663"/>
      <c r="J37" s="663"/>
      <c r="K37" s="663"/>
      <c r="L37" s="663"/>
      <c r="M37" s="663"/>
      <c r="N37" s="663"/>
      <c r="O37" s="663"/>
      <c r="P37" s="663"/>
      <c r="Q37" s="664"/>
      <c r="R37" s="665">
        <v>2984632</v>
      </c>
      <c r="S37" s="666"/>
      <c r="T37" s="666"/>
      <c r="U37" s="666"/>
      <c r="V37" s="666"/>
      <c r="W37" s="666"/>
      <c r="X37" s="666"/>
      <c r="Y37" s="667"/>
      <c r="Z37" s="668">
        <v>2.1</v>
      </c>
      <c r="AA37" s="668"/>
      <c r="AB37" s="668"/>
      <c r="AC37" s="668"/>
      <c r="AD37" s="669" t="s">
        <v>130</v>
      </c>
      <c r="AE37" s="669"/>
      <c r="AF37" s="669"/>
      <c r="AG37" s="669"/>
      <c r="AH37" s="669"/>
      <c r="AI37" s="669"/>
      <c r="AJ37" s="669"/>
      <c r="AK37" s="669"/>
      <c r="AL37" s="670" t="s">
        <v>130</v>
      </c>
      <c r="AM37" s="671"/>
      <c r="AN37" s="671"/>
      <c r="AO37" s="672"/>
      <c r="AQ37" s="743" t="s">
        <v>332</v>
      </c>
      <c r="AR37" s="744"/>
      <c r="AS37" s="744"/>
      <c r="AT37" s="744"/>
      <c r="AU37" s="744"/>
      <c r="AV37" s="744"/>
      <c r="AW37" s="744"/>
      <c r="AX37" s="744"/>
      <c r="AY37" s="745"/>
      <c r="AZ37" s="665">
        <v>2749627</v>
      </c>
      <c r="BA37" s="666"/>
      <c r="BB37" s="666"/>
      <c r="BC37" s="666"/>
      <c r="BD37" s="703"/>
      <c r="BE37" s="703"/>
      <c r="BF37" s="734"/>
      <c r="BG37" s="680" t="s">
        <v>333</v>
      </c>
      <c r="BH37" s="681"/>
      <c r="BI37" s="681"/>
      <c r="BJ37" s="681"/>
      <c r="BK37" s="681"/>
      <c r="BL37" s="681"/>
      <c r="BM37" s="681"/>
      <c r="BN37" s="681"/>
      <c r="BO37" s="681"/>
      <c r="BP37" s="681"/>
      <c r="BQ37" s="681"/>
      <c r="BR37" s="681"/>
      <c r="BS37" s="681"/>
      <c r="BT37" s="681"/>
      <c r="BU37" s="682"/>
      <c r="BV37" s="665">
        <v>1463065</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203777</v>
      </c>
      <c r="CS37" s="703"/>
      <c r="CT37" s="703"/>
      <c r="CU37" s="703"/>
      <c r="CV37" s="703"/>
      <c r="CW37" s="703"/>
      <c r="CX37" s="703"/>
      <c r="CY37" s="704"/>
      <c r="CZ37" s="670">
        <v>0.2</v>
      </c>
      <c r="DA37" s="705"/>
      <c r="DB37" s="705"/>
      <c r="DC37" s="708"/>
      <c r="DD37" s="674">
        <v>203777</v>
      </c>
      <c r="DE37" s="703"/>
      <c r="DF37" s="703"/>
      <c r="DG37" s="703"/>
      <c r="DH37" s="703"/>
      <c r="DI37" s="703"/>
      <c r="DJ37" s="703"/>
      <c r="DK37" s="704"/>
      <c r="DL37" s="674">
        <v>170390</v>
      </c>
      <c r="DM37" s="703"/>
      <c r="DN37" s="703"/>
      <c r="DO37" s="703"/>
      <c r="DP37" s="703"/>
      <c r="DQ37" s="703"/>
      <c r="DR37" s="703"/>
      <c r="DS37" s="703"/>
      <c r="DT37" s="703"/>
      <c r="DU37" s="703"/>
      <c r="DV37" s="704"/>
      <c r="DW37" s="670">
        <v>0.3</v>
      </c>
      <c r="DX37" s="705"/>
      <c r="DY37" s="705"/>
      <c r="DZ37" s="705"/>
      <c r="EA37" s="705"/>
      <c r="EB37" s="705"/>
      <c r="EC37" s="706"/>
    </row>
    <row r="38" spans="2:133" ht="11.25" customHeight="1" x14ac:dyDescent="0.2">
      <c r="B38" s="662" t="s">
        <v>335</v>
      </c>
      <c r="C38" s="663"/>
      <c r="D38" s="663"/>
      <c r="E38" s="663"/>
      <c r="F38" s="663"/>
      <c r="G38" s="663"/>
      <c r="H38" s="663"/>
      <c r="I38" s="663"/>
      <c r="J38" s="663"/>
      <c r="K38" s="663"/>
      <c r="L38" s="663"/>
      <c r="M38" s="663"/>
      <c r="N38" s="663"/>
      <c r="O38" s="663"/>
      <c r="P38" s="663"/>
      <c r="Q38" s="664"/>
      <c r="R38" s="665">
        <v>7623957</v>
      </c>
      <c r="S38" s="666"/>
      <c r="T38" s="666"/>
      <c r="U38" s="666"/>
      <c r="V38" s="666"/>
      <c r="W38" s="666"/>
      <c r="X38" s="666"/>
      <c r="Y38" s="667"/>
      <c r="Z38" s="668">
        <v>5.3</v>
      </c>
      <c r="AA38" s="668"/>
      <c r="AB38" s="668"/>
      <c r="AC38" s="668"/>
      <c r="AD38" s="669" t="s">
        <v>130</v>
      </c>
      <c r="AE38" s="669"/>
      <c r="AF38" s="669"/>
      <c r="AG38" s="669"/>
      <c r="AH38" s="669"/>
      <c r="AI38" s="669"/>
      <c r="AJ38" s="669"/>
      <c r="AK38" s="669"/>
      <c r="AL38" s="670" t="s">
        <v>130</v>
      </c>
      <c r="AM38" s="671"/>
      <c r="AN38" s="671"/>
      <c r="AO38" s="672"/>
      <c r="AQ38" s="743" t="s">
        <v>336</v>
      </c>
      <c r="AR38" s="744"/>
      <c r="AS38" s="744"/>
      <c r="AT38" s="744"/>
      <c r="AU38" s="744"/>
      <c r="AV38" s="744"/>
      <c r="AW38" s="744"/>
      <c r="AX38" s="744"/>
      <c r="AY38" s="745"/>
      <c r="AZ38" s="665">
        <v>143111</v>
      </c>
      <c r="BA38" s="666"/>
      <c r="BB38" s="666"/>
      <c r="BC38" s="666"/>
      <c r="BD38" s="703"/>
      <c r="BE38" s="703"/>
      <c r="BF38" s="734"/>
      <c r="BG38" s="680" t="s">
        <v>337</v>
      </c>
      <c r="BH38" s="681"/>
      <c r="BI38" s="681"/>
      <c r="BJ38" s="681"/>
      <c r="BK38" s="681"/>
      <c r="BL38" s="681"/>
      <c r="BM38" s="681"/>
      <c r="BN38" s="681"/>
      <c r="BO38" s="681"/>
      <c r="BP38" s="681"/>
      <c r="BQ38" s="681"/>
      <c r="BR38" s="681"/>
      <c r="BS38" s="681"/>
      <c r="BT38" s="681"/>
      <c r="BU38" s="682"/>
      <c r="BV38" s="665">
        <v>33873</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9529136</v>
      </c>
      <c r="CS38" s="666"/>
      <c r="CT38" s="666"/>
      <c r="CU38" s="666"/>
      <c r="CV38" s="666"/>
      <c r="CW38" s="666"/>
      <c r="CX38" s="666"/>
      <c r="CY38" s="667"/>
      <c r="CZ38" s="670">
        <v>7.2</v>
      </c>
      <c r="DA38" s="705"/>
      <c r="DB38" s="705"/>
      <c r="DC38" s="708"/>
      <c r="DD38" s="674">
        <v>7852059</v>
      </c>
      <c r="DE38" s="666"/>
      <c r="DF38" s="666"/>
      <c r="DG38" s="666"/>
      <c r="DH38" s="666"/>
      <c r="DI38" s="666"/>
      <c r="DJ38" s="666"/>
      <c r="DK38" s="667"/>
      <c r="DL38" s="674">
        <v>7468522</v>
      </c>
      <c r="DM38" s="666"/>
      <c r="DN38" s="666"/>
      <c r="DO38" s="666"/>
      <c r="DP38" s="666"/>
      <c r="DQ38" s="666"/>
      <c r="DR38" s="666"/>
      <c r="DS38" s="666"/>
      <c r="DT38" s="666"/>
      <c r="DU38" s="666"/>
      <c r="DV38" s="667"/>
      <c r="DW38" s="670">
        <v>11.8</v>
      </c>
      <c r="DX38" s="705"/>
      <c r="DY38" s="705"/>
      <c r="DZ38" s="705"/>
      <c r="EA38" s="705"/>
      <c r="EB38" s="705"/>
      <c r="EC38" s="706"/>
    </row>
    <row r="39" spans="2:133" ht="11.25" customHeight="1" x14ac:dyDescent="0.2">
      <c r="B39" s="662" t="s">
        <v>339</v>
      </c>
      <c r="C39" s="663"/>
      <c r="D39" s="663"/>
      <c r="E39" s="663"/>
      <c r="F39" s="663"/>
      <c r="G39" s="663"/>
      <c r="H39" s="663"/>
      <c r="I39" s="663"/>
      <c r="J39" s="663"/>
      <c r="K39" s="663"/>
      <c r="L39" s="663"/>
      <c r="M39" s="663"/>
      <c r="N39" s="663"/>
      <c r="O39" s="663"/>
      <c r="P39" s="663"/>
      <c r="Q39" s="664"/>
      <c r="R39" s="665">
        <v>3917040</v>
      </c>
      <c r="S39" s="666"/>
      <c r="T39" s="666"/>
      <c r="U39" s="666"/>
      <c r="V39" s="666"/>
      <c r="W39" s="666"/>
      <c r="X39" s="666"/>
      <c r="Y39" s="667"/>
      <c r="Z39" s="668">
        <v>2.7</v>
      </c>
      <c r="AA39" s="668"/>
      <c r="AB39" s="668"/>
      <c r="AC39" s="668"/>
      <c r="AD39" s="669">
        <v>27258</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43642</v>
      </c>
      <c r="BA39" s="666"/>
      <c r="BB39" s="666"/>
      <c r="BC39" s="666"/>
      <c r="BD39" s="703"/>
      <c r="BE39" s="703"/>
      <c r="BF39" s="734"/>
      <c r="BG39" s="680" t="s">
        <v>341</v>
      </c>
      <c r="BH39" s="681"/>
      <c r="BI39" s="681"/>
      <c r="BJ39" s="681"/>
      <c r="BK39" s="681"/>
      <c r="BL39" s="681"/>
      <c r="BM39" s="681"/>
      <c r="BN39" s="681"/>
      <c r="BO39" s="681"/>
      <c r="BP39" s="681"/>
      <c r="BQ39" s="681"/>
      <c r="BR39" s="681"/>
      <c r="BS39" s="681"/>
      <c r="BT39" s="681"/>
      <c r="BU39" s="682"/>
      <c r="BV39" s="665">
        <v>51119</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5084298</v>
      </c>
      <c r="CS39" s="703"/>
      <c r="CT39" s="703"/>
      <c r="CU39" s="703"/>
      <c r="CV39" s="703"/>
      <c r="CW39" s="703"/>
      <c r="CX39" s="703"/>
      <c r="CY39" s="704"/>
      <c r="CZ39" s="670">
        <v>3.8</v>
      </c>
      <c r="DA39" s="705"/>
      <c r="DB39" s="705"/>
      <c r="DC39" s="708"/>
      <c r="DD39" s="674">
        <v>5077550</v>
      </c>
      <c r="DE39" s="703"/>
      <c r="DF39" s="703"/>
      <c r="DG39" s="703"/>
      <c r="DH39" s="703"/>
      <c r="DI39" s="703"/>
      <c r="DJ39" s="703"/>
      <c r="DK39" s="704"/>
      <c r="DL39" s="674" t="s">
        <v>130</v>
      </c>
      <c r="DM39" s="703"/>
      <c r="DN39" s="703"/>
      <c r="DO39" s="703"/>
      <c r="DP39" s="703"/>
      <c r="DQ39" s="703"/>
      <c r="DR39" s="703"/>
      <c r="DS39" s="703"/>
      <c r="DT39" s="703"/>
      <c r="DU39" s="703"/>
      <c r="DV39" s="704"/>
      <c r="DW39" s="670" t="s">
        <v>130</v>
      </c>
      <c r="DX39" s="705"/>
      <c r="DY39" s="705"/>
      <c r="DZ39" s="705"/>
      <c r="EA39" s="705"/>
      <c r="EB39" s="705"/>
      <c r="EC39" s="706"/>
    </row>
    <row r="40" spans="2:133" ht="11.25" customHeight="1" x14ac:dyDescent="0.2">
      <c r="B40" s="662" t="s">
        <v>343</v>
      </c>
      <c r="C40" s="663"/>
      <c r="D40" s="663"/>
      <c r="E40" s="663"/>
      <c r="F40" s="663"/>
      <c r="G40" s="663"/>
      <c r="H40" s="663"/>
      <c r="I40" s="663"/>
      <c r="J40" s="663"/>
      <c r="K40" s="663"/>
      <c r="L40" s="663"/>
      <c r="M40" s="663"/>
      <c r="N40" s="663"/>
      <c r="O40" s="663"/>
      <c r="P40" s="663"/>
      <c r="Q40" s="664"/>
      <c r="R40" s="665">
        <v>13365120</v>
      </c>
      <c r="S40" s="666"/>
      <c r="T40" s="666"/>
      <c r="U40" s="666"/>
      <c r="V40" s="666"/>
      <c r="W40" s="666"/>
      <c r="X40" s="666"/>
      <c r="Y40" s="667"/>
      <c r="Z40" s="668">
        <v>9.3000000000000007</v>
      </c>
      <c r="AA40" s="668"/>
      <c r="AB40" s="668"/>
      <c r="AC40" s="668"/>
      <c r="AD40" s="669" t="s">
        <v>130</v>
      </c>
      <c r="AE40" s="669"/>
      <c r="AF40" s="669"/>
      <c r="AG40" s="669"/>
      <c r="AH40" s="669"/>
      <c r="AI40" s="669"/>
      <c r="AJ40" s="669"/>
      <c r="AK40" s="669"/>
      <c r="AL40" s="670" t="s">
        <v>130</v>
      </c>
      <c r="AM40" s="671"/>
      <c r="AN40" s="671"/>
      <c r="AO40" s="672"/>
      <c r="AQ40" s="743" t="s">
        <v>344</v>
      </c>
      <c r="AR40" s="744"/>
      <c r="AS40" s="744"/>
      <c r="AT40" s="744"/>
      <c r="AU40" s="744"/>
      <c r="AV40" s="744"/>
      <c r="AW40" s="744"/>
      <c r="AX40" s="744"/>
      <c r="AY40" s="745"/>
      <c r="AZ40" s="665">
        <v>3618</v>
      </c>
      <c r="BA40" s="666"/>
      <c r="BB40" s="666"/>
      <c r="BC40" s="666"/>
      <c r="BD40" s="703"/>
      <c r="BE40" s="703"/>
      <c r="BF40" s="734"/>
      <c r="BG40" s="746" t="s">
        <v>345</v>
      </c>
      <c r="BH40" s="747"/>
      <c r="BI40" s="747"/>
      <c r="BJ40" s="747"/>
      <c r="BK40" s="747"/>
      <c r="BL40" s="363"/>
      <c r="BM40" s="681" t="s">
        <v>346</v>
      </c>
      <c r="BN40" s="681"/>
      <c r="BO40" s="681"/>
      <c r="BP40" s="681"/>
      <c r="BQ40" s="681"/>
      <c r="BR40" s="681"/>
      <c r="BS40" s="681"/>
      <c r="BT40" s="681"/>
      <c r="BU40" s="682"/>
      <c r="BV40" s="665">
        <v>90</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1304147</v>
      </c>
      <c r="CS40" s="666"/>
      <c r="CT40" s="666"/>
      <c r="CU40" s="666"/>
      <c r="CV40" s="666"/>
      <c r="CW40" s="666"/>
      <c r="CX40" s="666"/>
      <c r="CY40" s="667"/>
      <c r="CZ40" s="670">
        <v>1</v>
      </c>
      <c r="DA40" s="705"/>
      <c r="DB40" s="705"/>
      <c r="DC40" s="708"/>
      <c r="DD40" s="674">
        <v>167913</v>
      </c>
      <c r="DE40" s="666"/>
      <c r="DF40" s="666"/>
      <c r="DG40" s="666"/>
      <c r="DH40" s="666"/>
      <c r="DI40" s="666"/>
      <c r="DJ40" s="666"/>
      <c r="DK40" s="667"/>
      <c r="DL40" s="674">
        <v>68987</v>
      </c>
      <c r="DM40" s="666"/>
      <c r="DN40" s="666"/>
      <c r="DO40" s="666"/>
      <c r="DP40" s="666"/>
      <c r="DQ40" s="666"/>
      <c r="DR40" s="666"/>
      <c r="DS40" s="666"/>
      <c r="DT40" s="666"/>
      <c r="DU40" s="666"/>
      <c r="DV40" s="667"/>
      <c r="DW40" s="670">
        <v>0.1</v>
      </c>
      <c r="DX40" s="705"/>
      <c r="DY40" s="705"/>
      <c r="DZ40" s="705"/>
      <c r="EA40" s="705"/>
      <c r="EB40" s="705"/>
      <c r="EC40" s="706"/>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130</v>
      </c>
      <c r="AE41" s="669"/>
      <c r="AF41" s="669"/>
      <c r="AG41" s="669"/>
      <c r="AH41" s="669"/>
      <c r="AI41" s="669"/>
      <c r="AJ41" s="669"/>
      <c r="AK41" s="669"/>
      <c r="AL41" s="670" t="s">
        <v>130</v>
      </c>
      <c r="AM41" s="671"/>
      <c r="AN41" s="671"/>
      <c r="AO41" s="672"/>
      <c r="AQ41" s="743" t="s">
        <v>349</v>
      </c>
      <c r="AR41" s="744"/>
      <c r="AS41" s="744"/>
      <c r="AT41" s="744"/>
      <c r="AU41" s="744"/>
      <c r="AV41" s="744"/>
      <c r="AW41" s="744"/>
      <c r="AX41" s="744"/>
      <c r="AY41" s="745"/>
      <c r="AZ41" s="665">
        <v>1996772</v>
      </c>
      <c r="BA41" s="666"/>
      <c r="BB41" s="666"/>
      <c r="BC41" s="666"/>
      <c r="BD41" s="703"/>
      <c r="BE41" s="703"/>
      <c r="BF41" s="734"/>
      <c r="BG41" s="746"/>
      <c r="BH41" s="747"/>
      <c r="BI41" s="747"/>
      <c r="BJ41" s="747"/>
      <c r="BK41" s="747"/>
      <c r="BL41" s="363"/>
      <c r="BM41" s="681" t="s">
        <v>350</v>
      </c>
      <c r="BN41" s="681"/>
      <c r="BO41" s="681"/>
      <c r="BP41" s="681"/>
      <c r="BQ41" s="681"/>
      <c r="BR41" s="681"/>
      <c r="BS41" s="681"/>
      <c r="BT41" s="681"/>
      <c r="BU41" s="682"/>
      <c r="BV41" s="665" t="s">
        <v>130</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130</v>
      </c>
      <c r="CS41" s="703"/>
      <c r="CT41" s="703"/>
      <c r="CU41" s="703"/>
      <c r="CV41" s="703"/>
      <c r="CW41" s="703"/>
      <c r="CX41" s="703"/>
      <c r="CY41" s="704"/>
      <c r="CZ41" s="670" t="s">
        <v>130</v>
      </c>
      <c r="DA41" s="705"/>
      <c r="DB41" s="705"/>
      <c r="DC41" s="708"/>
      <c r="DD41" s="674" t="s">
        <v>130</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130</v>
      </c>
      <c r="AA42" s="668"/>
      <c r="AB42" s="668"/>
      <c r="AC42" s="668"/>
      <c r="AD42" s="669" t="s">
        <v>130</v>
      </c>
      <c r="AE42" s="669"/>
      <c r="AF42" s="669"/>
      <c r="AG42" s="669"/>
      <c r="AH42" s="669"/>
      <c r="AI42" s="669"/>
      <c r="AJ42" s="669"/>
      <c r="AK42" s="669"/>
      <c r="AL42" s="670" t="s">
        <v>130</v>
      </c>
      <c r="AM42" s="671"/>
      <c r="AN42" s="671"/>
      <c r="AO42" s="672"/>
      <c r="AQ42" s="753" t="s">
        <v>353</v>
      </c>
      <c r="AR42" s="754"/>
      <c r="AS42" s="754"/>
      <c r="AT42" s="754"/>
      <c r="AU42" s="754"/>
      <c r="AV42" s="754"/>
      <c r="AW42" s="754"/>
      <c r="AX42" s="754"/>
      <c r="AY42" s="755"/>
      <c r="AZ42" s="759">
        <v>7485104</v>
      </c>
      <c r="BA42" s="760"/>
      <c r="BB42" s="760"/>
      <c r="BC42" s="760"/>
      <c r="BD42" s="736"/>
      <c r="BE42" s="736"/>
      <c r="BF42" s="738"/>
      <c r="BG42" s="748"/>
      <c r="BH42" s="749"/>
      <c r="BI42" s="749"/>
      <c r="BJ42" s="749"/>
      <c r="BK42" s="749"/>
      <c r="BL42" s="364"/>
      <c r="BM42" s="694" t="s">
        <v>354</v>
      </c>
      <c r="BN42" s="694"/>
      <c r="BO42" s="694"/>
      <c r="BP42" s="694"/>
      <c r="BQ42" s="694"/>
      <c r="BR42" s="694"/>
      <c r="BS42" s="694"/>
      <c r="BT42" s="694"/>
      <c r="BU42" s="695"/>
      <c r="BV42" s="759">
        <v>318</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17443745</v>
      </c>
      <c r="CS42" s="703"/>
      <c r="CT42" s="703"/>
      <c r="CU42" s="703"/>
      <c r="CV42" s="703"/>
      <c r="CW42" s="703"/>
      <c r="CX42" s="703"/>
      <c r="CY42" s="704"/>
      <c r="CZ42" s="670">
        <v>13.1</v>
      </c>
      <c r="DA42" s="705"/>
      <c r="DB42" s="705"/>
      <c r="DC42" s="708"/>
      <c r="DD42" s="674">
        <v>2711494</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356</v>
      </c>
      <c r="C43" s="663"/>
      <c r="D43" s="663"/>
      <c r="E43" s="663"/>
      <c r="F43" s="663"/>
      <c r="G43" s="663"/>
      <c r="H43" s="663"/>
      <c r="I43" s="663"/>
      <c r="J43" s="663"/>
      <c r="K43" s="663"/>
      <c r="L43" s="663"/>
      <c r="M43" s="663"/>
      <c r="N43" s="663"/>
      <c r="O43" s="663"/>
      <c r="P43" s="663"/>
      <c r="Q43" s="664"/>
      <c r="R43" s="665">
        <v>4130000</v>
      </c>
      <c r="S43" s="666"/>
      <c r="T43" s="666"/>
      <c r="U43" s="666"/>
      <c r="V43" s="666"/>
      <c r="W43" s="666"/>
      <c r="X43" s="666"/>
      <c r="Y43" s="667"/>
      <c r="Z43" s="668">
        <v>2.9</v>
      </c>
      <c r="AA43" s="668"/>
      <c r="AB43" s="668"/>
      <c r="AC43" s="668"/>
      <c r="AD43" s="669" t="s">
        <v>130</v>
      </c>
      <c r="AE43" s="669"/>
      <c r="AF43" s="669"/>
      <c r="AG43" s="669"/>
      <c r="AH43" s="669"/>
      <c r="AI43" s="669"/>
      <c r="AJ43" s="669"/>
      <c r="AK43" s="669"/>
      <c r="AL43" s="670" t="s">
        <v>130</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410358</v>
      </c>
      <c r="CS43" s="703"/>
      <c r="CT43" s="703"/>
      <c r="CU43" s="703"/>
      <c r="CV43" s="703"/>
      <c r="CW43" s="703"/>
      <c r="CX43" s="703"/>
      <c r="CY43" s="704"/>
      <c r="CZ43" s="670">
        <v>0.3</v>
      </c>
      <c r="DA43" s="705"/>
      <c r="DB43" s="705"/>
      <c r="DC43" s="708"/>
      <c r="DD43" s="674">
        <v>407545</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358</v>
      </c>
      <c r="C44" s="710"/>
      <c r="D44" s="710"/>
      <c r="E44" s="710"/>
      <c r="F44" s="710"/>
      <c r="G44" s="710"/>
      <c r="H44" s="710"/>
      <c r="I44" s="710"/>
      <c r="J44" s="710"/>
      <c r="K44" s="710"/>
      <c r="L44" s="710"/>
      <c r="M44" s="710"/>
      <c r="N44" s="710"/>
      <c r="O44" s="710"/>
      <c r="P44" s="710"/>
      <c r="Q44" s="711"/>
      <c r="R44" s="759">
        <v>143827662</v>
      </c>
      <c r="S44" s="760"/>
      <c r="T44" s="760"/>
      <c r="U44" s="760"/>
      <c r="V44" s="760"/>
      <c r="W44" s="760"/>
      <c r="X44" s="760"/>
      <c r="Y44" s="761"/>
      <c r="Z44" s="762">
        <v>100</v>
      </c>
      <c r="AA44" s="762"/>
      <c r="AB44" s="762"/>
      <c r="AC44" s="762"/>
      <c r="AD44" s="763">
        <v>59147677</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16864736</v>
      </c>
      <c r="CS44" s="666"/>
      <c r="CT44" s="666"/>
      <c r="CU44" s="666"/>
      <c r="CV44" s="666"/>
      <c r="CW44" s="666"/>
      <c r="CX44" s="666"/>
      <c r="CY44" s="667"/>
      <c r="CZ44" s="670">
        <v>12.7</v>
      </c>
      <c r="DA44" s="671"/>
      <c r="DB44" s="671"/>
      <c r="DC44" s="683"/>
      <c r="DD44" s="674">
        <v>2563280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8413442</v>
      </c>
      <c r="CS45" s="703"/>
      <c r="CT45" s="703"/>
      <c r="CU45" s="703"/>
      <c r="CV45" s="703"/>
      <c r="CW45" s="703"/>
      <c r="CX45" s="703"/>
      <c r="CY45" s="704"/>
      <c r="CZ45" s="670">
        <v>6.3</v>
      </c>
      <c r="DA45" s="705"/>
      <c r="DB45" s="705"/>
      <c r="DC45" s="708"/>
      <c r="DD45" s="674">
        <v>850659</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8399789</v>
      </c>
      <c r="CS46" s="666"/>
      <c r="CT46" s="666"/>
      <c r="CU46" s="666"/>
      <c r="CV46" s="666"/>
      <c r="CW46" s="666"/>
      <c r="CX46" s="666"/>
      <c r="CY46" s="667"/>
      <c r="CZ46" s="670">
        <v>6.3</v>
      </c>
      <c r="DA46" s="671"/>
      <c r="DB46" s="671"/>
      <c r="DC46" s="683"/>
      <c r="DD46" s="674">
        <v>1691066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579009</v>
      </c>
      <c r="CS47" s="703"/>
      <c r="CT47" s="703"/>
      <c r="CU47" s="703"/>
      <c r="CV47" s="703"/>
      <c r="CW47" s="703"/>
      <c r="CX47" s="703"/>
      <c r="CY47" s="704"/>
      <c r="CZ47" s="670">
        <v>0.4</v>
      </c>
      <c r="DA47" s="705"/>
      <c r="DB47" s="705"/>
      <c r="DC47" s="708"/>
      <c r="DD47" s="674">
        <v>148214</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130</v>
      </c>
      <c r="CS48" s="666"/>
      <c r="CT48" s="666"/>
      <c r="CU48" s="666"/>
      <c r="CV48" s="666"/>
      <c r="CW48" s="666"/>
      <c r="CX48" s="666"/>
      <c r="CY48" s="667"/>
      <c r="CZ48" s="670" t="s">
        <v>130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133255557</v>
      </c>
      <c r="CS49" s="736"/>
      <c r="CT49" s="736"/>
      <c r="CU49" s="736"/>
      <c r="CV49" s="736"/>
      <c r="CW49" s="736"/>
      <c r="CX49" s="736"/>
      <c r="CY49" s="773"/>
      <c r="CZ49" s="764">
        <v>100</v>
      </c>
      <c r="DA49" s="774"/>
      <c r="DB49" s="774"/>
      <c r="DC49" s="775"/>
      <c r="DD49" s="776">
        <v>74009612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39OBYybC3r1C2zXgpBxGETecNTqWDpxA48vnNhRjuSgnyzZ7xqYzoFurkCCZfMfynURND9VMtuU27EJ+NQGWtA==" saltValue="WTVeLL9teCTQqfy677lb8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P71" sqref="AP71:AT71"/>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v>143907</v>
      </c>
      <c r="R7" s="1167"/>
      <c r="S7" s="1167"/>
      <c r="T7" s="1167"/>
      <c r="U7" s="1167"/>
      <c r="V7" s="1167">
        <v>133356</v>
      </c>
      <c r="W7" s="1167"/>
      <c r="X7" s="1167"/>
      <c r="Y7" s="1167"/>
      <c r="Z7" s="1167"/>
      <c r="AA7" s="1167">
        <v>10551</v>
      </c>
      <c r="AB7" s="1167"/>
      <c r="AC7" s="1167"/>
      <c r="AD7" s="1167"/>
      <c r="AE7" s="1168"/>
      <c r="AF7" s="1169">
        <v>8810</v>
      </c>
      <c r="AG7" s="1170"/>
      <c r="AH7" s="1170"/>
      <c r="AI7" s="1170"/>
      <c r="AJ7" s="1171"/>
      <c r="AK7" s="1172">
        <v>2960</v>
      </c>
      <c r="AL7" s="1173"/>
      <c r="AM7" s="1173"/>
      <c r="AN7" s="1173"/>
      <c r="AO7" s="1173"/>
      <c r="AP7" s="1173">
        <v>100001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612</v>
      </c>
      <c r="BS7" s="1163" t="s">
        <v>582</v>
      </c>
      <c r="BT7" s="1164"/>
      <c r="BU7" s="1164"/>
      <c r="BV7" s="1164"/>
      <c r="BW7" s="1164"/>
      <c r="BX7" s="1164"/>
      <c r="BY7" s="1164"/>
      <c r="BZ7" s="1164"/>
      <c r="CA7" s="1164"/>
      <c r="CB7" s="1164"/>
      <c r="CC7" s="1164"/>
      <c r="CD7" s="1164"/>
      <c r="CE7" s="1164"/>
      <c r="CF7" s="1164"/>
      <c r="CG7" s="1176"/>
      <c r="CH7" s="1160">
        <v>9</v>
      </c>
      <c r="CI7" s="1161"/>
      <c r="CJ7" s="1161"/>
      <c r="CK7" s="1161"/>
      <c r="CL7" s="1162"/>
      <c r="CM7" s="1160">
        <v>1695</v>
      </c>
      <c r="CN7" s="1161"/>
      <c r="CO7" s="1161"/>
      <c r="CP7" s="1161"/>
      <c r="CQ7" s="1162"/>
      <c r="CR7" s="1160">
        <v>6</v>
      </c>
      <c r="CS7" s="1161"/>
      <c r="CT7" s="1161"/>
      <c r="CU7" s="1161"/>
      <c r="CV7" s="1162"/>
      <c r="CW7" s="1160">
        <v>40</v>
      </c>
      <c r="CX7" s="1161"/>
      <c r="CY7" s="1161"/>
      <c r="CZ7" s="1161"/>
      <c r="DA7" s="1162"/>
      <c r="DB7" s="1160">
        <v>2338</v>
      </c>
      <c r="DC7" s="1161"/>
      <c r="DD7" s="1161"/>
      <c r="DE7" s="1161"/>
      <c r="DF7" s="1162"/>
      <c r="DG7" s="1160">
        <v>2890</v>
      </c>
      <c r="DH7" s="1161"/>
      <c r="DI7" s="1161"/>
      <c r="DJ7" s="1161"/>
      <c r="DK7" s="1162"/>
      <c r="DL7" s="1160" t="s">
        <v>604</v>
      </c>
      <c r="DM7" s="1161"/>
      <c r="DN7" s="1161"/>
      <c r="DO7" s="1161"/>
      <c r="DP7" s="1162"/>
      <c r="DQ7" s="1160">
        <v>1894</v>
      </c>
      <c r="DR7" s="1161"/>
      <c r="DS7" s="1161"/>
      <c r="DT7" s="1161"/>
      <c r="DU7" s="1162"/>
      <c r="DV7" s="1163"/>
      <c r="DW7" s="1164"/>
      <c r="DX7" s="1164"/>
      <c r="DY7" s="1164"/>
      <c r="DZ7" s="1165"/>
      <c r="EA7" s="230"/>
    </row>
    <row r="8" spans="1:131" s="231" customFormat="1" ht="26.25" customHeight="1" x14ac:dyDescent="0.2">
      <c r="A8" s="234">
        <v>2</v>
      </c>
      <c r="B8" s="1094" t="s">
        <v>391</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4" t="s">
        <v>517</v>
      </c>
      <c r="AB8" s="1100"/>
      <c r="AC8" s="1100"/>
      <c r="AD8" s="1100"/>
      <c r="AE8" s="1101"/>
      <c r="AF8" s="1099" t="s">
        <v>235</v>
      </c>
      <c r="AG8" s="1100"/>
      <c r="AH8" s="1100"/>
      <c r="AI8" s="1100"/>
      <c r="AJ8" s="1101"/>
      <c r="AK8" s="1144" t="s">
        <v>517</v>
      </c>
      <c r="AL8" s="1145"/>
      <c r="AM8" s="1145"/>
      <c r="AN8" s="1145"/>
      <c r="AO8" s="1145"/>
      <c r="AP8" s="1145" t="s">
        <v>517</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583</v>
      </c>
      <c r="BT8" s="1057"/>
      <c r="BU8" s="1057"/>
      <c r="BV8" s="1057"/>
      <c r="BW8" s="1057"/>
      <c r="BX8" s="1057"/>
      <c r="BY8" s="1057"/>
      <c r="BZ8" s="1057"/>
      <c r="CA8" s="1057"/>
      <c r="CB8" s="1057"/>
      <c r="CC8" s="1057"/>
      <c r="CD8" s="1057"/>
      <c r="CE8" s="1057"/>
      <c r="CF8" s="1057"/>
      <c r="CG8" s="1078"/>
      <c r="CH8" s="1053">
        <v>5</v>
      </c>
      <c r="CI8" s="1054"/>
      <c r="CJ8" s="1054"/>
      <c r="CK8" s="1054"/>
      <c r="CL8" s="1055"/>
      <c r="CM8" s="1053">
        <v>198</v>
      </c>
      <c r="CN8" s="1054"/>
      <c r="CO8" s="1054"/>
      <c r="CP8" s="1054"/>
      <c r="CQ8" s="1055"/>
      <c r="CR8" s="1053">
        <v>33</v>
      </c>
      <c r="CS8" s="1054"/>
      <c r="CT8" s="1054"/>
      <c r="CU8" s="1054"/>
      <c r="CV8" s="1055"/>
      <c r="CW8" s="1053" t="s">
        <v>604</v>
      </c>
      <c r="CX8" s="1054"/>
      <c r="CY8" s="1054"/>
      <c r="CZ8" s="1054"/>
      <c r="DA8" s="1055"/>
      <c r="DB8" s="1053" t="s">
        <v>517</v>
      </c>
      <c r="DC8" s="1054"/>
      <c r="DD8" s="1054"/>
      <c r="DE8" s="1054"/>
      <c r="DF8" s="1055"/>
      <c r="DG8" s="1053" t="s">
        <v>517</v>
      </c>
      <c r="DH8" s="1054"/>
      <c r="DI8" s="1054"/>
      <c r="DJ8" s="1054"/>
      <c r="DK8" s="1055"/>
      <c r="DL8" s="1053" t="s">
        <v>517</v>
      </c>
      <c r="DM8" s="1054"/>
      <c r="DN8" s="1054"/>
      <c r="DO8" s="1054"/>
      <c r="DP8" s="1055"/>
      <c r="DQ8" s="1053" t="s">
        <v>517</v>
      </c>
      <c r="DR8" s="1054"/>
      <c r="DS8" s="1054"/>
      <c r="DT8" s="1054"/>
      <c r="DU8" s="1055"/>
      <c r="DV8" s="1056"/>
      <c r="DW8" s="1057"/>
      <c r="DX8" s="1057"/>
      <c r="DY8" s="1057"/>
      <c r="DZ8" s="1058"/>
      <c r="EA8" s="230"/>
    </row>
    <row r="9" spans="1:131" s="231" customFormat="1" ht="26.25" customHeight="1" x14ac:dyDescent="0.2">
      <c r="A9" s="234">
        <v>3</v>
      </c>
      <c r="B9" s="1094" t="s">
        <v>392</v>
      </c>
      <c r="C9" s="1095"/>
      <c r="D9" s="1095"/>
      <c r="E9" s="1095"/>
      <c r="F9" s="1095"/>
      <c r="G9" s="1095"/>
      <c r="H9" s="1095"/>
      <c r="I9" s="1095"/>
      <c r="J9" s="1095"/>
      <c r="K9" s="1095"/>
      <c r="L9" s="1095"/>
      <c r="M9" s="1095"/>
      <c r="N9" s="1095"/>
      <c r="O9" s="1095"/>
      <c r="P9" s="1096"/>
      <c r="Q9" s="1102">
        <v>31</v>
      </c>
      <c r="R9" s="1103"/>
      <c r="S9" s="1103"/>
      <c r="T9" s="1103"/>
      <c r="U9" s="1103"/>
      <c r="V9" s="1103">
        <v>10</v>
      </c>
      <c r="W9" s="1103"/>
      <c r="X9" s="1103"/>
      <c r="Y9" s="1103"/>
      <c r="Z9" s="1103"/>
      <c r="AA9" s="1103">
        <v>21</v>
      </c>
      <c r="AB9" s="1103"/>
      <c r="AC9" s="1103"/>
      <c r="AD9" s="1103"/>
      <c r="AE9" s="1104"/>
      <c r="AF9" s="1099">
        <v>21</v>
      </c>
      <c r="AG9" s="1100"/>
      <c r="AH9" s="1100"/>
      <c r="AI9" s="1100"/>
      <c r="AJ9" s="1101"/>
      <c r="AK9" s="1144">
        <v>4</v>
      </c>
      <c r="AL9" s="1145"/>
      <c r="AM9" s="1145"/>
      <c r="AN9" s="1145"/>
      <c r="AO9" s="1145"/>
      <c r="AP9" s="1145">
        <v>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584</v>
      </c>
      <c r="BT9" s="1057"/>
      <c r="BU9" s="1057"/>
      <c r="BV9" s="1057"/>
      <c r="BW9" s="1057"/>
      <c r="BX9" s="1057"/>
      <c r="BY9" s="1057"/>
      <c r="BZ9" s="1057"/>
      <c r="CA9" s="1057"/>
      <c r="CB9" s="1057"/>
      <c r="CC9" s="1057"/>
      <c r="CD9" s="1057"/>
      <c r="CE9" s="1057"/>
      <c r="CF9" s="1057"/>
      <c r="CG9" s="1078"/>
      <c r="CH9" s="1053">
        <v>-2</v>
      </c>
      <c r="CI9" s="1054"/>
      <c r="CJ9" s="1054"/>
      <c r="CK9" s="1054"/>
      <c r="CL9" s="1055"/>
      <c r="CM9" s="1053">
        <v>254</v>
      </c>
      <c r="CN9" s="1054"/>
      <c r="CO9" s="1054"/>
      <c r="CP9" s="1054"/>
      <c r="CQ9" s="1055"/>
      <c r="CR9" s="1053">
        <v>42</v>
      </c>
      <c r="CS9" s="1054"/>
      <c r="CT9" s="1054"/>
      <c r="CU9" s="1054"/>
      <c r="CV9" s="1055"/>
      <c r="CW9" s="1053">
        <v>75</v>
      </c>
      <c r="CX9" s="1054"/>
      <c r="CY9" s="1054"/>
      <c r="CZ9" s="1054"/>
      <c r="DA9" s="1055"/>
      <c r="DB9" s="1053" t="s">
        <v>517</v>
      </c>
      <c r="DC9" s="1054"/>
      <c r="DD9" s="1054"/>
      <c r="DE9" s="1054"/>
      <c r="DF9" s="1055"/>
      <c r="DG9" s="1053" t="s">
        <v>517</v>
      </c>
      <c r="DH9" s="1054"/>
      <c r="DI9" s="1054"/>
      <c r="DJ9" s="1054"/>
      <c r="DK9" s="1055"/>
      <c r="DL9" s="1053" t="s">
        <v>517</v>
      </c>
      <c r="DM9" s="1054"/>
      <c r="DN9" s="1054"/>
      <c r="DO9" s="1054"/>
      <c r="DP9" s="1055"/>
      <c r="DQ9" s="1053" t="s">
        <v>517</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585</v>
      </c>
      <c r="BT10" s="1057"/>
      <c r="BU10" s="1057"/>
      <c r="BV10" s="1057"/>
      <c r="BW10" s="1057"/>
      <c r="BX10" s="1057"/>
      <c r="BY10" s="1057"/>
      <c r="BZ10" s="1057"/>
      <c r="CA10" s="1057"/>
      <c r="CB10" s="1057"/>
      <c r="CC10" s="1057"/>
      <c r="CD10" s="1057"/>
      <c r="CE10" s="1057"/>
      <c r="CF10" s="1057"/>
      <c r="CG10" s="1078"/>
      <c r="CH10" s="1053">
        <v>8</v>
      </c>
      <c r="CI10" s="1054"/>
      <c r="CJ10" s="1054"/>
      <c r="CK10" s="1054"/>
      <c r="CL10" s="1055"/>
      <c r="CM10" s="1053">
        <v>326</v>
      </c>
      <c r="CN10" s="1054"/>
      <c r="CO10" s="1054"/>
      <c r="CP10" s="1054"/>
      <c r="CQ10" s="1055"/>
      <c r="CR10" s="1053">
        <v>300</v>
      </c>
      <c r="CS10" s="1054"/>
      <c r="CT10" s="1054"/>
      <c r="CU10" s="1054"/>
      <c r="CV10" s="1055"/>
      <c r="CW10" s="1053">
        <v>49</v>
      </c>
      <c r="CX10" s="1054"/>
      <c r="CY10" s="1054"/>
      <c r="CZ10" s="1054"/>
      <c r="DA10" s="1055"/>
      <c r="DB10" s="1053" t="s">
        <v>517</v>
      </c>
      <c r="DC10" s="1054"/>
      <c r="DD10" s="1054"/>
      <c r="DE10" s="1054"/>
      <c r="DF10" s="1055"/>
      <c r="DG10" s="1053" t="s">
        <v>517</v>
      </c>
      <c r="DH10" s="1054"/>
      <c r="DI10" s="1054"/>
      <c r="DJ10" s="1054"/>
      <c r="DK10" s="1055"/>
      <c r="DL10" s="1053" t="s">
        <v>517</v>
      </c>
      <c r="DM10" s="1054"/>
      <c r="DN10" s="1054"/>
      <c r="DO10" s="1054"/>
      <c r="DP10" s="1055"/>
      <c r="DQ10" s="1053" t="s">
        <v>517</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586</v>
      </c>
      <c r="BT11" s="1057"/>
      <c r="BU11" s="1057"/>
      <c r="BV11" s="1057"/>
      <c r="BW11" s="1057"/>
      <c r="BX11" s="1057"/>
      <c r="BY11" s="1057"/>
      <c r="BZ11" s="1057"/>
      <c r="CA11" s="1057"/>
      <c r="CB11" s="1057"/>
      <c r="CC11" s="1057"/>
      <c r="CD11" s="1057"/>
      <c r="CE11" s="1057"/>
      <c r="CF11" s="1057"/>
      <c r="CG11" s="1078"/>
      <c r="CH11" s="1053">
        <v>2</v>
      </c>
      <c r="CI11" s="1054"/>
      <c r="CJ11" s="1054"/>
      <c r="CK11" s="1054"/>
      <c r="CL11" s="1055"/>
      <c r="CM11" s="1053">
        <v>107</v>
      </c>
      <c r="CN11" s="1054"/>
      <c r="CO11" s="1054"/>
      <c r="CP11" s="1054"/>
      <c r="CQ11" s="1055"/>
      <c r="CR11" s="1053">
        <v>50</v>
      </c>
      <c r="CS11" s="1054"/>
      <c r="CT11" s="1054"/>
      <c r="CU11" s="1054"/>
      <c r="CV11" s="1055"/>
      <c r="CW11" s="1053">
        <v>20</v>
      </c>
      <c r="CX11" s="1054"/>
      <c r="CY11" s="1054"/>
      <c r="CZ11" s="1054"/>
      <c r="DA11" s="1055"/>
      <c r="DB11" s="1053" t="s">
        <v>517</v>
      </c>
      <c r="DC11" s="1054"/>
      <c r="DD11" s="1054"/>
      <c r="DE11" s="1054"/>
      <c r="DF11" s="1055"/>
      <c r="DG11" s="1053" t="s">
        <v>517</v>
      </c>
      <c r="DH11" s="1054"/>
      <c r="DI11" s="1054"/>
      <c r="DJ11" s="1054"/>
      <c r="DK11" s="1055"/>
      <c r="DL11" s="1053" t="s">
        <v>517</v>
      </c>
      <c r="DM11" s="1054"/>
      <c r="DN11" s="1054"/>
      <c r="DO11" s="1054"/>
      <c r="DP11" s="1055"/>
      <c r="DQ11" s="1053" t="s">
        <v>517</v>
      </c>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587</v>
      </c>
      <c r="BT12" s="1057"/>
      <c r="BU12" s="1057"/>
      <c r="BV12" s="1057"/>
      <c r="BW12" s="1057"/>
      <c r="BX12" s="1057"/>
      <c r="BY12" s="1057"/>
      <c r="BZ12" s="1057"/>
      <c r="CA12" s="1057"/>
      <c r="CB12" s="1057"/>
      <c r="CC12" s="1057"/>
      <c r="CD12" s="1057"/>
      <c r="CE12" s="1057"/>
      <c r="CF12" s="1057"/>
      <c r="CG12" s="1078"/>
      <c r="CH12" s="1053">
        <v>1</v>
      </c>
      <c r="CI12" s="1054"/>
      <c r="CJ12" s="1054"/>
      <c r="CK12" s="1054"/>
      <c r="CL12" s="1055"/>
      <c r="CM12" s="1053">
        <v>23</v>
      </c>
      <c r="CN12" s="1054"/>
      <c r="CO12" s="1054"/>
      <c r="CP12" s="1054"/>
      <c r="CQ12" s="1055"/>
      <c r="CR12" s="1053">
        <v>5</v>
      </c>
      <c r="CS12" s="1054"/>
      <c r="CT12" s="1054"/>
      <c r="CU12" s="1054"/>
      <c r="CV12" s="1055"/>
      <c r="CW12" s="1053" t="s">
        <v>604</v>
      </c>
      <c r="CX12" s="1054"/>
      <c r="CY12" s="1054"/>
      <c r="CZ12" s="1054"/>
      <c r="DA12" s="1055"/>
      <c r="DB12" s="1053" t="s">
        <v>517</v>
      </c>
      <c r="DC12" s="1054"/>
      <c r="DD12" s="1054"/>
      <c r="DE12" s="1054"/>
      <c r="DF12" s="1055"/>
      <c r="DG12" s="1053" t="s">
        <v>517</v>
      </c>
      <c r="DH12" s="1054"/>
      <c r="DI12" s="1054"/>
      <c r="DJ12" s="1054"/>
      <c r="DK12" s="1055"/>
      <c r="DL12" s="1053" t="s">
        <v>517</v>
      </c>
      <c r="DM12" s="1054"/>
      <c r="DN12" s="1054"/>
      <c r="DO12" s="1054"/>
      <c r="DP12" s="1055"/>
      <c r="DQ12" s="1053" t="s">
        <v>517</v>
      </c>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588</v>
      </c>
      <c r="BT13" s="1057"/>
      <c r="BU13" s="1057"/>
      <c r="BV13" s="1057"/>
      <c r="BW13" s="1057"/>
      <c r="BX13" s="1057"/>
      <c r="BY13" s="1057"/>
      <c r="BZ13" s="1057"/>
      <c r="CA13" s="1057"/>
      <c r="CB13" s="1057"/>
      <c r="CC13" s="1057"/>
      <c r="CD13" s="1057"/>
      <c r="CE13" s="1057"/>
      <c r="CF13" s="1057"/>
      <c r="CG13" s="1078"/>
      <c r="CH13" s="1053">
        <v>52</v>
      </c>
      <c r="CI13" s="1054"/>
      <c r="CJ13" s="1054"/>
      <c r="CK13" s="1054"/>
      <c r="CL13" s="1055"/>
      <c r="CM13" s="1053">
        <v>267</v>
      </c>
      <c r="CN13" s="1054"/>
      <c r="CO13" s="1054"/>
      <c r="CP13" s="1054"/>
      <c r="CQ13" s="1055"/>
      <c r="CR13" s="1053">
        <v>45</v>
      </c>
      <c r="CS13" s="1054"/>
      <c r="CT13" s="1054"/>
      <c r="CU13" s="1054"/>
      <c r="CV13" s="1055"/>
      <c r="CW13" s="1053">
        <v>27</v>
      </c>
      <c r="CX13" s="1054"/>
      <c r="CY13" s="1054"/>
      <c r="CZ13" s="1054"/>
      <c r="DA13" s="1055"/>
      <c r="DB13" s="1053" t="s">
        <v>517</v>
      </c>
      <c r="DC13" s="1054"/>
      <c r="DD13" s="1054"/>
      <c r="DE13" s="1054"/>
      <c r="DF13" s="1055"/>
      <c r="DG13" s="1053" t="s">
        <v>517</v>
      </c>
      <c r="DH13" s="1054"/>
      <c r="DI13" s="1054"/>
      <c r="DJ13" s="1054"/>
      <c r="DK13" s="1055"/>
      <c r="DL13" s="1053" t="s">
        <v>517</v>
      </c>
      <c r="DM13" s="1054"/>
      <c r="DN13" s="1054"/>
      <c r="DO13" s="1054"/>
      <c r="DP13" s="1055"/>
      <c r="DQ13" s="1053" t="s">
        <v>517</v>
      </c>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t="s">
        <v>611</v>
      </c>
      <c r="BT14" s="1057"/>
      <c r="BU14" s="1057"/>
      <c r="BV14" s="1057"/>
      <c r="BW14" s="1057"/>
      <c r="BX14" s="1057"/>
      <c r="BY14" s="1057"/>
      <c r="BZ14" s="1057"/>
      <c r="CA14" s="1057"/>
      <c r="CB14" s="1057"/>
      <c r="CC14" s="1057"/>
      <c r="CD14" s="1057"/>
      <c r="CE14" s="1057"/>
      <c r="CF14" s="1057"/>
      <c r="CG14" s="1078"/>
      <c r="CH14" s="1053">
        <v>-4</v>
      </c>
      <c r="CI14" s="1054"/>
      <c r="CJ14" s="1054"/>
      <c r="CK14" s="1054"/>
      <c r="CL14" s="1055"/>
      <c r="CM14" s="1053">
        <v>62</v>
      </c>
      <c r="CN14" s="1054"/>
      <c r="CO14" s="1054"/>
      <c r="CP14" s="1054"/>
      <c r="CQ14" s="1055"/>
      <c r="CR14" s="1053">
        <v>5</v>
      </c>
      <c r="CS14" s="1054"/>
      <c r="CT14" s="1054"/>
      <c r="CU14" s="1054"/>
      <c r="CV14" s="1055"/>
      <c r="CW14" s="1053" t="s">
        <v>604</v>
      </c>
      <c r="CX14" s="1054"/>
      <c r="CY14" s="1054"/>
      <c r="CZ14" s="1054"/>
      <c r="DA14" s="1055"/>
      <c r="DB14" s="1053" t="s">
        <v>517</v>
      </c>
      <c r="DC14" s="1054"/>
      <c r="DD14" s="1054"/>
      <c r="DE14" s="1054"/>
      <c r="DF14" s="1055"/>
      <c r="DG14" s="1053" t="s">
        <v>517</v>
      </c>
      <c r="DH14" s="1054"/>
      <c r="DI14" s="1054"/>
      <c r="DJ14" s="1054"/>
      <c r="DK14" s="1055"/>
      <c r="DL14" s="1053" t="s">
        <v>517</v>
      </c>
      <c r="DM14" s="1054"/>
      <c r="DN14" s="1054"/>
      <c r="DO14" s="1054"/>
      <c r="DP14" s="1055"/>
      <c r="DQ14" s="1053" t="s">
        <v>517</v>
      </c>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t="s">
        <v>589</v>
      </c>
      <c r="BT15" s="1057"/>
      <c r="BU15" s="1057"/>
      <c r="BV15" s="1057"/>
      <c r="BW15" s="1057"/>
      <c r="BX15" s="1057"/>
      <c r="BY15" s="1057"/>
      <c r="BZ15" s="1057"/>
      <c r="CA15" s="1057"/>
      <c r="CB15" s="1057"/>
      <c r="CC15" s="1057"/>
      <c r="CD15" s="1057"/>
      <c r="CE15" s="1057"/>
      <c r="CF15" s="1057"/>
      <c r="CG15" s="1078"/>
      <c r="CH15" s="1053">
        <v>-9</v>
      </c>
      <c r="CI15" s="1054"/>
      <c r="CJ15" s="1054"/>
      <c r="CK15" s="1054"/>
      <c r="CL15" s="1055"/>
      <c r="CM15" s="1053">
        <v>317</v>
      </c>
      <c r="CN15" s="1054"/>
      <c r="CO15" s="1054"/>
      <c r="CP15" s="1054"/>
      <c r="CQ15" s="1055"/>
      <c r="CR15" s="1053">
        <v>3</v>
      </c>
      <c r="CS15" s="1054"/>
      <c r="CT15" s="1054"/>
      <c r="CU15" s="1054"/>
      <c r="CV15" s="1055"/>
      <c r="CW15" s="1053">
        <v>1</v>
      </c>
      <c r="CX15" s="1054"/>
      <c r="CY15" s="1054"/>
      <c r="CZ15" s="1054"/>
      <c r="DA15" s="1055"/>
      <c r="DB15" s="1053" t="s">
        <v>517</v>
      </c>
      <c r="DC15" s="1054"/>
      <c r="DD15" s="1054"/>
      <c r="DE15" s="1054"/>
      <c r="DF15" s="1055"/>
      <c r="DG15" s="1053" t="s">
        <v>517</v>
      </c>
      <c r="DH15" s="1054"/>
      <c r="DI15" s="1054"/>
      <c r="DJ15" s="1054"/>
      <c r="DK15" s="1055"/>
      <c r="DL15" s="1053" t="s">
        <v>517</v>
      </c>
      <c r="DM15" s="1054"/>
      <c r="DN15" s="1054"/>
      <c r="DO15" s="1054"/>
      <c r="DP15" s="1055"/>
      <c r="DQ15" s="1053" t="s">
        <v>517</v>
      </c>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t="s">
        <v>590</v>
      </c>
      <c r="BT16" s="1057"/>
      <c r="BU16" s="1057"/>
      <c r="BV16" s="1057"/>
      <c r="BW16" s="1057"/>
      <c r="BX16" s="1057"/>
      <c r="BY16" s="1057"/>
      <c r="BZ16" s="1057"/>
      <c r="CA16" s="1057"/>
      <c r="CB16" s="1057"/>
      <c r="CC16" s="1057"/>
      <c r="CD16" s="1057"/>
      <c r="CE16" s="1057"/>
      <c r="CF16" s="1057"/>
      <c r="CG16" s="1078"/>
      <c r="CH16" s="1053">
        <v>-614</v>
      </c>
      <c r="CI16" s="1054"/>
      <c r="CJ16" s="1054"/>
      <c r="CK16" s="1054"/>
      <c r="CL16" s="1055"/>
      <c r="CM16" s="1053">
        <v>-872</v>
      </c>
      <c r="CN16" s="1054"/>
      <c r="CO16" s="1054"/>
      <c r="CP16" s="1054"/>
      <c r="CQ16" s="1055"/>
      <c r="CR16" s="1053">
        <v>78</v>
      </c>
      <c r="CS16" s="1054"/>
      <c r="CT16" s="1054"/>
      <c r="CU16" s="1054"/>
      <c r="CV16" s="1055"/>
      <c r="CW16" s="1053">
        <v>65</v>
      </c>
      <c r="CX16" s="1054"/>
      <c r="CY16" s="1054"/>
      <c r="CZ16" s="1054"/>
      <c r="DA16" s="1055"/>
      <c r="DB16" s="1053" t="s">
        <v>517</v>
      </c>
      <c r="DC16" s="1054"/>
      <c r="DD16" s="1054"/>
      <c r="DE16" s="1054"/>
      <c r="DF16" s="1055"/>
      <c r="DG16" s="1053" t="s">
        <v>517</v>
      </c>
      <c r="DH16" s="1054"/>
      <c r="DI16" s="1054"/>
      <c r="DJ16" s="1054"/>
      <c r="DK16" s="1055"/>
      <c r="DL16" s="1053" t="s">
        <v>517</v>
      </c>
      <c r="DM16" s="1054"/>
      <c r="DN16" s="1054"/>
      <c r="DO16" s="1054"/>
      <c r="DP16" s="1055"/>
      <c r="DQ16" s="1053" t="s">
        <v>517</v>
      </c>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394</v>
      </c>
      <c r="B23" s="1001" t="s">
        <v>395</v>
      </c>
      <c r="C23" s="1002"/>
      <c r="D23" s="1002"/>
      <c r="E23" s="1002"/>
      <c r="F23" s="1002"/>
      <c r="G23" s="1002"/>
      <c r="H23" s="1002"/>
      <c r="I23" s="1002"/>
      <c r="J23" s="1002"/>
      <c r="K23" s="1002"/>
      <c r="L23" s="1002"/>
      <c r="M23" s="1002"/>
      <c r="N23" s="1002"/>
      <c r="O23" s="1002"/>
      <c r="P23" s="1012"/>
      <c r="Q23" s="1131">
        <v>143939</v>
      </c>
      <c r="R23" s="1125"/>
      <c r="S23" s="1125"/>
      <c r="T23" s="1125"/>
      <c r="U23" s="1125"/>
      <c r="V23" s="1125">
        <v>133367</v>
      </c>
      <c r="W23" s="1125"/>
      <c r="X23" s="1125"/>
      <c r="Y23" s="1125"/>
      <c r="Z23" s="1125"/>
      <c r="AA23" s="1125">
        <v>10572</v>
      </c>
      <c r="AB23" s="1125"/>
      <c r="AC23" s="1125"/>
      <c r="AD23" s="1125"/>
      <c r="AE23" s="1132"/>
      <c r="AF23" s="1133">
        <v>8831</v>
      </c>
      <c r="AG23" s="1125"/>
      <c r="AH23" s="1125"/>
      <c r="AI23" s="1125"/>
      <c r="AJ23" s="1134"/>
      <c r="AK23" s="1135"/>
      <c r="AL23" s="1136"/>
      <c r="AM23" s="1136"/>
      <c r="AN23" s="1136"/>
      <c r="AO23" s="1136"/>
      <c r="AP23" s="1125">
        <v>100003</v>
      </c>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v>25122</v>
      </c>
      <c r="R28" s="1115"/>
      <c r="S28" s="1115"/>
      <c r="T28" s="1115"/>
      <c r="U28" s="1115"/>
      <c r="V28" s="1115">
        <v>23470</v>
      </c>
      <c r="W28" s="1115"/>
      <c r="X28" s="1115"/>
      <c r="Y28" s="1115"/>
      <c r="Z28" s="1115"/>
      <c r="AA28" s="1115">
        <v>1652</v>
      </c>
      <c r="AB28" s="1115"/>
      <c r="AC28" s="1115"/>
      <c r="AD28" s="1115"/>
      <c r="AE28" s="1116"/>
      <c r="AF28" s="1117">
        <v>1652</v>
      </c>
      <c r="AG28" s="1115"/>
      <c r="AH28" s="1115"/>
      <c r="AI28" s="1115"/>
      <c r="AJ28" s="1118"/>
      <c r="AK28" s="1106">
        <v>1997</v>
      </c>
      <c r="AL28" s="1107"/>
      <c r="AM28" s="1107"/>
      <c r="AN28" s="1107"/>
      <c r="AO28" s="1107"/>
      <c r="AP28" s="1107" t="s">
        <v>517</v>
      </c>
      <c r="AQ28" s="1107"/>
      <c r="AR28" s="1107"/>
      <c r="AS28" s="1107"/>
      <c r="AT28" s="1107"/>
      <c r="AU28" s="1107" t="s">
        <v>517</v>
      </c>
      <c r="AV28" s="1107"/>
      <c r="AW28" s="1107"/>
      <c r="AX28" s="1107"/>
      <c r="AY28" s="1107"/>
      <c r="AZ28" s="1108" t="s">
        <v>517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v>27416</v>
      </c>
      <c r="R29" s="1103"/>
      <c r="S29" s="1103"/>
      <c r="T29" s="1103"/>
      <c r="U29" s="1103"/>
      <c r="V29" s="1103">
        <v>26988</v>
      </c>
      <c r="W29" s="1103"/>
      <c r="X29" s="1103"/>
      <c r="Y29" s="1103"/>
      <c r="Z29" s="1103"/>
      <c r="AA29" s="1103">
        <v>429</v>
      </c>
      <c r="AB29" s="1103"/>
      <c r="AC29" s="1103"/>
      <c r="AD29" s="1103"/>
      <c r="AE29" s="1104"/>
      <c r="AF29" s="1099">
        <v>429</v>
      </c>
      <c r="AG29" s="1100"/>
      <c r="AH29" s="1100"/>
      <c r="AI29" s="1100"/>
      <c r="AJ29" s="1101"/>
      <c r="AK29" s="1044">
        <v>4093</v>
      </c>
      <c r="AL29" s="1035"/>
      <c r="AM29" s="1035"/>
      <c r="AN29" s="1035"/>
      <c r="AO29" s="1035"/>
      <c r="AP29" s="1035" t="s">
        <v>517</v>
      </c>
      <c r="AQ29" s="1035"/>
      <c r="AR29" s="1035"/>
      <c r="AS29" s="1035"/>
      <c r="AT29" s="1035"/>
      <c r="AU29" s="1035" t="s">
        <v>517</v>
      </c>
      <c r="AV29" s="1035"/>
      <c r="AW29" s="1035"/>
      <c r="AX29" s="1035"/>
      <c r="AY29" s="1035"/>
      <c r="AZ29" s="1105" t="s">
        <v>517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3684</v>
      </c>
      <c r="R30" s="1103"/>
      <c r="S30" s="1103"/>
      <c r="T30" s="1103"/>
      <c r="U30" s="1103"/>
      <c r="V30" s="1103">
        <v>3671</v>
      </c>
      <c r="W30" s="1103"/>
      <c r="X30" s="1103"/>
      <c r="Y30" s="1103"/>
      <c r="Z30" s="1103"/>
      <c r="AA30" s="1103">
        <v>13</v>
      </c>
      <c r="AB30" s="1103"/>
      <c r="AC30" s="1103"/>
      <c r="AD30" s="1103"/>
      <c r="AE30" s="1104"/>
      <c r="AF30" s="1099">
        <v>13</v>
      </c>
      <c r="AG30" s="1100"/>
      <c r="AH30" s="1100"/>
      <c r="AI30" s="1100"/>
      <c r="AJ30" s="1101"/>
      <c r="AK30" s="1044">
        <v>744</v>
      </c>
      <c r="AL30" s="1035"/>
      <c r="AM30" s="1035"/>
      <c r="AN30" s="1035"/>
      <c r="AO30" s="1035"/>
      <c r="AP30" s="1035" t="s">
        <v>517</v>
      </c>
      <c r="AQ30" s="1035"/>
      <c r="AR30" s="1035"/>
      <c r="AS30" s="1035"/>
      <c r="AT30" s="1035"/>
      <c r="AU30" s="1035" t="s">
        <v>517</v>
      </c>
      <c r="AV30" s="1035"/>
      <c r="AW30" s="1035"/>
      <c r="AX30" s="1035"/>
      <c r="AY30" s="1035"/>
      <c r="AZ30" s="1105" t="s">
        <v>517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7126</v>
      </c>
      <c r="R31" s="1103"/>
      <c r="S31" s="1103"/>
      <c r="T31" s="1103"/>
      <c r="U31" s="1103"/>
      <c r="V31" s="1103">
        <v>6304</v>
      </c>
      <c r="W31" s="1103"/>
      <c r="X31" s="1103"/>
      <c r="Y31" s="1103"/>
      <c r="Z31" s="1103"/>
      <c r="AA31" s="1103">
        <v>822</v>
      </c>
      <c r="AB31" s="1103"/>
      <c r="AC31" s="1103"/>
      <c r="AD31" s="1103"/>
      <c r="AE31" s="1104"/>
      <c r="AF31" s="1099">
        <v>4409</v>
      </c>
      <c r="AG31" s="1100"/>
      <c r="AH31" s="1100"/>
      <c r="AI31" s="1100"/>
      <c r="AJ31" s="1101"/>
      <c r="AK31" s="1044" t="s">
        <v>517</v>
      </c>
      <c r="AL31" s="1035"/>
      <c r="AM31" s="1035"/>
      <c r="AN31" s="1035"/>
      <c r="AO31" s="1035"/>
      <c r="AP31" s="1035">
        <v>10885</v>
      </c>
      <c r="AQ31" s="1035"/>
      <c r="AR31" s="1035"/>
      <c r="AS31" s="1035"/>
      <c r="AT31" s="1035"/>
      <c r="AU31" s="1035">
        <v>239</v>
      </c>
      <c r="AV31" s="1035"/>
      <c r="AW31" s="1035"/>
      <c r="AX31" s="1035"/>
      <c r="AY31" s="1035"/>
      <c r="AZ31" s="1105" t="s">
        <v>517</v>
      </c>
      <c r="BA31" s="1105"/>
      <c r="BB31" s="1105"/>
      <c r="BC31" s="1105"/>
      <c r="BD31" s="1105"/>
      <c r="BE31" s="1036" t="s">
        <v>411</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412</v>
      </c>
      <c r="C32" s="1095"/>
      <c r="D32" s="1095"/>
      <c r="E32" s="1095"/>
      <c r="F32" s="1095"/>
      <c r="G32" s="1095"/>
      <c r="H32" s="1095"/>
      <c r="I32" s="1095"/>
      <c r="J32" s="1095"/>
      <c r="K32" s="1095"/>
      <c r="L32" s="1095"/>
      <c r="M32" s="1095"/>
      <c r="N32" s="1095"/>
      <c r="O32" s="1095"/>
      <c r="P32" s="1096"/>
      <c r="Q32" s="1102">
        <v>7817</v>
      </c>
      <c r="R32" s="1103"/>
      <c r="S32" s="1103"/>
      <c r="T32" s="1103"/>
      <c r="U32" s="1103"/>
      <c r="V32" s="1103">
        <v>6696</v>
      </c>
      <c r="W32" s="1103"/>
      <c r="X32" s="1103"/>
      <c r="Y32" s="1103"/>
      <c r="Z32" s="1103"/>
      <c r="AA32" s="1103">
        <v>1121</v>
      </c>
      <c r="AB32" s="1103"/>
      <c r="AC32" s="1103"/>
      <c r="AD32" s="1103"/>
      <c r="AE32" s="1104"/>
      <c r="AF32" s="1099">
        <v>1636</v>
      </c>
      <c r="AG32" s="1100"/>
      <c r="AH32" s="1100"/>
      <c r="AI32" s="1100"/>
      <c r="AJ32" s="1101"/>
      <c r="AK32" s="1044" t="s">
        <v>517</v>
      </c>
      <c r="AL32" s="1035"/>
      <c r="AM32" s="1035"/>
      <c r="AN32" s="1035"/>
      <c r="AO32" s="1035"/>
      <c r="AP32" s="1035">
        <v>43055</v>
      </c>
      <c r="AQ32" s="1035"/>
      <c r="AR32" s="1035"/>
      <c r="AS32" s="1035"/>
      <c r="AT32" s="1035"/>
      <c r="AU32" s="1035">
        <v>24111</v>
      </c>
      <c r="AV32" s="1035"/>
      <c r="AW32" s="1035"/>
      <c r="AX32" s="1035"/>
      <c r="AY32" s="1035"/>
      <c r="AZ32" s="1105" t="s">
        <v>517</v>
      </c>
      <c r="BA32" s="1105"/>
      <c r="BB32" s="1105"/>
      <c r="BC32" s="1105"/>
      <c r="BD32" s="1105"/>
      <c r="BE32" s="1036" t="s">
        <v>411</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413</v>
      </c>
      <c r="C33" s="1095"/>
      <c r="D33" s="1095"/>
      <c r="E33" s="1095"/>
      <c r="F33" s="1095"/>
      <c r="G33" s="1095"/>
      <c r="H33" s="1095"/>
      <c r="I33" s="1095"/>
      <c r="J33" s="1095"/>
      <c r="K33" s="1095"/>
      <c r="L33" s="1095"/>
      <c r="M33" s="1095"/>
      <c r="N33" s="1095"/>
      <c r="O33" s="1095"/>
      <c r="P33" s="1096"/>
      <c r="Q33" s="1102">
        <v>153</v>
      </c>
      <c r="R33" s="1103"/>
      <c r="S33" s="1103"/>
      <c r="T33" s="1103"/>
      <c r="U33" s="1103"/>
      <c r="V33" s="1103">
        <v>153</v>
      </c>
      <c r="W33" s="1103"/>
      <c r="X33" s="1103"/>
      <c r="Y33" s="1103"/>
      <c r="Z33" s="1103"/>
      <c r="AA33" s="1103" t="s">
        <v>517</v>
      </c>
      <c r="AB33" s="1103"/>
      <c r="AC33" s="1103"/>
      <c r="AD33" s="1103"/>
      <c r="AE33" s="1104"/>
      <c r="AF33" s="1099">
        <v>75</v>
      </c>
      <c r="AG33" s="1100"/>
      <c r="AH33" s="1100"/>
      <c r="AI33" s="1100"/>
      <c r="AJ33" s="1101"/>
      <c r="AK33" s="1044" t="s">
        <v>517</v>
      </c>
      <c r="AL33" s="1035"/>
      <c r="AM33" s="1035"/>
      <c r="AN33" s="1035"/>
      <c r="AO33" s="1035"/>
      <c r="AP33" s="1035">
        <v>1214</v>
      </c>
      <c r="AQ33" s="1035"/>
      <c r="AR33" s="1035"/>
      <c r="AS33" s="1035"/>
      <c r="AT33" s="1035"/>
      <c r="AU33" s="1035">
        <v>768</v>
      </c>
      <c r="AV33" s="1035"/>
      <c r="AW33" s="1035"/>
      <c r="AX33" s="1035"/>
      <c r="AY33" s="1035"/>
      <c r="AZ33" s="1105" t="s">
        <v>517</v>
      </c>
      <c r="BA33" s="1105"/>
      <c r="BB33" s="1105"/>
      <c r="BC33" s="1105"/>
      <c r="BD33" s="1105"/>
      <c r="BE33" s="1036" t="s">
        <v>411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414</v>
      </c>
      <c r="C34" s="1095"/>
      <c r="D34" s="1095"/>
      <c r="E34" s="1095"/>
      <c r="F34" s="1095"/>
      <c r="G34" s="1095"/>
      <c r="H34" s="1095"/>
      <c r="I34" s="1095"/>
      <c r="J34" s="1095"/>
      <c r="K34" s="1095"/>
      <c r="L34" s="1095"/>
      <c r="M34" s="1095"/>
      <c r="N34" s="1095"/>
      <c r="O34" s="1095"/>
      <c r="P34" s="1096"/>
      <c r="Q34" s="1102">
        <v>299</v>
      </c>
      <c r="R34" s="1103"/>
      <c r="S34" s="1103"/>
      <c r="T34" s="1103"/>
      <c r="U34" s="1103"/>
      <c r="V34" s="1103">
        <v>264</v>
      </c>
      <c r="W34" s="1103"/>
      <c r="X34" s="1103"/>
      <c r="Y34" s="1103"/>
      <c r="Z34" s="1103"/>
      <c r="AA34" s="1103">
        <v>35</v>
      </c>
      <c r="AB34" s="1103"/>
      <c r="AC34" s="1103"/>
      <c r="AD34" s="1103"/>
      <c r="AE34" s="1104"/>
      <c r="AF34" s="1099">
        <v>35</v>
      </c>
      <c r="AG34" s="1100"/>
      <c r="AH34" s="1100"/>
      <c r="AI34" s="1100"/>
      <c r="AJ34" s="1101"/>
      <c r="AK34" s="1044">
        <v>44</v>
      </c>
      <c r="AL34" s="1035"/>
      <c r="AM34" s="1035"/>
      <c r="AN34" s="1035"/>
      <c r="AO34" s="1035"/>
      <c r="AP34" s="1035">
        <v>94</v>
      </c>
      <c r="AQ34" s="1035"/>
      <c r="AR34" s="1035"/>
      <c r="AS34" s="1035"/>
      <c r="AT34" s="1035"/>
      <c r="AU34" s="1035">
        <v>55</v>
      </c>
      <c r="AV34" s="1035"/>
      <c r="AW34" s="1035"/>
      <c r="AX34" s="1035"/>
      <c r="AY34" s="1035"/>
      <c r="AZ34" s="1105" t="s">
        <v>517</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416</v>
      </c>
      <c r="C35" s="1095"/>
      <c r="D35" s="1095"/>
      <c r="E35" s="1095"/>
      <c r="F35" s="1095"/>
      <c r="G35" s="1095"/>
      <c r="H35" s="1095"/>
      <c r="I35" s="1095"/>
      <c r="J35" s="1095"/>
      <c r="K35" s="1095"/>
      <c r="L35" s="1095"/>
      <c r="M35" s="1095"/>
      <c r="N35" s="1095"/>
      <c r="O35" s="1095"/>
      <c r="P35" s="1096"/>
      <c r="Q35" s="1102">
        <v>51</v>
      </c>
      <c r="R35" s="1103"/>
      <c r="S35" s="1103"/>
      <c r="T35" s="1103"/>
      <c r="U35" s="1103"/>
      <c r="V35" s="1103">
        <v>49</v>
      </c>
      <c r="W35" s="1103"/>
      <c r="X35" s="1103"/>
      <c r="Y35" s="1103"/>
      <c r="Z35" s="1103"/>
      <c r="AA35" s="1103">
        <v>2</v>
      </c>
      <c r="AB35" s="1103"/>
      <c r="AC35" s="1103"/>
      <c r="AD35" s="1103"/>
      <c r="AE35" s="1104"/>
      <c r="AF35" s="1099">
        <v>2</v>
      </c>
      <c r="AG35" s="1100"/>
      <c r="AH35" s="1100"/>
      <c r="AI35" s="1100"/>
      <c r="AJ35" s="1101"/>
      <c r="AK35" s="1044">
        <v>5</v>
      </c>
      <c r="AL35" s="1035"/>
      <c r="AM35" s="1035"/>
      <c r="AN35" s="1035"/>
      <c r="AO35" s="1035"/>
      <c r="AP35" s="1035">
        <v>96</v>
      </c>
      <c r="AQ35" s="1035"/>
      <c r="AR35" s="1035"/>
      <c r="AS35" s="1035"/>
      <c r="AT35" s="1035"/>
      <c r="AU35" s="1035">
        <v>94</v>
      </c>
      <c r="AV35" s="1035"/>
      <c r="AW35" s="1035"/>
      <c r="AX35" s="1035"/>
      <c r="AY35" s="1035"/>
      <c r="AZ35" s="1105" t="s">
        <v>517</v>
      </c>
      <c r="BA35" s="1105"/>
      <c r="BB35" s="1105"/>
      <c r="BC35" s="1105"/>
      <c r="BD35" s="1105"/>
      <c r="BE35" s="1036" t="s">
        <v>415</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t="s">
        <v>417</v>
      </c>
      <c r="C36" s="1095"/>
      <c r="D36" s="1095"/>
      <c r="E36" s="1095"/>
      <c r="F36" s="1095"/>
      <c r="G36" s="1095"/>
      <c r="H36" s="1095"/>
      <c r="I36" s="1095"/>
      <c r="J36" s="1095"/>
      <c r="K36" s="1095"/>
      <c r="L36" s="1095"/>
      <c r="M36" s="1095"/>
      <c r="N36" s="1095"/>
      <c r="O36" s="1095"/>
      <c r="P36" s="1096"/>
      <c r="Q36" s="1102">
        <v>189</v>
      </c>
      <c r="R36" s="1103"/>
      <c r="S36" s="1103"/>
      <c r="T36" s="1103"/>
      <c r="U36" s="1103"/>
      <c r="V36" s="1103">
        <v>189</v>
      </c>
      <c r="W36" s="1103"/>
      <c r="X36" s="1103"/>
      <c r="Y36" s="1103"/>
      <c r="Z36" s="1103"/>
      <c r="AA36" s="1044" t="s">
        <v>517</v>
      </c>
      <c r="AB36" s="1035"/>
      <c r="AC36" s="1035"/>
      <c r="AD36" s="1035"/>
      <c r="AE36" s="1035"/>
      <c r="AF36" s="1099">
        <v>64</v>
      </c>
      <c r="AG36" s="1100"/>
      <c r="AH36" s="1100"/>
      <c r="AI36" s="1100"/>
      <c r="AJ36" s="1101"/>
      <c r="AK36" s="1044">
        <v>4</v>
      </c>
      <c r="AL36" s="1035"/>
      <c r="AM36" s="1035"/>
      <c r="AN36" s="1035"/>
      <c r="AO36" s="1035"/>
      <c r="AP36" s="1035">
        <v>399</v>
      </c>
      <c r="AQ36" s="1035"/>
      <c r="AR36" s="1035"/>
      <c r="AS36" s="1035"/>
      <c r="AT36" s="1035"/>
      <c r="AU36" s="1105" t="s">
        <v>517</v>
      </c>
      <c r="AV36" s="1105"/>
      <c r="AW36" s="1105"/>
      <c r="AX36" s="1105"/>
      <c r="AY36" s="1105"/>
      <c r="AZ36" s="1105" t="s">
        <v>517</v>
      </c>
      <c r="BA36" s="1105"/>
      <c r="BB36" s="1105"/>
      <c r="BC36" s="1105"/>
      <c r="BD36" s="1105"/>
      <c r="BE36" s="1036" t="s">
        <v>418</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394</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8315</v>
      </c>
      <c r="AG63" s="1023"/>
      <c r="AH63" s="1023"/>
      <c r="AI63" s="1023"/>
      <c r="AJ63" s="1086"/>
      <c r="AK63" s="1087"/>
      <c r="AL63" s="1027"/>
      <c r="AM63" s="1027"/>
      <c r="AN63" s="1027"/>
      <c r="AO63" s="1027"/>
      <c r="AP63" s="1023">
        <v>55743</v>
      </c>
      <c r="AQ63" s="1023"/>
      <c r="AR63" s="1023"/>
      <c r="AS63" s="1023"/>
      <c r="AT63" s="1023"/>
      <c r="AU63" s="1023">
        <v>25267</v>
      </c>
      <c r="AV63" s="1023"/>
      <c r="AW63" s="1023"/>
      <c r="AX63" s="1023"/>
      <c r="AY63" s="1023"/>
      <c r="AZ63" s="1081"/>
      <c r="BA63" s="1081"/>
      <c r="BB63" s="1081"/>
      <c r="BC63" s="1081"/>
      <c r="BD63" s="1081"/>
      <c r="BE63" s="1024"/>
      <c r="BF63" s="1024"/>
      <c r="BG63" s="1024"/>
      <c r="BH63" s="1024"/>
      <c r="BI63" s="1025"/>
      <c r="BJ63" s="1082" t="s">
        <v>421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423</v>
      </c>
      <c r="B66" s="1060"/>
      <c r="C66" s="1060"/>
      <c r="D66" s="1060"/>
      <c r="E66" s="1060"/>
      <c r="F66" s="1060"/>
      <c r="G66" s="1060"/>
      <c r="H66" s="1060"/>
      <c r="I66" s="1060"/>
      <c r="J66" s="1060"/>
      <c r="K66" s="1060"/>
      <c r="L66" s="1060"/>
      <c r="M66" s="1060"/>
      <c r="N66" s="1060"/>
      <c r="O66" s="1060"/>
      <c r="P66" s="1061"/>
      <c r="Q66" s="1065" t="s">
        <v>424</v>
      </c>
      <c r="R66" s="1066"/>
      <c r="S66" s="1066"/>
      <c r="T66" s="1066"/>
      <c r="U66" s="1067"/>
      <c r="V66" s="1065" t="s">
        <v>400</v>
      </c>
      <c r="W66" s="1066"/>
      <c r="X66" s="1066"/>
      <c r="Y66" s="1066"/>
      <c r="Z66" s="1067"/>
      <c r="AA66" s="1065" t="s">
        <v>425</v>
      </c>
      <c r="AB66" s="1066"/>
      <c r="AC66" s="1066"/>
      <c r="AD66" s="1066"/>
      <c r="AE66" s="1067"/>
      <c r="AF66" s="1071" t="s">
        <v>402</v>
      </c>
      <c r="AG66" s="1072"/>
      <c r="AH66" s="1072"/>
      <c r="AI66" s="1072"/>
      <c r="AJ66" s="1073"/>
      <c r="AK66" s="1065" t="s">
        <v>426</v>
      </c>
      <c r="AL66" s="1060"/>
      <c r="AM66" s="1060"/>
      <c r="AN66" s="1060"/>
      <c r="AO66" s="1061"/>
      <c r="AP66" s="1065" t="s">
        <v>427</v>
      </c>
      <c r="AQ66" s="1066"/>
      <c r="AR66" s="1066"/>
      <c r="AS66" s="1066"/>
      <c r="AT66" s="1067"/>
      <c r="AU66" s="1065" t="s">
        <v>428</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591</v>
      </c>
      <c r="C68" s="1050"/>
      <c r="D68" s="1050"/>
      <c r="E68" s="1050"/>
      <c r="F68" s="1050"/>
      <c r="G68" s="1050"/>
      <c r="H68" s="1050"/>
      <c r="I68" s="1050"/>
      <c r="J68" s="1050"/>
      <c r="K68" s="1050"/>
      <c r="L68" s="1050"/>
      <c r="M68" s="1050"/>
      <c r="N68" s="1050"/>
      <c r="O68" s="1050"/>
      <c r="P68" s="1051"/>
      <c r="Q68" s="1052">
        <v>4087</v>
      </c>
      <c r="R68" s="1046"/>
      <c r="S68" s="1046"/>
      <c r="T68" s="1046"/>
      <c r="U68" s="1046"/>
      <c r="V68" s="1046">
        <v>3964</v>
      </c>
      <c r="W68" s="1046"/>
      <c r="X68" s="1046"/>
      <c r="Y68" s="1046"/>
      <c r="Z68" s="1046"/>
      <c r="AA68" s="1046">
        <v>123</v>
      </c>
      <c r="AB68" s="1046"/>
      <c r="AC68" s="1046"/>
      <c r="AD68" s="1046"/>
      <c r="AE68" s="1046"/>
      <c r="AF68" s="1046">
        <v>5579</v>
      </c>
      <c r="AG68" s="1046"/>
      <c r="AH68" s="1046"/>
      <c r="AI68" s="1046"/>
      <c r="AJ68" s="1046"/>
      <c r="AK68" s="1046">
        <v>0</v>
      </c>
      <c r="AL68" s="1046"/>
      <c r="AM68" s="1046"/>
      <c r="AN68" s="1046"/>
      <c r="AO68" s="1046"/>
      <c r="AP68" s="1046">
        <v>11333</v>
      </c>
      <c r="AQ68" s="1046"/>
      <c r="AR68" s="1046"/>
      <c r="AS68" s="1046"/>
      <c r="AT68" s="1046"/>
      <c r="AU68" s="1046" t="s">
        <v>517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592</v>
      </c>
      <c r="C69" s="1039"/>
      <c r="D69" s="1039"/>
      <c r="E69" s="1039"/>
      <c r="F69" s="1039"/>
      <c r="G69" s="1039"/>
      <c r="H69" s="1039"/>
      <c r="I69" s="1039"/>
      <c r="J69" s="1039"/>
      <c r="K69" s="1039"/>
      <c r="L69" s="1039"/>
      <c r="M69" s="1039"/>
      <c r="N69" s="1039"/>
      <c r="O69" s="1039"/>
      <c r="P69" s="1040"/>
      <c r="Q69" s="1041">
        <v>798</v>
      </c>
      <c r="R69" s="1035"/>
      <c r="S69" s="1035"/>
      <c r="T69" s="1035"/>
      <c r="U69" s="1035"/>
      <c r="V69" s="1035">
        <v>745</v>
      </c>
      <c r="W69" s="1035"/>
      <c r="X69" s="1035"/>
      <c r="Y69" s="1035"/>
      <c r="Z69" s="1035"/>
      <c r="AA69" s="1035">
        <v>53</v>
      </c>
      <c r="AB69" s="1035"/>
      <c r="AC69" s="1035"/>
      <c r="AD69" s="1035"/>
      <c r="AE69" s="1035"/>
      <c r="AF69" s="1035">
        <v>53</v>
      </c>
      <c r="AG69" s="1035"/>
      <c r="AH69" s="1035"/>
      <c r="AI69" s="1035"/>
      <c r="AJ69" s="1035"/>
      <c r="AK69" s="1035">
        <v>0</v>
      </c>
      <c r="AL69" s="1035"/>
      <c r="AM69" s="1035"/>
      <c r="AN69" s="1035"/>
      <c r="AO69" s="1035"/>
      <c r="AP69" s="1035" t="s">
        <v>517</v>
      </c>
      <c r="AQ69" s="1035"/>
      <c r="AR69" s="1035"/>
      <c r="AS69" s="1035"/>
      <c r="AT69" s="1035"/>
      <c r="AU69" s="1042" t="s">
        <v>517</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593</v>
      </c>
      <c r="C70" s="1039"/>
      <c r="D70" s="1039"/>
      <c r="E70" s="1039"/>
      <c r="F70" s="1039"/>
      <c r="G70" s="1039"/>
      <c r="H70" s="1039"/>
      <c r="I70" s="1039"/>
      <c r="J70" s="1039"/>
      <c r="K70" s="1039"/>
      <c r="L70" s="1039"/>
      <c r="M70" s="1039"/>
      <c r="N70" s="1039"/>
      <c r="O70" s="1039"/>
      <c r="P70" s="1040"/>
      <c r="Q70" s="1041">
        <v>254237</v>
      </c>
      <c r="R70" s="1035"/>
      <c r="S70" s="1035"/>
      <c r="T70" s="1035"/>
      <c r="U70" s="1035"/>
      <c r="V70" s="1035">
        <v>237960</v>
      </c>
      <c r="W70" s="1035"/>
      <c r="X70" s="1035"/>
      <c r="Y70" s="1035"/>
      <c r="Z70" s="1035"/>
      <c r="AA70" s="1035">
        <v>16277</v>
      </c>
      <c r="AB70" s="1035"/>
      <c r="AC70" s="1035"/>
      <c r="AD70" s="1035"/>
      <c r="AE70" s="1035"/>
      <c r="AF70" s="1035">
        <v>16277</v>
      </c>
      <c r="AG70" s="1035"/>
      <c r="AH70" s="1035"/>
      <c r="AI70" s="1035"/>
      <c r="AJ70" s="1035"/>
      <c r="AK70" s="1035">
        <v>534</v>
      </c>
      <c r="AL70" s="1035"/>
      <c r="AM70" s="1035"/>
      <c r="AN70" s="1035"/>
      <c r="AO70" s="1035"/>
      <c r="AP70" s="1035" t="s">
        <v>517</v>
      </c>
      <c r="AQ70" s="1035"/>
      <c r="AR70" s="1035"/>
      <c r="AS70" s="1035"/>
      <c r="AT70" s="1035"/>
      <c r="AU70" s="1042" t="s">
        <v>517</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594</v>
      </c>
      <c r="C71" s="1039"/>
      <c r="D71" s="1039"/>
      <c r="E71" s="1039"/>
      <c r="F71" s="1039"/>
      <c r="G71" s="1039"/>
      <c r="H71" s="1039"/>
      <c r="I71" s="1039"/>
      <c r="J71" s="1039"/>
      <c r="K71" s="1039"/>
      <c r="L71" s="1039"/>
      <c r="M71" s="1039"/>
      <c r="N71" s="1039"/>
      <c r="O71" s="1039"/>
      <c r="P71" s="1040"/>
      <c r="Q71" s="1041">
        <v>8056</v>
      </c>
      <c r="R71" s="1035"/>
      <c r="S71" s="1035"/>
      <c r="T71" s="1035"/>
      <c r="U71" s="1035"/>
      <c r="V71" s="1035">
        <v>6911</v>
      </c>
      <c r="W71" s="1035"/>
      <c r="X71" s="1035"/>
      <c r="Y71" s="1035"/>
      <c r="Z71" s="1035"/>
      <c r="AA71" s="1035">
        <v>1145</v>
      </c>
      <c r="AB71" s="1035"/>
      <c r="AC71" s="1035"/>
      <c r="AD71" s="1035"/>
      <c r="AE71" s="1035"/>
      <c r="AF71" s="1035" t="s">
        <v>517</v>
      </c>
      <c r="AG71" s="1035"/>
      <c r="AH71" s="1035"/>
      <c r="AI71" s="1035"/>
      <c r="AJ71" s="1035"/>
      <c r="AK71" s="1035">
        <v>14</v>
      </c>
      <c r="AL71" s="1035"/>
      <c r="AM71" s="1035"/>
      <c r="AN71" s="1035"/>
      <c r="AO71" s="1035"/>
      <c r="AP71" s="1035" t="s">
        <v>517</v>
      </c>
      <c r="AQ71" s="1035"/>
      <c r="AR71" s="1035"/>
      <c r="AS71" s="1035"/>
      <c r="AT71" s="1035"/>
      <c r="AU71" s="1042" t="s">
        <v>517</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595</v>
      </c>
      <c r="C72" s="1039"/>
      <c r="D72" s="1039"/>
      <c r="E72" s="1039"/>
      <c r="F72" s="1039"/>
      <c r="G72" s="1039"/>
      <c r="H72" s="1039"/>
      <c r="I72" s="1039"/>
      <c r="J72" s="1039"/>
      <c r="K72" s="1039"/>
      <c r="L72" s="1039"/>
      <c r="M72" s="1039"/>
      <c r="N72" s="1039"/>
      <c r="O72" s="1039"/>
      <c r="P72" s="1040"/>
      <c r="Q72" s="1041">
        <v>1445</v>
      </c>
      <c r="R72" s="1035"/>
      <c r="S72" s="1035"/>
      <c r="T72" s="1035"/>
      <c r="U72" s="1035"/>
      <c r="V72" s="1035">
        <v>1444</v>
      </c>
      <c r="W72" s="1035"/>
      <c r="X72" s="1035"/>
      <c r="Y72" s="1035"/>
      <c r="Z72" s="1035"/>
      <c r="AA72" s="1035">
        <v>1</v>
      </c>
      <c r="AB72" s="1035"/>
      <c r="AC72" s="1035"/>
      <c r="AD72" s="1035"/>
      <c r="AE72" s="1035"/>
      <c r="AF72" s="1035" t="s">
        <v>517</v>
      </c>
      <c r="AG72" s="1035"/>
      <c r="AH72" s="1035"/>
      <c r="AI72" s="1035"/>
      <c r="AJ72" s="1035"/>
      <c r="AK72" s="1035" t="s">
        <v>517</v>
      </c>
      <c r="AL72" s="1035"/>
      <c r="AM72" s="1035"/>
      <c r="AN72" s="1035"/>
      <c r="AO72" s="1035"/>
      <c r="AP72" s="1035" t="s">
        <v>517</v>
      </c>
      <c r="AQ72" s="1035"/>
      <c r="AR72" s="1035"/>
      <c r="AS72" s="1035"/>
      <c r="AT72" s="1035"/>
      <c r="AU72" s="1042" t="s">
        <v>517</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596</v>
      </c>
      <c r="C73" s="1039"/>
      <c r="D73" s="1039"/>
      <c r="E73" s="1039"/>
      <c r="F73" s="1039"/>
      <c r="G73" s="1039"/>
      <c r="H73" s="1039"/>
      <c r="I73" s="1039"/>
      <c r="J73" s="1039"/>
      <c r="K73" s="1039"/>
      <c r="L73" s="1039"/>
      <c r="M73" s="1039"/>
      <c r="N73" s="1039"/>
      <c r="O73" s="1039"/>
      <c r="P73" s="1040"/>
      <c r="Q73" s="1041">
        <v>1</v>
      </c>
      <c r="R73" s="1035"/>
      <c r="S73" s="1035"/>
      <c r="T73" s="1035"/>
      <c r="U73" s="1035"/>
      <c r="V73" s="1035">
        <v>0</v>
      </c>
      <c r="W73" s="1035"/>
      <c r="X73" s="1035"/>
      <c r="Y73" s="1035"/>
      <c r="Z73" s="1035"/>
      <c r="AA73" s="1035">
        <v>1</v>
      </c>
      <c r="AB73" s="1035"/>
      <c r="AC73" s="1035"/>
      <c r="AD73" s="1035"/>
      <c r="AE73" s="1035"/>
      <c r="AF73" s="1035" t="s">
        <v>517</v>
      </c>
      <c r="AG73" s="1035"/>
      <c r="AH73" s="1035"/>
      <c r="AI73" s="1035"/>
      <c r="AJ73" s="1035"/>
      <c r="AK73" s="1035" t="s">
        <v>517</v>
      </c>
      <c r="AL73" s="1035"/>
      <c r="AM73" s="1035"/>
      <c r="AN73" s="1035"/>
      <c r="AO73" s="1035"/>
      <c r="AP73" s="1035" t="s">
        <v>517</v>
      </c>
      <c r="AQ73" s="1035"/>
      <c r="AR73" s="1035"/>
      <c r="AS73" s="1035"/>
      <c r="AT73" s="1035"/>
      <c r="AU73" s="1042" t="s">
        <v>517</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597</v>
      </c>
      <c r="C74" s="1039"/>
      <c r="D74" s="1039"/>
      <c r="E74" s="1039"/>
      <c r="F74" s="1039"/>
      <c r="G74" s="1039"/>
      <c r="H74" s="1039"/>
      <c r="I74" s="1039"/>
      <c r="J74" s="1039"/>
      <c r="K74" s="1039"/>
      <c r="L74" s="1039"/>
      <c r="M74" s="1039"/>
      <c r="N74" s="1039"/>
      <c r="O74" s="1039"/>
      <c r="P74" s="1040"/>
      <c r="Q74" s="1041">
        <v>59</v>
      </c>
      <c r="R74" s="1035"/>
      <c r="S74" s="1035"/>
      <c r="T74" s="1035"/>
      <c r="U74" s="1035"/>
      <c r="V74" s="1035">
        <v>33</v>
      </c>
      <c r="W74" s="1035"/>
      <c r="X74" s="1035"/>
      <c r="Y74" s="1035"/>
      <c r="Z74" s="1035"/>
      <c r="AA74" s="1035">
        <v>26</v>
      </c>
      <c r="AB74" s="1035"/>
      <c r="AC74" s="1035"/>
      <c r="AD74" s="1035"/>
      <c r="AE74" s="1035"/>
      <c r="AF74" s="1035" t="s">
        <v>517</v>
      </c>
      <c r="AG74" s="1035"/>
      <c r="AH74" s="1035"/>
      <c r="AI74" s="1035"/>
      <c r="AJ74" s="1035"/>
      <c r="AK74" s="1035" t="s">
        <v>517</v>
      </c>
      <c r="AL74" s="1035"/>
      <c r="AM74" s="1035"/>
      <c r="AN74" s="1035"/>
      <c r="AO74" s="1035"/>
      <c r="AP74" s="1035" t="s">
        <v>517</v>
      </c>
      <c r="AQ74" s="1035"/>
      <c r="AR74" s="1035"/>
      <c r="AS74" s="1035"/>
      <c r="AT74" s="1035"/>
      <c r="AU74" s="1042" t="s">
        <v>517</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598</v>
      </c>
      <c r="C75" s="1039"/>
      <c r="D75" s="1039"/>
      <c r="E75" s="1039"/>
      <c r="F75" s="1039"/>
      <c r="G75" s="1039"/>
      <c r="H75" s="1039"/>
      <c r="I75" s="1039"/>
      <c r="J75" s="1039"/>
      <c r="K75" s="1039"/>
      <c r="L75" s="1039"/>
      <c r="M75" s="1039"/>
      <c r="N75" s="1039"/>
      <c r="O75" s="1039"/>
      <c r="P75" s="1040"/>
      <c r="Q75" s="1045">
        <v>42</v>
      </c>
      <c r="R75" s="1043"/>
      <c r="S75" s="1043"/>
      <c r="T75" s="1043"/>
      <c r="U75" s="1044"/>
      <c r="V75" s="1042">
        <v>41</v>
      </c>
      <c r="W75" s="1043"/>
      <c r="X75" s="1043"/>
      <c r="Y75" s="1043"/>
      <c r="Z75" s="1044"/>
      <c r="AA75" s="1042">
        <v>1</v>
      </c>
      <c r="AB75" s="1043"/>
      <c r="AC75" s="1043"/>
      <c r="AD75" s="1043"/>
      <c r="AE75" s="1044"/>
      <c r="AF75" s="1035" t="s">
        <v>517</v>
      </c>
      <c r="AG75" s="1035"/>
      <c r="AH75" s="1035"/>
      <c r="AI75" s="1035"/>
      <c r="AJ75" s="1035"/>
      <c r="AK75" s="1042" t="s">
        <v>517</v>
      </c>
      <c r="AL75" s="1043"/>
      <c r="AM75" s="1043"/>
      <c r="AN75" s="1043"/>
      <c r="AO75" s="1044"/>
      <c r="AP75" s="1042" t="s">
        <v>517</v>
      </c>
      <c r="AQ75" s="1043"/>
      <c r="AR75" s="1043"/>
      <c r="AS75" s="1043"/>
      <c r="AT75" s="1044"/>
      <c r="AU75" s="1042" t="s">
        <v>517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599</v>
      </c>
      <c r="C76" s="1039"/>
      <c r="D76" s="1039"/>
      <c r="E76" s="1039"/>
      <c r="F76" s="1039"/>
      <c r="G76" s="1039"/>
      <c r="H76" s="1039"/>
      <c r="I76" s="1039"/>
      <c r="J76" s="1039"/>
      <c r="K76" s="1039"/>
      <c r="L76" s="1039"/>
      <c r="M76" s="1039"/>
      <c r="N76" s="1039"/>
      <c r="O76" s="1039"/>
      <c r="P76" s="1040"/>
      <c r="Q76" s="1045">
        <v>364</v>
      </c>
      <c r="R76" s="1043"/>
      <c r="S76" s="1043"/>
      <c r="T76" s="1043"/>
      <c r="U76" s="1044"/>
      <c r="V76" s="1042">
        <v>175</v>
      </c>
      <c r="W76" s="1043"/>
      <c r="X76" s="1043"/>
      <c r="Y76" s="1043"/>
      <c r="Z76" s="1044"/>
      <c r="AA76" s="1042">
        <v>189</v>
      </c>
      <c r="AB76" s="1043"/>
      <c r="AC76" s="1043"/>
      <c r="AD76" s="1043"/>
      <c r="AE76" s="1044"/>
      <c r="AF76" s="1042">
        <v>189</v>
      </c>
      <c r="AG76" s="1043"/>
      <c r="AH76" s="1043"/>
      <c r="AI76" s="1043"/>
      <c r="AJ76" s="1044"/>
      <c r="AK76" s="1042" t="s">
        <v>517</v>
      </c>
      <c r="AL76" s="1043"/>
      <c r="AM76" s="1043"/>
      <c r="AN76" s="1043"/>
      <c r="AO76" s="1044"/>
      <c r="AP76" s="1042" t="s">
        <v>517</v>
      </c>
      <c r="AQ76" s="1043"/>
      <c r="AR76" s="1043"/>
      <c r="AS76" s="1043"/>
      <c r="AT76" s="1044"/>
      <c r="AU76" s="1042" t="s">
        <v>517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600</v>
      </c>
      <c r="C77" s="1039"/>
      <c r="D77" s="1039"/>
      <c r="E77" s="1039"/>
      <c r="F77" s="1039"/>
      <c r="G77" s="1039"/>
      <c r="H77" s="1039"/>
      <c r="I77" s="1039"/>
      <c r="J77" s="1039"/>
      <c r="K77" s="1039"/>
      <c r="L77" s="1039"/>
      <c r="M77" s="1039"/>
      <c r="N77" s="1039"/>
      <c r="O77" s="1039"/>
      <c r="P77" s="1040"/>
      <c r="Q77" s="1045">
        <v>176</v>
      </c>
      <c r="R77" s="1043"/>
      <c r="S77" s="1043"/>
      <c r="T77" s="1043"/>
      <c r="U77" s="1044"/>
      <c r="V77" s="1042">
        <v>160</v>
      </c>
      <c r="W77" s="1043"/>
      <c r="X77" s="1043"/>
      <c r="Y77" s="1043"/>
      <c r="Z77" s="1044"/>
      <c r="AA77" s="1042">
        <v>16</v>
      </c>
      <c r="AB77" s="1043"/>
      <c r="AC77" s="1043"/>
      <c r="AD77" s="1043"/>
      <c r="AE77" s="1044"/>
      <c r="AF77" s="1042">
        <v>16</v>
      </c>
      <c r="AG77" s="1043"/>
      <c r="AH77" s="1043"/>
      <c r="AI77" s="1043"/>
      <c r="AJ77" s="1044"/>
      <c r="AK77" s="1042">
        <v>23</v>
      </c>
      <c r="AL77" s="1043"/>
      <c r="AM77" s="1043"/>
      <c r="AN77" s="1043"/>
      <c r="AO77" s="1044"/>
      <c r="AP77" s="1042" t="s">
        <v>517</v>
      </c>
      <c r="AQ77" s="1043"/>
      <c r="AR77" s="1043"/>
      <c r="AS77" s="1043"/>
      <c r="AT77" s="1044"/>
      <c r="AU77" s="1042" t="s">
        <v>517</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601</v>
      </c>
      <c r="C78" s="1039"/>
      <c r="D78" s="1039"/>
      <c r="E78" s="1039"/>
      <c r="F78" s="1039"/>
      <c r="G78" s="1039"/>
      <c r="H78" s="1039"/>
      <c r="I78" s="1039"/>
      <c r="J78" s="1039"/>
      <c r="K78" s="1039"/>
      <c r="L78" s="1039"/>
      <c r="M78" s="1039"/>
      <c r="N78" s="1039"/>
      <c r="O78" s="1039"/>
      <c r="P78" s="1040"/>
      <c r="Q78" s="1041">
        <v>54</v>
      </c>
      <c r="R78" s="1035"/>
      <c r="S78" s="1035"/>
      <c r="T78" s="1035"/>
      <c r="U78" s="1035"/>
      <c r="V78" s="1035">
        <v>54</v>
      </c>
      <c r="W78" s="1035"/>
      <c r="X78" s="1035"/>
      <c r="Y78" s="1035"/>
      <c r="Z78" s="1035"/>
      <c r="AA78" s="1035">
        <v>0</v>
      </c>
      <c r="AB78" s="1035"/>
      <c r="AC78" s="1035"/>
      <c r="AD78" s="1035"/>
      <c r="AE78" s="1035"/>
      <c r="AF78" s="1035">
        <v>0</v>
      </c>
      <c r="AG78" s="1035"/>
      <c r="AH78" s="1035"/>
      <c r="AI78" s="1035"/>
      <c r="AJ78" s="1035"/>
      <c r="AK78" s="1035">
        <v>0</v>
      </c>
      <c r="AL78" s="1035"/>
      <c r="AM78" s="1035"/>
      <c r="AN78" s="1035"/>
      <c r="AO78" s="1035"/>
      <c r="AP78" s="1035">
        <v>0</v>
      </c>
      <c r="AQ78" s="1035"/>
      <c r="AR78" s="1035"/>
      <c r="AS78" s="1035"/>
      <c r="AT78" s="1035"/>
      <c r="AU78" s="1042" t="s">
        <v>517</v>
      </c>
      <c r="AV78" s="1043"/>
      <c r="AW78" s="1043"/>
      <c r="AX78" s="1043"/>
      <c r="AY78" s="1044"/>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t="s">
        <v>602</v>
      </c>
      <c r="C79" s="1039"/>
      <c r="D79" s="1039"/>
      <c r="E79" s="1039"/>
      <c r="F79" s="1039"/>
      <c r="G79" s="1039"/>
      <c r="H79" s="1039"/>
      <c r="I79" s="1039"/>
      <c r="J79" s="1039"/>
      <c r="K79" s="1039"/>
      <c r="L79" s="1039"/>
      <c r="M79" s="1039"/>
      <c r="N79" s="1039"/>
      <c r="O79" s="1039"/>
      <c r="P79" s="1040"/>
      <c r="Q79" s="1041">
        <v>356</v>
      </c>
      <c r="R79" s="1035"/>
      <c r="S79" s="1035"/>
      <c r="T79" s="1035"/>
      <c r="U79" s="1035"/>
      <c r="V79" s="1035">
        <v>352</v>
      </c>
      <c r="W79" s="1035"/>
      <c r="X79" s="1035"/>
      <c r="Y79" s="1035"/>
      <c r="Z79" s="1035"/>
      <c r="AA79" s="1035">
        <v>4</v>
      </c>
      <c r="AB79" s="1035"/>
      <c r="AC79" s="1035"/>
      <c r="AD79" s="1035"/>
      <c r="AE79" s="1035"/>
      <c r="AF79" s="1035">
        <v>4</v>
      </c>
      <c r="AG79" s="1035"/>
      <c r="AH79" s="1035"/>
      <c r="AI79" s="1035"/>
      <c r="AJ79" s="1035"/>
      <c r="AK79" s="1035">
        <v>38</v>
      </c>
      <c r="AL79" s="1035"/>
      <c r="AM79" s="1035"/>
      <c r="AN79" s="1035"/>
      <c r="AO79" s="1035"/>
      <c r="AP79" s="1035">
        <v>191</v>
      </c>
      <c r="AQ79" s="1035"/>
      <c r="AR79" s="1035"/>
      <c r="AS79" s="1035"/>
      <c r="AT79" s="1035"/>
      <c r="AU79" s="1035">
        <v>43</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t="s">
        <v>603</v>
      </c>
      <c r="C80" s="1039"/>
      <c r="D80" s="1039"/>
      <c r="E80" s="1039"/>
      <c r="F80" s="1039"/>
      <c r="G80" s="1039"/>
      <c r="H80" s="1039"/>
      <c r="I80" s="1039"/>
      <c r="J80" s="1039"/>
      <c r="K80" s="1039"/>
      <c r="L80" s="1039"/>
      <c r="M80" s="1039"/>
      <c r="N80" s="1039"/>
      <c r="O80" s="1039"/>
      <c r="P80" s="1040"/>
      <c r="Q80" s="1041">
        <v>633</v>
      </c>
      <c r="R80" s="1035"/>
      <c r="S80" s="1035"/>
      <c r="T80" s="1035"/>
      <c r="U80" s="1035"/>
      <c r="V80" s="1035">
        <v>617</v>
      </c>
      <c r="W80" s="1035"/>
      <c r="X80" s="1035"/>
      <c r="Y80" s="1035"/>
      <c r="Z80" s="1035"/>
      <c r="AA80" s="1035">
        <v>16</v>
      </c>
      <c r="AB80" s="1035"/>
      <c r="AC80" s="1035"/>
      <c r="AD80" s="1035"/>
      <c r="AE80" s="1035"/>
      <c r="AF80" s="1035">
        <v>12</v>
      </c>
      <c r="AG80" s="1035"/>
      <c r="AH80" s="1035"/>
      <c r="AI80" s="1035"/>
      <c r="AJ80" s="1035"/>
      <c r="AK80" s="1035">
        <v>6</v>
      </c>
      <c r="AL80" s="1035"/>
      <c r="AM80" s="1035"/>
      <c r="AN80" s="1035"/>
      <c r="AO80" s="1035"/>
      <c r="AP80" s="1035">
        <v>154</v>
      </c>
      <c r="AQ80" s="1035"/>
      <c r="AR80" s="1035"/>
      <c r="AS80" s="1035"/>
      <c r="AT80" s="1035"/>
      <c r="AU80" s="1035" t="s">
        <v>517</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394</v>
      </c>
      <c r="B88" s="1001" t="s">
        <v>429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22130</v>
      </c>
      <c r="AG88" s="1023"/>
      <c r="AH88" s="1023"/>
      <c r="AI88" s="1023"/>
      <c r="AJ88" s="1023"/>
      <c r="AK88" s="1027"/>
      <c r="AL88" s="1027"/>
      <c r="AM88" s="1027"/>
      <c r="AN88" s="1027"/>
      <c r="AO88" s="1027"/>
      <c r="AP88" s="1023">
        <v>11678</v>
      </c>
      <c r="AQ88" s="1023"/>
      <c r="AR88" s="1023"/>
      <c r="AS88" s="1023"/>
      <c r="AT88" s="1023"/>
      <c r="AU88" s="1023">
        <v>43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430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567</v>
      </c>
      <c r="CS102" s="1017"/>
      <c r="CT102" s="1017"/>
      <c r="CU102" s="1017"/>
      <c r="CV102" s="1018"/>
      <c r="CW102" s="1016">
        <v>277</v>
      </c>
      <c r="CX102" s="1017"/>
      <c r="CY102" s="1017"/>
      <c r="CZ102" s="1017"/>
      <c r="DA102" s="1018"/>
      <c r="DB102" s="1016">
        <v>2338</v>
      </c>
      <c r="DC102" s="1017"/>
      <c r="DD102" s="1017"/>
      <c r="DE102" s="1017"/>
      <c r="DF102" s="1018"/>
      <c r="DG102" s="1016">
        <v>2890</v>
      </c>
      <c r="DH102" s="1017"/>
      <c r="DI102" s="1017"/>
      <c r="DJ102" s="1017"/>
      <c r="DK102" s="1018"/>
      <c r="DL102" s="1016" t="s">
        <v>610</v>
      </c>
      <c r="DM102" s="1017"/>
      <c r="DN102" s="1017"/>
      <c r="DO102" s="1017"/>
      <c r="DP102" s="1018"/>
      <c r="DQ102" s="1016">
        <v>1894</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438</v>
      </c>
      <c r="AB109" s="960"/>
      <c r="AC109" s="960"/>
      <c r="AD109" s="960"/>
      <c r="AE109" s="961"/>
      <c r="AF109" s="962" t="s">
        <v>439</v>
      </c>
      <c r="AG109" s="960"/>
      <c r="AH109" s="960"/>
      <c r="AI109" s="960"/>
      <c r="AJ109" s="961"/>
      <c r="AK109" s="962" t="s">
        <v>307</v>
      </c>
      <c r="AL109" s="960"/>
      <c r="AM109" s="960"/>
      <c r="AN109" s="960"/>
      <c r="AO109" s="961"/>
      <c r="AP109" s="962" t="s">
        <v>440</v>
      </c>
      <c r="AQ109" s="960"/>
      <c r="AR109" s="960"/>
      <c r="AS109" s="960"/>
      <c r="AT109" s="993"/>
      <c r="AU109" s="959" t="s">
        <v>437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438</v>
      </c>
      <c r="BR109" s="960"/>
      <c r="BS109" s="960"/>
      <c r="BT109" s="960"/>
      <c r="BU109" s="961"/>
      <c r="BV109" s="962" t="s">
        <v>439</v>
      </c>
      <c r="BW109" s="960"/>
      <c r="BX109" s="960"/>
      <c r="BY109" s="960"/>
      <c r="BZ109" s="961"/>
      <c r="CA109" s="962" t="s">
        <v>307</v>
      </c>
      <c r="CB109" s="960"/>
      <c r="CC109" s="960"/>
      <c r="CD109" s="960"/>
      <c r="CE109" s="961"/>
      <c r="CF109" s="1000" t="s">
        <v>440</v>
      </c>
      <c r="CG109" s="1000"/>
      <c r="CH109" s="1000"/>
      <c r="CI109" s="1000"/>
      <c r="CJ109" s="1000"/>
      <c r="CK109" s="962" t="s">
        <v>441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438</v>
      </c>
      <c r="DH109" s="960"/>
      <c r="DI109" s="960"/>
      <c r="DJ109" s="960"/>
      <c r="DK109" s="961"/>
      <c r="DL109" s="962" t="s">
        <v>439</v>
      </c>
      <c r="DM109" s="960"/>
      <c r="DN109" s="960"/>
      <c r="DO109" s="960"/>
      <c r="DP109" s="961"/>
      <c r="DQ109" s="962" t="s">
        <v>307</v>
      </c>
      <c r="DR109" s="960"/>
      <c r="DS109" s="960"/>
      <c r="DT109" s="960"/>
      <c r="DU109" s="961"/>
      <c r="DV109" s="962" t="s">
        <v>440</v>
      </c>
      <c r="DW109" s="960"/>
      <c r="DX109" s="960"/>
      <c r="DY109" s="960"/>
      <c r="DZ109" s="993"/>
    </row>
    <row r="110" spans="1:131" s="226" customFormat="1" ht="26.25" customHeight="1" x14ac:dyDescent="0.2">
      <c r="A110" s="871" t="s">
        <v>442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8100197</v>
      </c>
      <c r="AB110" s="953"/>
      <c r="AC110" s="953"/>
      <c r="AD110" s="953"/>
      <c r="AE110" s="954"/>
      <c r="AF110" s="955">
        <v>8131205</v>
      </c>
      <c r="AG110" s="953"/>
      <c r="AH110" s="953"/>
      <c r="AI110" s="953"/>
      <c r="AJ110" s="954"/>
      <c r="AK110" s="955">
        <v>8352142</v>
      </c>
      <c r="AL110" s="953"/>
      <c r="AM110" s="953"/>
      <c r="AN110" s="953"/>
      <c r="AO110" s="954"/>
      <c r="AP110" s="956">
        <v>15.3</v>
      </c>
      <c r="AQ110" s="957"/>
      <c r="AR110" s="957"/>
      <c r="AS110" s="957"/>
      <c r="AT110" s="958"/>
      <c r="AU110" s="994" t="s">
        <v>72</v>
      </c>
      <c r="AV110" s="995"/>
      <c r="AW110" s="995"/>
      <c r="AX110" s="995"/>
      <c r="AY110" s="995"/>
      <c r="AZ110" s="924" t="s">
        <v>443</v>
      </c>
      <c r="BA110" s="872"/>
      <c r="BB110" s="872"/>
      <c r="BC110" s="872"/>
      <c r="BD110" s="872"/>
      <c r="BE110" s="872"/>
      <c r="BF110" s="872"/>
      <c r="BG110" s="872"/>
      <c r="BH110" s="872"/>
      <c r="BI110" s="872"/>
      <c r="BJ110" s="872"/>
      <c r="BK110" s="872"/>
      <c r="BL110" s="872"/>
      <c r="BM110" s="872"/>
      <c r="BN110" s="872"/>
      <c r="BO110" s="872"/>
      <c r="BP110" s="873"/>
      <c r="BQ110" s="925">
        <v>89566356</v>
      </c>
      <c r="BR110" s="906"/>
      <c r="BS110" s="906"/>
      <c r="BT110" s="906"/>
      <c r="BU110" s="906"/>
      <c r="BV110" s="906">
        <v>94605338</v>
      </c>
      <c r="BW110" s="906"/>
      <c r="BX110" s="906"/>
      <c r="BY110" s="906"/>
      <c r="BZ110" s="906"/>
      <c r="CA110" s="906">
        <v>100002326</v>
      </c>
      <c r="CB110" s="906"/>
      <c r="CC110" s="906"/>
      <c r="CD110" s="906"/>
      <c r="CE110" s="906"/>
      <c r="CF110" s="930">
        <v>182.7</v>
      </c>
      <c r="CG110" s="931"/>
      <c r="CH110" s="931"/>
      <c r="CI110" s="931"/>
      <c r="CJ110" s="931"/>
      <c r="CK110" s="990" t="s">
        <v>444</v>
      </c>
      <c r="CL110" s="883"/>
      <c r="CM110" s="924" t="s">
        <v>445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235</v>
      </c>
      <c r="DH110" s="906"/>
      <c r="DI110" s="906"/>
      <c r="DJ110" s="906"/>
      <c r="DK110" s="906"/>
      <c r="DL110" s="906" t="s">
        <v>396</v>
      </c>
      <c r="DM110" s="906"/>
      <c r="DN110" s="906"/>
      <c r="DO110" s="906"/>
      <c r="DP110" s="906"/>
      <c r="DQ110" s="906" t="s">
        <v>396</v>
      </c>
      <c r="DR110" s="906"/>
      <c r="DS110" s="906"/>
      <c r="DT110" s="906"/>
      <c r="DU110" s="906"/>
      <c r="DV110" s="907" t="s">
        <v>396</v>
      </c>
      <c r="DW110" s="907"/>
      <c r="DX110" s="907"/>
      <c r="DY110" s="907"/>
      <c r="DZ110" s="908"/>
    </row>
    <row r="111" spans="1:131" s="226" customFormat="1" ht="26.25" customHeight="1" x14ac:dyDescent="0.2">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396</v>
      </c>
      <c r="AB111" s="983"/>
      <c r="AC111" s="983"/>
      <c r="AD111" s="983"/>
      <c r="AE111" s="984"/>
      <c r="AF111" s="985" t="s">
        <v>396</v>
      </c>
      <c r="AG111" s="983"/>
      <c r="AH111" s="983"/>
      <c r="AI111" s="983"/>
      <c r="AJ111" s="984"/>
      <c r="AK111" s="985" t="s">
        <v>421</v>
      </c>
      <c r="AL111" s="983"/>
      <c r="AM111" s="983"/>
      <c r="AN111" s="983"/>
      <c r="AO111" s="984"/>
      <c r="AP111" s="986" t="s">
        <v>396</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v>35091</v>
      </c>
      <c r="BR111" s="881"/>
      <c r="BS111" s="881"/>
      <c r="BT111" s="881"/>
      <c r="BU111" s="881"/>
      <c r="BV111" s="881">
        <v>30485</v>
      </c>
      <c r="BW111" s="881"/>
      <c r="BX111" s="881"/>
      <c r="BY111" s="881"/>
      <c r="BZ111" s="881"/>
      <c r="CA111" s="881">
        <v>26055</v>
      </c>
      <c r="CB111" s="881"/>
      <c r="CC111" s="881"/>
      <c r="CD111" s="881"/>
      <c r="CE111" s="881"/>
      <c r="CF111" s="939">
        <v>0</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396</v>
      </c>
      <c r="DH111" s="881"/>
      <c r="DI111" s="881"/>
      <c r="DJ111" s="881"/>
      <c r="DK111" s="881"/>
      <c r="DL111" s="881" t="s">
        <v>396</v>
      </c>
      <c r="DM111" s="881"/>
      <c r="DN111" s="881"/>
      <c r="DO111" s="881"/>
      <c r="DP111" s="881"/>
      <c r="DQ111" s="881" t="s">
        <v>396</v>
      </c>
      <c r="DR111" s="881"/>
      <c r="DS111" s="881"/>
      <c r="DT111" s="881"/>
      <c r="DU111" s="881"/>
      <c r="DV111" s="858" t="s">
        <v>396</v>
      </c>
      <c r="DW111" s="858"/>
      <c r="DX111" s="858"/>
      <c r="DY111" s="858"/>
      <c r="DZ111" s="859"/>
    </row>
    <row r="112" spans="1:131" s="226" customFormat="1" ht="26.25" customHeight="1" x14ac:dyDescent="0.2">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396</v>
      </c>
      <c r="AB112" s="844"/>
      <c r="AC112" s="844"/>
      <c r="AD112" s="844"/>
      <c r="AE112" s="845"/>
      <c r="AF112" s="846" t="s">
        <v>396</v>
      </c>
      <c r="AG112" s="844"/>
      <c r="AH112" s="844"/>
      <c r="AI112" s="844"/>
      <c r="AJ112" s="845"/>
      <c r="AK112" s="846" t="s">
        <v>235</v>
      </c>
      <c r="AL112" s="844"/>
      <c r="AM112" s="844"/>
      <c r="AN112" s="844"/>
      <c r="AO112" s="845"/>
      <c r="AP112" s="888" t="s">
        <v>396</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24642638</v>
      </c>
      <c r="BR112" s="881"/>
      <c r="BS112" s="881"/>
      <c r="BT112" s="881"/>
      <c r="BU112" s="881"/>
      <c r="BV112" s="881">
        <v>24100757</v>
      </c>
      <c r="BW112" s="881"/>
      <c r="BX112" s="881"/>
      <c r="BY112" s="881"/>
      <c r="BZ112" s="881"/>
      <c r="CA112" s="881">
        <v>25267765</v>
      </c>
      <c r="CB112" s="881"/>
      <c r="CC112" s="881"/>
      <c r="CD112" s="881"/>
      <c r="CE112" s="881"/>
      <c r="CF112" s="939">
        <v>46.2</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396</v>
      </c>
      <c r="DH112" s="881"/>
      <c r="DI112" s="881"/>
      <c r="DJ112" s="881"/>
      <c r="DK112" s="881"/>
      <c r="DL112" s="881" t="s">
        <v>421</v>
      </c>
      <c r="DM112" s="881"/>
      <c r="DN112" s="881"/>
      <c r="DO112" s="881"/>
      <c r="DP112" s="881"/>
      <c r="DQ112" s="881" t="s">
        <v>421</v>
      </c>
      <c r="DR112" s="881"/>
      <c r="DS112" s="881"/>
      <c r="DT112" s="881"/>
      <c r="DU112" s="881"/>
      <c r="DV112" s="858" t="s">
        <v>235</v>
      </c>
      <c r="DW112" s="858"/>
      <c r="DX112" s="858"/>
      <c r="DY112" s="858"/>
      <c r="DZ112" s="859"/>
    </row>
    <row r="113" spans="1:130" s="226"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2714668</v>
      </c>
      <c r="AB113" s="983"/>
      <c r="AC113" s="983"/>
      <c r="AD113" s="983"/>
      <c r="AE113" s="984"/>
      <c r="AF113" s="985">
        <v>2523537</v>
      </c>
      <c r="AG113" s="983"/>
      <c r="AH113" s="983"/>
      <c r="AI113" s="983"/>
      <c r="AJ113" s="984"/>
      <c r="AK113" s="985">
        <v>2542331</v>
      </c>
      <c r="AL113" s="983"/>
      <c r="AM113" s="983"/>
      <c r="AN113" s="983"/>
      <c r="AO113" s="984"/>
      <c r="AP113" s="986">
        <v>4.5999999999999996</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97491</v>
      </c>
      <c r="BR113" s="881"/>
      <c r="BS113" s="881"/>
      <c r="BT113" s="881"/>
      <c r="BU113" s="881"/>
      <c r="BV113" s="881">
        <v>70022</v>
      </c>
      <c r="BW113" s="881"/>
      <c r="BX113" s="881"/>
      <c r="BY113" s="881"/>
      <c r="BZ113" s="881"/>
      <c r="CA113" s="881">
        <v>43230</v>
      </c>
      <c r="CB113" s="881"/>
      <c r="CC113" s="881"/>
      <c r="CD113" s="881"/>
      <c r="CE113" s="881"/>
      <c r="CF113" s="939">
        <v>0.1</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396</v>
      </c>
      <c r="DH113" s="844"/>
      <c r="DI113" s="844"/>
      <c r="DJ113" s="844"/>
      <c r="DK113" s="845"/>
      <c r="DL113" s="846" t="s">
        <v>396</v>
      </c>
      <c r="DM113" s="844"/>
      <c r="DN113" s="844"/>
      <c r="DO113" s="844"/>
      <c r="DP113" s="845"/>
      <c r="DQ113" s="846" t="s">
        <v>396</v>
      </c>
      <c r="DR113" s="844"/>
      <c r="DS113" s="844"/>
      <c r="DT113" s="844"/>
      <c r="DU113" s="845"/>
      <c r="DV113" s="888" t="s">
        <v>396</v>
      </c>
      <c r="DW113" s="889"/>
      <c r="DX113" s="889"/>
      <c r="DY113" s="889"/>
      <c r="DZ113" s="890"/>
    </row>
    <row r="114" spans="1:130" s="226"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20110</v>
      </c>
      <c r="AB114" s="844"/>
      <c r="AC114" s="844"/>
      <c r="AD114" s="844"/>
      <c r="AE114" s="845"/>
      <c r="AF114" s="846">
        <v>17610</v>
      </c>
      <c r="AG114" s="844"/>
      <c r="AH114" s="844"/>
      <c r="AI114" s="844"/>
      <c r="AJ114" s="845"/>
      <c r="AK114" s="846">
        <v>16548</v>
      </c>
      <c r="AL114" s="844"/>
      <c r="AM114" s="844"/>
      <c r="AN114" s="844"/>
      <c r="AO114" s="845"/>
      <c r="AP114" s="888">
        <v>0</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14644520</v>
      </c>
      <c r="BR114" s="881"/>
      <c r="BS114" s="881"/>
      <c r="BT114" s="881"/>
      <c r="BU114" s="881"/>
      <c r="BV114" s="881">
        <v>14774847</v>
      </c>
      <c r="BW114" s="881"/>
      <c r="BX114" s="881"/>
      <c r="BY114" s="881"/>
      <c r="BZ114" s="881"/>
      <c r="CA114" s="881">
        <v>14495823</v>
      </c>
      <c r="CB114" s="881"/>
      <c r="CC114" s="881"/>
      <c r="CD114" s="881"/>
      <c r="CE114" s="881"/>
      <c r="CF114" s="939">
        <v>26.5</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396</v>
      </c>
      <c r="DH114" s="844"/>
      <c r="DI114" s="844"/>
      <c r="DJ114" s="844"/>
      <c r="DK114" s="845"/>
      <c r="DL114" s="846" t="s">
        <v>235</v>
      </c>
      <c r="DM114" s="844"/>
      <c r="DN114" s="844"/>
      <c r="DO114" s="844"/>
      <c r="DP114" s="845"/>
      <c r="DQ114" s="846" t="s">
        <v>396</v>
      </c>
      <c r="DR114" s="844"/>
      <c r="DS114" s="844"/>
      <c r="DT114" s="844"/>
      <c r="DU114" s="845"/>
      <c r="DV114" s="888" t="s">
        <v>421</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16504</v>
      </c>
      <c r="AB115" s="983"/>
      <c r="AC115" s="983"/>
      <c r="AD115" s="983"/>
      <c r="AE115" s="984"/>
      <c r="AF115" s="985">
        <v>22299</v>
      </c>
      <c r="AG115" s="983"/>
      <c r="AH115" s="983"/>
      <c r="AI115" s="983"/>
      <c r="AJ115" s="984"/>
      <c r="AK115" s="985">
        <v>119316</v>
      </c>
      <c r="AL115" s="983"/>
      <c r="AM115" s="983"/>
      <c r="AN115" s="983"/>
      <c r="AO115" s="984"/>
      <c r="AP115" s="986">
        <v>0.2</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2948195</v>
      </c>
      <c r="BR115" s="881"/>
      <c r="BS115" s="881"/>
      <c r="BT115" s="881"/>
      <c r="BU115" s="881"/>
      <c r="BV115" s="881">
        <v>2739092</v>
      </c>
      <c r="BW115" s="881"/>
      <c r="BX115" s="881"/>
      <c r="BY115" s="881"/>
      <c r="BZ115" s="881"/>
      <c r="CA115" s="881">
        <v>1893840</v>
      </c>
      <c r="CB115" s="881"/>
      <c r="CC115" s="881"/>
      <c r="CD115" s="881"/>
      <c r="CE115" s="881"/>
      <c r="CF115" s="939">
        <v>3.5</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421</v>
      </c>
      <c r="DH115" s="844"/>
      <c r="DI115" s="844"/>
      <c r="DJ115" s="844"/>
      <c r="DK115" s="845"/>
      <c r="DL115" s="846" t="s">
        <v>235</v>
      </c>
      <c r="DM115" s="844"/>
      <c r="DN115" s="844"/>
      <c r="DO115" s="844"/>
      <c r="DP115" s="845"/>
      <c r="DQ115" s="846" t="s">
        <v>396</v>
      </c>
      <c r="DR115" s="844"/>
      <c r="DS115" s="844"/>
      <c r="DT115" s="844"/>
      <c r="DU115" s="845"/>
      <c r="DV115" s="888" t="s">
        <v>396</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396</v>
      </c>
      <c r="AB116" s="844"/>
      <c r="AC116" s="844"/>
      <c r="AD116" s="844"/>
      <c r="AE116" s="845"/>
      <c r="AF116" s="846" t="s">
        <v>396</v>
      </c>
      <c r="AG116" s="844"/>
      <c r="AH116" s="844"/>
      <c r="AI116" s="844"/>
      <c r="AJ116" s="845"/>
      <c r="AK116" s="846" t="s">
        <v>421</v>
      </c>
      <c r="AL116" s="844"/>
      <c r="AM116" s="844"/>
      <c r="AN116" s="844"/>
      <c r="AO116" s="845"/>
      <c r="AP116" s="888" t="s">
        <v>396</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421</v>
      </c>
      <c r="BR116" s="881"/>
      <c r="BS116" s="881"/>
      <c r="BT116" s="881"/>
      <c r="BU116" s="881"/>
      <c r="BV116" s="881" t="s">
        <v>396</v>
      </c>
      <c r="BW116" s="881"/>
      <c r="BX116" s="881"/>
      <c r="BY116" s="881"/>
      <c r="BZ116" s="881"/>
      <c r="CA116" s="881" t="s">
        <v>396</v>
      </c>
      <c r="CB116" s="881"/>
      <c r="CC116" s="881"/>
      <c r="CD116" s="881"/>
      <c r="CE116" s="881"/>
      <c r="CF116" s="939" t="s">
        <v>235</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396</v>
      </c>
      <c r="DH116" s="844"/>
      <c r="DI116" s="844"/>
      <c r="DJ116" s="844"/>
      <c r="DK116" s="845"/>
      <c r="DL116" s="846" t="s">
        <v>396</v>
      </c>
      <c r="DM116" s="844"/>
      <c r="DN116" s="844"/>
      <c r="DO116" s="844"/>
      <c r="DP116" s="845"/>
      <c r="DQ116" s="846" t="s">
        <v>396</v>
      </c>
      <c r="DR116" s="844"/>
      <c r="DS116" s="844"/>
      <c r="DT116" s="844"/>
      <c r="DU116" s="845"/>
      <c r="DV116" s="888" t="s">
        <v>235</v>
      </c>
      <c r="DW116" s="889"/>
      <c r="DX116" s="889"/>
      <c r="DY116" s="889"/>
      <c r="DZ116" s="890"/>
    </row>
    <row r="117" spans="1:130" s="226"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10851479</v>
      </c>
      <c r="AB117" s="967"/>
      <c r="AC117" s="967"/>
      <c r="AD117" s="967"/>
      <c r="AE117" s="968"/>
      <c r="AF117" s="969">
        <v>10694651</v>
      </c>
      <c r="AG117" s="967"/>
      <c r="AH117" s="967"/>
      <c r="AI117" s="967"/>
      <c r="AJ117" s="968"/>
      <c r="AK117" s="969">
        <v>11030337</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396</v>
      </c>
      <c r="BR117" s="881"/>
      <c r="BS117" s="881"/>
      <c r="BT117" s="881"/>
      <c r="BU117" s="881"/>
      <c r="BV117" s="881" t="s">
        <v>396</v>
      </c>
      <c r="BW117" s="881"/>
      <c r="BX117" s="881"/>
      <c r="BY117" s="881"/>
      <c r="BZ117" s="881"/>
      <c r="CA117" s="881" t="s">
        <v>396</v>
      </c>
      <c r="CB117" s="881"/>
      <c r="CC117" s="881"/>
      <c r="CD117" s="881"/>
      <c r="CE117" s="881"/>
      <c r="CF117" s="939" t="s">
        <v>396</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396</v>
      </c>
      <c r="DH117" s="844"/>
      <c r="DI117" s="844"/>
      <c r="DJ117" s="844"/>
      <c r="DK117" s="845"/>
      <c r="DL117" s="846" t="s">
        <v>396</v>
      </c>
      <c r="DM117" s="844"/>
      <c r="DN117" s="844"/>
      <c r="DO117" s="844"/>
      <c r="DP117" s="845"/>
      <c r="DQ117" s="846" t="s">
        <v>396</v>
      </c>
      <c r="DR117" s="844"/>
      <c r="DS117" s="844"/>
      <c r="DT117" s="844"/>
      <c r="DU117" s="845"/>
      <c r="DV117" s="888" t="s">
        <v>396</v>
      </c>
      <c r="DW117" s="889"/>
      <c r="DX117" s="889"/>
      <c r="DY117" s="889"/>
      <c r="DZ117" s="890"/>
    </row>
    <row r="118" spans="1:130" s="226" customFormat="1" ht="26.25" customHeight="1" x14ac:dyDescent="0.2">
      <c r="A118" s="959" t="s">
        <v>441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438</v>
      </c>
      <c r="AB118" s="960"/>
      <c r="AC118" s="960"/>
      <c r="AD118" s="960"/>
      <c r="AE118" s="961"/>
      <c r="AF118" s="962" t="s">
        <v>439</v>
      </c>
      <c r="AG118" s="960"/>
      <c r="AH118" s="960"/>
      <c r="AI118" s="960"/>
      <c r="AJ118" s="961"/>
      <c r="AK118" s="962" t="s">
        <v>307</v>
      </c>
      <c r="AL118" s="960"/>
      <c r="AM118" s="960"/>
      <c r="AN118" s="960"/>
      <c r="AO118" s="961"/>
      <c r="AP118" s="963" t="s">
        <v>440</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396</v>
      </c>
      <c r="BR118" s="909"/>
      <c r="BS118" s="909"/>
      <c r="BT118" s="909"/>
      <c r="BU118" s="909"/>
      <c r="BV118" s="909" t="s">
        <v>396</v>
      </c>
      <c r="BW118" s="909"/>
      <c r="BX118" s="909"/>
      <c r="BY118" s="909"/>
      <c r="BZ118" s="909"/>
      <c r="CA118" s="909" t="s">
        <v>396</v>
      </c>
      <c r="CB118" s="909"/>
      <c r="CC118" s="909"/>
      <c r="CD118" s="909"/>
      <c r="CE118" s="909"/>
      <c r="CF118" s="939" t="s">
        <v>396</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396</v>
      </c>
      <c r="DH118" s="844"/>
      <c r="DI118" s="844"/>
      <c r="DJ118" s="844"/>
      <c r="DK118" s="845"/>
      <c r="DL118" s="846" t="s">
        <v>421</v>
      </c>
      <c r="DM118" s="844"/>
      <c r="DN118" s="844"/>
      <c r="DO118" s="844"/>
      <c r="DP118" s="845"/>
      <c r="DQ118" s="846" t="s">
        <v>396</v>
      </c>
      <c r="DR118" s="844"/>
      <c r="DS118" s="844"/>
      <c r="DT118" s="844"/>
      <c r="DU118" s="845"/>
      <c r="DV118" s="888" t="s">
        <v>396</v>
      </c>
      <c r="DW118" s="889"/>
      <c r="DX118" s="889"/>
      <c r="DY118" s="889"/>
      <c r="DZ118" s="890"/>
    </row>
    <row r="119" spans="1:130" s="226" customFormat="1" ht="26.25" customHeight="1" x14ac:dyDescent="0.2">
      <c r="A119" s="882" t="s">
        <v>444</v>
      </c>
      <c r="B119" s="883"/>
      <c r="C119" s="924" t="s">
        <v>445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396</v>
      </c>
      <c r="AB119" s="953"/>
      <c r="AC119" s="953"/>
      <c r="AD119" s="953"/>
      <c r="AE119" s="954"/>
      <c r="AF119" s="955" t="s">
        <v>235</v>
      </c>
      <c r="AG119" s="953"/>
      <c r="AH119" s="953"/>
      <c r="AI119" s="953"/>
      <c r="AJ119" s="954"/>
      <c r="AK119" s="955" t="s">
        <v>396</v>
      </c>
      <c r="AL119" s="953"/>
      <c r="AM119" s="953"/>
      <c r="AN119" s="953"/>
      <c r="AO119" s="954"/>
      <c r="AP119" s="956" t="s">
        <v>235</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470</v>
      </c>
      <c r="BP119" s="942"/>
      <c r="BQ119" s="943">
        <v>131934291</v>
      </c>
      <c r="BR119" s="909"/>
      <c r="BS119" s="909"/>
      <c r="BT119" s="909"/>
      <c r="BU119" s="909"/>
      <c r="BV119" s="909">
        <v>136320541</v>
      </c>
      <c r="BW119" s="909"/>
      <c r="BX119" s="909"/>
      <c r="BY119" s="909"/>
      <c r="BZ119" s="909"/>
      <c r="CA119" s="909">
        <v>141729039</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35091</v>
      </c>
      <c r="DH119" s="828"/>
      <c r="DI119" s="828"/>
      <c r="DJ119" s="828"/>
      <c r="DK119" s="829"/>
      <c r="DL119" s="830">
        <v>30485</v>
      </c>
      <c r="DM119" s="828"/>
      <c r="DN119" s="828"/>
      <c r="DO119" s="828"/>
      <c r="DP119" s="829"/>
      <c r="DQ119" s="830">
        <v>26055</v>
      </c>
      <c r="DR119" s="828"/>
      <c r="DS119" s="828"/>
      <c r="DT119" s="828"/>
      <c r="DU119" s="829"/>
      <c r="DV119" s="912">
        <v>0</v>
      </c>
      <c r="DW119" s="913"/>
      <c r="DX119" s="913"/>
      <c r="DY119" s="913"/>
      <c r="DZ119" s="914"/>
    </row>
    <row r="120" spans="1:130" s="226" customFormat="1" ht="26.25" customHeight="1" x14ac:dyDescent="0.2">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396</v>
      </c>
      <c r="AB120" s="844"/>
      <c r="AC120" s="844"/>
      <c r="AD120" s="844"/>
      <c r="AE120" s="845"/>
      <c r="AF120" s="846" t="s">
        <v>396</v>
      </c>
      <c r="AG120" s="844"/>
      <c r="AH120" s="844"/>
      <c r="AI120" s="844"/>
      <c r="AJ120" s="845"/>
      <c r="AK120" s="846" t="s">
        <v>396</v>
      </c>
      <c r="AL120" s="844"/>
      <c r="AM120" s="844"/>
      <c r="AN120" s="844"/>
      <c r="AO120" s="845"/>
      <c r="AP120" s="888" t="s">
        <v>396</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21476229</v>
      </c>
      <c r="BR120" s="906"/>
      <c r="BS120" s="906"/>
      <c r="BT120" s="906"/>
      <c r="BU120" s="906"/>
      <c r="BV120" s="906">
        <v>22803539</v>
      </c>
      <c r="BW120" s="906"/>
      <c r="BX120" s="906"/>
      <c r="BY120" s="906"/>
      <c r="BZ120" s="906"/>
      <c r="CA120" s="906">
        <v>25591399</v>
      </c>
      <c r="CB120" s="906"/>
      <c r="CC120" s="906"/>
      <c r="CD120" s="906"/>
      <c r="CE120" s="906"/>
      <c r="CF120" s="930">
        <v>46.8</v>
      </c>
      <c r="CG120" s="931"/>
      <c r="CH120" s="931"/>
      <c r="CI120" s="931"/>
      <c r="CJ120" s="931"/>
      <c r="CK120" s="932" t="s">
        <v>474</v>
      </c>
      <c r="CL120" s="916"/>
      <c r="CM120" s="916"/>
      <c r="CN120" s="916"/>
      <c r="CO120" s="917"/>
      <c r="CP120" s="936" t="s">
        <v>412</v>
      </c>
      <c r="CQ120" s="937"/>
      <c r="CR120" s="937"/>
      <c r="CS120" s="937"/>
      <c r="CT120" s="937"/>
      <c r="CU120" s="937"/>
      <c r="CV120" s="937"/>
      <c r="CW120" s="937"/>
      <c r="CX120" s="937"/>
      <c r="CY120" s="937"/>
      <c r="CZ120" s="937"/>
      <c r="DA120" s="937"/>
      <c r="DB120" s="937"/>
      <c r="DC120" s="937"/>
      <c r="DD120" s="937"/>
      <c r="DE120" s="937"/>
      <c r="DF120" s="938"/>
      <c r="DG120" s="925">
        <v>23162716</v>
      </c>
      <c r="DH120" s="906"/>
      <c r="DI120" s="906"/>
      <c r="DJ120" s="906"/>
      <c r="DK120" s="906"/>
      <c r="DL120" s="906">
        <v>22861999</v>
      </c>
      <c r="DM120" s="906"/>
      <c r="DN120" s="906"/>
      <c r="DO120" s="906"/>
      <c r="DP120" s="906"/>
      <c r="DQ120" s="906">
        <v>24110766</v>
      </c>
      <c r="DR120" s="906"/>
      <c r="DS120" s="906"/>
      <c r="DT120" s="906"/>
      <c r="DU120" s="906"/>
      <c r="DV120" s="907">
        <v>44</v>
      </c>
      <c r="DW120" s="907"/>
      <c r="DX120" s="907"/>
      <c r="DY120" s="907"/>
      <c r="DZ120" s="908"/>
    </row>
    <row r="121" spans="1:130" s="226" customFormat="1" ht="26.25" customHeight="1" x14ac:dyDescent="0.2">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396</v>
      </c>
      <c r="AB121" s="844"/>
      <c r="AC121" s="844"/>
      <c r="AD121" s="844"/>
      <c r="AE121" s="845"/>
      <c r="AF121" s="846" t="s">
        <v>396</v>
      </c>
      <c r="AG121" s="844"/>
      <c r="AH121" s="844"/>
      <c r="AI121" s="844"/>
      <c r="AJ121" s="845"/>
      <c r="AK121" s="846" t="s">
        <v>396</v>
      </c>
      <c r="AL121" s="844"/>
      <c r="AM121" s="844"/>
      <c r="AN121" s="844"/>
      <c r="AO121" s="845"/>
      <c r="AP121" s="888" t="s">
        <v>396</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15468879</v>
      </c>
      <c r="BR121" s="881"/>
      <c r="BS121" s="881"/>
      <c r="BT121" s="881"/>
      <c r="BU121" s="881"/>
      <c r="BV121" s="881">
        <v>17918767</v>
      </c>
      <c r="BW121" s="881"/>
      <c r="BX121" s="881"/>
      <c r="BY121" s="881"/>
      <c r="BZ121" s="881"/>
      <c r="CA121" s="881">
        <v>22430960</v>
      </c>
      <c r="CB121" s="881"/>
      <c r="CC121" s="881"/>
      <c r="CD121" s="881"/>
      <c r="CE121" s="881"/>
      <c r="CF121" s="939">
        <v>41</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1006314</v>
      </c>
      <c r="DH121" s="881"/>
      <c r="DI121" s="881"/>
      <c r="DJ121" s="881"/>
      <c r="DK121" s="881"/>
      <c r="DL121" s="881">
        <v>883471</v>
      </c>
      <c r="DM121" s="881"/>
      <c r="DN121" s="881"/>
      <c r="DO121" s="881"/>
      <c r="DP121" s="881"/>
      <c r="DQ121" s="881">
        <v>768402</v>
      </c>
      <c r="DR121" s="881"/>
      <c r="DS121" s="881"/>
      <c r="DT121" s="881"/>
      <c r="DU121" s="881"/>
      <c r="DV121" s="858">
        <v>1.4</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396</v>
      </c>
      <c r="AB122" s="844"/>
      <c r="AC122" s="844"/>
      <c r="AD122" s="844"/>
      <c r="AE122" s="845"/>
      <c r="AF122" s="846" t="s">
        <v>396</v>
      </c>
      <c r="AG122" s="844"/>
      <c r="AH122" s="844"/>
      <c r="AI122" s="844"/>
      <c r="AJ122" s="845"/>
      <c r="AK122" s="846" t="s">
        <v>396</v>
      </c>
      <c r="AL122" s="844"/>
      <c r="AM122" s="844"/>
      <c r="AN122" s="844"/>
      <c r="AO122" s="845"/>
      <c r="AP122" s="888" t="s">
        <v>396</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87731311</v>
      </c>
      <c r="BR122" s="909"/>
      <c r="BS122" s="909"/>
      <c r="BT122" s="909"/>
      <c r="BU122" s="909"/>
      <c r="BV122" s="909">
        <v>87882355</v>
      </c>
      <c r="BW122" s="909"/>
      <c r="BX122" s="909"/>
      <c r="BY122" s="909"/>
      <c r="BZ122" s="909"/>
      <c r="CA122" s="909">
        <v>88477438</v>
      </c>
      <c r="CB122" s="909"/>
      <c r="CC122" s="909"/>
      <c r="CD122" s="909"/>
      <c r="CE122" s="909"/>
      <c r="CF122" s="910">
        <v>161.6</v>
      </c>
      <c r="CG122" s="911"/>
      <c r="CH122" s="911"/>
      <c r="CI122" s="911"/>
      <c r="CJ122" s="911"/>
      <c r="CK122" s="933"/>
      <c r="CL122" s="919"/>
      <c r="CM122" s="919"/>
      <c r="CN122" s="919"/>
      <c r="CO122" s="920"/>
      <c r="CP122" s="899" t="s">
        <v>410</v>
      </c>
      <c r="CQ122" s="900"/>
      <c r="CR122" s="900"/>
      <c r="CS122" s="900"/>
      <c r="CT122" s="900"/>
      <c r="CU122" s="900"/>
      <c r="CV122" s="900"/>
      <c r="CW122" s="900"/>
      <c r="CX122" s="900"/>
      <c r="CY122" s="900"/>
      <c r="CZ122" s="900"/>
      <c r="DA122" s="900"/>
      <c r="DB122" s="900"/>
      <c r="DC122" s="900"/>
      <c r="DD122" s="900"/>
      <c r="DE122" s="900"/>
      <c r="DF122" s="901"/>
      <c r="DG122" s="880">
        <v>210466</v>
      </c>
      <c r="DH122" s="881"/>
      <c r="DI122" s="881"/>
      <c r="DJ122" s="881"/>
      <c r="DK122" s="881"/>
      <c r="DL122" s="881">
        <v>226358</v>
      </c>
      <c r="DM122" s="881"/>
      <c r="DN122" s="881"/>
      <c r="DO122" s="881"/>
      <c r="DP122" s="881"/>
      <c r="DQ122" s="881">
        <v>239477</v>
      </c>
      <c r="DR122" s="881"/>
      <c r="DS122" s="881"/>
      <c r="DT122" s="881"/>
      <c r="DU122" s="881"/>
      <c r="DV122" s="858">
        <v>0.4</v>
      </c>
      <c r="DW122" s="858"/>
      <c r="DX122" s="858"/>
      <c r="DY122" s="858"/>
      <c r="DZ122" s="859"/>
    </row>
    <row r="123" spans="1:130" s="226"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421</v>
      </c>
      <c r="AB123" s="844"/>
      <c r="AC123" s="844"/>
      <c r="AD123" s="844"/>
      <c r="AE123" s="845"/>
      <c r="AF123" s="846" t="s">
        <v>396</v>
      </c>
      <c r="AG123" s="844"/>
      <c r="AH123" s="844"/>
      <c r="AI123" s="844"/>
      <c r="AJ123" s="845"/>
      <c r="AK123" s="846" t="s">
        <v>396</v>
      </c>
      <c r="AL123" s="844"/>
      <c r="AM123" s="844"/>
      <c r="AN123" s="844"/>
      <c r="AO123" s="845"/>
      <c r="AP123" s="888" t="s">
        <v>396</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479</v>
      </c>
      <c r="BP123" s="942"/>
      <c r="BQ123" s="896">
        <v>124676419</v>
      </c>
      <c r="BR123" s="897"/>
      <c r="BS123" s="897"/>
      <c r="BT123" s="897"/>
      <c r="BU123" s="897"/>
      <c r="BV123" s="897">
        <v>128604661</v>
      </c>
      <c r="BW123" s="897"/>
      <c r="BX123" s="897"/>
      <c r="BY123" s="897"/>
      <c r="BZ123" s="897"/>
      <c r="CA123" s="897">
        <v>136499797</v>
      </c>
      <c r="CB123" s="897"/>
      <c r="CC123" s="897"/>
      <c r="CD123" s="897"/>
      <c r="CE123" s="897"/>
      <c r="CF123" s="812"/>
      <c r="CG123" s="813"/>
      <c r="CH123" s="813"/>
      <c r="CI123" s="813"/>
      <c r="CJ123" s="898"/>
      <c r="CK123" s="933"/>
      <c r="CL123" s="919"/>
      <c r="CM123" s="919"/>
      <c r="CN123" s="919"/>
      <c r="CO123" s="920"/>
      <c r="CP123" s="899" t="s">
        <v>480</v>
      </c>
      <c r="CQ123" s="900"/>
      <c r="CR123" s="900"/>
      <c r="CS123" s="900"/>
      <c r="CT123" s="900"/>
      <c r="CU123" s="900"/>
      <c r="CV123" s="900"/>
      <c r="CW123" s="900"/>
      <c r="CX123" s="900"/>
      <c r="CY123" s="900"/>
      <c r="CZ123" s="900"/>
      <c r="DA123" s="900"/>
      <c r="DB123" s="900"/>
      <c r="DC123" s="900"/>
      <c r="DD123" s="900"/>
      <c r="DE123" s="900"/>
      <c r="DF123" s="901"/>
      <c r="DG123" s="843">
        <v>192527</v>
      </c>
      <c r="DH123" s="844"/>
      <c r="DI123" s="844"/>
      <c r="DJ123" s="844"/>
      <c r="DK123" s="845"/>
      <c r="DL123" s="846">
        <v>79156</v>
      </c>
      <c r="DM123" s="844"/>
      <c r="DN123" s="844"/>
      <c r="DO123" s="844"/>
      <c r="DP123" s="845"/>
      <c r="DQ123" s="846">
        <v>94145</v>
      </c>
      <c r="DR123" s="844"/>
      <c r="DS123" s="844"/>
      <c r="DT123" s="844"/>
      <c r="DU123" s="845"/>
      <c r="DV123" s="888">
        <v>0.2</v>
      </c>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396</v>
      </c>
      <c r="AB124" s="844"/>
      <c r="AC124" s="844"/>
      <c r="AD124" s="844"/>
      <c r="AE124" s="845"/>
      <c r="AF124" s="846" t="s">
        <v>396</v>
      </c>
      <c r="AG124" s="844"/>
      <c r="AH124" s="844"/>
      <c r="AI124" s="844"/>
      <c r="AJ124" s="845"/>
      <c r="AK124" s="846" t="s">
        <v>396</v>
      </c>
      <c r="AL124" s="844"/>
      <c r="AM124" s="844"/>
      <c r="AN124" s="844"/>
      <c r="AO124" s="845"/>
      <c r="AP124" s="888" t="s">
        <v>421</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14.3</v>
      </c>
      <c r="BR124" s="895"/>
      <c r="BS124" s="895"/>
      <c r="BT124" s="895"/>
      <c r="BU124" s="895"/>
      <c r="BV124" s="895">
        <v>14.7</v>
      </c>
      <c r="BW124" s="895"/>
      <c r="BX124" s="895"/>
      <c r="BY124" s="895"/>
      <c r="BZ124" s="895"/>
      <c r="CA124" s="895">
        <v>9.5</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v>70615</v>
      </c>
      <c r="DH124" s="828"/>
      <c r="DI124" s="828"/>
      <c r="DJ124" s="828"/>
      <c r="DK124" s="829"/>
      <c r="DL124" s="830">
        <v>49773</v>
      </c>
      <c r="DM124" s="828"/>
      <c r="DN124" s="828"/>
      <c r="DO124" s="828"/>
      <c r="DP124" s="829"/>
      <c r="DQ124" s="830">
        <v>54975</v>
      </c>
      <c r="DR124" s="828"/>
      <c r="DS124" s="828"/>
      <c r="DT124" s="828"/>
      <c r="DU124" s="829"/>
      <c r="DV124" s="912">
        <v>0.1</v>
      </c>
      <c r="DW124" s="913"/>
      <c r="DX124" s="913"/>
      <c r="DY124" s="913"/>
      <c r="DZ124" s="914"/>
    </row>
    <row r="125" spans="1:130" s="226" customFormat="1" ht="26.25" customHeight="1" x14ac:dyDescent="0.2">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235</v>
      </c>
      <c r="AB125" s="844"/>
      <c r="AC125" s="844"/>
      <c r="AD125" s="844"/>
      <c r="AE125" s="845"/>
      <c r="AF125" s="846" t="s">
        <v>396</v>
      </c>
      <c r="AG125" s="844"/>
      <c r="AH125" s="844"/>
      <c r="AI125" s="844"/>
      <c r="AJ125" s="845"/>
      <c r="AK125" s="846" t="s">
        <v>396</v>
      </c>
      <c r="AL125" s="844"/>
      <c r="AM125" s="844"/>
      <c r="AN125" s="844"/>
      <c r="AO125" s="845"/>
      <c r="AP125" s="888" t="s">
        <v>235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235</v>
      </c>
      <c r="DH125" s="906"/>
      <c r="DI125" s="906"/>
      <c r="DJ125" s="906"/>
      <c r="DK125" s="906"/>
      <c r="DL125" s="906" t="s">
        <v>235</v>
      </c>
      <c r="DM125" s="906"/>
      <c r="DN125" s="906"/>
      <c r="DO125" s="906"/>
      <c r="DP125" s="906"/>
      <c r="DQ125" s="906" t="s">
        <v>235</v>
      </c>
      <c r="DR125" s="906"/>
      <c r="DS125" s="906"/>
      <c r="DT125" s="906"/>
      <c r="DU125" s="906"/>
      <c r="DV125" s="907" t="s">
        <v>396</v>
      </c>
      <c r="DW125" s="907"/>
      <c r="DX125" s="907"/>
      <c r="DY125" s="907"/>
      <c r="DZ125" s="908"/>
    </row>
    <row r="126" spans="1:130" s="226"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4621</v>
      </c>
      <c r="AB126" s="844"/>
      <c r="AC126" s="844"/>
      <c r="AD126" s="844"/>
      <c r="AE126" s="845"/>
      <c r="AF126" s="846">
        <v>4607</v>
      </c>
      <c r="AG126" s="844"/>
      <c r="AH126" s="844"/>
      <c r="AI126" s="844"/>
      <c r="AJ126" s="845"/>
      <c r="AK126" s="846">
        <v>4606</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v>2948195</v>
      </c>
      <c r="DH126" s="881"/>
      <c r="DI126" s="881"/>
      <c r="DJ126" s="881"/>
      <c r="DK126" s="881"/>
      <c r="DL126" s="881">
        <v>2739092</v>
      </c>
      <c r="DM126" s="881"/>
      <c r="DN126" s="881"/>
      <c r="DO126" s="881"/>
      <c r="DP126" s="881"/>
      <c r="DQ126" s="881">
        <v>1893840</v>
      </c>
      <c r="DR126" s="881"/>
      <c r="DS126" s="881"/>
      <c r="DT126" s="881"/>
      <c r="DU126" s="881"/>
      <c r="DV126" s="858">
        <v>3.5</v>
      </c>
      <c r="DW126" s="858"/>
      <c r="DX126" s="858"/>
      <c r="DY126" s="858"/>
      <c r="DZ126" s="859"/>
    </row>
    <row r="127" spans="1:130" s="226" customFormat="1" ht="26.25" customHeight="1" x14ac:dyDescent="0.2">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11883</v>
      </c>
      <c r="AB127" s="844"/>
      <c r="AC127" s="844"/>
      <c r="AD127" s="844"/>
      <c r="AE127" s="845"/>
      <c r="AF127" s="846">
        <v>17692</v>
      </c>
      <c r="AG127" s="844"/>
      <c r="AH127" s="844"/>
      <c r="AI127" s="844"/>
      <c r="AJ127" s="845"/>
      <c r="AK127" s="846">
        <v>114710</v>
      </c>
      <c r="AL127" s="844"/>
      <c r="AM127" s="844"/>
      <c r="AN127" s="844"/>
      <c r="AO127" s="845"/>
      <c r="AP127" s="888">
        <v>0.2</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235</v>
      </c>
      <c r="DH127" s="881"/>
      <c r="DI127" s="881"/>
      <c r="DJ127" s="881"/>
      <c r="DK127" s="881"/>
      <c r="DL127" s="881" t="s">
        <v>396</v>
      </c>
      <c r="DM127" s="881"/>
      <c r="DN127" s="881"/>
      <c r="DO127" s="881"/>
      <c r="DP127" s="881"/>
      <c r="DQ127" s="881" t="s">
        <v>235</v>
      </c>
      <c r="DR127" s="881"/>
      <c r="DS127" s="881"/>
      <c r="DT127" s="881"/>
      <c r="DU127" s="881"/>
      <c r="DV127" s="858" t="s">
        <v>396</v>
      </c>
      <c r="DW127" s="858"/>
      <c r="DX127" s="858"/>
      <c r="DY127" s="858"/>
      <c r="DZ127" s="859"/>
    </row>
    <row r="128" spans="1:130" s="226" customFormat="1" ht="26.25" customHeight="1" thickBot="1" x14ac:dyDescent="0.25">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2348738</v>
      </c>
      <c r="AB128" s="865"/>
      <c r="AC128" s="865"/>
      <c r="AD128" s="865"/>
      <c r="AE128" s="866"/>
      <c r="AF128" s="867">
        <v>2276138</v>
      </c>
      <c r="AG128" s="865"/>
      <c r="AH128" s="865"/>
      <c r="AI128" s="865"/>
      <c r="AJ128" s="866"/>
      <c r="AK128" s="867">
        <v>2510520</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396</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t="s">
        <v>396</v>
      </c>
      <c r="DH128" s="855"/>
      <c r="DI128" s="855"/>
      <c r="DJ128" s="855"/>
      <c r="DK128" s="855"/>
      <c r="DL128" s="855" t="s">
        <v>235</v>
      </c>
      <c r="DM128" s="855"/>
      <c r="DN128" s="855"/>
      <c r="DO128" s="855"/>
      <c r="DP128" s="855"/>
      <c r="DQ128" s="855" t="s">
        <v>396</v>
      </c>
      <c r="DR128" s="855"/>
      <c r="DS128" s="855"/>
      <c r="DT128" s="855"/>
      <c r="DU128" s="855"/>
      <c r="DV128" s="856" t="s">
        <v>235</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58596763</v>
      </c>
      <c r="AB129" s="844"/>
      <c r="AC129" s="844"/>
      <c r="AD129" s="844"/>
      <c r="AE129" s="845"/>
      <c r="AF129" s="846">
        <v>60146664</v>
      </c>
      <c r="AG129" s="844"/>
      <c r="AH129" s="844"/>
      <c r="AI129" s="844"/>
      <c r="AJ129" s="845"/>
      <c r="AK129" s="846">
        <v>62017428</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396</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8029225</v>
      </c>
      <c r="AB130" s="844"/>
      <c r="AC130" s="844"/>
      <c r="AD130" s="844"/>
      <c r="AE130" s="845"/>
      <c r="AF130" s="846">
        <v>7747189</v>
      </c>
      <c r="AG130" s="844"/>
      <c r="AH130" s="844"/>
      <c r="AI130" s="844"/>
      <c r="AJ130" s="845"/>
      <c r="AK130" s="846">
        <v>7282120</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1.4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50567538</v>
      </c>
      <c r="AB131" s="828"/>
      <c r="AC131" s="828"/>
      <c r="AD131" s="828"/>
      <c r="AE131" s="829"/>
      <c r="AF131" s="830">
        <v>52399475</v>
      </c>
      <c r="AG131" s="828"/>
      <c r="AH131" s="828"/>
      <c r="AI131" s="828"/>
      <c r="AJ131" s="829"/>
      <c r="AK131" s="830">
        <v>54735308</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v>9.5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0.93640264100000004</v>
      </c>
      <c r="AB132" s="809"/>
      <c r="AC132" s="809"/>
      <c r="AD132" s="809"/>
      <c r="AE132" s="810"/>
      <c r="AF132" s="811">
        <v>1.2811650560000001</v>
      </c>
      <c r="AG132" s="809"/>
      <c r="AH132" s="809"/>
      <c r="AI132" s="809"/>
      <c r="AJ132" s="810"/>
      <c r="AK132" s="811">
        <v>2.2612404910000001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1.2</v>
      </c>
      <c r="AB133" s="788"/>
      <c r="AC133" s="788"/>
      <c r="AD133" s="788"/>
      <c r="AE133" s="789"/>
      <c r="AF133" s="787">
        <v>1.1000000000000001</v>
      </c>
      <c r="AG133" s="788"/>
      <c r="AH133" s="788"/>
      <c r="AI133" s="788"/>
      <c r="AJ133" s="789"/>
      <c r="AK133" s="787">
        <v>1.4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57pNJLfKoQXW456Aqw/g4uKN5MHdjWKhPGbOdmkUWyx0/M94qZ5uGRLFlarb5WLQRO/t5h0zz2UeNk5lY4Hmg==" saltValue="/glhNvzu/Z+twaqb89s72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P71" sqref="AP71"/>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P71" sqref="AP71"/>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5a3vbTeoZ/lQq0TCf7Q0SMYgHMxGHW1G+ZqpC1sqrN8u6gE0dxWjCYIOq/iCc5PRagRNYeR9scQ/bYFcT79Iw==" saltValue="S+K+BOlNKosIgI3xHTNwb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P71" sqref="AP71"/>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18962590</v>
      </c>
      <c r="AP9" s="277">
        <v>69372</v>
      </c>
      <c r="AQ9" s="278">
        <v>62943</v>
      </c>
      <c r="AR9" s="279">
        <v>10.199999999999999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41916</v>
      </c>
      <c r="AP10" s="280">
        <v>153</v>
      </c>
      <c r="AQ10" s="281">
        <v>1681</v>
      </c>
      <c r="AR10" s="282">
        <v>-90.9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t="s">
        <v>517</v>
      </c>
      <c r="AP11" s="280" t="s">
        <v>517</v>
      </c>
      <c r="AQ11" s="281">
        <v>656</v>
      </c>
      <c r="AR11" s="282" t="s">
        <v>517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518</v>
      </c>
      <c r="AL12" s="1195"/>
      <c r="AM12" s="1195"/>
      <c r="AN12" s="1196"/>
      <c r="AO12" s="280" t="s">
        <v>517</v>
      </c>
      <c r="AP12" s="280" t="s">
        <v>517</v>
      </c>
      <c r="AQ12" s="281">
        <v>24</v>
      </c>
      <c r="AR12" s="282" t="s">
        <v>517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476789</v>
      </c>
      <c r="AP13" s="280">
        <v>1744</v>
      </c>
      <c r="AQ13" s="281">
        <v>1968</v>
      </c>
      <c r="AR13" s="282">
        <v>-11.4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410358</v>
      </c>
      <c r="AP14" s="280">
        <v>1501</v>
      </c>
      <c r="AQ14" s="281">
        <v>1222</v>
      </c>
      <c r="AR14" s="282">
        <v>22.8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-1431432</v>
      </c>
      <c r="AP15" s="280">
        <v>-5237</v>
      </c>
      <c r="AQ15" s="281">
        <v>-3725</v>
      </c>
      <c r="AR15" s="282">
        <v>40.6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18460221</v>
      </c>
      <c r="AP16" s="280">
        <v>67534</v>
      </c>
      <c r="AQ16" s="281">
        <v>64768</v>
      </c>
      <c r="AR16" s="282">
        <v>4.3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7.21</v>
      </c>
      <c r="AP21" s="294">
        <v>6.41</v>
      </c>
      <c r="AQ21" s="295">
        <v>0.8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101.5</v>
      </c>
      <c r="AP22" s="299">
        <v>99.7</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8352142</v>
      </c>
      <c r="AP32" s="308">
        <v>30555</v>
      </c>
      <c r="AQ32" s="309">
        <v>36898</v>
      </c>
      <c r="AR32" s="310">
        <v>-17.2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517</v>
      </c>
      <c r="AP33" s="308" t="s">
        <v>517</v>
      </c>
      <c r="AQ33" s="309">
        <v>2</v>
      </c>
      <c r="AR33" s="310" t="s">
        <v>517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517</v>
      </c>
      <c r="AP34" s="308" t="s">
        <v>517</v>
      </c>
      <c r="AQ34" s="309">
        <v>63</v>
      </c>
      <c r="AR34" s="310" t="s">
        <v>517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2542331</v>
      </c>
      <c r="AP35" s="308">
        <v>9301</v>
      </c>
      <c r="AQ35" s="309">
        <v>8350</v>
      </c>
      <c r="AR35" s="310">
        <v>11.4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16548</v>
      </c>
      <c r="AP36" s="308">
        <v>61</v>
      </c>
      <c r="AQ36" s="309">
        <v>436</v>
      </c>
      <c r="AR36" s="310">
        <v>-86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v>119316</v>
      </c>
      <c r="AP37" s="308">
        <v>436</v>
      </c>
      <c r="AQ37" s="309">
        <v>641</v>
      </c>
      <c r="AR37" s="310">
        <v>-32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517</v>
      </c>
      <c r="AP38" s="311" t="s">
        <v>517</v>
      </c>
      <c r="AQ38" s="312">
        <v>1</v>
      </c>
      <c r="AR38" s="300" t="s">
        <v>517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-2510520</v>
      </c>
      <c r="AP39" s="308">
        <v>-9184</v>
      </c>
      <c r="AQ39" s="309">
        <v>-7817</v>
      </c>
      <c r="AR39" s="310">
        <v>17.5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-7282120</v>
      </c>
      <c r="AP40" s="308">
        <v>-26640</v>
      </c>
      <c r="AQ40" s="309">
        <v>-28299</v>
      </c>
      <c r="AR40" s="310">
        <v>-5.9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1237697</v>
      </c>
      <c r="AP41" s="308">
        <v>4528</v>
      </c>
      <c r="AQ41" s="309">
        <v>10277</v>
      </c>
      <c r="AR41" s="310">
        <v>-55.9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12367101</v>
      </c>
      <c r="AN51" s="330">
        <v>43939</v>
      </c>
      <c r="AO51" s="331">
        <v>0.9</v>
      </c>
      <c r="AP51" s="332">
        <v>41080</v>
      </c>
      <c r="AQ51" s="333">
        <v>3</v>
      </c>
      <c r="AR51" s="334">
        <v>-2.1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6187680</v>
      </c>
      <c r="AN52" s="338">
        <v>21984</v>
      </c>
      <c r="AO52" s="339">
        <v>49.3</v>
      </c>
      <c r="AP52" s="340">
        <v>27265</v>
      </c>
      <c r="AQ52" s="341">
        <v>4.2</v>
      </c>
      <c r="AR52" s="342">
        <v>45.1</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17031031</v>
      </c>
      <c r="AN53" s="330">
        <v>60976</v>
      </c>
      <c r="AO53" s="331">
        <v>38.799999999999997</v>
      </c>
      <c r="AP53" s="332">
        <v>46457</v>
      </c>
      <c r="AQ53" s="333">
        <v>13.1</v>
      </c>
      <c r="AR53" s="334">
        <v>25.7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8965174</v>
      </c>
      <c r="AN54" s="338">
        <v>32098</v>
      </c>
      <c r="AO54" s="339">
        <v>46</v>
      </c>
      <c r="AP54" s="340">
        <v>24020</v>
      </c>
      <c r="AQ54" s="341">
        <v>-11.9</v>
      </c>
      <c r="AR54" s="342">
        <v>57.9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15434276</v>
      </c>
      <c r="AN55" s="330">
        <v>55693</v>
      </c>
      <c r="AO55" s="331">
        <v>-8.6999999999999993</v>
      </c>
      <c r="AP55" s="332">
        <v>51849</v>
      </c>
      <c r="AQ55" s="333">
        <v>11.6</v>
      </c>
      <c r="AR55" s="334">
        <v>-20.3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7804872</v>
      </c>
      <c r="AN56" s="338">
        <v>28163</v>
      </c>
      <c r="AO56" s="339">
        <v>-12.3</v>
      </c>
      <c r="AP56" s="340">
        <v>26326</v>
      </c>
      <c r="AQ56" s="341">
        <v>9.6</v>
      </c>
      <c r="AR56" s="342">
        <v>-21.9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16290211</v>
      </c>
      <c r="AN57" s="330">
        <v>59098</v>
      </c>
      <c r="AO57" s="331">
        <v>6.1</v>
      </c>
      <c r="AP57" s="332">
        <v>52191</v>
      </c>
      <c r="AQ57" s="333">
        <v>0.7</v>
      </c>
      <c r="AR57" s="334">
        <v>5.4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7422570</v>
      </c>
      <c r="AN58" s="338">
        <v>26928</v>
      </c>
      <c r="AO58" s="339">
        <v>-4.4000000000000004</v>
      </c>
      <c r="AP58" s="340">
        <v>26807</v>
      </c>
      <c r="AQ58" s="341">
        <v>1.8</v>
      </c>
      <c r="AR58" s="342">
        <v>-6.2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16864736</v>
      </c>
      <c r="AN59" s="330">
        <v>61697</v>
      </c>
      <c r="AO59" s="331">
        <v>4.4000000000000004</v>
      </c>
      <c r="AP59" s="332">
        <v>48105</v>
      </c>
      <c r="AQ59" s="333">
        <v>-7.8</v>
      </c>
      <c r="AR59" s="334">
        <v>12.2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8399789</v>
      </c>
      <c r="AN60" s="338">
        <v>30729</v>
      </c>
      <c r="AO60" s="339">
        <v>14.1</v>
      </c>
      <c r="AP60" s="340">
        <v>24072</v>
      </c>
      <c r="AQ60" s="341">
        <v>-10.199999999999999</v>
      </c>
      <c r="AR60" s="342">
        <v>24.3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15597471</v>
      </c>
      <c r="AN61" s="345">
        <v>56281</v>
      </c>
      <c r="AO61" s="346">
        <v>8.3000000000000007</v>
      </c>
      <c r="AP61" s="347">
        <v>47936</v>
      </c>
      <c r="AQ61" s="348">
        <v>4.0999999999999996</v>
      </c>
      <c r="AR61" s="334">
        <v>4.2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7756017</v>
      </c>
      <c r="AN62" s="338">
        <v>27980</v>
      </c>
      <c r="AO62" s="339">
        <v>18.5</v>
      </c>
      <c r="AP62" s="340">
        <v>25698</v>
      </c>
      <c r="AQ62" s="341">
        <v>-1.3</v>
      </c>
      <c r="AR62" s="342">
        <v>19.8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ZNQ1hL/7zjGgJiZO9ueAe5kILRu6MxVwfx7o2kYdJ76Y9PXE7fNX+HVBAIlHjxbok5Mc/cQq/1sxjTLlaN2UOA==" saltValue="3HpVLovFvHJa2VK4kPXx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M19" sqref="BM19"/>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I9yeJGrsMVKqvsm6Lk1clcdDOYFKBY/9mR1G956x4+ncOHUMclgJ5pSX2LrX+oZ1KNuUMihRTzij6lD9TjWSiA==" saltValue="NCZ2IUXTAO+w1dPuyCe8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I16" sqref="BI16"/>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CS/K6gg4vv/zgbHOp2jGeI4iDzbQyuY31zur1PwPxisVAHUYXytqsq3vilNI4RIZ3YJ6IzA12r/fgh7wXj9FNg==" saltValue="SIMOglUvqMWoW55veMN92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P71" sqref="AP7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3" t="s">
        <v>3</v>
      </c>
      <c r="D47" s="1203"/>
      <c r="E47" s="1204"/>
      <c r="F47" s="11">
        <v>12.57</v>
      </c>
      <c r="G47" s="12">
        <v>11.86</v>
      </c>
      <c r="H47" s="12">
        <v>11.2</v>
      </c>
      <c r="I47" s="12">
        <v>10.98</v>
      </c>
      <c r="J47" s="13">
        <v>10.68</v>
      </c>
    </row>
    <row r="48" spans="2:10" ht="57.75" customHeight="1" x14ac:dyDescent="0.2">
      <c r="B48" s="14"/>
      <c r="C48" s="1205" t="s">
        <v>4</v>
      </c>
      <c r="D48" s="1205"/>
      <c r="E48" s="1206"/>
      <c r="F48" s="15">
        <v>7.13</v>
      </c>
      <c r="G48" s="16">
        <v>8.16</v>
      </c>
      <c r="H48" s="16">
        <v>8.74</v>
      </c>
      <c r="I48" s="16">
        <v>8.68</v>
      </c>
      <c r="J48" s="17">
        <v>13.78</v>
      </c>
    </row>
    <row r="49" spans="2:10" ht="57.75" customHeight="1" thickBot="1" x14ac:dyDescent="0.25">
      <c r="B49" s="18"/>
      <c r="C49" s="1207" t="s">
        <v>5</v>
      </c>
      <c r="D49" s="1207"/>
      <c r="E49" s="1208"/>
      <c r="F49" s="19" t="s">
        <v>564</v>
      </c>
      <c r="G49" s="20">
        <v>0.83</v>
      </c>
      <c r="H49" s="20" t="s">
        <v>565</v>
      </c>
      <c r="I49" s="20">
        <v>0.24</v>
      </c>
      <c r="J49" s="21">
        <v>5.4</v>
      </c>
    </row>
    <row r="50" spans="2:10" ht="13.2" x14ac:dyDescent="0.2"/>
  </sheetData>
  <sheetProtection algorithmName="SHA-512" hashValue="9YnH/47S9A8/SwQb2eaZoW3zZREziUX0IV0LZgUPm4GyQ9Iq3y4zqYE2o4qdHsSFLiUefy2tQBNWbhAM826abw==" saltValue="TN36lQb4HkrVCfj/UY0i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2023-03-16T10:18:07Z</cp:lastPrinted>
  <dcterms:created xsi:type="dcterms:W3CDTF">2023-02-20T04:02:04Z</dcterms:created>
  <dcterms:modified xsi:type="dcterms:W3CDTF">2023-10-30T23:40:49Z</dcterms:modified>
  <cp:category/>
</cp:coreProperties>
</file>