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5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<sst xmlns="http://schemas.openxmlformats.org/spreadsheetml/2006/main" count="1165" uniqueCount="637">
  <si>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</si>
  <si>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</si>
  <si>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</si>
  <si>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</si>
  <si>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</si>
  <si>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</si>
  <si>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</si>
  <si>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</si>
  <si>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</si>
  <si>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</si>
  <si>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</si>
  <si>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</si>
  <si>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</si>
  <si>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</si>
  <si>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</si>
  <si>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</si>
  <si>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</si>
  <si>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</si>
  <si>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</si>
  <si>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</si>
  <si>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</si>
  <si>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</si>
  <si>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</si>
  <si>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</si>
  <si>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</si>
  <si>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</si>
  <si>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</si>
  <si>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</si>
  <si>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</si>
  <si>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</si>
  <si>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</si>
  <si>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</si>
  <si>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</si>
  <si>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</si>
  <si>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</si>
  <si>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</si>
  <si>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</si>
  <si>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</si>
  <si>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</si>
  <si>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</si>
  <si>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</si>
  <si>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</si>
  <si>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</si>
  <si>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</si>
  <si>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</si>
  <si>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</si>
  <si>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</si>
  <si>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</si>
  <si>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</si>
  <si>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</si>
  <si>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</si>
  <si>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</si>
  <si>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</si>
  <si>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</si>
  <si>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</si>
  <si>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</si>
  <si>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</si>
  <si>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</si>
  <si>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</si>
  <si>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</si>
  <si>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</si>
  <si>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</si>
  <si>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</si>
  <si>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</si>
  <si>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</si>
  <si>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</si>
  <si>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</si>
  <si>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</si>
  <si>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</si>
  <si>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</si>
  <si>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</si>
  <si>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</si>
  <si>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</si>
  <si>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</si>
  <si>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</si>
  <si>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</si>
  <si>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</si>
  <si>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</si>
  <si>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</si>
  <si>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</si>
  <si>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</si>
  <si>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</si>
  <si>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</si>
  <si>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</si>
  <si>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</si>
  <si>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</si>
  <si>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</si>
  <si>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</si>
  <si>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</si>
  <si>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</si>
  <si>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</si>
  <si>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</si>
  <si>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</si>
  <si>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</si>
  <si>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</si>
  <si>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</si>
  <si>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</si>
  <si>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</si>
  <si>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</si>
  <si>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</si>
  <si>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</si>
  <si>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</si>
  <si>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</si>
  <si>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</si>
  <si>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</si>
  <si>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</si>
  <si>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</si>
  <si>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</si>
  <si>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</si>
  <si>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</si>
  <si>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</si>
  <si>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</si>
  <si>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</si>
  <si>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</si>
  <si>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</si>
  <si>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</si>
  <si>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</si>
  <si>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</si>
  <si>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</si>
  <si>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</si>
  <si>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</si>
  <si>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</si>
  <si>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</si>
  <si>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</si>
  <si>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</si>
  <si>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</si>
  <si>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</si>
  <si>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</si>
  <si>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</si>
  <si>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</si>
  <si>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</si>
  <si>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</si>
  <si>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</si>
  <si>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</si>
  <si>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</si>
  <si>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</si>
  <si>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</si>
  <si>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</si>
  <si>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</si>
  <si>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</si>
  <si>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</si>
  <si>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</si>
  <si>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</si>
  <si>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</si>
  <si>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</si>
  <si>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</si>
  <si>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</si>
  <si>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</si>
  <si>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</si>
  <si>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</si>
  <si>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</si>
  <si>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</si>
  <si>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</si>
  <si>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</si>
  <si>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</si>
  <si>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</si>
  <si>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</si>
  <si>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</si>
  <si>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</si>
  <si>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</si>
  <si>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</si>
  <si>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</si>
  <si>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</si>
  <si>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</si>
  <si>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</si>
  <si>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</si>
  <si>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</si>
  <si>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</si>
  <si>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</si>
  <si>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</si>
  <si>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</si>
  <si>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</si>
  <si>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</si>
  <si>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</si>
  <si>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</si>
  <si>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</si>
  <si>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</si>
  <si>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</si>
  <si>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</si>
  <si>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</si>
  <si>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</si>
  <si>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</si>
  <si>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</si>
  <si>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</si>
  <si>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</si>
  <si>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</si>
  <si>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</si>
  <si>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</si>
  <si>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</si>
  <si>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</si>
  <si>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</si>
  <si>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</si>
  <si>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</si>
  <si>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</si>
  <si>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</si>
  <si>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</si>
  <si>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</si>
  <si>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</si>
  <si>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</si>
  <si>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</si>
  <si>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</si>
  <si>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</si>
  <si>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</si>
  <si>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</si>
  <si>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</si>
  <si>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</si>
  <si>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</si>
  <si>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</si>
  <si>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</si>
  <si>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</si>
  <si>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</si>
  <si>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</si>
  <si>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</si>
  <si>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</si>
  <si>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福島県いわき市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</si>
  <si>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</si>
  <si>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</si>
  <si>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</si>
  <si>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</si>
  <si>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</si>
  <si>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</si>
  <si>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</si>
  <si>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</si>
  <si>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</si>
  <si>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</si>
  <si>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</si>
  <si>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</si>
  <si>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</si>
  <si>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</si>
  <si>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</si>
  <si>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</si>
  <si>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</si>
  <si>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</si>
  <si>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</si>
  <si>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</si>
  <si>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</si>
  <si>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</si>
  <si>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</si>
  <si>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</si>
  <si>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</si>
  <si>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</si>
  <si>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</si>
  <si>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</si>
  <si>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</si>
  <si>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</si>
  <si>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</si>
  <si>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</si>
  <si>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</si>
  <si>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</si>
  <si>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</si>
  <si>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</si>
  <si>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</si>
  <si>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</si>
  <si>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</si>
  <si>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</si>
  <si>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</si>
  <si>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</si>
  <si>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</si>
  <si>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</si>
  <si>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</si>
  <si>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</si>
  <si>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</si>
  <si>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</si>
  <si>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</si>
  <si>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</si>
  <si>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</si>
  <si>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</si>
  <si>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</si>
  <si>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</si>
  <si>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</si>
  <si>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</si>
  <si>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</si>
  <si>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</si>
  <si>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</si>
  <si>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</si>
  <si>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</si>
  <si>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</si>
  <si>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</si>
  <si>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</si>
  <si>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</si>
  <si>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</si>
  <si>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</si>
  <si>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</si>
  <si>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</si>
  <si>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</si>
  <si>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</si>
  <si>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</si>
  <si>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</si>
  <si>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</si>
  <si>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</si>
  <si>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</si>
  <si>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</si>
  <si>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</si>
  <si>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</si>
  <si>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</si>
  <si>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</si>
  <si>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</si>
  <si>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</si>
  <si>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</si>
  <si>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</si>
  <si>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</si>
  <si>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</si>
  <si>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</si>
  <si>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</si>
  <si>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</si>
  <si>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</si>
  <si>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</si>
  <si>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</si>
  <si>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</si>
  <si>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</si>
  <si>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</si>
  <si>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</si>
  <si>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</si>
  <si>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</si>
  <si>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</si>
  <si>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</si>
  <si>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</si>
  <si>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</si>
  <si>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</si>
  <si>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</si>
  <si>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</si>
  <si>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</si>
  <si>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</si>
  <si>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</si>
  <si>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</si>
  <si>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</si>
  <si>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</si>
  <si>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</si>
  <si>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</si>
  <si>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</si>
  <si>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</si>
  <si>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</si>
  <si>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</si>
  <si>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</si>
  <si>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</si>
  <si>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</si>
  <si>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</si>
  <si>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</si>
  <si>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</si>
  <si>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</si>
  <si>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</si>
  <si>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</si>
  <si>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</si>
  <si>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</si>
  <si>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</si>
  <si>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</si>
  <si>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</si>
  <si>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</si>
  <si>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</si>
  <si>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</si>
  <si>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</si>
  <si>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</si>
  <si>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</si>
  <si>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</si>
  <si>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</si>
  <si>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</si>
  <si>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</si>
  <si>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</si>
  <si>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</si>
  <si>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</si>
  <si>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</si>
  <si>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</si>
  <si>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</si>
  <si>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</si>
  <si>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</si>
  <si>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</si>
  <si>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</si>
  <si>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</si>
  <si>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福島県いわき市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</si>
  <si>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</si>
  <si>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</si>
  <si>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</si>
  <si>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</si>
  <si>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</si>
  <si>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</si>
  <si>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</si>
  <si>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</si>
  <si>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</si>
  <si>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</si>
  <si>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</si>
  <si>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</si>
  <si>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</si>
  <si>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</si>
  <si>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</si>
  <si>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</si>
  <si>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</si>
  <si>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</si>
  <si>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</si>
  <si>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</si>
  <si>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</si>
  <si>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</si>
  <si>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</si>
  <si>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</si>
  <si>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</si>
  <si>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</si>
  <si>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</si>
  <si>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</si>
  <si>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</si>
  <si>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</si>
  <si>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</si>
  <si>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</si>
  <si>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</si>
  <si>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</si>
  <si>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</si>
  <si>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</si>
  <si>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</si>
  <si>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</si>
  <si>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</si>
  <si>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</si>
  <si>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</si>
  <si>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</si>
  <si>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</si>
  <si>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</si>
  <si>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</si>
  <si>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</si>
  <si>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下水道事業会計</t>
    <phoneticPr fontId="5"/>
  </si>
  <si>
    <t>法適用企業</t>
    <phoneticPr fontId="5"/>
  </si>
  <si>
    <t>地域汚水処理事業会計</t>
    <phoneticPr fontId="5"/>
  </si>
  <si>
    <t>法適用企業</t>
    <phoneticPr fontId="5"/>
  </si>
  <si>
    <t>農業集落排水事業会計</t>
    <phoneticPr fontId="5"/>
  </si>
  <si>
    <t>法適用企業</t>
    <phoneticPr fontId="5"/>
  </si>
  <si>
    <t>卸売市場事業特別会計</t>
    <phoneticPr fontId="5"/>
  </si>
  <si>
    <t>法非適用企業</t>
    <phoneticPr fontId="5"/>
  </si>
  <si>
    <t>温泉給湯事業特別会計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</si>
  <si>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</si>
  <si>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</si>
  <si>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</si>
  <si>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</si>
  <si>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</si>
  <si>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</si>
  <si>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</si>
  <si>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</si>
  <si>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</si>
  <si>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</si>
  <si>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</si>
  <si>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</si>
  <si>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</si>
  <si>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</si>
  <si>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</si>
  <si>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</si>
  <si>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</si>
  <si>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</si>
  <si>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</si>
  <si>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</si>
  <si>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</si>
  <si>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</si>
  <si>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</si>
  <si>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</si>
  <si>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</si>
  <si>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</si>
  <si>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</si>
  <si>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</si>
  <si>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</si>
  <si>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</si>
  <si>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</si>
  <si>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</si>
  <si>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</si>
  <si>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</si>
  <si>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</si>
  <si>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</si>
  <si>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</si>
  <si>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</si>
  <si>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</si>
  <si>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</si>
  <si>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</si>
  <si>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</si>
  <si>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</si>
  <si>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</si>
  <si>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</si>
  <si>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</si>
  <si>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</si>
  <si>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</si>
  <si>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</si>
  <si>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</si>
  <si>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</si>
  <si>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</si>
  <si>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</si>
  <si>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</si>
  <si>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</si>
  <si>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</si>
  <si>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</si>
  <si>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</si>
  <si>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</si>
  <si>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</si>
  <si>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</si>
  <si>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</si>
  <si>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</si>
  <si>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</si>
  <si>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</si>
  <si>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</si>
  <si>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</si>
  <si>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</si>
  <si>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</si>
  <si>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</si>
  <si>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</si>
  <si>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</si>
  <si>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</si>
  <si>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</si>
  <si>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</si>
  <si>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</si>
  <si>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</si>
  <si>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</si>
  <si>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</si>
  <si>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</si>
  <si>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</si>
  <si>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</si>
  <si>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</si>
  <si>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</si>
  <si>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</si>
  <si>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</si>
  <si>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</si>
  <si>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</si>
  <si>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</si>
  <si>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</si>
  <si>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</si>
  <si>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</si>
  <si>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</si>
  <si>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</si>
  <si>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</si>
  <si>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</si>
  <si>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</si>
  <si>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</si>
  <si>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</si>
  <si>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</si>
  <si>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</si>
  <si>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</si>
  <si>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</si>
  <si>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</si>
  <si>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</si>
  <si>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</si>
  <si>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</si>
  <si>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</si>
  <si>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</si>
  <si>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</si>
  <si>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</si>
  <si>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</si>
  <si>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</si>
  <si>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</si>
  <si>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</si>
  <si>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</si>
  <si>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</si>
  <si>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</si>
  <si>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</si>
  <si>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</si>
  <si>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</si>
  <si>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</si>
  <si>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</si>
  <si>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</si>
  <si>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</si>
  <si>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</si>
  <si>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</si>
  <si>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</si>
  <si>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</si>
  <si>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</si>
  <si>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</si>
  <si>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</si>
  <si>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</si>
  <si>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</si>
  <si>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</si>
  <si>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</si>
  <si>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</si>
  <si>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</si>
  <si>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</si>
  <si>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</si>
  <si>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</si>
  <si>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</si>
  <si>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</si>
  <si>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</si>
  <si>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</si>
  <si>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</si>
  <si>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</si>
  <si>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</si>
  <si>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</si>
  <si>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</si>
  <si>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</si>
  <si>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</si>
  <si>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2.68</t>
  </si>
  <si>
    <t>▲ 2.95</t>
  </si>
  <si>
    <t>▲ 1.38</t>
  </si>
  <si>
    <t>病院事業会計</t>
  </si>
  <si>
    <t>水道事業会計</t>
  </si>
  <si>
    <t>一般会計</t>
  </si>
  <si>
    <t>下水道事業会計</t>
  </si>
  <si>
    <t>介護保険特別会計</t>
  </si>
  <si>
    <t>競輪事業特別会計</t>
  </si>
  <si>
    <t>地域汚水処理事業会計</t>
  </si>
  <si>
    <t>農業集落排水事業会計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</si>
  <si>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</si>
  <si>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</si>
  <si>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</si>
  <si>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</si>
  <si>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</si>
  <si>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</si>
  <si>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</si>
  <si>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</si>
  <si>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</si>
  <si>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</si>
  <si>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</si>
  <si>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公立小野町地方綜合病院企業団</t>
    <rPh sb="0" eb="2">
      <t>コウリツ</t>
    </rPh>
    <rPh sb="2" eb="5">
      <t>オノマチ</t>
    </rPh>
    <rPh sb="5" eb="7">
      <t>チホウ</t>
    </rPh>
    <rPh sb="7" eb="9">
      <t>ソウゴウ</t>
    </rPh>
    <rPh sb="9" eb="11">
      <t>ビョウイン</t>
    </rPh>
    <rPh sb="11" eb="14">
      <t>キギョウダン</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</si>
  <si>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</si>
  <si>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福島県市町村総合事務組合（消防補償等特別会計）</t>
    <rPh sb="0" eb="3">
      <t>フクシマケン</t>
    </rPh>
    <rPh sb="3" eb="6">
      <t>シチョウソン</t>
    </rPh>
    <rPh sb="6" eb="8">
      <t>ソウゴウ</t>
    </rPh>
    <rPh sb="8" eb="12">
      <t>ジムクミアイ</t>
    </rPh>
    <rPh sb="13" eb="15">
      <t>ショウボウ</t>
    </rPh>
    <rPh sb="15" eb="18">
      <t>ホショウトウ</t>
    </rPh>
    <rPh sb="18" eb="22">
      <t>トクベツカイケイ</t>
    </rPh>
    <phoneticPr fontId="2"/>
  </si>
  <si>
    <t>福島県市町村総合事務組合（消防賞じゅつ金特別会計）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</si>
  <si>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福島県市町村総合事務組合（非常勤職員公務災害補償特別会計）</t>
    <rPh sb="0" eb="6">
      <t>フクシマケンシチョウソン</t>
    </rPh>
    <rPh sb="6" eb="8">
      <t>ソウゴウ</t>
    </rPh>
    <rPh sb="8" eb="12">
      <t>ジムクミアイ</t>
    </rPh>
    <rPh sb="13" eb="18">
      <t>ヒジョウキンショクイン</t>
    </rPh>
    <rPh sb="18" eb="22">
      <t>コウムサイガイ</t>
    </rPh>
    <rPh sb="22" eb="24">
      <t>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</si>
  <si>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19">
      <t>カンリ</t>
    </rPh>
    <rPh sb="19" eb="23">
      <t>トクベツカイケイ</t>
    </rPh>
    <phoneticPr fontId="2"/>
  </si>
  <si>
    <t>福島県市民交通災害共済組合</t>
    <rPh sb="0" eb="2">
      <t>フクシマ</t>
    </rPh>
    <rPh sb="2" eb="3">
      <t>ケン</t>
    </rPh>
    <rPh sb="3" eb="5">
      <t>シミン</t>
    </rPh>
    <rPh sb="5" eb="7">
      <t>コウツウ</t>
    </rPh>
    <rPh sb="7" eb="9">
      <t>サイガイ</t>
    </rPh>
    <rPh sb="9" eb="11">
      <t>キョウサイ</t>
    </rPh>
    <rPh sb="11" eb="13">
      <t>クミアイ</t>
    </rPh>
    <phoneticPr fontId="2"/>
  </si>
  <si>
    <t>いわき市国際交流協会</t>
  </si>
  <si>
    <t>常磐湯本温泉</t>
  </si>
  <si>
    <t>いわき市社会福祉施設事業団</t>
  </si>
  <si>
    <t>いわきの里鬼ヶ城</t>
  </si>
  <si>
    <t>いわき市勤労者福祉サービスセンター</t>
  </si>
  <si>
    <t>いわき市観光物産センター</t>
  </si>
  <si>
    <t>いわきニュータウンセンター</t>
  </si>
  <si>
    <t>いわき市土地開発公社</t>
  </si>
  <si>
    <t>いわき市公園緑地観光公社</t>
  </si>
  <si>
    <t>いわき市潮学生寮</t>
  </si>
  <si>
    <t>いわき市教育文化事業団</t>
  </si>
  <si>
    <t>○</t>
    <phoneticPr fontId="2"/>
  </si>
  <si>
    <t>-</t>
    <phoneticPr fontId="2"/>
  </si>
  <si>
    <t>公共施設整備基金</t>
    <rPh sb="0" eb="8">
      <t>コウキョウシセツセイビキキン</t>
    </rPh>
    <phoneticPr fontId="5"/>
  </si>
  <si>
    <t>市営住宅管理基金</t>
    <phoneticPr fontId="2"/>
  </si>
  <si>
    <t>復興基金</t>
    <phoneticPr fontId="5"/>
  </si>
  <si>
    <t>水源保全基金</t>
    <rPh sb="0" eb="2">
      <t>スイゲン</t>
    </rPh>
    <rPh sb="2" eb="4">
      <t>ホゼン</t>
    </rPh>
    <rPh sb="4" eb="6">
      <t>キキン</t>
    </rPh>
    <phoneticPr fontId="5"/>
  </si>
  <si>
    <t>ふるさと納税基金</t>
    <rPh sb="4" eb="6">
      <t>ノウゼイ</t>
    </rPh>
    <rPh sb="6" eb="8">
      <t>キキン</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</si>
  <si>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</si>
  <si>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</si>
  <si>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</si>
  <si>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</si>
  <si>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</si>
  <si>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将来負担比率については、類似団体と比較し、低い数値となっている。
一方、有形固定資産減価償却率については、類似団体と比較し高く、上昇傾向にあるが、主な要因としては、14市町村合併（昭和41年）からその後の高度経済成長期にかけて整備されたものが多く、建築後概ね40年を超える建築物が約半数を占め、老朽化が進行していることにある。
この対策として、令和４年３月に改訂した「公共施設等総合管理計画」に基づき、公共施設の老朽化対策等に適切に取り組んでいるところである。</t>
    <rPh sb="0" eb="6">
      <t>ショウライフタンヒリツ</t>
    </rPh>
    <rPh sb="12" eb="16">
      <t>ルイジダンタイ</t>
    </rPh>
    <rPh sb="17" eb="19">
      <t>ヒカク</t>
    </rPh>
    <rPh sb="21" eb="22">
      <t>ヒク</t>
    </rPh>
    <rPh sb="23" eb="25">
      <t>スウチ</t>
    </rPh>
    <rPh sb="33" eb="35">
      <t>イッポウ</t>
    </rPh>
    <rPh sb="36" eb="38">
      <t>ユウケイ</t>
    </rPh>
    <rPh sb="38" eb="42">
      <t>コテイシサン</t>
    </rPh>
    <rPh sb="42" eb="47">
      <t>ゲンカショウキャクリツ</t>
    </rPh>
    <rPh sb="53" eb="55">
      <t>ルイジ</t>
    </rPh>
    <rPh sb="55" eb="57">
      <t>ダンタイ</t>
    </rPh>
    <rPh sb="58" eb="60">
      <t>ヒカク</t>
    </rPh>
    <rPh sb="61" eb="62">
      <t>タカ</t>
    </rPh>
    <rPh sb="64" eb="68">
      <t>ジョウショウケイコウ</t>
    </rPh>
    <rPh sb="73" eb="74">
      <t>オモ</t>
    </rPh>
    <rPh sb="75" eb="77">
      <t>ヨウイン</t>
    </rPh>
    <rPh sb="166" eb="168">
      <t>タイサク</t>
    </rPh>
    <rPh sb="172" eb="174">
      <t>レイワ</t>
    </rPh>
    <rPh sb="175" eb="176">
      <t>ネン</t>
    </rPh>
    <rPh sb="177" eb="178">
      <t>ガツ</t>
    </rPh>
    <rPh sb="179" eb="181">
      <t>カイテイ</t>
    </rPh>
    <rPh sb="184" eb="189">
      <t>コウキョウシセツトウ</t>
    </rPh>
    <rPh sb="189" eb="191">
      <t>ソウゴウ</t>
    </rPh>
    <rPh sb="191" eb="195">
      <t>カンリケイカク</t>
    </rPh>
    <rPh sb="197" eb="198">
      <t>モト</t>
    </rPh>
    <rPh sb="201" eb="205">
      <t>コウキョウシセツ</t>
    </rPh>
    <rPh sb="206" eb="209">
      <t>ロウキュウカ</t>
    </rPh>
    <rPh sb="209" eb="212">
      <t>タイサクトウ</t>
    </rPh>
    <rPh sb="213" eb="215">
      <t>テキセツ</t>
    </rPh>
    <rPh sb="216" eb="217">
      <t>ト</t>
    </rPh>
    <rPh sb="218" eb="21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</si>
  <si>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</si>
  <si>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</si>
  <si>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</si>
  <si>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</si>
  <si>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</si>
  <si>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</si>
  <si>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実質公債費比率については、準元利償還金の額が増加したこと等に伴い、前年度と比較して0.6ポイントの微増となっている。
一方、将来負担比率については、前年度と比較し、6.7ポイント低下している。
これは、基準財政需要額算入見込額、充当可能基金残高及び都市計画税充当見込額が増加したことが主な要因である。
今後も、大規模災害の発生等に備え、中期財政計画に定めた目標基金残高を確保するとともに、将来世代に過度の負担を負わせることのないよう、財政の健全性を確保していく。</t>
    <rPh sb="37" eb="39">
      <t>ヒカク</t>
    </rPh>
    <rPh sb="49" eb="51">
      <t>ビゾウ</t>
    </rPh>
    <rPh sb="59" eb="61">
      <t>イッポウ</t>
    </rPh>
    <rPh sb="62" eb="68">
      <t>ショウライフタンヒリツ</t>
    </rPh>
    <rPh sb="74" eb="76">
      <t>ゼンネン</t>
    </rPh>
    <rPh sb="76" eb="77">
      <t>ド</t>
    </rPh>
    <rPh sb="78" eb="80">
      <t>ヒカク</t>
    </rPh>
    <rPh sb="89" eb="91">
      <t>テイカ</t>
    </rPh>
    <rPh sb="101" eb="108">
      <t>キジュンザイセイジュヨウガク</t>
    </rPh>
    <rPh sb="108" eb="110">
      <t>サンニュウ</t>
    </rPh>
    <rPh sb="110" eb="113">
      <t>ミコミガク</t>
    </rPh>
    <rPh sb="122" eb="123">
      <t>オヨ</t>
    </rPh>
    <rPh sb="124" eb="129">
      <t>トシケイカクゼイ</t>
    </rPh>
    <rPh sb="129" eb="131">
      <t>ジュウトウ</t>
    </rPh>
    <rPh sb="131" eb="134">
      <t>ミコミガク</t>
    </rPh>
    <rPh sb="135" eb="137">
      <t>ゾウカ</t>
    </rPh>
    <rPh sb="142" eb="143">
      <t>オモ</t>
    </rPh>
    <rPh sb="144" eb="146">
      <t>ヨウイン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</si>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</sst>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601E-4237-906C-D0F4D5C263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90439</c:v>
                </c:pt>
                <c:pt idx="1">
                  <c:v>63802</c:v>
                </c:pt>
                <c:pt idx="2">
                  <c:v>48223</c:v>
                </c:pt>
                <c:pt idx="3">
                  <c:v>57132</c:v>
                </c:pt>
                <c:pt idx="4">
                  <c:v>55312</c:v>
                </c:pt>
              </c:numCache>
            </c:numRef>
          </c:val>
          <c:smooth val="0"/>
          <c:extLst>
            <c:ext xmlns:c16="http://schemas.microsoft.com/office/drawing/2014/chart" uri="{C3380CC4-5D6E-409C-BE32-E72D297353CC}">
              <c16:uniqueId val="{00000001-601E-4237-906C-D0F4D5C263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6.05</c:v>
                </c:pt>
                <c:pt idx="1">
                  <c:v>6.11</c:v>
                </c:pt>
                <c:pt idx="2">
                  <c:v>1.91</c:v>
                </c:pt>
                <c:pt idx="3">
                  <c:v>3.68</c:v>
                </c:pt>
                <c:pt idx="4">
                  <c:v>10.29</c:v>
                </c:pt>
              </c:numCache>
            </c:numRef>
          </c:val>
          <c:extLst>
            <c:ext xmlns:c16="http://schemas.microsoft.com/office/drawing/2014/chart" uri="{C3380CC4-5D6E-409C-BE32-E72D297353CC}">
              <c16:uniqueId val="{00000000-C8B8-4B00-A20D-0DFA3A357F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16.57</c:v>
                </c:pt>
                <c:pt idx="1">
                  <c:v>13.3</c:v>
                </c:pt>
                <c:pt idx="2">
                  <c:v>10.26</c:v>
                </c:pt>
                <c:pt idx="3">
                  <c:v>13.93</c:v>
                </c:pt>
                <c:pt idx="4">
                  <c:v>12.05</c:v>
                </c:pt>
              </c:numCache>
            </c:numRef>
          </c:val>
          <c:extLst>
            <c:ext xmlns:c16="http://schemas.microsoft.com/office/drawing/2014/chart" uri="{C3380CC4-5D6E-409C-BE32-E72D297353CC}">
              <c16:uniqueId val="{00000001-C8B8-4B00-A20D-0DFA3A357F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-2.68</c:v>
                </c:pt>
                <c:pt idx="1">
                  <c:v>-2.95</c:v>
                </c:pt>
                <c:pt idx="2">
                  <c:v>-1.38</c:v>
                </c:pt>
                <c:pt idx="3">
                  <c:v>5.73</c:v>
                </c:pt>
                <c:pt idx="4">
                  <c:v>5.33</c:v>
                </c:pt>
              </c:numCache>
            </c:numRef>
          </c:val>
          <c:smooth val="0"/>
          <c:extLst>
            <c:ext xmlns:c16="http://schemas.microsoft.com/office/drawing/2014/chart" uri="{C3380CC4-5D6E-409C-BE32-E72D297353CC}">
              <c16:uniqueId val="{00000002-C8B8-4B00-A20D-0DFA3A357F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1.06</c:v>
                </c:pt>
                <c:pt idx="2">
                  <c:v>#N/A</c:v>
                </c:pt>
                <c:pt idx="3">
                  <c:v>0.12</c:v>
                </c:pt>
                <c:pt idx="4">
                  <c:v>#N/A</c:v>
                </c:pt>
                <c:pt idx="5">
                  <c:v>0.11</c:v>
                </c:pt>
                <c:pt idx="6">
                  <c:v>#N/A</c:v>
                </c:pt>
                <c:pt idx="7">
                  <c:v>0.21</c:v>
                </c:pt>
                <c:pt idx="8">
                  <c:v>#N/A</c:v>
                </c:pt>
                <c:pt idx="9">
                  <c:v>0.09</c:v>
                </c:pt>
              </c:numCache>
            </c:numRef>
          </c:val>
          <c:extLst>
            <c:ext xmlns:c16="http://schemas.microsoft.com/office/drawing/2014/chart" uri="{C3380CC4-5D6E-409C-BE32-E72D297353CC}">
              <c16:uniqueId val="{00000000-D1FA-4C8E-B06C-A3B8E2A148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FA-4C8E-B06C-A3B8E2A14871}"/>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2-D1FA-4C8E-B06C-A3B8E2A14871}"/>
            </c:ext>
          </c:extLst>
        </c:ser>
        <c:ser>
          <c:idx val="3"/>
          <c:order val="3"/>
          <c:tx>
            <c:strRef>
              <c:f>データシート!$A$30</c:f>
              <c:strCache>
                <c:ptCount val="1"/>
                <c:pt idx="0">
                  <c:v>地域汚水処理事業会計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0.56000000000000005</c:v>
                </c:pt>
                <c:pt idx="2">
                  <c:v>#N/A</c:v>
                </c:pt>
                <c:pt idx="3">
                  <c:v>0.59</c:v>
                </c:pt>
                <c:pt idx="4">
                  <c:v>#N/A</c:v>
                </c:pt>
                <c:pt idx="5">
                  <c:v>0.6</c:v>
                </c:pt>
                <c:pt idx="6">
                  <c:v>#N/A</c:v>
                </c:pt>
                <c:pt idx="7">
                  <c:v>0.61</c:v>
                </c:pt>
                <c:pt idx="8">
                  <c:v>#N/A</c:v>
                </c:pt>
                <c:pt idx="9">
                  <c:v>0.61</c:v>
                </c:pt>
              </c:numCache>
            </c:numRef>
          </c:val>
          <c:extLst>
            <c:ext xmlns:c16="http://schemas.microsoft.com/office/drawing/2014/chart" uri="{C3380CC4-5D6E-409C-BE32-E72D297353CC}">
              <c16:uniqueId val="{00000003-D1FA-4C8E-B06C-A3B8E2A1487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0.69</c:v>
                </c:pt>
                <c:pt idx="2">
                  <c:v>#N/A</c:v>
                </c:pt>
                <c:pt idx="3">
                  <c:v>0.28999999999999998</c:v>
                </c:pt>
                <c:pt idx="4">
                  <c:v>#N/A</c:v>
                </c:pt>
                <c:pt idx="5">
                  <c:v>0.4</c:v>
                </c:pt>
                <c:pt idx="6">
                  <c:v>#N/A</c:v>
                </c:pt>
                <c:pt idx="7">
                  <c:v>1.0900000000000001</c:v>
                </c:pt>
                <c:pt idx="8">
                  <c:v>#N/A</c:v>
                </c:pt>
                <c:pt idx="9">
                  <c:v>0.82</c:v>
                </c:pt>
              </c:numCache>
            </c:numRef>
          </c:val>
          <c:extLst>
            <c:ext xmlns:c16="http://schemas.microsoft.com/office/drawing/2014/chart" uri="{C3380CC4-5D6E-409C-BE32-E72D297353CC}">
              <c16:uniqueId val="{00000004-D1FA-4C8E-B06C-A3B8E2A1487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0.76</c:v>
                </c:pt>
                <c:pt idx="2">
                  <c:v>#N/A</c:v>
                </c:pt>
                <c:pt idx="3">
                  <c:v>1.1200000000000001</c:v>
                </c:pt>
                <c:pt idx="4">
                  <c:v>#N/A</c:v>
                </c:pt>
                <c:pt idx="5">
                  <c:v>0.45</c:v>
                </c:pt>
                <c:pt idx="6">
                  <c:v>#N/A</c:v>
                </c:pt>
                <c:pt idx="7">
                  <c:v>0.71</c:v>
                </c:pt>
                <c:pt idx="8">
                  <c:v>#N/A</c:v>
                </c:pt>
                <c:pt idx="9">
                  <c:v>1.26</c:v>
                </c:pt>
              </c:numCache>
            </c:numRef>
          </c:val>
          <c:extLst>
            <c:ext xmlns:c16="http://schemas.microsoft.com/office/drawing/2014/chart" uri="{C3380CC4-5D6E-409C-BE32-E72D297353CC}">
              <c16:uniqueId val="{00000005-D1FA-4C8E-B06C-A3B8E2A1487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0.28000000000000003</c:v>
                </c:pt>
                <c:pt idx="4">
                  <c:v>#N/A</c:v>
                </c:pt>
                <c:pt idx="5">
                  <c:v>0.81</c:v>
                </c:pt>
                <c:pt idx="6">
                  <c:v>#N/A</c:v>
                </c:pt>
                <c:pt idx="7">
                  <c:v>1.41</c:v>
                </c:pt>
                <c:pt idx="8">
                  <c:v>#N/A</c:v>
                </c:pt>
                <c:pt idx="9">
                  <c:v>2.16</c:v>
                </c:pt>
              </c:numCache>
            </c:numRef>
          </c:val>
          <c:extLst>
            <c:ext xmlns:c16="http://schemas.microsoft.com/office/drawing/2014/chart" uri="{C3380CC4-5D6E-409C-BE32-E72D297353CC}">
              <c16:uniqueId val="{00000006-D1FA-4C8E-B06C-A3B8E2A1487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6.16</c:v>
                </c:pt>
                <c:pt idx="2">
                  <c:v>#N/A</c:v>
                </c:pt>
                <c:pt idx="3">
                  <c:v>6.32</c:v>
                </c:pt>
                <c:pt idx="4">
                  <c:v>#N/A</c:v>
                </c:pt>
                <c:pt idx="5">
                  <c:v>1.92</c:v>
                </c:pt>
                <c:pt idx="6">
                  <c:v>#N/A</c:v>
                </c:pt>
                <c:pt idx="7">
                  <c:v>5.86</c:v>
                </c:pt>
                <c:pt idx="8">
                  <c:v>#N/A</c:v>
                </c:pt>
                <c:pt idx="9">
                  <c:v>10.4</c:v>
                </c:pt>
              </c:numCache>
            </c:numRef>
          </c:val>
          <c:extLst>
            <c:ext xmlns:c16="http://schemas.microsoft.com/office/drawing/2014/chart" uri="{C3380CC4-5D6E-409C-BE32-E72D297353CC}">
              <c16:uniqueId val="{00000007-D1FA-4C8E-B06C-A3B8E2A1487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12.91</c:v>
                </c:pt>
                <c:pt idx="2">
                  <c:v>#N/A</c:v>
                </c:pt>
                <c:pt idx="3">
                  <c:v>13.77</c:v>
                </c:pt>
                <c:pt idx="4">
                  <c:v>#N/A</c:v>
                </c:pt>
                <c:pt idx="5">
                  <c:v>12.62</c:v>
                </c:pt>
                <c:pt idx="6">
                  <c:v>#N/A</c:v>
                </c:pt>
                <c:pt idx="7">
                  <c:v>12.03</c:v>
                </c:pt>
                <c:pt idx="8">
                  <c:v>#N/A</c:v>
                </c:pt>
                <c:pt idx="9">
                  <c:v>11.31</c:v>
                </c:pt>
              </c:numCache>
            </c:numRef>
          </c:val>
          <c:extLst>
            <c:ext xmlns:c16="http://schemas.microsoft.com/office/drawing/2014/chart" uri="{C3380CC4-5D6E-409C-BE32-E72D297353CC}">
              <c16:uniqueId val="{00000008-D1FA-4C8E-B06C-A3B8E2A1487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10.92</c:v>
                </c:pt>
                <c:pt idx="2">
                  <c:v>#N/A</c:v>
                </c:pt>
                <c:pt idx="3">
                  <c:v>10.35</c:v>
                </c:pt>
                <c:pt idx="4">
                  <c:v>#N/A</c:v>
                </c:pt>
                <c:pt idx="5">
                  <c:v>11.74</c:v>
                </c:pt>
                <c:pt idx="6">
                  <c:v>#N/A</c:v>
                </c:pt>
                <c:pt idx="7">
                  <c:v>14.52</c:v>
                </c:pt>
                <c:pt idx="8">
                  <c:v>#N/A</c:v>
                </c:pt>
                <c:pt idx="9">
                  <c:v>16.7</c:v>
                </c:pt>
              </c:numCache>
            </c:numRef>
          </c:val>
          <c:extLst>
            <c:ext xmlns:c16="http://schemas.microsoft.com/office/drawing/2014/chart" uri="{C3380CC4-5D6E-409C-BE32-E72D297353CC}">
              <c16:uniqueId val="{00000009-D1FA-4C8E-B06C-A3B8E2A148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11617</c:v>
                </c:pt>
                <c:pt idx="5">
                  <c:v>11599</c:v>
                </c:pt>
                <c:pt idx="8">
                  <c:v>11936</c:v>
                </c:pt>
                <c:pt idx="11">
                  <c:v>11673</c:v>
                </c:pt>
                <c:pt idx="14">
                  <c:v>11393</c:v>
                </c:pt>
              </c:numCache>
            </c:numRef>
          </c:val>
          <c:extLst>
            <c:ext xmlns:c16="http://schemas.microsoft.com/office/drawing/2014/chart" uri="{C3380CC4-5D6E-409C-BE32-E72D297353CC}">
              <c16:uniqueId val="{00000000-7D15-48A9-8140-3456A64920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15-48A9-8140-3456A64920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973</c:v>
                </c:pt>
                <c:pt idx="3">
                  <c:v>973</c:v>
                </c:pt>
                <c:pt idx="6">
                  <c:v>973</c:v>
                </c:pt>
                <c:pt idx="9">
                  <c:v>973</c:v>
                </c:pt>
                <c:pt idx="12">
                  <c:v>973</c:v>
                </c:pt>
              </c:numCache>
            </c:numRef>
          </c:val>
          <c:extLst>
            <c:ext xmlns:c16="http://schemas.microsoft.com/office/drawing/2014/chart" uri="{C3380CC4-5D6E-409C-BE32-E72D297353CC}">
              <c16:uniqueId val="{00000002-7D15-48A9-8140-3456A64920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2</c:v>
                </c:pt>
                <c:pt idx="9">
                  <c:v>0</c:v>
                </c:pt>
                <c:pt idx="12">
                  <c:v>1</c:v>
                </c:pt>
              </c:numCache>
            </c:numRef>
          </c:val>
          <c:extLst>
            <c:ext xmlns:c16="http://schemas.microsoft.com/office/drawing/2014/chart" uri="{C3380CC4-5D6E-409C-BE32-E72D297353CC}">
              <c16:uniqueId val="{00000003-7D15-48A9-8140-3456A64920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3770</c:v>
                </c:pt>
                <c:pt idx="3">
                  <c:v>3615</c:v>
                </c:pt>
                <c:pt idx="6">
                  <c:v>3708</c:v>
                </c:pt>
                <c:pt idx="9">
                  <c:v>4379</c:v>
                </c:pt>
                <c:pt idx="12">
                  <c:v>4388</c:v>
                </c:pt>
              </c:numCache>
            </c:numRef>
          </c:val>
          <c:extLst>
            <c:ext xmlns:c16="http://schemas.microsoft.com/office/drawing/2014/chart" uri="{C3380CC4-5D6E-409C-BE32-E72D297353CC}">
              <c16:uniqueId val="{00000004-7D15-48A9-8140-3456A64920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15-48A9-8140-3456A64920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15-48A9-8140-3456A64920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11579</c:v>
                </c:pt>
                <c:pt idx="3">
                  <c:v>11694</c:v>
                </c:pt>
                <c:pt idx="6">
                  <c:v>11599</c:v>
                </c:pt>
                <c:pt idx="9">
                  <c:v>11817</c:v>
                </c:pt>
                <c:pt idx="12">
                  <c:v>12208</c:v>
                </c:pt>
              </c:numCache>
            </c:numRef>
          </c:val>
          <c:extLst>
            <c:ext xmlns:c16="http://schemas.microsoft.com/office/drawing/2014/chart" uri="{C3380CC4-5D6E-409C-BE32-E72D297353CC}">
              <c16:uniqueId val="{00000007-7D15-48A9-8140-3456A64920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4709</c:v>
                </c:pt>
                <c:pt idx="2">
                  <c:v>#N/A</c:v>
                </c:pt>
                <c:pt idx="3">
                  <c:v>#N/A</c:v>
                </c:pt>
                <c:pt idx="4">
                  <c:v>4687</c:v>
                </c:pt>
                <c:pt idx="5">
                  <c:v>#N/A</c:v>
                </c:pt>
                <c:pt idx="6">
                  <c:v>#N/A</c:v>
                </c:pt>
                <c:pt idx="7">
                  <c:v>4346</c:v>
                </c:pt>
                <c:pt idx="8">
                  <c:v>#N/A</c:v>
                </c:pt>
                <c:pt idx="9">
                  <c:v>#N/A</c:v>
                </c:pt>
                <c:pt idx="10">
                  <c:v>5496</c:v>
                </c:pt>
                <c:pt idx="11">
                  <c:v>#N/A</c:v>
                </c:pt>
                <c:pt idx="12">
                  <c:v>#N/A</c:v>
                </c:pt>
                <c:pt idx="13">
                  <c:v>6177</c:v>
                </c:pt>
                <c:pt idx="14">
                  <c:v>#N/A</c:v>
                </c:pt>
              </c:numCache>
            </c:numRef>
          </c:val>
          <c:smooth val="0"/>
          <c:extLst>
            <c:ext xmlns:c16="http://schemas.microsoft.com/office/drawing/2014/chart" uri="{C3380CC4-5D6E-409C-BE32-E72D297353CC}">
              <c16:uniqueId val="{00000008-7D15-48A9-8140-3456A64920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112684</c:v>
                </c:pt>
                <c:pt idx="5">
                  <c:v>117702</c:v>
                </c:pt>
                <c:pt idx="8">
                  <c:v>118650</c:v>
                </c:pt>
                <c:pt idx="11">
                  <c:v>124627</c:v>
                </c:pt>
                <c:pt idx="14">
                  <c:v>126007</c:v>
                </c:pt>
              </c:numCache>
            </c:numRef>
          </c:val>
          <c:extLst>
            <c:ext xmlns:c16="http://schemas.microsoft.com/office/drawing/2014/chart" uri="{C3380CC4-5D6E-409C-BE32-E72D297353CC}">
              <c16:uniqueId val="{00000000-7AFD-431D-BC0B-E317A51B3E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27232</c:v>
                </c:pt>
                <c:pt idx="5">
                  <c:v>27778</c:v>
                </c:pt>
                <c:pt idx="8">
                  <c:v>26221</c:v>
                </c:pt>
                <c:pt idx="11">
                  <c:v>29316</c:v>
                </c:pt>
                <c:pt idx="14">
                  <c:v>31319</c:v>
                </c:pt>
              </c:numCache>
            </c:numRef>
          </c:val>
          <c:extLst>
            <c:ext xmlns:c16="http://schemas.microsoft.com/office/drawing/2014/chart" uri="{C3380CC4-5D6E-409C-BE32-E72D297353CC}">
              <c16:uniqueId val="{00000001-7AFD-431D-BC0B-E317A51B3E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46577</c:v>
                </c:pt>
                <c:pt idx="5">
                  <c:v>50127</c:v>
                </c:pt>
                <c:pt idx="8">
                  <c:v>46424</c:v>
                </c:pt>
                <c:pt idx="11">
                  <c:v>50075</c:v>
                </c:pt>
                <c:pt idx="14">
                  <c:v>51894</c:v>
                </c:pt>
              </c:numCache>
            </c:numRef>
          </c:val>
          <c:extLst>
            <c:ext xmlns:c16="http://schemas.microsoft.com/office/drawing/2014/chart" uri="{C3380CC4-5D6E-409C-BE32-E72D297353CC}">
              <c16:uniqueId val="{00000002-7AFD-431D-BC0B-E317A51B3E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FD-431D-BC0B-E317A51B3E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FD-431D-BC0B-E317A51B3E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FD-431D-BC0B-E317A51B3E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16717</c:v>
                </c:pt>
                <c:pt idx="3">
                  <c:v>16124</c:v>
                </c:pt>
                <c:pt idx="6">
                  <c:v>16163</c:v>
                </c:pt>
                <c:pt idx="9">
                  <c:v>16035</c:v>
                </c:pt>
                <c:pt idx="12">
                  <c:v>16462</c:v>
                </c:pt>
              </c:numCache>
            </c:numRef>
          </c:val>
          <c:extLst>
            <c:ext xmlns:c16="http://schemas.microsoft.com/office/drawing/2014/chart" uri="{C3380CC4-5D6E-409C-BE32-E72D297353CC}">
              <c16:uniqueId val="{00000006-7AFD-431D-BC0B-E317A51B3E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c:v>
                </c:pt>
                <c:pt idx="3">
                  <c:v>11</c:v>
                </c:pt>
                <c:pt idx="6">
                  <c:v>11</c:v>
                </c:pt>
                <c:pt idx="9">
                  <c:v>11</c:v>
                </c:pt>
                <c:pt idx="12">
                  <c:v>14</c:v>
                </c:pt>
              </c:numCache>
            </c:numRef>
          </c:val>
          <c:extLst>
            <c:ext xmlns:c16="http://schemas.microsoft.com/office/drawing/2014/chart" uri="{C3380CC4-5D6E-409C-BE32-E72D297353CC}">
              <c16:uniqueId val="{00000007-7AFD-431D-BC0B-E317A51B3E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59547</c:v>
                </c:pt>
                <c:pt idx="3">
                  <c:v>63924</c:v>
                </c:pt>
                <c:pt idx="6">
                  <c:v>64222</c:v>
                </c:pt>
                <c:pt idx="9">
                  <c:v>63344</c:v>
                </c:pt>
                <c:pt idx="12">
                  <c:v>61792</c:v>
                </c:pt>
              </c:numCache>
            </c:numRef>
          </c:val>
          <c:extLst>
            <c:ext xmlns:c16="http://schemas.microsoft.com/office/drawing/2014/chart" uri="{C3380CC4-5D6E-409C-BE32-E72D297353CC}">
              <c16:uniqueId val="{00000008-7AFD-431D-BC0B-E317A51B3E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4959</c:v>
                </c:pt>
                <c:pt idx="3">
                  <c:v>4109</c:v>
                </c:pt>
                <c:pt idx="6">
                  <c:v>3237</c:v>
                </c:pt>
                <c:pt idx="9">
                  <c:v>2342</c:v>
                </c:pt>
                <c:pt idx="12">
                  <c:v>1423</c:v>
                </c:pt>
              </c:numCache>
            </c:numRef>
          </c:val>
          <c:extLst>
            <c:ext xmlns:c16="http://schemas.microsoft.com/office/drawing/2014/chart" uri="{C3380CC4-5D6E-409C-BE32-E72D297353CC}">
              <c16:uniqueId val="{00000009-7AFD-431D-BC0B-E317A51B3E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124321</c:v>
                </c:pt>
                <c:pt idx="3">
                  <c:v>122809</c:v>
                </c:pt>
                <c:pt idx="6">
                  <c:v>122440</c:v>
                </c:pt>
                <c:pt idx="9">
                  <c:v>128652</c:v>
                </c:pt>
                <c:pt idx="12">
                  <c:v>131458</c:v>
                </c:pt>
              </c:numCache>
            </c:numRef>
          </c:val>
          <c:extLst>
            <c:ext xmlns:c16="http://schemas.microsoft.com/office/drawing/2014/chart" uri="{C3380CC4-5D6E-409C-BE32-E72D297353CC}">
              <c16:uniqueId val="{0000000A-7AFD-431D-BC0B-E317A51B3E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19066</c:v>
                </c:pt>
                <c:pt idx="2">
                  <c:v>#N/A</c:v>
                </c:pt>
                <c:pt idx="3">
                  <c:v>#N/A</c:v>
                </c:pt>
                <c:pt idx="4">
                  <c:v>11372</c:v>
                </c:pt>
                <c:pt idx="5">
                  <c:v>#N/A</c:v>
                </c:pt>
                <c:pt idx="6">
                  <c:v>#N/A</c:v>
                </c:pt>
                <c:pt idx="7">
                  <c:v>14777</c:v>
                </c:pt>
                <c:pt idx="8">
                  <c:v>#N/A</c:v>
                </c:pt>
                <c:pt idx="9">
                  <c:v>#N/A</c:v>
                </c:pt>
                <c:pt idx="10">
                  <c:v>6366</c:v>
                </c:pt>
                <c:pt idx="11">
                  <c:v>#N/A</c:v>
                </c:pt>
                <c:pt idx="12">
                  <c:v>#N/A</c:v>
                </c:pt>
                <c:pt idx="13">
                  <c:v>1929</c:v>
                </c:pt>
                <c:pt idx="14">
                  <c:v>#N/A</c:v>
                </c:pt>
              </c:numCache>
            </c:numRef>
          </c:val>
          <c:smooth val="0"/>
          <c:extLst>
            <c:ext xmlns:c16="http://schemas.microsoft.com/office/drawing/2014/chart" uri="{C3380CC4-5D6E-409C-BE32-E72D297353CC}">
              <c16:uniqueId val="{0000000B-7AFD-431D-BC0B-E317A51B3E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7690</c:v>
                </c:pt>
                <c:pt idx="1">
                  <c:v>10655</c:v>
                </c:pt>
                <c:pt idx="2">
                  <c:v>9541</c:v>
                </c:pt>
              </c:numCache>
            </c:numRef>
          </c:val>
          <c:extLst>
            <c:ext xmlns:c16="http://schemas.microsoft.com/office/drawing/2014/chart" uri="{C3380CC4-5D6E-409C-BE32-E72D297353CC}">
              <c16:uniqueId val="{00000000-9CBF-4324-8C00-A1BAD9F85D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8020</c:v>
                </c:pt>
                <c:pt idx="1">
                  <c:v>7172</c:v>
                </c:pt>
                <c:pt idx="2">
                  <c:v>6759</c:v>
                </c:pt>
              </c:numCache>
            </c:numRef>
          </c:val>
          <c:extLst>
            <c:ext xmlns:c16="http://schemas.microsoft.com/office/drawing/2014/chart" uri="{C3380CC4-5D6E-409C-BE32-E72D297353CC}">
              <c16:uniqueId val="{00000001-9CBF-4324-8C00-A1BAD9F85D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28989</c:v>
                </c:pt>
                <c:pt idx="1">
                  <c:v>27306</c:v>
                </c:pt>
                <c:pt idx="2">
                  <c:v>29943</c:v>
                </c:pt>
              </c:numCache>
            </c:numRef>
          </c:val>
          <c:extLst>
            <c:ext xmlns:c16="http://schemas.microsoft.com/office/drawing/2014/chart" uri="{C3380CC4-5D6E-409C-BE32-E72D297353CC}">
              <c16:uniqueId val="{00000002-9CBF-4324-8C00-A1BAD9F85D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3284469545510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{1B43E3C7-C48F-4CEA-9826-ADF9E547F816}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C56-4DD3-A3EF-4C1B20BBB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{38FA6A21-393E-4CB6-954F-9589F06E14E3}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56-4DD3-A3EF-4C1B20BBB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{2416B162-4C28-43D7-96DC-D8C42DEA3981}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56-4DD3-A3EF-4C1B20BBB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{F5B42DF8-0523-4473-96C1-49BBDF79364B}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56-4DD3-A3EF-4C1B20BBB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{6716992B-320F-4E57-9014-6A5E34F2EBC7}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56-4DD3-A3EF-4C1B20BBBB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{49131DFC-1948-4E48-87D4-6AD41D917791}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C56-4DD3-A3EF-4C1B20BBBB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{1768FFCC-60C3-4358-9253-71B2CBC54567}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C56-4DD3-A3EF-4C1B20BBBB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{BB3DB36C-A017-429E-BC50-1357F8992E0A}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C56-4DD3-A3EF-4C1B20BBBB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{C9B68E8E-32B2-43C7-8D35-0BF4AE6D1D62}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C56-4DD3-A3EF-4C1B20BBB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61.1</c:v>
                </c:pt>
                <c:pt idx="16">
                  <c:v>62.8</c:v>
                </c:pt>
                <c:pt idx="24">
                  <c:v>64.2</c:v>
                </c:pt>
                <c:pt idx="32">
                  <c:v>66</c:v>
                </c:pt>
              </c:numCache>
            </c:numRef>
          </c:xVal>
          <c:yVal>
            <c:numRef>
              <c:f>公会計指標分析・財政指標組合せ分析表!$BP$51:$DC$51</c:f>
              <c:numCache>
                <c:formatCode>#,##0.0;"▲ "#,##0.0</c:formatCode>
                <c:ptCount val="40"/>
                <c:pt idx="0">
                  <c:v>29.7</c:v>
                </c:pt>
                <c:pt idx="8">
                  <c:v>17.399999999999999</c:v>
                </c:pt>
                <c:pt idx="16">
                  <c:v>22.3</c:v>
                </c:pt>
                <c:pt idx="24">
                  <c:v>9.4</c:v>
                </c:pt>
                <c:pt idx="32">
                  <c:v>2.7</c:v>
                </c:pt>
              </c:numCache>
            </c:numRef>
          </c:yVal>
          <c:smooth val="0"/>
          <c:extLst>
            <c:ext xmlns:c16="http://schemas.microsoft.com/office/drawing/2014/chart" uri="{C3380CC4-5D6E-409C-BE32-E72D297353CC}">
              <c16:uniqueId val="{00000009-9C56-4DD3-A3EF-4C1B20BBB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{5C3CB6D1-CD25-4402-9FDD-A760B4843A7A}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C56-4DD3-A3EF-4C1B20BBBB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{DEE2F9A4-59EE-4A2F-99BA-AA102DE4B2B7}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56-4DD3-A3EF-4C1B20BBB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{8767C275-AB7F-479A-B137-7B3FB7BCA6C1}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56-4DD3-A3EF-4C1B20BBB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{22F875F1-B078-45CB-BE9C-02603FAFC0FC}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56-4DD3-A3EF-4C1B20BBB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{F135D4B3-57D1-4658-B578-A83A08D0258B}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56-4DD3-A3EF-4C1B20BBBB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{17F4C5FC-1F0C-44E5-B321-F61B94B2AB1C}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C56-4DD3-A3EF-4C1B20BBBB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{E903FEFE-1F90-42D1-9D6C-925A4E40DF1D}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C56-4DD3-A3EF-4C1B20BBBB3A}"/>
                </c:ext>
              </c:extLst>
            </c:dLbl>
            <c:dLbl>
              <c:idx val="24"/>
              <c:layout>
                <c:manualLayout>
                  <c:x val="-1.842810642435135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{36B2ACD4-44E8-4DFA-B6BE-23C739923AC2}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C56-4DD3-A3EF-4C1B20BBBB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{9C9B2DB7-81C7-470D-9C13-DF9A53C10F14}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C56-4DD3-A3EF-4C1B20BBB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C56-4DD3-A3EF-4C1B20BBBB3A}"/>
            </c:ext>
          </c:extLst>
        </c:ser>
        <c:dLbls>
          <c:showLegendKey val="0"/>
          <c:showVal val="1"/>
          <c:showCatName val="0"/>
          <c:showSerName val="0"/>
          <c:showPercent val="0"/>
          <c:showBubbleSize val="0"/>
        </c:dLbls>
        <c:axId val="46179840"/>
        <c:axId val="46181760"/>
      </c:scatterChart>
      <c:valAx>
        <c:axId val="46179840"/>
        <c:scaling>
          <c:orientation val="maxMin"/>
          <c:max val="67"/>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{1DFA946D-1792-4266-A721-08BBBB319A3E}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883-4080-AC0F-7379DE7E3C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{8AF78313-9585-4ED8-B579-1AA8D8C1E45C}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3-4080-AC0F-7379DE7E3C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{2BC220DB-80FB-4C74-A119-DB6E288EE5A9}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3-4080-AC0F-7379DE7E3C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{D50CE5CC-BD48-49DE-B833-67AF6E6A6151}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3-4080-AC0F-7379DE7E3C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{7F17D100-B7FD-4285-B3A6-987DABE1C6E1}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3-4080-AC0F-7379DE7E3C5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{0008213B-38B5-4451-BA96-CD7DE7BDBD21}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883-4080-AC0F-7379DE7E3C5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{57170D98-C620-40D9-A999-185F0DC7F6BD}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883-4080-AC0F-7379DE7E3C5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{1A2DCB35-68DB-42D9-BCDB-762AAF98F0DA}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883-4080-AC0F-7379DE7E3C5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{A9FE9CAF-57EF-4249-B568-8F3760FC2810}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883-4080-AC0F-7379DE7E3C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7.9</c:v>
                </c:pt>
                <c:pt idx="16">
                  <c:v>7</c:v>
                </c:pt>
                <c:pt idx="24">
                  <c:v>7.2</c:v>
                </c:pt>
                <c:pt idx="32">
                  <c:v>7.8</c:v>
                </c:pt>
              </c:numCache>
            </c:numRef>
          </c:xVal>
          <c:yVal>
            <c:numRef>
              <c:f>公会計指標分析・財政指標組合せ分析表!$BP$73:$DC$73</c:f>
              <c:numCache>
                <c:formatCode>#,##0.0;"▲ "#,##0.0</c:formatCode>
                <c:ptCount val="40"/>
                <c:pt idx="0">
                  <c:v>29.7</c:v>
                </c:pt>
                <c:pt idx="8">
                  <c:v>17.399999999999999</c:v>
                </c:pt>
                <c:pt idx="16">
                  <c:v>22.3</c:v>
                </c:pt>
                <c:pt idx="24">
                  <c:v>9.4</c:v>
                </c:pt>
                <c:pt idx="32">
                  <c:v>2.7</c:v>
                </c:pt>
              </c:numCache>
            </c:numRef>
          </c:yVal>
          <c:smooth val="0"/>
          <c:extLst>
            <c:ext xmlns:c16="http://schemas.microsoft.com/office/drawing/2014/chart" uri="{C3380CC4-5D6E-409C-BE32-E72D297353CC}">
              <c16:uniqueId val="{00000009-9883-4080-AC0F-7379DE7E3C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{313EA63A-81AE-4E5E-B6DA-4B7A1679EC4E}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883-4080-AC0F-7379DE7E3C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{FB6CE5F4-089A-4E5A-A4AA-D7ED0B2FC152}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3-4080-AC0F-7379DE7E3C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{9481DB86-45AC-4C7C-8D39-34241301415E}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3-4080-AC0F-7379DE7E3C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{E0B8835E-8BC4-4971-9BE0-EC04FE82D9CE}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3-4080-AC0F-7379DE7E3C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{F7E3BBE3-8A81-49C1-85B5-402B2B48BE54}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3-4080-AC0F-7379DE7E3C5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{DACE0801-6177-4E38-AF22-A04E5CAC611D}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883-4080-AC0F-7379DE7E3C5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{2978059A-01F3-47FF-AB58-29E3043F5560}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883-4080-AC0F-7379DE7E3C5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{9568455C-CF30-45EE-A946-510E7B0CF2DE}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883-4080-AC0F-7379DE7E3C5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{C1E32D29-8DD5-489D-A1FA-748351C15930}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883-4080-AC0F-7379DE7E3C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883-4080-AC0F-7379DE7E3C55}"/>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新病院建設や医療機器整備に係る元利償還金の増に伴う病院事業会計における準元利償還金が増となっていること等から、実質公債費比率の分子総額は、前年度と比較して約</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次年度以降についても、緊急防災・減災事業の進捗に伴う元金償還の本格化に伴い、元利償還金の増加が見込まれることから、引き続き適正な水準を維持できるよう努める。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左表のうち、充当可能基金や充当可能特定歳入（都市計画税充当見込額）が増加したこと等に伴い、将来負担額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を差し引いた将来負担比率の分子総額は、前年度と比較して約</a:t>
          </a:r>
          <a:r>
            <a:rPr kumimoji="1" lang="en-US" altLang="ja-JP" sz="1400">
              <a:latin typeface="ＭＳ ゴシック" pitchFamily="49" charset="-128"/>
              <a:ea typeface="ＭＳ ゴシック" pitchFamily="49" charset="-128"/>
            </a:rPr>
            <a:t>44.4</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今後においては、公共施設等の老朽化対策に多額の財政需要が生じることによる充当可能基金残高の減少等が見込まれることから、引き続き将来負担の適正化に努める。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福島県いわき市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財政調整基金の残高が減（約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億円）となる一方で、公共施設の計画的な整備充実に資するため、公共施設整備基金へ約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億円積み立てたこと等により、基金全体で約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庁舎等耐震化改修事業や小中学校空調設備設置事業、新病院建設事業等の大規模事業に伴う将来負担等に対応するため、減債基金や公共施設整備基金を活用していることから、基金全体としては減少していくものと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・公共施設整備基金：公共施設の計画的な整備充実に要する経費に充てる。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・市営住宅管理基金：市営住宅及び共同施設の管理に要する費用の財源及び整備に係る市債の償還の財源に充てる。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・公共施設整備基金：新病院建設に係る一般会計負担分等の財源として約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億円取り崩した一方で、公共施設の計画的な整備充実のため約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億円積み立てたことにより、基金残高は増加した。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・市営住宅管理基金：災害公営住宅家賃対策国庫補助金や震災復興特別交付税、公営住宅使用料等を積み立てたことにより、約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・公共施設整備基金：新病院建設に係る一般会計負担分（Ｒ４～Ｒ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見込額：約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億円）に加え、公共施設等の老朽化対策経費の財源として取り崩すこととしている。なお、令和３年度末の基金残高（約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億円）では不足するため、他基金の残高や今後の収支見通しを踏まえ、積み立てをしていく必要がある。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・市営住宅管理基金：平成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戸の災害公営住宅を整備しており、今後、老朽化等により修繕・改修経費等の増高が見込まれることから、後年度に計画的な修繕等を実施するため積み立てをしていく。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令和２年度決算確定に伴う剰余金等を約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億円積み立てた一方で、当初予算や補正予算における収支差分で、約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中期財政計画に基づき、令和７年度末において、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億円を下限としたうえで、大規模な災害の発生等に備えて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億円程度の確保を目指す。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本庁舎等耐震化改修事業及び小中学校空調設備設置事業に係る地方債の元利償還の財源等として取り崩したことにより、基金残高は約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本庁舎等耐震化改修事業及び小中学校空調設備設置事業に係る地方債の償還は令和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年度まで続き、元利償還金の財源として取り崩すこととしている。また、令和３年度末の基金残高（約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億円）で償還（Ｒ４～Ｒ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償還見込額：約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億円）できる見込みである。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有形固定資産減価償却率は類似団体と比較し、高くなっている。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の老朽化対策については、令和４年３月に改訂した「公共施設等総合管理計画」に基づき、「維持管理・新築・改築のルール」を踏まえた公共施設等の質・量の最適化を図るとともに、施設ごとに個別管理計画を策定し、施設の適正管理に向けた取り組みを進めているところ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206240" y="526224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258945" y="655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119245" y="65523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258945" y="5857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15734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537585" y="596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86702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196465" y="59050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525905" y="5865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81" name="楕円 80"/>
        <xdr:cNvSpPr/>
      </xdr:nvSpPr>
      <xdr:spPr>
        <a:xfrm>
          <a:off x="4157345" y="607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82" name="有形固定資産減価償却率該当値テキスト"/>
        <xdr:cNvSpPr txBox="1"/>
      </xdr:nvSpPr>
      <xdr:spPr>
        <a:xfrm>
          <a:off x="4258945" y="605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3" name="楕円 82"/>
        <xdr:cNvSpPr/>
      </xdr:nvSpPr>
      <xdr:spPr>
        <a:xfrm>
          <a:off x="3537585" y="601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161925</xdr:rowOff>
    </xdr:to>
    <xdr:cxnSp macro="">
      <xdr:nvCxnSpPr>
        <xdr:cNvPr id="84" name="直線コネクタ 83"/>
        <xdr:cNvCxnSpPr/>
      </xdr:nvCxnSpPr>
      <xdr:spPr>
        <a:xfrm>
          <a:off x="3588385" y="6063615"/>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5" name="楕円 84"/>
        <xdr:cNvSpPr/>
      </xdr:nvSpPr>
      <xdr:spPr>
        <a:xfrm>
          <a:off x="2867025" y="5966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97155</xdr:rowOff>
    </xdr:to>
    <xdr:cxnSp macro="">
      <xdr:nvCxnSpPr>
        <xdr:cNvPr id="86" name="直線コネクタ 85"/>
        <xdr:cNvCxnSpPr/>
      </xdr:nvCxnSpPr>
      <xdr:spPr>
        <a:xfrm>
          <a:off x="2917825" y="6013238"/>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7" name="楕円 86"/>
        <xdr:cNvSpPr/>
      </xdr:nvSpPr>
      <xdr:spPr>
        <a:xfrm>
          <a:off x="2196465" y="59050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46778</xdr:rowOff>
    </xdr:to>
    <xdr:cxnSp macro="">
      <xdr:nvCxnSpPr>
        <xdr:cNvPr id="88" name="直線コネクタ 87"/>
        <xdr:cNvCxnSpPr/>
      </xdr:nvCxnSpPr>
      <xdr:spPr>
        <a:xfrm>
          <a:off x="2247265" y="5955877"/>
          <a:ext cx="67056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89" name="楕円 88"/>
        <xdr:cNvSpPr/>
      </xdr:nvSpPr>
      <xdr:spPr>
        <a:xfrm>
          <a:off x="1525905" y="5962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157057</xdr:rowOff>
    </xdr:from>
    <xdr:to>
      <xdr:col>11</xdr:col>
      <xdr:colOff>136525</xdr:colOff>
      <xdr:row>31</xdr:row>
      <xdr:rowOff>43180</xdr:rowOff>
    </xdr:to>
    <xdr:cxnSp macro="">
      <xdr:nvCxnSpPr>
        <xdr:cNvPr id="90" name="直線コネクタ 89"/>
        <xdr:cNvCxnSpPr/>
      </xdr:nvCxnSpPr>
      <xdr:spPr>
        <a:xfrm flipV="1">
          <a:off x="1576705" y="5955877"/>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39598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273812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067569" y="59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39700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5" name="n_1mainValue有形固定資産減価償却率"/>
        <xdr:cNvSpPr txBox="1"/>
      </xdr:nvSpPr>
      <xdr:spPr>
        <a:xfrm>
          <a:off x="3395989" y="61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96" name="n_2mainValue有形固定資産減価償却率"/>
        <xdr:cNvSpPr txBox="1"/>
      </xdr:nvSpPr>
      <xdr:spPr>
        <a:xfrm>
          <a:off x="2738129" y="6055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7" name="n_3mainValue有形固定資産減価償却率"/>
        <xdr:cNvSpPr txBox="1"/>
      </xdr:nvSpPr>
      <xdr:spPr>
        <a:xfrm>
          <a:off x="2067569" y="56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8" name="n_4mainValue有形固定資産減価償却率"/>
        <xdr:cNvSpPr txBox="1"/>
      </xdr:nvSpPr>
      <xdr:spPr>
        <a:xfrm>
          <a:off x="1397009"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債務償還比率は類似団体平均を下回っており、令和３年度は、前年度と比較し、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これは、基準財政需要額、充当可能基金残高及び都市計画税充当見込額が増となったことが主な要因である。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今後も、大規模災害の発生等に備え、中期財政計画に定めた目標基金残高を確保するとともに、将来世代に過度の負担を負わせることのないよう、財政の健全性を確保していく。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3027660" y="516046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3080365" y="66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2963525" y="6655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xdr:cNvSpPr txBox="1"/>
      </xdr:nvSpPr>
      <xdr:spPr>
        <a:xfrm>
          <a:off x="13080365"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3001625" y="5874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2359005" y="6104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1688445" y="6113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017885" y="6081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0347325" y="6100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137269</xdr:rowOff>
    </xdr:from>
    <xdr:to>
      <xdr:col>76</xdr:col>
      <xdr:colOff>73025</xdr:colOff>
      <xdr:row>30</xdr:row>
      <xdr:rowOff>67419</xdr:rowOff>
    </xdr:to>
    <xdr:sp macro="" textlink="">
      <xdr:nvSpPr>
        <xdr:cNvPr id="145" name="楕円 144"/>
        <xdr:cNvSpPr/>
      </xdr:nvSpPr>
      <xdr:spPr>
        <a:xfrm>
          <a:off x="13001625" y="5768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160146</xdr:rowOff>
    </xdr:from>
    <xdr:ext cx="469744" cy="259045"/>
    <xdr:sp macro="" textlink="">
      <xdr:nvSpPr>
        <xdr:cNvPr id="146" name="債務償還比率該当値テキスト"/>
        <xdr:cNvSpPr txBox="1"/>
      </xdr:nvSpPr>
      <xdr:spPr>
        <a:xfrm>
          <a:off x="13080365" y="562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82405</xdr:rowOff>
    </xdr:from>
    <xdr:to>
      <xdr:col>72</xdr:col>
      <xdr:colOff>123825</xdr:colOff>
      <xdr:row>31</xdr:row>
      <xdr:rowOff>12555</xdr:rowOff>
    </xdr:to>
    <xdr:sp macro="" textlink="">
      <xdr:nvSpPr>
        <xdr:cNvPr id="147" name="楕円 146"/>
        <xdr:cNvSpPr/>
      </xdr:nvSpPr>
      <xdr:spPr>
        <a:xfrm>
          <a:off x="12359005" y="5881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16619</xdr:rowOff>
    </xdr:from>
    <xdr:to>
      <xdr:col>76</xdr:col>
      <xdr:colOff>22225</xdr:colOff>
      <xdr:row>30</xdr:row>
      <xdr:rowOff>133205</xdr:rowOff>
    </xdr:to>
    <xdr:cxnSp macro="">
      <xdr:nvCxnSpPr>
        <xdr:cNvPr id="148" name="直線コネクタ 147"/>
        <xdr:cNvCxnSpPr/>
      </xdr:nvCxnSpPr>
      <xdr:spPr>
        <a:xfrm flipV="1">
          <a:off x="12409805" y="5815439"/>
          <a:ext cx="61976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121884</xdr:rowOff>
    </xdr:from>
    <xdr:to>
      <xdr:col>68</xdr:col>
      <xdr:colOff>123825</xdr:colOff>
      <xdr:row>31</xdr:row>
      <xdr:rowOff>52034</xdr:rowOff>
    </xdr:to>
    <xdr:sp macro="" textlink="">
      <xdr:nvSpPr>
        <xdr:cNvPr id="149" name="楕円 148"/>
        <xdr:cNvSpPr/>
      </xdr:nvSpPr>
      <xdr:spPr>
        <a:xfrm>
          <a:off x="11688445" y="5920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133205</xdr:rowOff>
    </xdr:from>
    <xdr:to>
      <xdr:col>72</xdr:col>
      <xdr:colOff>73025</xdr:colOff>
      <xdr:row>31</xdr:row>
      <xdr:rowOff>1234</xdr:rowOff>
    </xdr:to>
    <xdr:cxnSp macro="">
      <xdr:nvCxnSpPr>
        <xdr:cNvPr id="150" name="直線コネクタ 149"/>
        <xdr:cNvCxnSpPr/>
      </xdr:nvCxnSpPr>
      <xdr:spPr>
        <a:xfrm flipV="1">
          <a:off x="11739245" y="5932025"/>
          <a:ext cx="670560" cy="3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51870</xdr:rowOff>
    </xdr:from>
    <xdr:to>
      <xdr:col>64</xdr:col>
      <xdr:colOff>123825</xdr:colOff>
      <xdr:row>30</xdr:row>
      <xdr:rowOff>153470</xdr:rowOff>
    </xdr:to>
    <xdr:sp macro="" textlink="">
      <xdr:nvSpPr>
        <xdr:cNvPr id="151" name="楕円 150"/>
        <xdr:cNvSpPr/>
      </xdr:nvSpPr>
      <xdr:spPr>
        <a:xfrm>
          <a:off x="11017885" y="58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102670</xdr:rowOff>
    </xdr:from>
    <xdr:to>
      <xdr:col>68</xdr:col>
      <xdr:colOff>73025</xdr:colOff>
      <xdr:row>31</xdr:row>
      <xdr:rowOff>1234</xdr:rowOff>
    </xdr:to>
    <xdr:cxnSp macro="">
      <xdr:nvCxnSpPr>
        <xdr:cNvPr id="152" name="直線コネクタ 151"/>
        <xdr:cNvCxnSpPr/>
      </xdr:nvCxnSpPr>
      <xdr:spPr>
        <a:xfrm>
          <a:off x="11068685" y="5901490"/>
          <a:ext cx="670560" cy="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62666</xdr:rowOff>
    </xdr:from>
    <xdr:to>
      <xdr:col>60</xdr:col>
      <xdr:colOff>123825</xdr:colOff>
      <xdr:row>30</xdr:row>
      <xdr:rowOff>164266</xdr:rowOff>
    </xdr:to>
    <xdr:sp macro="" textlink="">
      <xdr:nvSpPr>
        <xdr:cNvPr id="153" name="楕円 152"/>
        <xdr:cNvSpPr/>
      </xdr:nvSpPr>
      <xdr:spPr>
        <a:xfrm>
          <a:off x="10347325" y="586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102670</xdr:rowOff>
    </xdr:from>
    <xdr:to>
      <xdr:col>64</xdr:col>
      <xdr:colOff>73025</xdr:colOff>
      <xdr:row>30</xdr:row>
      <xdr:rowOff>113466</xdr:rowOff>
    </xdr:to>
    <xdr:cxnSp macro="">
      <xdr:nvCxnSpPr>
        <xdr:cNvPr id="154" name="直線コネクタ 153"/>
        <xdr:cNvCxnSpPr/>
      </xdr:nvCxnSpPr>
      <xdr:spPr>
        <a:xfrm flipV="1">
          <a:off x="10398125" y="5901490"/>
          <a:ext cx="67056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2185092" y="61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6" name="n_2aveValue債務償還比率"/>
        <xdr:cNvSpPr txBox="1"/>
      </xdr:nvSpPr>
      <xdr:spPr>
        <a:xfrm>
          <a:off x="11527232" y="620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xdr:cNvSpPr txBox="1"/>
      </xdr:nvSpPr>
      <xdr:spPr>
        <a:xfrm>
          <a:off x="10856672" y="617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xdr:cNvSpPr txBox="1"/>
      </xdr:nvSpPr>
      <xdr:spPr>
        <a:xfrm>
          <a:off x="10186112" y="618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29082</xdr:rowOff>
    </xdr:from>
    <xdr:ext cx="469744" cy="259045"/>
    <xdr:sp macro="" textlink="">
      <xdr:nvSpPr>
        <xdr:cNvPr id="159" name="n_1mainValue債務償還比率"/>
        <xdr:cNvSpPr txBox="1"/>
      </xdr:nvSpPr>
      <xdr:spPr>
        <a:xfrm>
          <a:off x="12185092" y="566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68561</xdr:rowOff>
    </xdr:from>
    <xdr:ext cx="469744" cy="259045"/>
    <xdr:sp macro="" textlink="">
      <xdr:nvSpPr>
        <xdr:cNvPr id="160" name="n_2mainValue債務償還比率"/>
        <xdr:cNvSpPr txBox="1"/>
      </xdr:nvSpPr>
      <xdr:spPr>
        <a:xfrm>
          <a:off x="11527232" y="56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169997</xdr:rowOff>
    </xdr:from>
    <xdr:ext cx="469744" cy="259045"/>
    <xdr:sp macro="" textlink="">
      <xdr:nvSpPr>
        <xdr:cNvPr id="161" name="n_3mainValue債務償還比率"/>
        <xdr:cNvSpPr txBox="1"/>
      </xdr:nvSpPr>
      <xdr:spPr>
        <a:xfrm>
          <a:off x="10856672" y="563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9343</xdr:rowOff>
    </xdr:from>
    <xdr:ext cx="469744" cy="259045"/>
    <xdr:sp macro="" textlink="">
      <xdr:nvSpPr>
        <xdr:cNvPr id="162" name="n_4mainValue債務償還比率"/>
        <xdr:cNvSpPr txBox="1"/>
      </xdr:nvSpPr>
      <xdr:spPr>
        <a:xfrm>
          <a:off x="10186112" y="564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124960" y="6051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7399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9652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xdr:cNvSpPr/>
      </xdr:nvSpPr>
      <xdr:spPr>
        <a:xfrm>
          <a:off x="403606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12971</xdr:rowOff>
    </xdr:from>
    <xdr:ext cx="405111" cy="259045"/>
    <xdr:sp macro="" textlink="">
      <xdr:nvSpPr>
        <xdr:cNvPr id="72" name="【道路】&#10;有形固定資産減価償却率該当値テキスト"/>
        <xdr:cNvSpPr txBox="1"/>
      </xdr:nvSpPr>
      <xdr:spPr>
        <a:xfrm>
          <a:off x="4124960" y="621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xdr:rowOff>
    </xdr:from>
    <xdr:to>
      <xdr:col>20</xdr:col>
      <xdr:colOff>38100</xdr:colOff>
      <xdr:row>37</xdr:row>
      <xdr:rowOff>101854</xdr:rowOff>
    </xdr:to>
    <xdr:sp macro="" textlink="">
      <xdr:nvSpPr>
        <xdr:cNvPr id="73" name="楕円 72"/>
        <xdr:cNvSpPr/>
      </xdr:nvSpPr>
      <xdr:spPr>
        <a:xfrm>
          <a:off x="3312160" y="62029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51054</xdr:rowOff>
    </xdr:from>
    <xdr:to>
      <xdr:col>24</xdr:col>
      <xdr:colOff>63500</xdr:colOff>
      <xdr:row>37</xdr:row>
      <xdr:rowOff>85344</xdr:rowOff>
    </xdr:to>
    <xdr:cxnSp macro="">
      <xdr:nvCxnSpPr>
        <xdr:cNvPr id="74" name="直線コネクタ 73"/>
        <xdr:cNvCxnSpPr/>
      </xdr:nvCxnSpPr>
      <xdr:spPr>
        <a:xfrm>
          <a:off x="3355340" y="6253734"/>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137414</xdr:rowOff>
    </xdr:from>
    <xdr:to>
      <xdr:col>15</xdr:col>
      <xdr:colOff>101600</xdr:colOff>
      <xdr:row>37</xdr:row>
      <xdr:rowOff>67564</xdr:rowOff>
    </xdr:to>
    <xdr:sp macro="" textlink="">
      <xdr:nvSpPr>
        <xdr:cNvPr id="75" name="楕円 74"/>
        <xdr:cNvSpPr/>
      </xdr:nvSpPr>
      <xdr:spPr>
        <a:xfrm>
          <a:off x="2514600" y="61724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xdr:rowOff>
    </xdr:from>
    <xdr:to>
      <xdr:col>19</xdr:col>
      <xdr:colOff>177800</xdr:colOff>
      <xdr:row>37</xdr:row>
      <xdr:rowOff>51054</xdr:rowOff>
    </xdr:to>
    <xdr:cxnSp macro="">
      <xdr:nvCxnSpPr>
        <xdr:cNvPr id="76" name="直線コネクタ 75"/>
        <xdr:cNvCxnSpPr/>
      </xdr:nvCxnSpPr>
      <xdr:spPr>
        <a:xfrm>
          <a:off x="2565400" y="6219444"/>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100838</xdr:rowOff>
    </xdr:from>
    <xdr:to>
      <xdr:col>10</xdr:col>
      <xdr:colOff>165100</xdr:colOff>
      <xdr:row>37</xdr:row>
      <xdr:rowOff>30988</xdr:rowOff>
    </xdr:to>
    <xdr:sp macro="" textlink="">
      <xdr:nvSpPr>
        <xdr:cNvPr id="77" name="楕円 76"/>
        <xdr:cNvSpPr/>
      </xdr:nvSpPr>
      <xdr:spPr>
        <a:xfrm>
          <a:off x="1739900" y="6135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151638</xdr:rowOff>
    </xdr:from>
    <xdr:to>
      <xdr:col>15</xdr:col>
      <xdr:colOff>50800</xdr:colOff>
      <xdr:row>37</xdr:row>
      <xdr:rowOff>16764</xdr:rowOff>
    </xdr:to>
    <xdr:cxnSp macro="">
      <xdr:nvCxnSpPr>
        <xdr:cNvPr id="78" name="直線コネクタ 77"/>
        <xdr:cNvCxnSpPr/>
      </xdr:nvCxnSpPr>
      <xdr:spPr>
        <a:xfrm>
          <a:off x="1790700" y="6186678"/>
          <a:ext cx="7747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79" name="楕円 78"/>
        <xdr:cNvSpPr/>
      </xdr:nvSpPr>
      <xdr:spPr>
        <a:xfrm>
          <a:off x="965200" y="6140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151638</xdr:rowOff>
    </xdr:from>
    <xdr:to>
      <xdr:col>10</xdr:col>
      <xdr:colOff>114300</xdr:colOff>
      <xdr:row>36</xdr:row>
      <xdr:rowOff>156210</xdr:rowOff>
    </xdr:to>
    <xdr:cxnSp macro="">
      <xdr:nvCxnSpPr>
        <xdr:cNvPr id="80" name="直線コネクタ 79"/>
        <xdr:cNvCxnSpPr/>
      </xdr:nvCxnSpPr>
      <xdr:spPr>
        <a:xfrm flipV="1">
          <a:off x="1008380" y="618667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17056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385704" y="591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61100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83630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92981</xdr:rowOff>
    </xdr:from>
    <xdr:ext cx="405111" cy="259045"/>
    <xdr:sp macro="" textlink="">
      <xdr:nvSpPr>
        <xdr:cNvPr id="85" name="n_1mainValue【道路】&#10;有形固定資産減価償却率"/>
        <xdr:cNvSpPr txBox="1"/>
      </xdr:nvSpPr>
      <xdr:spPr>
        <a:xfrm>
          <a:off x="3170564" y="629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6" name="n_2mainValue【道路】&#10;有形固定資産減価償却率"/>
        <xdr:cNvSpPr txBox="1"/>
      </xdr:nvSpPr>
      <xdr:spPr>
        <a:xfrm>
          <a:off x="2385704" y="626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22115</xdr:rowOff>
    </xdr:from>
    <xdr:ext cx="405111" cy="259045"/>
    <xdr:sp macro="" textlink="">
      <xdr:nvSpPr>
        <xdr:cNvPr id="87" name="n_3mainValue【道路】&#10;有形固定資産減価償却率"/>
        <xdr:cNvSpPr txBox="1"/>
      </xdr:nvSpPr>
      <xdr:spPr>
        <a:xfrm>
          <a:off x="1611004" y="622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8" name="n_4mainValue【道路】&#10;有形固定資産減価償却率"/>
        <xdr:cNvSpPr txBox="1"/>
      </xdr:nvSpPr>
      <xdr:spPr>
        <a:xfrm>
          <a:off x="83630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9258300" y="691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098540" y="6957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34442</xdr:rowOff>
    </xdr:from>
    <xdr:to>
      <xdr:col>55</xdr:col>
      <xdr:colOff>50800</xdr:colOff>
      <xdr:row>33</xdr:row>
      <xdr:rowOff>136042</xdr:rowOff>
    </xdr:to>
    <xdr:sp macro="" textlink="">
      <xdr:nvSpPr>
        <xdr:cNvPr id="128" name="楕円 127"/>
        <xdr:cNvSpPr/>
      </xdr:nvSpPr>
      <xdr:spPr>
        <a:xfrm>
          <a:off x="9192260" y="5566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158919</xdr:rowOff>
    </xdr:from>
    <xdr:ext cx="599010" cy="259045"/>
    <xdr:sp macro="" textlink="">
      <xdr:nvSpPr>
        <xdr:cNvPr id="129" name="【道路】&#10;一人当たり延長該当値テキスト"/>
        <xdr:cNvSpPr txBox="1"/>
      </xdr:nvSpPr>
      <xdr:spPr>
        <a:xfrm>
          <a:off x="9258300" y="552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49162</xdr:rowOff>
    </xdr:from>
    <xdr:to>
      <xdr:col>50</xdr:col>
      <xdr:colOff>165100</xdr:colOff>
      <xdr:row>33</xdr:row>
      <xdr:rowOff>150762</xdr:rowOff>
    </xdr:to>
    <xdr:sp macro="" textlink="">
      <xdr:nvSpPr>
        <xdr:cNvPr id="130" name="楕円 129"/>
        <xdr:cNvSpPr/>
      </xdr:nvSpPr>
      <xdr:spPr>
        <a:xfrm>
          <a:off x="8445500" y="55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85242</xdr:rowOff>
    </xdr:from>
    <xdr:to>
      <xdr:col>55</xdr:col>
      <xdr:colOff>0</xdr:colOff>
      <xdr:row>33</xdr:row>
      <xdr:rowOff>99962</xdr:rowOff>
    </xdr:to>
    <xdr:cxnSp macro="">
      <xdr:nvCxnSpPr>
        <xdr:cNvPr id="131" name="直線コネクタ 130"/>
        <xdr:cNvCxnSpPr/>
      </xdr:nvCxnSpPr>
      <xdr:spPr>
        <a:xfrm flipV="1">
          <a:off x="8496300" y="5617362"/>
          <a:ext cx="7239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158534</xdr:rowOff>
    </xdr:from>
    <xdr:to>
      <xdr:col>46</xdr:col>
      <xdr:colOff>38100</xdr:colOff>
      <xdr:row>41</xdr:row>
      <xdr:rowOff>88684</xdr:rowOff>
    </xdr:to>
    <xdr:sp macro="" textlink="">
      <xdr:nvSpPr>
        <xdr:cNvPr id="132" name="楕円 131"/>
        <xdr:cNvSpPr/>
      </xdr:nvSpPr>
      <xdr:spPr>
        <a:xfrm>
          <a:off x="7670800" y="6864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99962</xdr:rowOff>
    </xdr:from>
    <xdr:to>
      <xdr:col>50</xdr:col>
      <xdr:colOff>114300</xdr:colOff>
      <xdr:row>41</xdr:row>
      <xdr:rowOff>37884</xdr:rowOff>
    </xdr:to>
    <xdr:cxnSp macro="">
      <xdr:nvCxnSpPr>
        <xdr:cNvPr id="133" name="直線コネクタ 132"/>
        <xdr:cNvCxnSpPr/>
      </xdr:nvCxnSpPr>
      <xdr:spPr>
        <a:xfrm flipV="1">
          <a:off x="7713980" y="5632082"/>
          <a:ext cx="782320" cy="127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160236</xdr:rowOff>
    </xdr:from>
    <xdr:to>
      <xdr:col>41</xdr:col>
      <xdr:colOff>101600</xdr:colOff>
      <xdr:row>41</xdr:row>
      <xdr:rowOff>90386</xdr:rowOff>
    </xdr:to>
    <xdr:sp macro="" textlink="">
      <xdr:nvSpPr>
        <xdr:cNvPr id="134" name="楕円 133"/>
        <xdr:cNvSpPr/>
      </xdr:nvSpPr>
      <xdr:spPr>
        <a:xfrm>
          <a:off x="6873240" y="6865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37884</xdr:rowOff>
    </xdr:from>
    <xdr:to>
      <xdr:col>45</xdr:col>
      <xdr:colOff>177800</xdr:colOff>
      <xdr:row>41</xdr:row>
      <xdr:rowOff>39586</xdr:rowOff>
    </xdr:to>
    <xdr:cxnSp macro="">
      <xdr:nvCxnSpPr>
        <xdr:cNvPr id="135" name="直線コネクタ 134"/>
        <xdr:cNvCxnSpPr/>
      </xdr:nvCxnSpPr>
      <xdr:spPr>
        <a:xfrm flipV="1">
          <a:off x="6924040" y="6911124"/>
          <a:ext cx="78994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161696</xdr:rowOff>
    </xdr:from>
    <xdr:to>
      <xdr:col>36</xdr:col>
      <xdr:colOff>165100</xdr:colOff>
      <xdr:row>41</xdr:row>
      <xdr:rowOff>91846</xdr:rowOff>
    </xdr:to>
    <xdr:sp macro="" textlink="">
      <xdr:nvSpPr>
        <xdr:cNvPr id="136" name="楕円 135"/>
        <xdr:cNvSpPr/>
      </xdr:nvSpPr>
      <xdr:spPr>
        <a:xfrm>
          <a:off x="6098540" y="6867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39586</xdr:rowOff>
    </xdr:from>
    <xdr:to>
      <xdr:col>41</xdr:col>
      <xdr:colOff>50800</xdr:colOff>
      <xdr:row>41</xdr:row>
      <xdr:rowOff>41046</xdr:rowOff>
    </xdr:to>
    <xdr:cxnSp macro="">
      <xdr:nvCxnSpPr>
        <xdr:cNvPr id="137" name="直線コネクタ 136"/>
        <xdr:cNvCxnSpPr/>
      </xdr:nvCxnSpPr>
      <xdr:spPr>
        <a:xfrm flipV="1">
          <a:off x="6149340" y="6912826"/>
          <a:ext cx="7747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8271587" y="70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7509587" y="70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6712027"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5937327" y="704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167289</xdr:rowOff>
    </xdr:from>
    <xdr:ext cx="599010" cy="259045"/>
    <xdr:sp macro="" textlink="">
      <xdr:nvSpPr>
        <xdr:cNvPr id="142" name="n_1mainValue【道路】&#10;一人当たり延長"/>
        <xdr:cNvSpPr txBox="1"/>
      </xdr:nvSpPr>
      <xdr:spPr>
        <a:xfrm>
          <a:off x="8214574" y="536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105211</xdr:rowOff>
    </xdr:from>
    <xdr:ext cx="534377" cy="259045"/>
    <xdr:sp macro="" textlink="">
      <xdr:nvSpPr>
        <xdr:cNvPr id="143" name="n_2mainValue【道路】&#10;一人当たり延長"/>
        <xdr:cNvSpPr txBox="1"/>
      </xdr:nvSpPr>
      <xdr:spPr>
        <a:xfrm>
          <a:off x="7477271" y="66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106913</xdr:rowOff>
    </xdr:from>
    <xdr:ext cx="534377" cy="259045"/>
    <xdr:sp macro="" textlink="">
      <xdr:nvSpPr>
        <xdr:cNvPr id="144" name="n_3mainValue【道路】&#10;一人当たり延長"/>
        <xdr:cNvSpPr txBox="1"/>
      </xdr:nvSpPr>
      <xdr:spPr>
        <a:xfrm>
          <a:off x="6702571" y="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108373</xdr:rowOff>
    </xdr:from>
    <xdr:ext cx="534377" cy="259045"/>
    <xdr:sp macro="" textlink="">
      <xdr:nvSpPr>
        <xdr:cNvPr id="145" name="n_4mainValue【道路】&#10;一人当たり延長"/>
        <xdr:cNvSpPr txBox="1"/>
      </xdr:nvSpPr>
      <xdr:spPr>
        <a:xfrm>
          <a:off x="5905011" y="664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124960" y="10040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965200" y="101088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117384</xdr:rowOff>
    </xdr:from>
    <xdr:to>
      <xdr:col>24</xdr:col>
      <xdr:colOff>114300</xdr:colOff>
      <xdr:row>63</xdr:row>
      <xdr:rowOff>47534</xdr:rowOff>
    </xdr:to>
    <xdr:sp macro="" textlink="">
      <xdr:nvSpPr>
        <xdr:cNvPr id="187" name="楕円 186"/>
        <xdr:cNvSpPr/>
      </xdr:nvSpPr>
      <xdr:spPr>
        <a:xfrm>
          <a:off x="4036060" y="10511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32311</xdr:rowOff>
    </xdr:from>
    <xdr:ext cx="405111" cy="259045"/>
    <xdr:sp macro="" textlink="">
      <xdr:nvSpPr>
        <xdr:cNvPr id="188" name="【橋りょう・トンネル】&#10;有形固定資産減価償却率該当値テキスト"/>
        <xdr:cNvSpPr txBox="1"/>
      </xdr:nvSpPr>
      <xdr:spPr>
        <a:xfrm>
          <a:off x="4124960" y="1042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89" name="楕円 188"/>
        <xdr:cNvSpPr/>
      </xdr:nvSpPr>
      <xdr:spPr>
        <a:xfrm>
          <a:off x="3312160" y="1047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168184</xdr:rowOff>
    </xdr:to>
    <xdr:cxnSp macro="">
      <xdr:nvCxnSpPr>
        <xdr:cNvPr id="190" name="直線コネクタ 189"/>
        <xdr:cNvCxnSpPr/>
      </xdr:nvCxnSpPr>
      <xdr:spPr>
        <a:xfrm>
          <a:off x="3355340" y="10524308"/>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42273</xdr:rowOff>
    </xdr:from>
    <xdr:to>
      <xdr:col>15</xdr:col>
      <xdr:colOff>101600</xdr:colOff>
      <xdr:row>62</xdr:row>
      <xdr:rowOff>143873</xdr:rowOff>
    </xdr:to>
    <xdr:sp macro="" textlink="">
      <xdr:nvSpPr>
        <xdr:cNvPr id="191" name="楕円 190"/>
        <xdr:cNvSpPr/>
      </xdr:nvSpPr>
      <xdr:spPr>
        <a:xfrm>
          <a:off x="2514600" y="104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93073</xdr:rowOff>
    </xdr:from>
    <xdr:to>
      <xdr:col>19</xdr:col>
      <xdr:colOff>177800</xdr:colOff>
      <xdr:row>62</xdr:row>
      <xdr:rowOff>130628</xdr:rowOff>
    </xdr:to>
    <xdr:cxnSp macro="">
      <xdr:nvCxnSpPr>
        <xdr:cNvPr id="192" name="直線コネクタ 191"/>
        <xdr:cNvCxnSpPr/>
      </xdr:nvCxnSpPr>
      <xdr:spPr>
        <a:xfrm>
          <a:off x="2565400" y="10486753"/>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93" name="楕円 192"/>
        <xdr:cNvSpPr/>
      </xdr:nvSpPr>
      <xdr:spPr>
        <a:xfrm>
          <a:off x="17399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93073</xdr:rowOff>
    </xdr:to>
    <xdr:cxnSp macro="">
      <xdr:nvCxnSpPr>
        <xdr:cNvPr id="194" name="直線コネクタ 193"/>
        <xdr:cNvCxnSpPr/>
      </xdr:nvCxnSpPr>
      <xdr:spPr>
        <a:xfrm>
          <a:off x="1790700" y="1045083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5" name="楕円 194"/>
        <xdr:cNvSpPr/>
      </xdr:nvSpPr>
      <xdr:spPr>
        <a:xfrm>
          <a:off x="965200" y="9856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62</xdr:row>
      <xdr:rowOff>57150</xdr:rowOff>
    </xdr:to>
    <xdr:cxnSp macro="">
      <xdr:nvCxnSpPr>
        <xdr:cNvPr id="196" name="直線コネクタ 195"/>
        <xdr:cNvCxnSpPr/>
      </xdr:nvCxnSpPr>
      <xdr:spPr>
        <a:xfrm>
          <a:off x="1008380" y="9903823"/>
          <a:ext cx="78232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17056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3857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6110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8363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1" name="n_1mainValue【橋りょう・トンネル】&#10;有形固定資産減価償却率"/>
        <xdr:cNvSpPr txBox="1"/>
      </xdr:nvSpPr>
      <xdr:spPr>
        <a:xfrm>
          <a:off x="3170564" y="1056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135000</xdr:rowOff>
    </xdr:from>
    <xdr:ext cx="405111" cy="259045"/>
    <xdr:sp macro="" textlink="">
      <xdr:nvSpPr>
        <xdr:cNvPr id="202" name="n_2mainValue【橋りょう・トンネル】&#10;有形固定資産減価償却率"/>
        <xdr:cNvSpPr txBox="1"/>
      </xdr:nvSpPr>
      <xdr:spPr>
        <a:xfrm>
          <a:off x="2385704" y="1052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203" name="n_3mainValue【橋りょう・トンネル】&#10;有形固定資産減価償却率"/>
        <xdr:cNvSpPr txBox="1"/>
      </xdr:nvSpPr>
      <xdr:spPr>
        <a:xfrm>
          <a:off x="161100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4" name="n_4mainValue【橋りょう・トンネル】&#10;有形固定資産減価償却率"/>
        <xdr:cNvSpPr txBox="1"/>
      </xdr:nvSpPr>
      <xdr:spPr>
        <a:xfrm>
          <a:off x="8363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9258300" y="1037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0985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119900</xdr:rowOff>
    </xdr:from>
    <xdr:to>
      <xdr:col>55</xdr:col>
      <xdr:colOff>50800</xdr:colOff>
      <xdr:row>56</xdr:row>
      <xdr:rowOff>50050</xdr:rowOff>
    </xdr:to>
    <xdr:sp macro="" textlink="">
      <xdr:nvSpPr>
        <xdr:cNvPr id="244" name="楕円 243"/>
        <xdr:cNvSpPr/>
      </xdr:nvSpPr>
      <xdr:spPr>
        <a:xfrm>
          <a:off x="9192260" y="9340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72927</xdr:rowOff>
    </xdr:from>
    <xdr:ext cx="599010" cy="259045"/>
    <xdr:sp macro="" textlink="">
      <xdr:nvSpPr>
        <xdr:cNvPr id="245" name="【橋りょう・トンネル】&#10;一人当たり有形固定資産（償却資産）額該当値テキスト"/>
        <xdr:cNvSpPr txBox="1"/>
      </xdr:nvSpPr>
      <xdr:spPr>
        <a:xfrm>
          <a:off x="9258300" y="929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136168</xdr:rowOff>
    </xdr:from>
    <xdr:to>
      <xdr:col>50</xdr:col>
      <xdr:colOff>165100</xdr:colOff>
      <xdr:row>56</xdr:row>
      <xdr:rowOff>66318</xdr:rowOff>
    </xdr:to>
    <xdr:sp macro="" textlink="">
      <xdr:nvSpPr>
        <xdr:cNvPr id="246" name="楕円 245"/>
        <xdr:cNvSpPr/>
      </xdr:nvSpPr>
      <xdr:spPr>
        <a:xfrm>
          <a:off x="8445500" y="9356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170700</xdr:rowOff>
    </xdr:from>
    <xdr:to>
      <xdr:col>55</xdr:col>
      <xdr:colOff>0</xdr:colOff>
      <xdr:row>56</xdr:row>
      <xdr:rowOff>15518</xdr:rowOff>
    </xdr:to>
    <xdr:cxnSp macro="">
      <xdr:nvCxnSpPr>
        <xdr:cNvPr id="247" name="直線コネクタ 246"/>
        <xdr:cNvCxnSpPr/>
      </xdr:nvCxnSpPr>
      <xdr:spPr>
        <a:xfrm flipV="1">
          <a:off x="8496300" y="9390900"/>
          <a:ext cx="7239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149736</xdr:rowOff>
    </xdr:from>
    <xdr:to>
      <xdr:col>46</xdr:col>
      <xdr:colOff>38100</xdr:colOff>
      <xdr:row>56</xdr:row>
      <xdr:rowOff>79886</xdr:rowOff>
    </xdr:to>
    <xdr:sp macro="" textlink="">
      <xdr:nvSpPr>
        <xdr:cNvPr id="248" name="楕円 247"/>
        <xdr:cNvSpPr/>
      </xdr:nvSpPr>
      <xdr:spPr>
        <a:xfrm>
          <a:off x="7670800" y="936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15518</xdr:rowOff>
    </xdr:from>
    <xdr:to>
      <xdr:col>50</xdr:col>
      <xdr:colOff>114300</xdr:colOff>
      <xdr:row>56</xdr:row>
      <xdr:rowOff>29086</xdr:rowOff>
    </xdr:to>
    <xdr:cxnSp macro="">
      <xdr:nvCxnSpPr>
        <xdr:cNvPr id="249" name="直線コネクタ 248"/>
        <xdr:cNvCxnSpPr/>
      </xdr:nvCxnSpPr>
      <xdr:spPr>
        <a:xfrm flipV="1">
          <a:off x="7713980" y="9403358"/>
          <a:ext cx="78232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163768</xdr:rowOff>
    </xdr:from>
    <xdr:to>
      <xdr:col>41</xdr:col>
      <xdr:colOff>101600</xdr:colOff>
      <xdr:row>56</xdr:row>
      <xdr:rowOff>93918</xdr:rowOff>
    </xdr:to>
    <xdr:sp macro="" textlink="">
      <xdr:nvSpPr>
        <xdr:cNvPr id="250" name="楕円 249"/>
        <xdr:cNvSpPr/>
      </xdr:nvSpPr>
      <xdr:spPr>
        <a:xfrm>
          <a:off x="6873240" y="938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29086</xdr:rowOff>
    </xdr:from>
    <xdr:to>
      <xdr:col>45</xdr:col>
      <xdr:colOff>177800</xdr:colOff>
      <xdr:row>56</xdr:row>
      <xdr:rowOff>43118</xdr:rowOff>
    </xdr:to>
    <xdr:cxnSp macro="">
      <xdr:nvCxnSpPr>
        <xdr:cNvPr id="251" name="直線コネクタ 250"/>
        <xdr:cNvCxnSpPr/>
      </xdr:nvCxnSpPr>
      <xdr:spPr>
        <a:xfrm flipV="1">
          <a:off x="6924040" y="9416926"/>
          <a:ext cx="78994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119107</xdr:rowOff>
    </xdr:from>
    <xdr:to>
      <xdr:col>36</xdr:col>
      <xdr:colOff>165100</xdr:colOff>
      <xdr:row>64</xdr:row>
      <xdr:rowOff>49257</xdr:rowOff>
    </xdr:to>
    <xdr:sp macro="" textlink="">
      <xdr:nvSpPr>
        <xdr:cNvPr id="252" name="楕円 251"/>
        <xdr:cNvSpPr/>
      </xdr:nvSpPr>
      <xdr:spPr>
        <a:xfrm>
          <a:off x="6098540" y="10680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43118</xdr:rowOff>
    </xdr:from>
    <xdr:to>
      <xdr:col>41</xdr:col>
      <xdr:colOff>50800</xdr:colOff>
      <xdr:row>63</xdr:row>
      <xdr:rowOff>169907</xdr:rowOff>
    </xdr:to>
    <xdr:cxnSp macro="">
      <xdr:nvCxnSpPr>
        <xdr:cNvPr id="253" name="直線コネクタ 252"/>
        <xdr:cNvCxnSpPr/>
      </xdr:nvCxnSpPr>
      <xdr:spPr>
        <a:xfrm flipV="1">
          <a:off x="6149340" y="9430958"/>
          <a:ext cx="774700" cy="130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8239271" y="104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7477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67025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590501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82845</xdr:rowOff>
    </xdr:from>
    <xdr:ext cx="599010" cy="259045"/>
    <xdr:sp macro="" textlink="">
      <xdr:nvSpPr>
        <xdr:cNvPr id="258" name="n_1mainValue【橋りょう・トンネル】&#10;一人当たり有形固定資産（償却資産）額"/>
        <xdr:cNvSpPr txBox="1"/>
      </xdr:nvSpPr>
      <xdr:spPr>
        <a:xfrm>
          <a:off x="8214575" y="913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96413</xdr:rowOff>
    </xdr:from>
    <xdr:ext cx="599010" cy="259045"/>
    <xdr:sp macro="" textlink="">
      <xdr:nvSpPr>
        <xdr:cNvPr id="259" name="n_2mainValue【橋りょう・トンネル】&#10;一人当たり有形固定資産（償却資産）額"/>
        <xdr:cNvSpPr txBox="1"/>
      </xdr:nvSpPr>
      <xdr:spPr>
        <a:xfrm>
          <a:off x="7444955" y="914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110445</xdr:rowOff>
    </xdr:from>
    <xdr:ext cx="599010" cy="259045"/>
    <xdr:sp macro="" textlink="">
      <xdr:nvSpPr>
        <xdr:cNvPr id="260" name="n_3mainValue【橋りょう・トンネル】&#10;一人当たり有形固定資産（償却資産）額"/>
        <xdr:cNvSpPr txBox="1"/>
      </xdr:nvSpPr>
      <xdr:spPr>
        <a:xfrm>
          <a:off x="6670255" y="916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40384</xdr:rowOff>
    </xdr:from>
    <xdr:ext cx="534377" cy="259045"/>
    <xdr:sp macro="" textlink="">
      <xdr:nvSpPr>
        <xdr:cNvPr id="261" name="n_4mainValue【橋りょう・トンネル】&#10;一人当たり有形固定資産（償却資産）額"/>
        <xdr:cNvSpPr txBox="1"/>
      </xdr:nvSpPr>
      <xdr:spPr>
        <a:xfrm>
          <a:off x="5905011" y="107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124960" y="13764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965200" y="13652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304" name="楕円 303"/>
        <xdr:cNvSpPr/>
      </xdr:nvSpPr>
      <xdr:spPr>
        <a:xfrm>
          <a:off x="403606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305" name="【公営住宅】&#10;有形固定資産減価償却率該当値テキスト"/>
        <xdr:cNvSpPr txBox="1"/>
      </xdr:nvSpPr>
      <xdr:spPr>
        <a:xfrm>
          <a:off x="412496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137523</xdr:rowOff>
    </xdr:from>
    <xdr:to>
      <xdr:col>20</xdr:col>
      <xdr:colOff>38100</xdr:colOff>
      <xdr:row>81</xdr:row>
      <xdr:rowOff>67673</xdr:rowOff>
    </xdr:to>
    <xdr:sp macro="" textlink="">
      <xdr:nvSpPr>
        <xdr:cNvPr id="306" name="楕円 305"/>
        <xdr:cNvSpPr/>
      </xdr:nvSpPr>
      <xdr:spPr>
        <a:xfrm>
          <a:off x="3312160" y="135487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49530</xdr:rowOff>
    </xdr:to>
    <xdr:cxnSp macro="">
      <xdr:nvCxnSpPr>
        <xdr:cNvPr id="307" name="直線コネクタ 306"/>
        <xdr:cNvCxnSpPr/>
      </xdr:nvCxnSpPr>
      <xdr:spPr>
        <a:xfrm>
          <a:off x="3355340" y="1359571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8" name="楕円 307"/>
        <xdr:cNvSpPr/>
      </xdr:nvSpPr>
      <xdr:spPr>
        <a:xfrm>
          <a:off x="2514600" y="13489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16873</xdr:rowOff>
    </xdr:to>
    <xdr:cxnSp macro="">
      <xdr:nvCxnSpPr>
        <xdr:cNvPr id="309" name="直線コネクタ 308"/>
        <xdr:cNvCxnSpPr/>
      </xdr:nvCxnSpPr>
      <xdr:spPr>
        <a:xfrm>
          <a:off x="2565400" y="13540739"/>
          <a:ext cx="78994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23223</xdr:rowOff>
    </xdr:from>
    <xdr:to>
      <xdr:col>10</xdr:col>
      <xdr:colOff>165100</xdr:colOff>
      <xdr:row>80</xdr:row>
      <xdr:rowOff>124823</xdr:rowOff>
    </xdr:to>
    <xdr:sp macro="" textlink="">
      <xdr:nvSpPr>
        <xdr:cNvPr id="310" name="楕円 309"/>
        <xdr:cNvSpPr/>
      </xdr:nvSpPr>
      <xdr:spPr>
        <a:xfrm>
          <a:off x="1739900" y="134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74023</xdr:rowOff>
    </xdr:from>
    <xdr:to>
      <xdr:col>15</xdr:col>
      <xdr:colOff>50800</xdr:colOff>
      <xdr:row>80</xdr:row>
      <xdr:rowOff>129539</xdr:rowOff>
    </xdr:to>
    <xdr:cxnSp macro="">
      <xdr:nvCxnSpPr>
        <xdr:cNvPr id="311" name="直線コネクタ 310"/>
        <xdr:cNvCxnSpPr/>
      </xdr:nvCxnSpPr>
      <xdr:spPr>
        <a:xfrm>
          <a:off x="1790700" y="13485223"/>
          <a:ext cx="7747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80373</xdr:rowOff>
    </xdr:from>
    <xdr:to>
      <xdr:col>6</xdr:col>
      <xdr:colOff>38100</xdr:colOff>
      <xdr:row>80</xdr:row>
      <xdr:rowOff>10523</xdr:rowOff>
    </xdr:to>
    <xdr:sp macro="" textlink="">
      <xdr:nvSpPr>
        <xdr:cNvPr id="312" name="楕円 311"/>
        <xdr:cNvSpPr/>
      </xdr:nvSpPr>
      <xdr:spPr>
        <a:xfrm>
          <a:off x="965200" y="13323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131173</xdr:rowOff>
    </xdr:from>
    <xdr:to>
      <xdr:col>10</xdr:col>
      <xdr:colOff>114300</xdr:colOff>
      <xdr:row>80</xdr:row>
      <xdr:rowOff>74023</xdr:rowOff>
    </xdr:to>
    <xdr:cxnSp macro="">
      <xdr:nvCxnSpPr>
        <xdr:cNvPr id="313" name="直線コネクタ 312"/>
        <xdr:cNvCxnSpPr/>
      </xdr:nvCxnSpPr>
      <xdr:spPr>
        <a:xfrm>
          <a:off x="1008380" y="13374733"/>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170564" y="1384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38570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61100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836304" y="137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84200</xdr:rowOff>
    </xdr:from>
    <xdr:ext cx="405111" cy="259045"/>
    <xdr:sp macro="" textlink="">
      <xdr:nvSpPr>
        <xdr:cNvPr id="318" name="n_1mainValue【公営住宅】&#10;有形固定資産減価償却率"/>
        <xdr:cNvSpPr txBox="1"/>
      </xdr:nvSpPr>
      <xdr:spPr>
        <a:xfrm>
          <a:off x="3170564" y="1332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9" name="n_2mainValue【公営住宅】&#10;有形固定資産減価償却率"/>
        <xdr:cNvSpPr txBox="1"/>
      </xdr:nvSpPr>
      <xdr:spPr>
        <a:xfrm>
          <a:off x="238570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141350</xdr:rowOff>
    </xdr:from>
    <xdr:ext cx="405111" cy="259045"/>
    <xdr:sp macro="" textlink="">
      <xdr:nvSpPr>
        <xdr:cNvPr id="320" name="n_3mainValue【公営住宅】&#10;有形固定資産減価償却率"/>
        <xdr:cNvSpPr txBox="1"/>
      </xdr:nvSpPr>
      <xdr:spPr>
        <a:xfrm>
          <a:off x="161100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27050</xdr:rowOff>
    </xdr:from>
    <xdr:ext cx="405111" cy="259045"/>
    <xdr:sp macro="" textlink="">
      <xdr:nvSpPr>
        <xdr:cNvPr id="321" name="n_4mainValue【公営住宅】&#10;有形固定資産減価償却率"/>
        <xdr:cNvSpPr txBox="1"/>
      </xdr:nvSpPr>
      <xdr:spPr>
        <a:xfrm>
          <a:off x="836304" y="131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9258300" y="13955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0985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77978</xdr:rowOff>
    </xdr:from>
    <xdr:to>
      <xdr:col>55</xdr:col>
      <xdr:colOff>50800</xdr:colOff>
      <xdr:row>80</xdr:row>
      <xdr:rowOff>8128</xdr:rowOff>
    </xdr:to>
    <xdr:sp macro="" textlink="">
      <xdr:nvSpPr>
        <xdr:cNvPr id="361" name="楕円 360"/>
        <xdr:cNvSpPr/>
      </xdr:nvSpPr>
      <xdr:spPr>
        <a:xfrm>
          <a:off x="9192260" y="13321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164355</xdr:rowOff>
    </xdr:from>
    <xdr:ext cx="469744" cy="259045"/>
    <xdr:sp macro="" textlink="">
      <xdr:nvSpPr>
        <xdr:cNvPr id="362" name="【公営住宅】&#10;一人当たり面積該当値テキスト"/>
        <xdr:cNvSpPr txBox="1"/>
      </xdr:nvSpPr>
      <xdr:spPr>
        <a:xfrm>
          <a:off x="9258300" y="132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52070</xdr:rowOff>
    </xdr:from>
    <xdr:to>
      <xdr:col>50</xdr:col>
      <xdr:colOff>165100</xdr:colOff>
      <xdr:row>79</xdr:row>
      <xdr:rowOff>153670</xdr:rowOff>
    </xdr:to>
    <xdr:sp macro="" textlink="">
      <xdr:nvSpPr>
        <xdr:cNvPr id="363" name="楕円 362"/>
        <xdr:cNvSpPr/>
      </xdr:nvSpPr>
      <xdr:spPr>
        <a:xfrm>
          <a:off x="8445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102870</xdr:rowOff>
    </xdr:from>
    <xdr:to>
      <xdr:col>55</xdr:col>
      <xdr:colOff>0</xdr:colOff>
      <xdr:row>79</xdr:row>
      <xdr:rowOff>128778</xdr:rowOff>
    </xdr:to>
    <xdr:cxnSp macro="">
      <xdr:nvCxnSpPr>
        <xdr:cNvPr id="364" name="直線コネクタ 363"/>
        <xdr:cNvCxnSpPr/>
      </xdr:nvCxnSpPr>
      <xdr:spPr>
        <a:xfrm>
          <a:off x="8496300" y="13346430"/>
          <a:ext cx="7239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59689</xdr:rowOff>
    </xdr:from>
    <xdr:to>
      <xdr:col>46</xdr:col>
      <xdr:colOff>38100</xdr:colOff>
      <xdr:row>79</xdr:row>
      <xdr:rowOff>161289</xdr:rowOff>
    </xdr:to>
    <xdr:sp macro="" textlink="">
      <xdr:nvSpPr>
        <xdr:cNvPr id="365" name="楕円 364"/>
        <xdr:cNvSpPr/>
      </xdr:nvSpPr>
      <xdr:spPr>
        <a:xfrm>
          <a:off x="7670800" y="133032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102870</xdr:rowOff>
    </xdr:from>
    <xdr:to>
      <xdr:col>50</xdr:col>
      <xdr:colOff>114300</xdr:colOff>
      <xdr:row>79</xdr:row>
      <xdr:rowOff>110489</xdr:rowOff>
    </xdr:to>
    <xdr:cxnSp macro="">
      <xdr:nvCxnSpPr>
        <xdr:cNvPr id="366" name="直線コネクタ 365"/>
        <xdr:cNvCxnSpPr/>
      </xdr:nvCxnSpPr>
      <xdr:spPr>
        <a:xfrm flipV="1">
          <a:off x="7713980" y="13346430"/>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65024</xdr:rowOff>
    </xdr:from>
    <xdr:to>
      <xdr:col>41</xdr:col>
      <xdr:colOff>101600</xdr:colOff>
      <xdr:row>79</xdr:row>
      <xdr:rowOff>166624</xdr:rowOff>
    </xdr:to>
    <xdr:sp macro="" textlink="">
      <xdr:nvSpPr>
        <xdr:cNvPr id="367" name="楕円 366"/>
        <xdr:cNvSpPr/>
      </xdr:nvSpPr>
      <xdr:spPr>
        <a:xfrm>
          <a:off x="6873240" y="133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110489</xdr:rowOff>
    </xdr:from>
    <xdr:to>
      <xdr:col>45</xdr:col>
      <xdr:colOff>177800</xdr:colOff>
      <xdr:row>79</xdr:row>
      <xdr:rowOff>115824</xdr:rowOff>
    </xdr:to>
    <xdr:cxnSp macro="">
      <xdr:nvCxnSpPr>
        <xdr:cNvPr id="368" name="直線コネクタ 367"/>
        <xdr:cNvCxnSpPr/>
      </xdr:nvCxnSpPr>
      <xdr:spPr>
        <a:xfrm flipV="1">
          <a:off x="6924040" y="13354049"/>
          <a:ext cx="78994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55880</xdr:rowOff>
    </xdr:from>
    <xdr:to>
      <xdr:col>36</xdr:col>
      <xdr:colOff>165100</xdr:colOff>
      <xdr:row>79</xdr:row>
      <xdr:rowOff>157480</xdr:rowOff>
    </xdr:to>
    <xdr:sp macro="" textlink="">
      <xdr:nvSpPr>
        <xdr:cNvPr id="369" name="楕円 368"/>
        <xdr:cNvSpPr/>
      </xdr:nvSpPr>
      <xdr:spPr>
        <a:xfrm>
          <a:off x="609854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106680</xdr:rowOff>
    </xdr:from>
    <xdr:to>
      <xdr:col>41</xdr:col>
      <xdr:colOff>50800</xdr:colOff>
      <xdr:row>79</xdr:row>
      <xdr:rowOff>115824</xdr:rowOff>
    </xdr:to>
    <xdr:cxnSp macro="">
      <xdr:nvCxnSpPr>
        <xdr:cNvPr id="370" name="直線コネクタ 369"/>
        <xdr:cNvCxnSpPr/>
      </xdr:nvCxnSpPr>
      <xdr:spPr>
        <a:xfrm>
          <a:off x="6149340" y="13350240"/>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827158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7509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671202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593732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170197</xdr:rowOff>
    </xdr:from>
    <xdr:ext cx="469744" cy="259045"/>
    <xdr:sp macro="" textlink="">
      <xdr:nvSpPr>
        <xdr:cNvPr id="375" name="n_1mainValue【公営住宅】&#10;一人当たり面積"/>
        <xdr:cNvSpPr txBox="1"/>
      </xdr:nvSpPr>
      <xdr:spPr>
        <a:xfrm>
          <a:off x="827158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6366</xdr:rowOff>
    </xdr:from>
    <xdr:ext cx="469744" cy="259045"/>
    <xdr:sp macro="" textlink="">
      <xdr:nvSpPr>
        <xdr:cNvPr id="376" name="n_2mainValue【公営住宅】&#10;一人当たり面積"/>
        <xdr:cNvSpPr txBox="1"/>
      </xdr:nvSpPr>
      <xdr:spPr>
        <a:xfrm>
          <a:off x="7509587" y="130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11701</xdr:rowOff>
    </xdr:from>
    <xdr:ext cx="469744" cy="259045"/>
    <xdr:sp macro="" textlink="">
      <xdr:nvSpPr>
        <xdr:cNvPr id="377" name="n_3mainValue【公営住宅】&#10;一人当たり面積"/>
        <xdr:cNvSpPr txBox="1"/>
      </xdr:nvSpPr>
      <xdr:spPr>
        <a:xfrm>
          <a:off x="6712027" y="130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2557</xdr:rowOff>
    </xdr:from>
    <xdr:ext cx="469744" cy="259045"/>
    <xdr:sp macro="" textlink="">
      <xdr:nvSpPr>
        <xdr:cNvPr id="378" name="n_4mainValue【公営住宅】&#10;一人当たり面積"/>
        <xdr:cNvSpPr txBox="1"/>
      </xdr:nvSpPr>
      <xdr:spPr>
        <a:xfrm>
          <a:off x="59373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44145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146558</xdr:rowOff>
    </xdr:from>
    <xdr:to>
      <xdr:col>85</xdr:col>
      <xdr:colOff>177800</xdr:colOff>
      <xdr:row>40</xdr:row>
      <xdr:rowOff>76708</xdr:rowOff>
    </xdr:to>
    <xdr:sp macro="" textlink="">
      <xdr:nvSpPr>
        <xdr:cNvPr id="433" name="楕円 432"/>
        <xdr:cNvSpPr/>
      </xdr:nvSpPr>
      <xdr:spPr>
        <a:xfrm>
          <a:off x="14325600" y="66845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124985</xdr:rowOff>
    </xdr:from>
    <xdr:ext cx="405111" cy="259045"/>
    <xdr:sp macro="" textlink="">
      <xdr:nvSpPr>
        <xdr:cNvPr id="434" name="【認定こども園・幼稚園・保育所】&#10;有形固定資産減価償却率該当値テキスト"/>
        <xdr:cNvSpPr txBox="1"/>
      </xdr:nvSpPr>
      <xdr:spPr>
        <a:xfrm>
          <a:off x="14414500"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89408</xdr:rowOff>
    </xdr:from>
    <xdr:to>
      <xdr:col>81</xdr:col>
      <xdr:colOff>101600</xdr:colOff>
      <xdr:row>40</xdr:row>
      <xdr:rowOff>19558</xdr:rowOff>
    </xdr:to>
    <xdr:sp macro="" textlink="">
      <xdr:nvSpPr>
        <xdr:cNvPr id="435" name="楕円 434"/>
        <xdr:cNvSpPr/>
      </xdr:nvSpPr>
      <xdr:spPr>
        <a:xfrm>
          <a:off x="13578840" y="6627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140208</xdr:rowOff>
    </xdr:from>
    <xdr:to>
      <xdr:col>85</xdr:col>
      <xdr:colOff>127000</xdr:colOff>
      <xdr:row>40</xdr:row>
      <xdr:rowOff>25908</xdr:rowOff>
    </xdr:to>
    <xdr:cxnSp macro="">
      <xdr:nvCxnSpPr>
        <xdr:cNvPr id="436" name="直線コネクタ 435"/>
        <xdr:cNvCxnSpPr/>
      </xdr:nvCxnSpPr>
      <xdr:spPr>
        <a:xfrm>
          <a:off x="13629640" y="6678168"/>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144272</xdr:rowOff>
    </xdr:from>
    <xdr:to>
      <xdr:col>76</xdr:col>
      <xdr:colOff>165100</xdr:colOff>
      <xdr:row>40</xdr:row>
      <xdr:rowOff>74422</xdr:rowOff>
    </xdr:to>
    <xdr:sp macro="" textlink="">
      <xdr:nvSpPr>
        <xdr:cNvPr id="437" name="楕円 436"/>
        <xdr:cNvSpPr/>
      </xdr:nvSpPr>
      <xdr:spPr>
        <a:xfrm>
          <a:off x="12804140" y="668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140208</xdr:rowOff>
    </xdr:from>
    <xdr:to>
      <xdr:col>81</xdr:col>
      <xdr:colOff>50800</xdr:colOff>
      <xdr:row>40</xdr:row>
      <xdr:rowOff>23622</xdr:rowOff>
    </xdr:to>
    <xdr:cxnSp macro="">
      <xdr:nvCxnSpPr>
        <xdr:cNvPr id="438" name="直線コネクタ 437"/>
        <xdr:cNvCxnSpPr/>
      </xdr:nvCxnSpPr>
      <xdr:spPr>
        <a:xfrm flipV="1">
          <a:off x="12854940" y="6678168"/>
          <a:ext cx="7747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103124</xdr:rowOff>
    </xdr:from>
    <xdr:to>
      <xdr:col>72</xdr:col>
      <xdr:colOff>38100</xdr:colOff>
      <xdr:row>41</xdr:row>
      <xdr:rowOff>33274</xdr:rowOff>
    </xdr:to>
    <xdr:sp macro="" textlink="">
      <xdr:nvSpPr>
        <xdr:cNvPr id="439" name="楕円 438"/>
        <xdr:cNvSpPr/>
      </xdr:nvSpPr>
      <xdr:spPr>
        <a:xfrm>
          <a:off x="12029440" y="6808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23622</xdr:rowOff>
    </xdr:from>
    <xdr:to>
      <xdr:col>76</xdr:col>
      <xdr:colOff>114300</xdr:colOff>
      <xdr:row>40</xdr:row>
      <xdr:rowOff>153924</xdr:rowOff>
    </xdr:to>
    <xdr:cxnSp macro="">
      <xdr:nvCxnSpPr>
        <xdr:cNvPr id="440" name="直線コネクタ 439"/>
        <xdr:cNvCxnSpPr/>
      </xdr:nvCxnSpPr>
      <xdr:spPr>
        <a:xfrm flipV="1">
          <a:off x="12072620" y="6729222"/>
          <a:ext cx="78232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61976</xdr:rowOff>
    </xdr:from>
    <xdr:to>
      <xdr:col>67</xdr:col>
      <xdr:colOff>101600</xdr:colOff>
      <xdr:row>40</xdr:row>
      <xdr:rowOff>163576</xdr:rowOff>
    </xdr:to>
    <xdr:sp macro="" textlink="">
      <xdr:nvSpPr>
        <xdr:cNvPr id="441" name="楕円 440"/>
        <xdr:cNvSpPr/>
      </xdr:nvSpPr>
      <xdr:spPr>
        <a:xfrm>
          <a:off x="11231880" y="67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112776</xdr:rowOff>
    </xdr:from>
    <xdr:to>
      <xdr:col>71</xdr:col>
      <xdr:colOff>177800</xdr:colOff>
      <xdr:row>40</xdr:row>
      <xdr:rowOff>153924</xdr:rowOff>
    </xdr:to>
    <xdr:cxnSp macro="">
      <xdr:nvCxnSpPr>
        <xdr:cNvPr id="442" name="直線コネクタ 441"/>
        <xdr:cNvCxnSpPr/>
      </xdr:nvCxnSpPr>
      <xdr:spPr>
        <a:xfrm>
          <a:off x="11282680" y="6818376"/>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343724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2675244"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19005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10685</xdr:rowOff>
    </xdr:from>
    <xdr:ext cx="405111" cy="259045"/>
    <xdr:sp macro="" textlink="">
      <xdr:nvSpPr>
        <xdr:cNvPr id="447" name="n_1mainValue【認定こども園・幼稚園・保育所】&#10;有形固定資産減価償却率"/>
        <xdr:cNvSpPr txBox="1"/>
      </xdr:nvSpPr>
      <xdr:spPr>
        <a:xfrm>
          <a:off x="13437244" y="67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65549</xdr:rowOff>
    </xdr:from>
    <xdr:ext cx="405111" cy="259045"/>
    <xdr:sp macro="" textlink="">
      <xdr:nvSpPr>
        <xdr:cNvPr id="448" name="n_2mainValue【認定こども園・幼稚園・保育所】&#10;有形固定資産減価償却率"/>
        <xdr:cNvSpPr txBox="1"/>
      </xdr:nvSpPr>
      <xdr:spPr>
        <a:xfrm>
          <a:off x="12675244" y="677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24401</xdr:rowOff>
    </xdr:from>
    <xdr:ext cx="405111" cy="259045"/>
    <xdr:sp macro="" textlink="">
      <xdr:nvSpPr>
        <xdr:cNvPr id="449" name="n_3mainValue【認定こども園・幼稚園・保育所】&#10;有形固定資産減価償却率"/>
        <xdr:cNvSpPr txBox="1"/>
      </xdr:nvSpPr>
      <xdr:spPr>
        <a:xfrm>
          <a:off x="11900544" y="689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154703</xdr:rowOff>
    </xdr:from>
    <xdr:ext cx="405111" cy="259045"/>
    <xdr:sp macro="" textlink="">
      <xdr:nvSpPr>
        <xdr:cNvPr id="450" name="n_4mainValue【認定こども園・幼稚園・保育所】&#10;有形固定資産減価償却率"/>
        <xdr:cNvSpPr txBox="1"/>
      </xdr:nvSpPr>
      <xdr:spPr>
        <a:xfrm>
          <a:off x="11102984" y="686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90" name="楕円 489"/>
        <xdr:cNvSpPr/>
      </xdr:nvSpPr>
      <xdr:spPr>
        <a:xfrm>
          <a:off x="194589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491" name="【認定こども園・幼稚園・保育所】&#10;一人当たり面積該当値テキスト"/>
        <xdr:cNvSpPr txBox="1"/>
      </xdr:nvSpPr>
      <xdr:spPr>
        <a:xfrm>
          <a:off x="1954784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92" name="楕円 491"/>
        <xdr:cNvSpPr/>
      </xdr:nvSpPr>
      <xdr:spPr>
        <a:xfrm>
          <a:off x="18735040" y="635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30480</xdr:rowOff>
    </xdr:to>
    <xdr:cxnSp macro="">
      <xdr:nvCxnSpPr>
        <xdr:cNvPr id="493" name="直線コネクタ 492"/>
        <xdr:cNvCxnSpPr/>
      </xdr:nvCxnSpPr>
      <xdr:spPr>
        <a:xfrm>
          <a:off x="18778220" y="64008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494" name="楕円 493"/>
        <xdr:cNvSpPr/>
      </xdr:nvSpPr>
      <xdr:spPr>
        <a:xfrm>
          <a:off x="1793748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53340</xdr:rowOff>
    </xdr:to>
    <xdr:cxnSp macro="">
      <xdr:nvCxnSpPr>
        <xdr:cNvPr id="495" name="直線コネクタ 494"/>
        <xdr:cNvCxnSpPr/>
      </xdr:nvCxnSpPr>
      <xdr:spPr>
        <a:xfrm flipV="1">
          <a:off x="17988280" y="640080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96" name="楕円 495"/>
        <xdr:cNvSpPr/>
      </xdr:nvSpPr>
      <xdr:spPr>
        <a:xfrm>
          <a:off x="1716278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76200</xdr:rowOff>
    </xdr:to>
    <xdr:cxnSp macro="">
      <xdr:nvCxnSpPr>
        <xdr:cNvPr id="497" name="直線コネクタ 496"/>
        <xdr:cNvCxnSpPr/>
      </xdr:nvCxnSpPr>
      <xdr:spPr>
        <a:xfrm flipV="1">
          <a:off x="17213580" y="642366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98" name="楕円 497"/>
        <xdr:cNvSpPr/>
      </xdr:nvSpPr>
      <xdr:spPr>
        <a:xfrm>
          <a:off x="16388080" y="6410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91440</xdr:rowOff>
    </xdr:to>
    <xdr:cxnSp macro="">
      <xdr:nvCxnSpPr>
        <xdr:cNvPr id="499" name="直線コネクタ 498"/>
        <xdr:cNvCxnSpPr/>
      </xdr:nvCxnSpPr>
      <xdr:spPr>
        <a:xfrm flipV="1">
          <a:off x="16431260" y="644652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xdr:cNvSpPr txBox="1"/>
      </xdr:nvSpPr>
      <xdr:spPr>
        <a:xfrm>
          <a:off x="170015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504" name="n_1mainValue【認定こども園・幼稚園・保育所】&#10;一人当たり面積"/>
        <xdr:cNvSpPr txBox="1"/>
      </xdr:nvSpPr>
      <xdr:spPr>
        <a:xfrm>
          <a:off x="185611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5" name="n_2mainValue【認定こども園・幼稚園・保育所】&#10;一人当たり面積"/>
        <xdr:cNvSpPr txBox="1"/>
      </xdr:nvSpPr>
      <xdr:spPr>
        <a:xfrm>
          <a:off x="1777626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6" name="n_3mainValue【認定こども園・幼稚園・保育所】&#10;一人当たり面積"/>
        <xdr:cNvSpPr txBox="1"/>
      </xdr:nvSpPr>
      <xdr:spPr>
        <a:xfrm>
          <a:off x="1700156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7" name="n_4mainValue【認定こども園・幼稚園・保育所】&#10;一人当たり面積"/>
        <xdr:cNvSpPr txBox="1"/>
      </xdr:nvSpPr>
      <xdr:spPr>
        <a:xfrm>
          <a:off x="162268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xdr:cNvSpPr txBox="1"/>
      </xdr:nvSpPr>
      <xdr:spPr>
        <a:xfrm>
          <a:off x="14414500" y="1004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2029440" y="10136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12318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69215</xdr:rowOff>
    </xdr:from>
    <xdr:to>
      <xdr:col>85</xdr:col>
      <xdr:colOff>177800</xdr:colOff>
      <xdr:row>61</xdr:row>
      <xdr:rowOff>170815</xdr:rowOff>
    </xdr:to>
    <xdr:sp macro="" textlink="">
      <xdr:nvSpPr>
        <xdr:cNvPr id="544" name="楕円 543"/>
        <xdr:cNvSpPr/>
      </xdr:nvSpPr>
      <xdr:spPr>
        <a:xfrm>
          <a:off x="14325600" y="102952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47642</xdr:rowOff>
    </xdr:from>
    <xdr:ext cx="405111" cy="259045"/>
    <xdr:sp macro="" textlink="">
      <xdr:nvSpPr>
        <xdr:cNvPr id="545" name="【学校施設】&#10;有形固定資産減価償却率該当値テキスト"/>
        <xdr:cNvSpPr txBox="1"/>
      </xdr:nvSpPr>
      <xdr:spPr>
        <a:xfrm>
          <a:off x="144145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xdr:rowOff>
    </xdr:from>
    <xdr:to>
      <xdr:col>81</xdr:col>
      <xdr:colOff>101600</xdr:colOff>
      <xdr:row>61</xdr:row>
      <xdr:rowOff>116522</xdr:rowOff>
    </xdr:to>
    <xdr:sp macro="" textlink="">
      <xdr:nvSpPr>
        <xdr:cNvPr id="546" name="楕円 545"/>
        <xdr:cNvSpPr/>
      </xdr:nvSpPr>
      <xdr:spPr>
        <a:xfrm>
          <a:off x="13578840" y="10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65722</xdr:rowOff>
    </xdr:from>
    <xdr:to>
      <xdr:col>85</xdr:col>
      <xdr:colOff>127000</xdr:colOff>
      <xdr:row>61</xdr:row>
      <xdr:rowOff>120015</xdr:rowOff>
    </xdr:to>
    <xdr:cxnSp macro="">
      <xdr:nvCxnSpPr>
        <xdr:cNvPr id="547" name="直線コネクタ 546"/>
        <xdr:cNvCxnSpPr/>
      </xdr:nvCxnSpPr>
      <xdr:spPr>
        <a:xfrm>
          <a:off x="13629640" y="10291762"/>
          <a:ext cx="74676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66357</xdr:rowOff>
    </xdr:from>
    <xdr:to>
      <xdr:col>76</xdr:col>
      <xdr:colOff>165100</xdr:colOff>
      <xdr:row>61</xdr:row>
      <xdr:rowOff>167957</xdr:rowOff>
    </xdr:to>
    <xdr:sp macro="" textlink="">
      <xdr:nvSpPr>
        <xdr:cNvPr id="548" name="楕円 547"/>
        <xdr:cNvSpPr/>
      </xdr:nvSpPr>
      <xdr:spPr>
        <a:xfrm>
          <a:off x="12804140" y="1029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65722</xdr:rowOff>
    </xdr:from>
    <xdr:to>
      <xdr:col>81</xdr:col>
      <xdr:colOff>50800</xdr:colOff>
      <xdr:row>61</xdr:row>
      <xdr:rowOff>117157</xdr:rowOff>
    </xdr:to>
    <xdr:cxnSp macro="">
      <xdr:nvCxnSpPr>
        <xdr:cNvPr id="549" name="直線コネクタ 548"/>
        <xdr:cNvCxnSpPr/>
      </xdr:nvCxnSpPr>
      <xdr:spPr>
        <a:xfrm flipV="1">
          <a:off x="12854940" y="10291762"/>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50" name="楕円 549"/>
        <xdr:cNvSpPr/>
      </xdr:nvSpPr>
      <xdr:spPr>
        <a:xfrm>
          <a:off x="12029440" y="10249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74295</xdr:rowOff>
    </xdr:from>
    <xdr:to>
      <xdr:col>76</xdr:col>
      <xdr:colOff>114300</xdr:colOff>
      <xdr:row>61</xdr:row>
      <xdr:rowOff>117157</xdr:rowOff>
    </xdr:to>
    <xdr:cxnSp macro="">
      <xdr:nvCxnSpPr>
        <xdr:cNvPr id="551" name="直線コネクタ 550"/>
        <xdr:cNvCxnSpPr/>
      </xdr:nvCxnSpPr>
      <xdr:spPr>
        <a:xfrm>
          <a:off x="12072620" y="10300335"/>
          <a:ext cx="78232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66357</xdr:rowOff>
    </xdr:from>
    <xdr:to>
      <xdr:col>67</xdr:col>
      <xdr:colOff>101600</xdr:colOff>
      <xdr:row>60</xdr:row>
      <xdr:rowOff>167957</xdr:rowOff>
    </xdr:to>
    <xdr:sp macro="" textlink="">
      <xdr:nvSpPr>
        <xdr:cNvPr id="552" name="楕円 551"/>
        <xdr:cNvSpPr/>
      </xdr:nvSpPr>
      <xdr:spPr>
        <a:xfrm>
          <a:off x="11231880" y="101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117157</xdr:rowOff>
    </xdr:from>
    <xdr:to>
      <xdr:col>71</xdr:col>
      <xdr:colOff>177800</xdr:colOff>
      <xdr:row>61</xdr:row>
      <xdr:rowOff>74295</xdr:rowOff>
    </xdr:to>
    <xdr:cxnSp macro="">
      <xdr:nvCxnSpPr>
        <xdr:cNvPr id="553" name="直線コネクタ 552"/>
        <xdr:cNvCxnSpPr/>
      </xdr:nvCxnSpPr>
      <xdr:spPr>
        <a:xfrm>
          <a:off x="11282680" y="10175557"/>
          <a:ext cx="78994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xdr:cNvSpPr txBox="1"/>
      </xdr:nvSpPr>
      <xdr:spPr>
        <a:xfrm>
          <a:off x="13437244" y="996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xdr:cNvSpPr txBox="1"/>
      </xdr:nvSpPr>
      <xdr:spPr>
        <a:xfrm>
          <a:off x="126752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xdr:cNvSpPr txBox="1"/>
      </xdr:nvSpPr>
      <xdr:spPr>
        <a:xfrm>
          <a:off x="11900544" y="991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xdr:cNvSpPr txBox="1"/>
      </xdr:nvSpPr>
      <xdr:spPr>
        <a:xfrm>
          <a:off x="1110298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107649</xdr:rowOff>
    </xdr:from>
    <xdr:ext cx="405111" cy="259045"/>
    <xdr:sp macro="" textlink="">
      <xdr:nvSpPr>
        <xdr:cNvPr id="558" name="n_1mainValue【学校施設】&#10;有形固定資産減価償却率"/>
        <xdr:cNvSpPr txBox="1"/>
      </xdr:nvSpPr>
      <xdr:spPr>
        <a:xfrm>
          <a:off x="13437244" y="1033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159084</xdr:rowOff>
    </xdr:from>
    <xdr:ext cx="405111" cy="259045"/>
    <xdr:sp macro="" textlink="">
      <xdr:nvSpPr>
        <xdr:cNvPr id="559" name="n_2mainValue【学校施設】&#10;有形固定資産減価償却率"/>
        <xdr:cNvSpPr txBox="1"/>
      </xdr:nvSpPr>
      <xdr:spPr>
        <a:xfrm>
          <a:off x="12675244" y="10385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560" name="n_3mainValue【学校施設】&#10;有形固定資産減価償却率"/>
        <xdr:cNvSpPr txBox="1"/>
      </xdr:nvSpPr>
      <xdr:spPr>
        <a:xfrm>
          <a:off x="119005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159084</xdr:rowOff>
    </xdr:from>
    <xdr:ext cx="405111" cy="259045"/>
    <xdr:sp macro="" textlink="">
      <xdr:nvSpPr>
        <xdr:cNvPr id="561" name="n_4mainValue【学校施設】&#10;有形固定資産減価償却率"/>
        <xdr:cNvSpPr txBox="1"/>
      </xdr:nvSpPr>
      <xdr:spPr>
        <a:xfrm>
          <a:off x="11102984" y="10217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6388080" y="9801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34109</xdr:rowOff>
    </xdr:from>
    <xdr:to>
      <xdr:col>116</xdr:col>
      <xdr:colOff>114300</xdr:colOff>
      <xdr:row>55</xdr:row>
      <xdr:rowOff>135709</xdr:rowOff>
    </xdr:to>
    <xdr:sp macro="" textlink="">
      <xdr:nvSpPr>
        <xdr:cNvPr id="604" name="楕円 603"/>
        <xdr:cNvSpPr/>
      </xdr:nvSpPr>
      <xdr:spPr>
        <a:xfrm>
          <a:off x="19458940" y="92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120486</xdr:rowOff>
    </xdr:from>
    <xdr:ext cx="469744" cy="259045"/>
    <xdr:sp macro="" textlink="">
      <xdr:nvSpPr>
        <xdr:cNvPr id="605" name="【学校施設】&#10;一人当たり面積該当値テキスト"/>
        <xdr:cNvSpPr txBox="1"/>
      </xdr:nvSpPr>
      <xdr:spPr>
        <a:xfrm>
          <a:off x="19547840" y="917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66766</xdr:rowOff>
    </xdr:from>
    <xdr:to>
      <xdr:col>112</xdr:col>
      <xdr:colOff>38100</xdr:colOff>
      <xdr:row>55</xdr:row>
      <xdr:rowOff>168366</xdr:rowOff>
    </xdr:to>
    <xdr:sp macro="" textlink="">
      <xdr:nvSpPr>
        <xdr:cNvPr id="606" name="楕円 605"/>
        <xdr:cNvSpPr/>
      </xdr:nvSpPr>
      <xdr:spPr>
        <a:xfrm>
          <a:off x="18735040" y="9286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84909</xdr:rowOff>
    </xdr:from>
    <xdr:to>
      <xdr:col>116</xdr:col>
      <xdr:colOff>63500</xdr:colOff>
      <xdr:row>55</xdr:row>
      <xdr:rowOff>117566</xdr:rowOff>
    </xdr:to>
    <xdr:cxnSp macro="">
      <xdr:nvCxnSpPr>
        <xdr:cNvPr id="607" name="直線コネクタ 606"/>
        <xdr:cNvCxnSpPr/>
      </xdr:nvCxnSpPr>
      <xdr:spPr>
        <a:xfrm flipV="1">
          <a:off x="18778220" y="930510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107587</xdr:rowOff>
    </xdr:from>
    <xdr:to>
      <xdr:col>107</xdr:col>
      <xdr:colOff>101600</xdr:colOff>
      <xdr:row>56</xdr:row>
      <xdr:rowOff>37737</xdr:rowOff>
    </xdr:to>
    <xdr:sp macro="" textlink="">
      <xdr:nvSpPr>
        <xdr:cNvPr id="608" name="楕円 607"/>
        <xdr:cNvSpPr/>
      </xdr:nvSpPr>
      <xdr:spPr>
        <a:xfrm>
          <a:off x="17937480" y="9327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117566</xdr:rowOff>
    </xdr:from>
    <xdr:to>
      <xdr:col>111</xdr:col>
      <xdr:colOff>177800</xdr:colOff>
      <xdr:row>55</xdr:row>
      <xdr:rowOff>158387</xdr:rowOff>
    </xdr:to>
    <xdr:cxnSp macro="">
      <xdr:nvCxnSpPr>
        <xdr:cNvPr id="609" name="直線コネクタ 608"/>
        <xdr:cNvCxnSpPr/>
      </xdr:nvCxnSpPr>
      <xdr:spPr>
        <a:xfrm flipV="1">
          <a:off x="17988280" y="9337766"/>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130447</xdr:rowOff>
    </xdr:from>
    <xdr:to>
      <xdr:col>102</xdr:col>
      <xdr:colOff>165100</xdr:colOff>
      <xdr:row>56</xdr:row>
      <xdr:rowOff>60597</xdr:rowOff>
    </xdr:to>
    <xdr:sp macro="" textlink="">
      <xdr:nvSpPr>
        <xdr:cNvPr id="610" name="楕円 609"/>
        <xdr:cNvSpPr/>
      </xdr:nvSpPr>
      <xdr:spPr>
        <a:xfrm>
          <a:off x="17162780" y="9350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158387</xdr:rowOff>
    </xdr:from>
    <xdr:to>
      <xdr:col>107</xdr:col>
      <xdr:colOff>50800</xdr:colOff>
      <xdr:row>56</xdr:row>
      <xdr:rowOff>9797</xdr:rowOff>
    </xdr:to>
    <xdr:cxnSp macro="">
      <xdr:nvCxnSpPr>
        <xdr:cNvPr id="611" name="直線コネクタ 610"/>
        <xdr:cNvCxnSpPr/>
      </xdr:nvCxnSpPr>
      <xdr:spPr>
        <a:xfrm flipV="1">
          <a:off x="17213580" y="9378587"/>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42273</xdr:rowOff>
    </xdr:from>
    <xdr:to>
      <xdr:col>98</xdr:col>
      <xdr:colOff>38100</xdr:colOff>
      <xdr:row>55</xdr:row>
      <xdr:rowOff>143873</xdr:rowOff>
    </xdr:to>
    <xdr:sp macro="" textlink="">
      <xdr:nvSpPr>
        <xdr:cNvPr id="612" name="楕円 611"/>
        <xdr:cNvSpPr/>
      </xdr:nvSpPr>
      <xdr:spPr>
        <a:xfrm>
          <a:off x="16388080" y="92624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93073</xdr:rowOff>
    </xdr:from>
    <xdr:to>
      <xdr:col>102</xdr:col>
      <xdr:colOff>114300</xdr:colOff>
      <xdr:row>56</xdr:row>
      <xdr:rowOff>9797</xdr:rowOff>
    </xdr:to>
    <xdr:cxnSp macro="">
      <xdr:nvCxnSpPr>
        <xdr:cNvPr id="613" name="直線コネクタ 612"/>
        <xdr:cNvCxnSpPr/>
      </xdr:nvCxnSpPr>
      <xdr:spPr>
        <a:xfrm>
          <a:off x="16431260" y="9313273"/>
          <a:ext cx="78232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70015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xdr:cNvSpPr txBox="1"/>
      </xdr:nvSpPr>
      <xdr:spPr>
        <a:xfrm>
          <a:off x="16226867" y="989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13443</xdr:rowOff>
    </xdr:from>
    <xdr:ext cx="469744" cy="259045"/>
    <xdr:sp macro="" textlink="">
      <xdr:nvSpPr>
        <xdr:cNvPr id="618" name="n_1mainValue【学校施設】&#10;一人当たり面積"/>
        <xdr:cNvSpPr txBox="1"/>
      </xdr:nvSpPr>
      <xdr:spPr>
        <a:xfrm>
          <a:off x="18561127" y="90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54264</xdr:rowOff>
    </xdr:from>
    <xdr:ext cx="469744" cy="259045"/>
    <xdr:sp macro="" textlink="">
      <xdr:nvSpPr>
        <xdr:cNvPr id="619" name="n_2mainValue【学校施設】&#10;一人当たり面積"/>
        <xdr:cNvSpPr txBox="1"/>
      </xdr:nvSpPr>
      <xdr:spPr>
        <a:xfrm>
          <a:off x="17776267" y="910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77124</xdr:rowOff>
    </xdr:from>
    <xdr:ext cx="469744" cy="259045"/>
    <xdr:sp macro="" textlink="">
      <xdr:nvSpPr>
        <xdr:cNvPr id="620" name="n_3mainValue【学校施設】&#10;一人当たり面積"/>
        <xdr:cNvSpPr txBox="1"/>
      </xdr:nvSpPr>
      <xdr:spPr>
        <a:xfrm>
          <a:off x="17001567" y="912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160400</xdr:rowOff>
    </xdr:from>
    <xdr:ext cx="469744" cy="259045"/>
    <xdr:sp macro="" textlink="">
      <xdr:nvSpPr>
        <xdr:cNvPr id="621" name="n_4mainValue【学校施設】&#10;一人当たり面積"/>
        <xdr:cNvSpPr txBox="1"/>
      </xdr:nvSpPr>
      <xdr:spPr>
        <a:xfrm>
          <a:off x="16226867" y="90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xdr:cNvSpPr txBox="1"/>
      </xdr:nvSpPr>
      <xdr:spPr>
        <a:xfrm>
          <a:off x="14414500" y="1386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1231880" y="1386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121194</xdr:rowOff>
    </xdr:from>
    <xdr:to>
      <xdr:col>85</xdr:col>
      <xdr:colOff>177800</xdr:colOff>
      <xdr:row>80</xdr:row>
      <xdr:rowOff>51344</xdr:rowOff>
    </xdr:to>
    <xdr:sp macro="" textlink="">
      <xdr:nvSpPr>
        <xdr:cNvPr id="663" name="楕円 662"/>
        <xdr:cNvSpPr/>
      </xdr:nvSpPr>
      <xdr:spPr>
        <a:xfrm>
          <a:off x="14325600" y="1336475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144071</xdr:rowOff>
    </xdr:from>
    <xdr:ext cx="405111" cy="259045"/>
    <xdr:sp macro="" textlink="">
      <xdr:nvSpPr>
        <xdr:cNvPr id="664" name="【児童館】&#10;有形固定資産減価償却率該当値テキスト"/>
        <xdr:cNvSpPr txBox="1"/>
      </xdr:nvSpPr>
      <xdr:spPr>
        <a:xfrm>
          <a:off x="14414500" y="1321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77107</xdr:rowOff>
    </xdr:from>
    <xdr:to>
      <xdr:col>81</xdr:col>
      <xdr:colOff>101600</xdr:colOff>
      <xdr:row>80</xdr:row>
      <xdr:rowOff>7257</xdr:rowOff>
    </xdr:to>
    <xdr:sp macro="" textlink="">
      <xdr:nvSpPr>
        <xdr:cNvPr id="665" name="楕円 664"/>
        <xdr:cNvSpPr/>
      </xdr:nvSpPr>
      <xdr:spPr>
        <a:xfrm>
          <a:off x="13578840" y="13320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80</xdr:row>
      <xdr:rowOff>544</xdr:rowOff>
    </xdr:to>
    <xdr:cxnSp macro="">
      <xdr:nvCxnSpPr>
        <xdr:cNvPr id="666" name="直線コネクタ 665"/>
        <xdr:cNvCxnSpPr/>
      </xdr:nvCxnSpPr>
      <xdr:spPr>
        <a:xfrm>
          <a:off x="13629640" y="13371467"/>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33020</xdr:rowOff>
    </xdr:from>
    <xdr:to>
      <xdr:col>76</xdr:col>
      <xdr:colOff>165100</xdr:colOff>
      <xdr:row>79</xdr:row>
      <xdr:rowOff>134620</xdr:rowOff>
    </xdr:to>
    <xdr:sp macro="" textlink="">
      <xdr:nvSpPr>
        <xdr:cNvPr id="667" name="楕円 666"/>
        <xdr:cNvSpPr/>
      </xdr:nvSpPr>
      <xdr:spPr>
        <a:xfrm>
          <a:off x="1280414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127907</xdr:rowOff>
    </xdr:to>
    <xdr:cxnSp macro="">
      <xdr:nvCxnSpPr>
        <xdr:cNvPr id="668" name="直線コネクタ 667"/>
        <xdr:cNvCxnSpPr/>
      </xdr:nvCxnSpPr>
      <xdr:spPr>
        <a:xfrm>
          <a:off x="12854940" y="1332738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160382</xdr:rowOff>
    </xdr:from>
    <xdr:to>
      <xdr:col>72</xdr:col>
      <xdr:colOff>38100</xdr:colOff>
      <xdr:row>79</xdr:row>
      <xdr:rowOff>90532</xdr:rowOff>
    </xdr:to>
    <xdr:sp macro="" textlink="">
      <xdr:nvSpPr>
        <xdr:cNvPr id="669" name="楕円 668"/>
        <xdr:cNvSpPr/>
      </xdr:nvSpPr>
      <xdr:spPr>
        <a:xfrm>
          <a:off x="12029440" y="13236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39732</xdr:rowOff>
    </xdr:from>
    <xdr:to>
      <xdr:col>76</xdr:col>
      <xdr:colOff>114300</xdr:colOff>
      <xdr:row>79</xdr:row>
      <xdr:rowOff>83820</xdr:rowOff>
    </xdr:to>
    <xdr:cxnSp macro="">
      <xdr:nvCxnSpPr>
        <xdr:cNvPr id="670" name="直線コネクタ 669"/>
        <xdr:cNvCxnSpPr/>
      </xdr:nvCxnSpPr>
      <xdr:spPr>
        <a:xfrm>
          <a:off x="12072620" y="13283292"/>
          <a:ext cx="7823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90170</xdr:rowOff>
    </xdr:from>
    <xdr:to>
      <xdr:col>67</xdr:col>
      <xdr:colOff>101600</xdr:colOff>
      <xdr:row>79</xdr:row>
      <xdr:rowOff>20320</xdr:rowOff>
    </xdr:to>
    <xdr:sp macro="" textlink="">
      <xdr:nvSpPr>
        <xdr:cNvPr id="671" name="楕円 670"/>
        <xdr:cNvSpPr/>
      </xdr:nvSpPr>
      <xdr:spPr>
        <a:xfrm>
          <a:off x="11231880" y="1316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140970</xdr:rowOff>
    </xdr:from>
    <xdr:to>
      <xdr:col>71</xdr:col>
      <xdr:colOff>177800</xdr:colOff>
      <xdr:row>79</xdr:row>
      <xdr:rowOff>39732</xdr:rowOff>
    </xdr:to>
    <xdr:cxnSp macro="">
      <xdr:nvCxnSpPr>
        <xdr:cNvPr id="672" name="直線コネクタ 671"/>
        <xdr:cNvCxnSpPr/>
      </xdr:nvCxnSpPr>
      <xdr:spPr>
        <a:xfrm>
          <a:off x="11282680" y="13216890"/>
          <a:ext cx="78994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xdr:cNvSpPr txBox="1"/>
      </xdr:nvSpPr>
      <xdr:spPr>
        <a:xfrm>
          <a:off x="1343724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1900544"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1102984" y="1395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23784</xdr:rowOff>
    </xdr:from>
    <xdr:ext cx="405111" cy="259045"/>
    <xdr:sp macro="" textlink="">
      <xdr:nvSpPr>
        <xdr:cNvPr id="677" name="n_1mainValue【児童館】&#10;有形固定資産減価償却率"/>
        <xdr:cNvSpPr txBox="1"/>
      </xdr:nvSpPr>
      <xdr:spPr>
        <a:xfrm>
          <a:off x="13437244" y="1309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151147</xdr:rowOff>
    </xdr:from>
    <xdr:ext cx="405111" cy="259045"/>
    <xdr:sp macro="" textlink="">
      <xdr:nvSpPr>
        <xdr:cNvPr id="678" name="n_2mainValue【児童館】&#10;有形固定資産減価償却率"/>
        <xdr:cNvSpPr txBox="1"/>
      </xdr:nvSpPr>
      <xdr:spPr>
        <a:xfrm>
          <a:off x="126752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107059</xdr:rowOff>
    </xdr:from>
    <xdr:ext cx="405111" cy="259045"/>
    <xdr:sp macro="" textlink="">
      <xdr:nvSpPr>
        <xdr:cNvPr id="679" name="n_3mainValue【児童館】&#10;有形固定資産減価償却率"/>
        <xdr:cNvSpPr txBox="1"/>
      </xdr:nvSpPr>
      <xdr:spPr>
        <a:xfrm>
          <a:off x="11900544" y="1301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36847</xdr:rowOff>
    </xdr:from>
    <xdr:ext cx="405111" cy="259045"/>
    <xdr:sp macro="" textlink="">
      <xdr:nvSpPr>
        <xdr:cNvPr id="680" name="n_4mainValue【児童館】&#10;有形固定資産減価償却率"/>
        <xdr:cNvSpPr txBox="1"/>
      </xdr:nvSpPr>
      <xdr:spPr>
        <a:xfrm>
          <a:off x="1110298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8" name="楕円 717"/>
        <xdr:cNvSpPr/>
      </xdr:nvSpPr>
      <xdr:spPr>
        <a:xfrm>
          <a:off x="194589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19" name="【児童館】&#10;一人当たり面積該当値テキスト"/>
        <xdr:cNvSpPr txBox="1"/>
      </xdr:nvSpPr>
      <xdr:spPr>
        <a:xfrm>
          <a:off x="19547840" y="141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0" name="楕円 719"/>
        <xdr:cNvSpPr/>
      </xdr:nvSpPr>
      <xdr:spPr>
        <a:xfrm>
          <a:off x="1873504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21" name="直線コネクタ 720"/>
        <xdr:cNvCxnSpPr/>
      </xdr:nvCxnSpPr>
      <xdr:spPr>
        <a:xfrm>
          <a:off x="18778220" y="143217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22" name="楕円 721"/>
        <xdr:cNvSpPr/>
      </xdr:nvSpPr>
      <xdr:spPr>
        <a:xfrm>
          <a:off x="179374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23" name="直線コネクタ 722"/>
        <xdr:cNvCxnSpPr/>
      </xdr:nvCxnSpPr>
      <xdr:spPr>
        <a:xfrm>
          <a:off x="17988280" y="143217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4" name="楕円 723"/>
        <xdr:cNvSpPr/>
      </xdr:nvSpPr>
      <xdr:spPr>
        <a:xfrm>
          <a:off x="171627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725" name="直線コネクタ 724"/>
        <xdr:cNvCxnSpPr/>
      </xdr:nvCxnSpPr>
      <xdr:spPr>
        <a:xfrm>
          <a:off x="17213580" y="143217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6" name="楕円 725"/>
        <xdr:cNvSpPr/>
      </xdr:nvSpPr>
      <xdr:spPr>
        <a:xfrm>
          <a:off x="1638808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85</xdr:row>
      <xdr:rowOff>72389</xdr:rowOff>
    </xdr:to>
    <xdr:cxnSp macro="">
      <xdr:nvCxnSpPr>
        <xdr:cNvPr id="727" name="直線コネクタ 726"/>
        <xdr:cNvCxnSpPr/>
      </xdr:nvCxnSpPr>
      <xdr:spPr>
        <a:xfrm>
          <a:off x="16431260" y="14165580"/>
          <a:ext cx="78232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185611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2" name="n_1mainValue【児童館】&#10;一人当たり面積"/>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33" name="n_2mainValue【児童館】&#10;一人当たり面積"/>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4" name="n_3mainValue【児童館】&#10;一人当たり面積"/>
        <xdr:cNvSpPr txBox="1"/>
      </xdr:nvSpPr>
      <xdr:spPr>
        <a:xfrm>
          <a:off x="170015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35" name="n_4mainValue【児童館】&#10;一人当たり面積"/>
        <xdr:cNvSpPr txBox="1"/>
      </xdr:nvSpPr>
      <xdr:spPr>
        <a:xfrm>
          <a:off x="162268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4414500" y="17259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1231880" y="1734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楕円 775"/>
        <xdr:cNvSpPr/>
      </xdr:nvSpPr>
      <xdr:spPr>
        <a:xfrm>
          <a:off x="14325600" y="175056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777" name="【公民館】&#10;有形固定資産減価償却率該当値テキスト"/>
        <xdr:cNvSpPr txBox="1"/>
      </xdr:nvSpPr>
      <xdr:spPr>
        <a:xfrm>
          <a:off x="14414500"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778" name="楕円 777"/>
        <xdr:cNvSpPr/>
      </xdr:nvSpPr>
      <xdr:spPr>
        <a:xfrm>
          <a:off x="1357884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121920</xdr:rowOff>
    </xdr:to>
    <xdr:cxnSp macro="">
      <xdr:nvCxnSpPr>
        <xdr:cNvPr id="779" name="直線コネクタ 778"/>
        <xdr:cNvCxnSpPr/>
      </xdr:nvCxnSpPr>
      <xdr:spPr>
        <a:xfrm>
          <a:off x="13629640" y="17533621"/>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12064</xdr:rowOff>
    </xdr:from>
    <xdr:to>
      <xdr:col>76</xdr:col>
      <xdr:colOff>165100</xdr:colOff>
      <xdr:row>104</xdr:row>
      <xdr:rowOff>113664</xdr:rowOff>
    </xdr:to>
    <xdr:sp macro="" textlink="">
      <xdr:nvSpPr>
        <xdr:cNvPr id="780" name="楕円 779"/>
        <xdr:cNvSpPr/>
      </xdr:nvSpPr>
      <xdr:spPr>
        <a:xfrm>
          <a:off x="12804140" y="17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62864</xdr:rowOff>
    </xdr:from>
    <xdr:to>
      <xdr:col>81</xdr:col>
      <xdr:colOff>50800</xdr:colOff>
      <xdr:row>104</xdr:row>
      <xdr:rowOff>99061</xdr:rowOff>
    </xdr:to>
    <xdr:cxnSp macro="">
      <xdr:nvCxnSpPr>
        <xdr:cNvPr id="781" name="直線コネクタ 780"/>
        <xdr:cNvCxnSpPr/>
      </xdr:nvCxnSpPr>
      <xdr:spPr>
        <a:xfrm>
          <a:off x="12854940" y="17497424"/>
          <a:ext cx="7747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82" name="楕円 781"/>
        <xdr:cNvSpPr/>
      </xdr:nvSpPr>
      <xdr:spPr>
        <a:xfrm>
          <a:off x="1202944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62864</xdr:rowOff>
    </xdr:from>
    <xdr:to>
      <xdr:col>76</xdr:col>
      <xdr:colOff>114300</xdr:colOff>
      <xdr:row>104</xdr:row>
      <xdr:rowOff>144780</xdr:rowOff>
    </xdr:to>
    <xdr:cxnSp macro="">
      <xdr:nvCxnSpPr>
        <xdr:cNvPr id="783" name="直線コネクタ 782"/>
        <xdr:cNvCxnSpPr/>
      </xdr:nvCxnSpPr>
      <xdr:spPr>
        <a:xfrm flipV="1">
          <a:off x="12072620" y="17497424"/>
          <a:ext cx="78232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784" name="楕円 783"/>
        <xdr:cNvSpPr/>
      </xdr:nvSpPr>
      <xdr:spPr>
        <a:xfrm>
          <a:off x="1123188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104</xdr:row>
      <xdr:rowOff>144780</xdr:rowOff>
    </xdr:to>
    <xdr:cxnSp macro="">
      <xdr:nvCxnSpPr>
        <xdr:cNvPr id="785" name="直線コネクタ 784"/>
        <xdr:cNvCxnSpPr/>
      </xdr:nvCxnSpPr>
      <xdr:spPr>
        <a:xfrm>
          <a:off x="11282680" y="17400270"/>
          <a:ext cx="78994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xdr:cNvSpPr txBox="1"/>
      </xdr:nvSpPr>
      <xdr:spPr>
        <a:xfrm>
          <a:off x="13437244"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xdr:cNvSpPr txBox="1"/>
      </xdr:nvSpPr>
      <xdr:spPr>
        <a:xfrm>
          <a:off x="126752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xdr:cNvSpPr txBox="1"/>
      </xdr:nvSpPr>
      <xdr:spPr>
        <a:xfrm>
          <a:off x="1110298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140988</xdr:rowOff>
    </xdr:from>
    <xdr:ext cx="405111" cy="259045"/>
    <xdr:sp macro="" textlink="">
      <xdr:nvSpPr>
        <xdr:cNvPr id="790" name="n_1mainValue【公民館】&#10;有形固定資産減価償却率"/>
        <xdr:cNvSpPr txBox="1"/>
      </xdr:nvSpPr>
      <xdr:spPr>
        <a:xfrm>
          <a:off x="13437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104791</xdr:rowOff>
    </xdr:from>
    <xdr:ext cx="405111" cy="259045"/>
    <xdr:sp macro="" textlink="">
      <xdr:nvSpPr>
        <xdr:cNvPr id="791" name="n_2mainValue【公民館】&#10;有形固定資産減価償却率"/>
        <xdr:cNvSpPr txBox="1"/>
      </xdr:nvSpPr>
      <xdr:spPr>
        <a:xfrm>
          <a:off x="12675244"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792" name="n_3mainValue【公民館】&#10;有形固定資産減価償却率"/>
        <xdr:cNvSpPr txBox="1"/>
      </xdr:nvSpPr>
      <xdr:spPr>
        <a:xfrm>
          <a:off x="119005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93" name="n_4mainValue【公民館】&#10;有形固定資産減価償却率"/>
        <xdr:cNvSpPr txBox="1"/>
      </xdr:nvSpPr>
      <xdr:spPr>
        <a:xfrm>
          <a:off x="1110298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833" name="楕円 832"/>
        <xdr:cNvSpPr/>
      </xdr:nvSpPr>
      <xdr:spPr>
        <a:xfrm>
          <a:off x="19458940" y="1734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97807</xdr:rowOff>
    </xdr:from>
    <xdr:ext cx="469744" cy="259045"/>
    <xdr:sp macro="" textlink="">
      <xdr:nvSpPr>
        <xdr:cNvPr id="834" name="【公民館】&#10;一人当たり面積該当値テキスト"/>
        <xdr:cNvSpPr txBox="1"/>
      </xdr:nvSpPr>
      <xdr:spPr>
        <a:xfrm>
          <a:off x="19547840"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35" name="楕円 834"/>
        <xdr:cNvSpPr/>
      </xdr:nvSpPr>
      <xdr:spPr>
        <a:xfrm>
          <a:off x="18735040" y="17349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125730</xdr:rowOff>
    </xdr:from>
    <xdr:to>
      <xdr:col>116</xdr:col>
      <xdr:colOff>63500</xdr:colOff>
      <xdr:row>103</xdr:row>
      <xdr:rowOff>133350</xdr:rowOff>
    </xdr:to>
    <xdr:cxnSp macro="">
      <xdr:nvCxnSpPr>
        <xdr:cNvPr id="836" name="直線コネクタ 835"/>
        <xdr:cNvCxnSpPr/>
      </xdr:nvCxnSpPr>
      <xdr:spPr>
        <a:xfrm flipV="1">
          <a:off x="18778220" y="1739265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837" name="楕円 836"/>
        <xdr:cNvSpPr/>
      </xdr:nvSpPr>
      <xdr:spPr>
        <a:xfrm>
          <a:off x="17937480" y="17364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148589</xdr:rowOff>
    </xdr:to>
    <xdr:cxnSp macro="">
      <xdr:nvCxnSpPr>
        <xdr:cNvPr id="838" name="直線コネクタ 837"/>
        <xdr:cNvCxnSpPr/>
      </xdr:nvCxnSpPr>
      <xdr:spPr>
        <a:xfrm flipV="1">
          <a:off x="17988280" y="1740027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839" name="楕円 838"/>
        <xdr:cNvSpPr/>
      </xdr:nvSpPr>
      <xdr:spPr>
        <a:xfrm>
          <a:off x="17162780" y="17372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148589</xdr:rowOff>
    </xdr:from>
    <xdr:to>
      <xdr:col>107</xdr:col>
      <xdr:colOff>50800</xdr:colOff>
      <xdr:row>103</xdr:row>
      <xdr:rowOff>156211</xdr:rowOff>
    </xdr:to>
    <xdr:cxnSp macro="">
      <xdr:nvCxnSpPr>
        <xdr:cNvPr id="840" name="直線コネクタ 839"/>
        <xdr:cNvCxnSpPr/>
      </xdr:nvCxnSpPr>
      <xdr:spPr>
        <a:xfrm flipV="1">
          <a:off x="17213580" y="17415509"/>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67311</xdr:rowOff>
    </xdr:from>
    <xdr:to>
      <xdr:col>98</xdr:col>
      <xdr:colOff>38100</xdr:colOff>
      <xdr:row>103</xdr:row>
      <xdr:rowOff>168911</xdr:rowOff>
    </xdr:to>
    <xdr:sp macro="" textlink="">
      <xdr:nvSpPr>
        <xdr:cNvPr id="841" name="楕円 840"/>
        <xdr:cNvSpPr/>
      </xdr:nvSpPr>
      <xdr:spPr>
        <a:xfrm>
          <a:off x="16388080" y="17334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118111</xdr:rowOff>
    </xdr:from>
    <xdr:to>
      <xdr:col>102</xdr:col>
      <xdr:colOff>114300</xdr:colOff>
      <xdr:row>103</xdr:row>
      <xdr:rowOff>156211</xdr:rowOff>
    </xdr:to>
    <xdr:cxnSp macro="">
      <xdr:nvCxnSpPr>
        <xdr:cNvPr id="842" name="直線コネクタ 841"/>
        <xdr:cNvCxnSpPr/>
      </xdr:nvCxnSpPr>
      <xdr:spPr>
        <a:xfrm>
          <a:off x="16431260" y="1738503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70015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47" name="n_1mainValue【公民館】&#10;一人当たり面積"/>
        <xdr:cNvSpPr txBox="1"/>
      </xdr:nvSpPr>
      <xdr:spPr>
        <a:xfrm>
          <a:off x="185611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848" name="n_2mainValue【公民館】&#10;一人当たり面積"/>
        <xdr:cNvSpPr txBox="1"/>
      </xdr:nvSpPr>
      <xdr:spPr>
        <a:xfrm>
          <a:off x="17776267" y="171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849" name="n_3mainValue【公民館】&#10;一人当たり面積"/>
        <xdr:cNvSpPr txBox="1"/>
      </xdr:nvSpPr>
      <xdr:spPr>
        <a:xfrm>
          <a:off x="17001567" y="171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13988</xdr:rowOff>
    </xdr:from>
    <xdr:ext cx="469744" cy="259045"/>
    <xdr:sp macro="" textlink="">
      <xdr:nvSpPr>
        <xdr:cNvPr id="850" name="n_4mainValue【公民館】&#10;一人当たり面積"/>
        <xdr:cNvSpPr txBox="1"/>
      </xdr:nvSpPr>
      <xdr:spPr>
        <a:xfrm>
          <a:off x="1622686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は、類似団体と比較して有形固定資産減価償却率が高く、このうち橋りょうについては橋の特性に応じて、「事後保全型維持管理」と「予防保全型維持管理」を組み合わせて、効率的に管理していくこととしている。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他の公共施設と比べ有形固定資産減価償却率が高く、類似団体と比較しても依然高い状況にあり、小中学校の老朽化対策が喫緊の課題となっているが、施設数が多いことから、老朽化対策の手法を精査するとともに、人口減少による児童・生徒数の減少などを踏まえた小中学校の適正数や規模について検討しているところ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「公営住宅」については、東日本大震災後に整備した災害公営住宅の影響もあり、本市の公共施設等の約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％（延床面積ベース）を占めており、類似団体と比較しても一人当たり面積が非常に広い現状にあることから、民間賃貸住宅と県営住宅との供給バランスの最適化を図るため検討している。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124960"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399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965200" y="594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xdr:rowOff>
    </xdr:from>
    <xdr:to>
      <xdr:col>24</xdr:col>
      <xdr:colOff>114300</xdr:colOff>
      <xdr:row>35</xdr:row>
      <xdr:rowOff>107950</xdr:rowOff>
    </xdr:to>
    <xdr:sp macro="" textlink="">
      <xdr:nvSpPr>
        <xdr:cNvPr id="73" name="楕円 72"/>
        <xdr:cNvSpPr/>
      </xdr:nvSpPr>
      <xdr:spPr>
        <a:xfrm>
          <a:off x="403606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29227</xdr:rowOff>
    </xdr:from>
    <xdr:ext cx="405111" cy="259045"/>
    <xdr:sp macro="" textlink="">
      <xdr:nvSpPr>
        <xdr:cNvPr id="74" name="【図書館】&#10;有形固定資産減価償却率該当値テキスト"/>
        <xdr:cNvSpPr txBox="1"/>
      </xdr:nvSpPr>
      <xdr:spPr>
        <a:xfrm>
          <a:off x="412496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126365</xdr:rowOff>
    </xdr:from>
    <xdr:to>
      <xdr:col>20</xdr:col>
      <xdr:colOff>38100</xdr:colOff>
      <xdr:row>35</xdr:row>
      <xdr:rowOff>56515</xdr:rowOff>
    </xdr:to>
    <xdr:sp macro="" textlink="">
      <xdr:nvSpPr>
        <xdr:cNvPr id="75" name="楕円 74"/>
        <xdr:cNvSpPr/>
      </xdr:nvSpPr>
      <xdr:spPr>
        <a:xfrm>
          <a:off x="3312160" y="5826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xdr:rowOff>
    </xdr:from>
    <xdr:to>
      <xdr:col>24</xdr:col>
      <xdr:colOff>63500</xdr:colOff>
      <xdr:row>35</xdr:row>
      <xdr:rowOff>57150</xdr:rowOff>
    </xdr:to>
    <xdr:cxnSp macro="">
      <xdr:nvCxnSpPr>
        <xdr:cNvPr id="76" name="直線コネクタ 75"/>
        <xdr:cNvCxnSpPr/>
      </xdr:nvCxnSpPr>
      <xdr:spPr>
        <a:xfrm>
          <a:off x="3355340" y="5873115"/>
          <a:ext cx="7315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74930</xdr:rowOff>
    </xdr:from>
    <xdr:to>
      <xdr:col>15</xdr:col>
      <xdr:colOff>101600</xdr:colOff>
      <xdr:row>35</xdr:row>
      <xdr:rowOff>5080</xdr:rowOff>
    </xdr:to>
    <xdr:sp macro="" textlink="">
      <xdr:nvSpPr>
        <xdr:cNvPr id="77" name="楕円 76"/>
        <xdr:cNvSpPr/>
      </xdr:nvSpPr>
      <xdr:spPr>
        <a:xfrm>
          <a:off x="2514600" y="5774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125730</xdr:rowOff>
    </xdr:from>
    <xdr:to>
      <xdr:col>19</xdr:col>
      <xdr:colOff>177800</xdr:colOff>
      <xdr:row>35</xdr:row>
      <xdr:rowOff>5715</xdr:rowOff>
    </xdr:to>
    <xdr:cxnSp macro="">
      <xdr:nvCxnSpPr>
        <xdr:cNvPr id="78" name="直線コネクタ 77"/>
        <xdr:cNvCxnSpPr/>
      </xdr:nvCxnSpPr>
      <xdr:spPr>
        <a:xfrm>
          <a:off x="2565400" y="582549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19685</xdr:rowOff>
    </xdr:from>
    <xdr:to>
      <xdr:col>10</xdr:col>
      <xdr:colOff>165100</xdr:colOff>
      <xdr:row>34</xdr:row>
      <xdr:rowOff>121285</xdr:rowOff>
    </xdr:to>
    <xdr:sp macro="" textlink="">
      <xdr:nvSpPr>
        <xdr:cNvPr id="79" name="楕円 78"/>
        <xdr:cNvSpPr/>
      </xdr:nvSpPr>
      <xdr:spPr>
        <a:xfrm>
          <a:off x="17399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70485</xdr:rowOff>
    </xdr:from>
    <xdr:to>
      <xdr:col>15</xdr:col>
      <xdr:colOff>50800</xdr:colOff>
      <xdr:row>34</xdr:row>
      <xdr:rowOff>125730</xdr:rowOff>
    </xdr:to>
    <xdr:cxnSp macro="">
      <xdr:nvCxnSpPr>
        <xdr:cNvPr id="80" name="直線コネクタ 79"/>
        <xdr:cNvCxnSpPr/>
      </xdr:nvCxnSpPr>
      <xdr:spPr>
        <a:xfrm>
          <a:off x="1790700" y="577024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92075</xdr:rowOff>
    </xdr:from>
    <xdr:to>
      <xdr:col>6</xdr:col>
      <xdr:colOff>38100</xdr:colOff>
      <xdr:row>34</xdr:row>
      <xdr:rowOff>22225</xdr:rowOff>
    </xdr:to>
    <xdr:sp macro="" textlink="">
      <xdr:nvSpPr>
        <xdr:cNvPr id="81" name="楕円 80"/>
        <xdr:cNvSpPr/>
      </xdr:nvSpPr>
      <xdr:spPr>
        <a:xfrm>
          <a:off x="965200" y="5624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142875</xdr:rowOff>
    </xdr:from>
    <xdr:to>
      <xdr:col>10</xdr:col>
      <xdr:colOff>114300</xdr:colOff>
      <xdr:row>34</xdr:row>
      <xdr:rowOff>70485</xdr:rowOff>
    </xdr:to>
    <xdr:cxnSp macro="">
      <xdr:nvCxnSpPr>
        <xdr:cNvPr id="82" name="直線コネクタ 81"/>
        <xdr:cNvCxnSpPr/>
      </xdr:nvCxnSpPr>
      <xdr:spPr>
        <a:xfrm>
          <a:off x="1008380" y="5674995"/>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17056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38570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6110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83630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73042</xdr:rowOff>
    </xdr:from>
    <xdr:ext cx="405111" cy="259045"/>
    <xdr:sp macro="" textlink="">
      <xdr:nvSpPr>
        <xdr:cNvPr id="87" name="n_1mainValue【図書館】&#10;有形固定資産減価償却率"/>
        <xdr:cNvSpPr txBox="1"/>
      </xdr:nvSpPr>
      <xdr:spPr>
        <a:xfrm>
          <a:off x="317056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21607</xdr:rowOff>
    </xdr:from>
    <xdr:ext cx="405111" cy="259045"/>
    <xdr:sp macro="" textlink="">
      <xdr:nvSpPr>
        <xdr:cNvPr id="88" name="n_2mainValue【図書館】&#10;有形固定資産減価償却率"/>
        <xdr:cNvSpPr txBox="1"/>
      </xdr:nvSpPr>
      <xdr:spPr>
        <a:xfrm>
          <a:off x="238570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137812</xdr:rowOff>
    </xdr:from>
    <xdr:ext cx="405111" cy="259045"/>
    <xdr:sp macro="" textlink="">
      <xdr:nvSpPr>
        <xdr:cNvPr id="89" name="n_3mainValue【図書館】&#10;有形固定資産減価償却率"/>
        <xdr:cNvSpPr txBox="1"/>
      </xdr:nvSpPr>
      <xdr:spPr>
        <a:xfrm>
          <a:off x="161100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38752</xdr:rowOff>
    </xdr:from>
    <xdr:ext cx="405111" cy="259045"/>
    <xdr:sp macro="" textlink="">
      <xdr:nvSpPr>
        <xdr:cNvPr id="90" name="n_4mainValue【図書館】&#10;有形固定資産減価償却率"/>
        <xdr:cNvSpPr txBox="1"/>
      </xdr:nvSpPr>
      <xdr:spPr>
        <a:xfrm>
          <a:off x="83630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0985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8" name="楕円 127"/>
        <xdr:cNvSpPr/>
      </xdr:nvSpPr>
      <xdr:spPr>
        <a:xfrm>
          <a:off x="919226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152417</xdr:rowOff>
    </xdr:from>
    <xdr:ext cx="469744" cy="259045"/>
    <xdr:sp macro="" textlink="">
      <xdr:nvSpPr>
        <xdr:cNvPr id="129" name="【図書館】&#10;一人当たり面積該当値テキスト"/>
        <xdr:cNvSpPr txBox="1"/>
      </xdr:nvSpPr>
      <xdr:spPr>
        <a:xfrm>
          <a:off x="9258300"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0" name="楕円 129"/>
        <xdr:cNvSpPr/>
      </xdr:nvSpPr>
      <xdr:spPr>
        <a:xfrm>
          <a:off x="844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76200</xdr:rowOff>
    </xdr:to>
    <xdr:cxnSp macro="">
      <xdr:nvCxnSpPr>
        <xdr:cNvPr id="131" name="直線コネクタ 130"/>
        <xdr:cNvCxnSpPr/>
      </xdr:nvCxnSpPr>
      <xdr:spPr>
        <a:xfrm flipV="1">
          <a:off x="8496300" y="6423660"/>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2" name="楕円 131"/>
        <xdr:cNvSpPr/>
      </xdr:nvSpPr>
      <xdr:spPr>
        <a:xfrm>
          <a:off x="767080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3" name="直線コネクタ 132"/>
        <xdr:cNvCxnSpPr/>
      </xdr:nvCxnSpPr>
      <xdr:spPr>
        <a:xfrm>
          <a:off x="7713980" y="644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68732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5" name="直線コネクタ 134"/>
        <xdr:cNvCxnSpPr/>
      </xdr:nvCxnSpPr>
      <xdr:spPr>
        <a:xfrm>
          <a:off x="6924040" y="6446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6" name="楕円 135"/>
        <xdr:cNvSpPr/>
      </xdr:nvSpPr>
      <xdr:spPr>
        <a:xfrm>
          <a:off x="60985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37" name="直線コネクタ 136"/>
        <xdr:cNvCxnSpPr/>
      </xdr:nvCxnSpPr>
      <xdr:spPr>
        <a:xfrm>
          <a:off x="6149340" y="6446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59373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2" name="n_1main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3" name="n_2mainValue【図書館】&#10;一人当たり面積"/>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4" name="n_3mainValue【図書館】&#10;一人当たり面積"/>
        <xdr:cNvSpPr txBox="1"/>
      </xdr:nvSpPr>
      <xdr:spPr>
        <a:xfrm>
          <a:off x="67120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5" name="n_4mainValue【図書館】&#10;一人当たり面積"/>
        <xdr:cNvSpPr txBox="1"/>
      </xdr:nvSpPr>
      <xdr:spPr>
        <a:xfrm>
          <a:off x="59373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12496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965200" y="9824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86" name="楕円 185"/>
        <xdr:cNvSpPr/>
      </xdr:nvSpPr>
      <xdr:spPr>
        <a:xfrm>
          <a:off x="403606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45737</xdr:rowOff>
    </xdr:from>
    <xdr:ext cx="405111" cy="259045"/>
    <xdr:sp macro="" textlink="">
      <xdr:nvSpPr>
        <xdr:cNvPr id="187" name="【体育館・プール】&#10;有形固定資産減価償却率該当値テキスト"/>
        <xdr:cNvSpPr txBox="1"/>
      </xdr:nvSpPr>
      <xdr:spPr>
        <a:xfrm>
          <a:off x="4124960"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88" name="楕円 187"/>
        <xdr:cNvSpPr/>
      </xdr:nvSpPr>
      <xdr:spPr>
        <a:xfrm>
          <a:off x="3312160" y="9921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118110</xdr:rowOff>
    </xdr:to>
    <xdr:cxnSp macro="">
      <xdr:nvCxnSpPr>
        <xdr:cNvPr id="189" name="直線コネクタ 188"/>
        <xdr:cNvCxnSpPr/>
      </xdr:nvCxnSpPr>
      <xdr:spPr>
        <a:xfrm>
          <a:off x="3355340" y="997267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0" name="楕円 189"/>
        <xdr:cNvSpPr/>
      </xdr:nvSpPr>
      <xdr:spPr>
        <a:xfrm>
          <a:off x="25146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81915</xdr:rowOff>
    </xdr:to>
    <xdr:cxnSp macro="">
      <xdr:nvCxnSpPr>
        <xdr:cNvPr id="191" name="直線コネクタ 190"/>
        <xdr:cNvCxnSpPr/>
      </xdr:nvCxnSpPr>
      <xdr:spPr>
        <a:xfrm>
          <a:off x="2565400" y="995172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92" name="楕円 191"/>
        <xdr:cNvSpPr/>
      </xdr:nvSpPr>
      <xdr:spPr>
        <a:xfrm>
          <a:off x="17399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60960</xdr:rowOff>
    </xdr:from>
    <xdr:to>
      <xdr:col>15</xdr:col>
      <xdr:colOff>50800</xdr:colOff>
      <xdr:row>59</xdr:row>
      <xdr:rowOff>70485</xdr:rowOff>
    </xdr:to>
    <xdr:cxnSp macro="">
      <xdr:nvCxnSpPr>
        <xdr:cNvPr id="193" name="直線コネクタ 192"/>
        <xdr:cNvCxnSpPr/>
      </xdr:nvCxnSpPr>
      <xdr:spPr>
        <a:xfrm flipV="1">
          <a:off x="1790700" y="995172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4" name="楕円 193"/>
        <xdr:cNvSpPr/>
      </xdr:nvSpPr>
      <xdr:spPr>
        <a:xfrm>
          <a:off x="965200" y="10089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60</xdr:row>
      <xdr:rowOff>81915</xdr:rowOff>
    </xdr:to>
    <xdr:cxnSp macro="">
      <xdr:nvCxnSpPr>
        <xdr:cNvPr id="195" name="直線コネクタ 194"/>
        <xdr:cNvCxnSpPr/>
      </xdr:nvCxnSpPr>
      <xdr:spPr>
        <a:xfrm flipV="1">
          <a:off x="1008380" y="9961245"/>
          <a:ext cx="78232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17056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38570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6110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8363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123842</xdr:rowOff>
    </xdr:from>
    <xdr:ext cx="405111" cy="259045"/>
    <xdr:sp macro="" textlink="">
      <xdr:nvSpPr>
        <xdr:cNvPr id="200" name="n_1mainValue【体育館・プール】&#10;有形固定資産減価償却率"/>
        <xdr:cNvSpPr txBox="1"/>
      </xdr:nvSpPr>
      <xdr:spPr>
        <a:xfrm>
          <a:off x="317056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201" name="n_2mainValue【体育館・プール】&#10;有形固定資産減価償却率"/>
        <xdr:cNvSpPr txBox="1"/>
      </xdr:nvSpPr>
      <xdr:spPr>
        <a:xfrm>
          <a:off x="238570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112412</xdr:rowOff>
    </xdr:from>
    <xdr:ext cx="405111" cy="259045"/>
    <xdr:sp macro="" textlink="">
      <xdr:nvSpPr>
        <xdr:cNvPr id="202" name="n_3mainValue【体育館・プール】&#10;有形固定資産減価償却率"/>
        <xdr:cNvSpPr txBox="1"/>
      </xdr:nvSpPr>
      <xdr:spPr>
        <a:xfrm>
          <a:off x="161100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3" name="n_4mainValue【体育館・プール】&#10;有形固定資産減価償却率"/>
        <xdr:cNvSpPr txBox="1"/>
      </xdr:nvSpPr>
      <xdr:spPr>
        <a:xfrm>
          <a:off x="8363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9258300"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098540" y="10387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106934</xdr:rowOff>
    </xdr:from>
    <xdr:to>
      <xdr:col>55</xdr:col>
      <xdr:colOff>50800</xdr:colOff>
      <xdr:row>62</xdr:row>
      <xdr:rowOff>37084</xdr:rowOff>
    </xdr:to>
    <xdr:sp macro="" textlink="">
      <xdr:nvSpPr>
        <xdr:cNvPr id="241" name="楕円 240"/>
        <xdr:cNvSpPr/>
      </xdr:nvSpPr>
      <xdr:spPr>
        <a:xfrm>
          <a:off x="9192260" y="10332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129811</xdr:rowOff>
    </xdr:from>
    <xdr:ext cx="469744" cy="259045"/>
    <xdr:sp macro="" textlink="">
      <xdr:nvSpPr>
        <xdr:cNvPr id="242" name="【体育館・プール】&#10;一人当たり面積該当値テキスト"/>
        <xdr:cNvSpPr txBox="1"/>
      </xdr:nvSpPr>
      <xdr:spPr>
        <a:xfrm>
          <a:off x="92583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43" name="楕円 242"/>
        <xdr:cNvSpPr/>
      </xdr:nvSpPr>
      <xdr:spPr>
        <a:xfrm>
          <a:off x="8445500" y="10337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157734</xdr:rowOff>
    </xdr:from>
    <xdr:to>
      <xdr:col>55</xdr:col>
      <xdr:colOff>0</xdr:colOff>
      <xdr:row>61</xdr:row>
      <xdr:rowOff>162306</xdr:rowOff>
    </xdr:to>
    <xdr:cxnSp macro="">
      <xdr:nvCxnSpPr>
        <xdr:cNvPr id="244" name="直線コネクタ 243"/>
        <xdr:cNvCxnSpPr/>
      </xdr:nvCxnSpPr>
      <xdr:spPr>
        <a:xfrm flipV="1">
          <a:off x="8496300" y="10383774"/>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113792</xdr:rowOff>
    </xdr:from>
    <xdr:to>
      <xdr:col>46</xdr:col>
      <xdr:colOff>38100</xdr:colOff>
      <xdr:row>62</xdr:row>
      <xdr:rowOff>43942</xdr:rowOff>
    </xdr:to>
    <xdr:sp macro="" textlink="">
      <xdr:nvSpPr>
        <xdr:cNvPr id="245" name="楕円 244"/>
        <xdr:cNvSpPr/>
      </xdr:nvSpPr>
      <xdr:spPr>
        <a:xfrm>
          <a:off x="7670800" y="10339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164592</xdr:rowOff>
    </xdr:to>
    <xdr:cxnSp macro="">
      <xdr:nvCxnSpPr>
        <xdr:cNvPr id="246" name="直線コネクタ 245"/>
        <xdr:cNvCxnSpPr/>
      </xdr:nvCxnSpPr>
      <xdr:spPr>
        <a:xfrm flipV="1">
          <a:off x="7713980" y="1038834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118364</xdr:rowOff>
    </xdr:from>
    <xdr:to>
      <xdr:col>41</xdr:col>
      <xdr:colOff>101600</xdr:colOff>
      <xdr:row>62</xdr:row>
      <xdr:rowOff>48514</xdr:rowOff>
    </xdr:to>
    <xdr:sp macro="" textlink="">
      <xdr:nvSpPr>
        <xdr:cNvPr id="247" name="楕円 246"/>
        <xdr:cNvSpPr/>
      </xdr:nvSpPr>
      <xdr:spPr>
        <a:xfrm>
          <a:off x="6873240" y="10344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164592</xdr:rowOff>
    </xdr:from>
    <xdr:to>
      <xdr:col>45</xdr:col>
      <xdr:colOff>177800</xdr:colOff>
      <xdr:row>61</xdr:row>
      <xdr:rowOff>169164</xdr:rowOff>
    </xdr:to>
    <xdr:cxnSp macro="">
      <xdr:nvCxnSpPr>
        <xdr:cNvPr id="248" name="直線コネクタ 247"/>
        <xdr:cNvCxnSpPr/>
      </xdr:nvCxnSpPr>
      <xdr:spPr>
        <a:xfrm flipV="1">
          <a:off x="6924040" y="1039063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88646</xdr:rowOff>
    </xdr:from>
    <xdr:to>
      <xdr:col>36</xdr:col>
      <xdr:colOff>165100</xdr:colOff>
      <xdr:row>62</xdr:row>
      <xdr:rowOff>18796</xdr:rowOff>
    </xdr:to>
    <xdr:sp macro="" textlink="">
      <xdr:nvSpPr>
        <xdr:cNvPr id="249" name="楕円 248"/>
        <xdr:cNvSpPr/>
      </xdr:nvSpPr>
      <xdr:spPr>
        <a:xfrm>
          <a:off x="6098540" y="10314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139446</xdr:rowOff>
    </xdr:from>
    <xdr:to>
      <xdr:col>41</xdr:col>
      <xdr:colOff>50800</xdr:colOff>
      <xdr:row>61</xdr:row>
      <xdr:rowOff>169164</xdr:rowOff>
    </xdr:to>
    <xdr:cxnSp macro="">
      <xdr:nvCxnSpPr>
        <xdr:cNvPr id="250" name="直線コネクタ 249"/>
        <xdr:cNvCxnSpPr/>
      </xdr:nvCxnSpPr>
      <xdr:spPr>
        <a:xfrm>
          <a:off x="6149340" y="10365486"/>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827158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671202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xdr:cNvSpPr txBox="1"/>
      </xdr:nvSpPr>
      <xdr:spPr>
        <a:xfrm>
          <a:off x="5937327" y="104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58183</xdr:rowOff>
    </xdr:from>
    <xdr:ext cx="469744" cy="259045"/>
    <xdr:sp macro="" textlink="">
      <xdr:nvSpPr>
        <xdr:cNvPr id="255" name="n_1mainValue【体育館・プール】&#10;一人当たり面積"/>
        <xdr:cNvSpPr txBox="1"/>
      </xdr:nvSpPr>
      <xdr:spPr>
        <a:xfrm>
          <a:off x="827158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60469</xdr:rowOff>
    </xdr:from>
    <xdr:ext cx="469744" cy="259045"/>
    <xdr:sp macro="" textlink="">
      <xdr:nvSpPr>
        <xdr:cNvPr id="256" name="n_2mainValue【体育館・プール】&#10;一人当たり面積"/>
        <xdr:cNvSpPr txBox="1"/>
      </xdr:nvSpPr>
      <xdr:spPr>
        <a:xfrm>
          <a:off x="750958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65041</xdr:rowOff>
    </xdr:from>
    <xdr:ext cx="469744" cy="259045"/>
    <xdr:sp macro="" textlink="">
      <xdr:nvSpPr>
        <xdr:cNvPr id="257" name="n_3mainValue【体育館・プール】&#10;一人当たり面積"/>
        <xdr:cNvSpPr txBox="1"/>
      </xdr:nvSpPr>
      <xdr:spPr>
        <a:xfrm>
          <a:off x="6712027" y="101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35323</xdr:rowOff>
    </xdr:from>
    <xdr:ext cx="469744" cy="259045"/>
    <xdr:sp macro="" textlink="">
      <xdr:nvSpPr>
        <xdr:cNvPr id="258" name="n_4mainValue【体育館・プール】&#10;一人当たり面積"/>
        <xdr:cNvSpPr txBox="1"/>
      </xdr:nvSpPr>
      <xdr:spPr>
        <a:xfrm>
          <a:off x="59373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xdr:cNvSpPr txBox="1"/>
      </xdr:nvSpPr>
      <xdr:spPr>
        <a:xfrm>
          <a:off x="4124960" y="1340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965200" y="13294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99313</xdr:rowOff>
    </xdr:from>
    <xdr:to>
      <xdr:col>24</xdr:col>
      <xdr:colOff>114300</xdr:colOff>
      <xdr:row>79</xdr:row>
      <xdr:rowOff>29463</xdr:rowOff>
    </xdr:to>
    <xdr:sp macro="" textlink="">
      <xdr:nvSpPr>
        <xdr:cNvPr id="297" name="楕円 296"/>
        <xdr:cNvSpPr/>
      </xdr:nvSpPr>
      <xdr:spPr>
        <a:xfrm>
          <a:off x="4036060" y="13175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14240</xdr:rowOff>
    </xdr:from>
    <xdr:ext cx="405111" cy="259045"/>
    <xdr:sp macro="" textlink="">
      <xdr:nvSpPr>
        <xdr:cNvPr id="298" name="【福祉施設】&#10;有形固定資産減価償却率該当値テキスト"/>
        <xdr:cNvSpPr txBox="1"/>
      </xdr:nvSpPr>
      <xdr:spPr>
        <a:xfrm>
          <a:off x="4124960" y="1309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58165</xdr:rowOff>
    </xdr:from>
    <xdr:to>
      <xdr:col>20</xdr:col>
      <xdr:colOff>38100</xdr:colOff>
      <xdr:row>78</xdr:row>
      <xdr:rowOff>159765</xdr:rowOff>
    </xdr:to>
    <xdr:sp macro="" textlink="">
      <xdr:nvSpPr>
        <xdr:cNvPr id="299" name="楕円 298"/>
        <xdr:cNvSpPr/>
      </xdr:nvSpPr>
      <xdr:spPr>
        <a:xfrm>
          <a:off x="3312160" y="131340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108965</xdr:rowOff>
    </xdr:from>
    <xdr:to>
      <xdr:col>24</xdr:col>
      <xdr:colOff>63500</xdr:colOff>
      <xdr:row>78</xdr:row>
      <xdr:rowOff>150113</xdr:rowOff>
    </xdr:to>
    <xdr:cxnSp macro="">
      <xdr:nvCxnSpPr>
        <xdr:cNvPr id="300" name="直線コネクタ 299"/>
        <xdr:cNvCxnSpPr/>
      </xdr:nvCxnSpPr>
      <xdr:spPr>
        <a:xfrm>
          <a:off x="3355340" y="13184885"/>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21589</xdr:rowOff>
    </xdr:from>
    <xdr:to>
      <xdr:col>15</xdr:col>
      <xdr:colOff>101600</xdr:colOff>
      <xdr:row>78</xdr:row>
      <xdr:rowOff>123189</xdr:rowOff>
    </xdr:to>
    <xdr:sp macro="" textlink="">
      <xdr:nvSpPr>
        <xdr:cNvPr id="301" name="楕円 300"/>
        <xdr:cNvSpPr/>
      </xdr:nvSpPr>
      <xdr:spPr>
        <a:xfrm>
          <a:off x="2514600" y="130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72389</xdr:rowOff>
    </xdr:from>
    <xdr:to>
      <xdr:col>19</xdr:col>
      <xdr:colOff>177800</xdr:colOff>
      <xdr:row>78</xdr:row>
      <xdr:rowOff>108965</xdr:rowOff>
    </xdr:to>
    <xdr:cxnSp macro="">
      <xdr:nvCxnSpPr>
        <xdr:cNvPr id="302" name="直線コネクタ 301"/>
        <xdr:cNvCxnSpPr/>
      </xdr:nvCxnSpPr>
      <xdr:spPr>
        <a:xfrm>
          <a:off x="2565400" y="13148309"/>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151892</xdr:rowOff>
    </xdr:from>
    <xdr:to>
      <xdr:col>10</xdr:col>
      <xdr:colOff>165100</xdr:colOff>
      <xdr:row>78</xdr:row>
      <xdr:rowOff>82042</xdr:rowOff>
    </xdr:to>
    <xdr:sp macro="" textlink="">
      <xdr:nvSpPr>
        <xdr:cNvPr id="303" name="楕円 302"/>
        <xdr:cNvSpPr/>
      </xdr:nvSpPr>
      <xdr:spPr>
        <a:xfrm>
          <a:off x="1739900" y="13060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31242</xdr:rowOff>
    </xdr:from>
    <xdr:to>
      <xdr:col>15</xdr:col>
      <xdr:colOff>50800</xdr:colOff>
      <xdr:row>78</xdr:row>
      <xdr:rowOff>72389</xdr:rowOff>
    </xdr:to>
    <xdr:cxnSp macro="">
      <xdr:nvCxnSpPr>
        <xdr:cNvPr id="304" name="直線コネクタ 303"/>
        <xdr:cNvCxnSpPr/>
      </xdr:nvCxnSpPr>
      <xdr:spPr>
        <a:xfrm>
          <a:off x="1790700" y="13107162"/>
          <a:ext cx="7747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149606</xdr:rowOff>
    </xdr:from>
    <xdr:to>
      <xdr:col>6</xdr:col>
      <xdr:colOff>38100</xdr:colOff>
      <xdr:row>78</xdr:row>
      <xdr:rowOff>79756</xdr:rowOff>
    </xdr:to>
    <xdr:sp macro="" textlink="">
      <xdr:nvSpPr>
        <xdr:cNvPr id="305" name="楕円 304"/>
        <xdr:cNvSpPr/>
      </xdr:nvSpPr>
      <xdr:spPr>
        <a:xfrm>
          <a:off x="965200" y="130578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28956</xdr:rowOff>
    </xdr:from>
    <xdr:to>
      <xdr:col>10</xdr:col>
      <xdr:colOff>114300</xdr:colOff>
      <xdr:row>78</xdr:row>
      <xdr:rowOff>31242</xdr:rowOff>
    </xdr:to>
    <xdr:cxnSp macro="">
      <xdr:nvCxnSpPr>
        <xdr:cNvPr id="306" name="直線コネクタ 305"/>
        <xdr:cNvCxnSpPr/>
      </xdr:nvCxnSpPr>
      <xdr:spPr>
        <a:xfrm>
          <a:off x="1008380" y="1310487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xdr:cNvSpPr txBox="1"/>
      </xdr:nvSpPr>
      <xdr:spPr>
        <a:xfrm>
          <a:off x="317056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xdr:cNvSpPr txBox="1"/>
      </xdr:nvSpPr>
      <xdr:spPr>
        <a:xfrm>
          <a:off x="2385704" y="1344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xdr:cNvSpPr txBox="1"/>
      </xdr:nvSpPr>
      <xdr:spPr>
        <a:xfrm>
          <a:off x="161100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xdr:cNvSpPr txBox="1"/>
      </xdr:nvSpPr>
      <xdr:spPr>
        <a:xfrm>
          <a:off x="836304"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4842</xdr:rowOff>
    </xdr:from>
    <xdr:ext cx="405111" cy="259045"/>
    <xdr:sp macro="" textlink="">
      <xdr:nvSpPr>
        <xdr:cNvPr id="311" name="n_1mainValue【福祉施設】&#10;有形固定資産減価償却率"/>
        <xdr:cNvSpPr txBox="1"/>
      </xdr:nvSpPr>
      <xdr:spPr>
        <a:xfrm>
          <a:off x="3170564" y="1291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139716</xdr:rowOff>
    </xdr:from>
    <xdr:ext cx="405111" cy="259045"/>
    <xdr:sp macro="" textlink="">
      <xdr:nvSpPr>
        <xdr:cNvPr id="312" name="n_2mainValue【福祉施設】&#10;有形固定資産減価償却率"/>
        <xdr:cNvSpPr txBox="1"/>
      </xdr:nvSpPr>
      <xdr:spPr>
        <a:xfrm>
          <a:off x="2385704" y="128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98569</xdr:rowOff>
    </xdr:from>
    <xdr:ext cx="405111" cy="259045"/>
    <xdr:sp macro="" textlink="">
      <xdr:nvSpPr>
        <xdr:cNvPr id="313" name="n_3mainValue【福祉施設】&#10;有形固定資産減価償却率"/>
        <xdr:cNvSpPr txBox="1"/>
      </xdr:nvSpPr>
      <xdr:spPr>
        <a:xfrm>
          <a:off x="1611004" y="1283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96283</xdr:rowOff>
    </xdr:from>
    <xdr:ext cx="405111" cy="259045"/>
    <xdr:sp macro="" textlink="">
      <xdr:nvSpPr>
        <xdr:cNvPr id="314" name="n_4mainValue【福祉施設】&#10;有形固定資産減価償却率"/>
        <xdr:cNvSpPr txBox="1"/>
      </xdr:nvSpPr>
      <xdr:spPr>
        <a:xfrm>
          <a:off x="836304" y="1283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9258300" y="1383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xdr:cNvSpPr/>
      </xdr:nvSpPr>
      <xdr:spPr>
        <a:xfrm>
          <a:off x="9192260" y="1415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福祉施設】&#10;一人当たり面積該当値テキスト"/>
        <xdr:cNvSpPr txBox="1"/>
      </xdr:nvSpPr>
      <xdr:spPr>
        <a:xfrm>
          <a:off x="9258300" y="141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58" name="楕円 357"/>
        <xdr:cNvSpPr/>
      </xdr:nvSpPr>
      <xdr:spPr>
        <a:xfrm>
          <a:off x="8445500" y="14161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130629</xdr:rowOff>
    </xdr:to>
    <xdr:cxnSp macro="">
      <xdr:nvCxnSpPr>
        <xdr:cNvPr id="359" name="直線コネクタ 358"/>
        <xdr:cNvCxnSpPr/>
      </xdr:nvCxnSpPr>
      <xdr:spPr>
        <a:xfrm flipV="1">
          <a:off x="8496300" y="14201503"/>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90714</xdr:rowOff>
    </xdr:from>
    <xdr:to>
      <xdr:col>46</xdr:col>
      <xdr:colOff>38100</xdr:colOff>
      <xdr:row>85</xdr:row>
      <xdr:rowOff>20864</xdr:rowOff>
    </xdr:to>
    <xdr:sp macro="" textlink="">
      <xdr:nvSpPr>
        <xdr:cNvPr id="360" name="楕円 359"/>
        <xdr:cNvSpPr/>
      </xdr:nvSpPr>
      <xdr:spPr>
        <a:xfrm>
          <a:off x="7670800" y="14172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130629</xdr:rowOff>
    </xdr:from>
    <xdr:to>
      <xdr:col>50</xdr:col>
      <xdr:colOff>114300</xdr:colOff>
      <xdr:row>84</xdr:row>
      <xdr:rowOff>141514</xdr:rowOff>
    </xdr:to>
    <xdr:cxnSp macro="">
      <xdr:nvCxnSpPr>
        <xdr:cNvPr id="361" name="直線コネクタ 360"/>
        <xdr:cNvCxnSpPr/>
      </xdr:nvCxnSpPr>
      <xdr:spPr>
        <a:xfrm flipV="1">
          <a:off x="7713980" y="14212389"/>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2" name="楕円 361"/>
        <xdr:cNvSpPr/>
      </xdr:nvSpPr>
      <xdr:spPr>
        <a:xfrm>
          <a:off x="68732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141514</xdr:rowOff>
    </xdr:from>
    <xdr:to>
      <xdr:col>45</xdr:col>
      <xdr:colOff>177800</xdr:colOff>
      <xdr:row>84</xdr:row>
      <xdr:rowOff>152400</xdr:rowOff>
    </xdr:to>
    <xdr:cxnSp macro="">
      <xdr:nvCxnSpPr>
        <xdr:cNvPr id="363" name="直線コネクタ 362"/>
        <xdr:cNvCxnSpPr/>
      </xdr:nvCxnSpPr>
      <xdr:spPr>
        <a:xfrm flipV="1">
          <a:off x="6924040" y="14223274"/>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64" name="楕円 363"/>
        <xdr:cNvSpPr/>
      </xdr:nvSpPr>
      <xdr:spPr>
        <a:xfrm>
          <a:off x="60985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114300</xdr:rowOff>
    </xdr:from>
    <xdr:to>
      <xdr:col>41</xdr:col>
      <xdr:colOff>50800</xdr:colOff>
      <xdr:row>84</xdr:row>
      <xdr:rowOff>152400</xdr:rowOff>
    </xdr:to>
    <xdr:cxnSp macro="">
      <xdr:nvCxnSpPr>
        <xdr:cNvPr id="365" name="直線コネクタ 364"/>
        <xdr:cNvCxnSpPr/>
      </xdr:nvCxnSpPr>
      <xdr:spPr>
        <a:xfrm>
          <a:off x="6149340" y="13860780"/>
          <a:ext cx="7747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671202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70" name="n_1mainValue【福祉施設】&#10;一人当たり面積"/>
        <xdr:cNvSpPr txBox="1"/>
      </xdr:nvSpPr>
      <xdr:spPr>
        <a:xfrm>
          <a:off x="8271587" y="1425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11991</xdr:rowOff>
    </xdr:from>
    <xdr:ext cx="469744" cy="259045"/>
    <xdr:sp macro="" textlink="">
      <xdr:nvSpPr>
        <xdr:cNvPr id="371" name="n_2mainValue【福祉施設】&#10;一人当たり面積"/>
        <xdr:cNvSpPr txBox="1"/>
      </xdr:nvSpPr>
      <xdr:spPr>
        <a:xfrm>
          <a:off x="7509587" y="1426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2" name="n_3mainValue【福祉施設】&#10;一人当たり面積"/>
        <xdr:cNvSpPr txBox="1"/>
      </xdr:nvSpPr>
      <xdr:spPr>
        <a:xfrm>
          <a:off x="67120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3" name="n_4mainValue【福祉施設】&#10;一人当たり面積"/>
        <xdr:cNvSpPr txBox="1"/>
      </xdr:nvSpPr>
      <xdr:spPr>
        <a:xfrm>
          <a:off x="59373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12496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965200" y="17275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414" name="楕円 413"/>
        <xdr:cNvSpPr/>
      </xdr:nvSpPr>
      <xdr:spPr>
        <a:xfrm>
          <a:off x="4036060" y="17067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158766</xdr:rowOff>
    </xdr:from>
    <xdr:ext cx="405111" cy="259045"/>
    <xdr:sp macro="" textlink="">
      <xdr:nvSpPr>
        <xdr:cNvPr id="415" name="【市民会館】&#10;有形固定資産減価償却率該当値テキスト"/>
        <xdr:cNvSpPr txBox="1"/>
      </xdr:nvSpPr>
      <xdr:spPr>
        <a:xfrm>
          <a:off x="4124960"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103505</xdr:rowOff>
    </xdr:from>
    <xdr:to>
      <xdr:col>20</xdr:col>
      <xdr:colOff>38100</xdr:colOff>
      <xdr:row>102</xdr:row>
      <xdr:rowOff>33655</xdr:rowOff>
    </xdr:to>
    <xdr:sp macro="" textlink="">
      <xdr:nvSpPr>
        <xdr:cNvPr id="416" name="楕円 415"/>
        <xdr:cNvSpPr/>
      </xdr:nvSpPr>
      <xdr:spPr>
        <a:xfrm>
          <a:off x="3312160" y="17035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154305</xdr:rowOff>
    </xdr:from>
    <xdr:to>
      <xdr:col>24</xdr:col>
      <xdr:colOff>63500</xdr:colOff>
      <xdr:row>102</xdr:row>
      <xdr:rowOff>15239</xdr:rowOff>
    </xdr:to>
    <xdr:cxnSp macro="">
      <xdr:nvCxnSpPr>
        <xdr:cNvPr id="417" name="直線コネクタ 416"/>
        <xdr:cNvCxnSpPr/>
      </xdr:nvCxnSpPr>
      <xdr:spPr>
        <a:xfrm>
          <a:off x="3355340" y="17085945"/>
          <a:ext cx="73152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71120</xdr:rowOff>
    </xdr:from>
    <xdr:to>
      <xdr:col>15</xdr:col>
      <xdr:colOff>101600</xdr:colOff>
      <xdr:row>102</xdr:row>
      <xdr:rowOff>1270</xdr:rowOff>
    </xdr:to>
    <xdr:sp macro="" textlink="">
      <xdr:nvSpPr>
        <xdr:cNvPr id="418" name="楕円 417"/>
        <xdr:cNvSpPr/>
      </xdr:nvSpPr>
      <xdr:spPr>
        <a:xfrm>
          <a:off x="2514600" y="1700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121920</xdr:rowOff>
    </xdr:from>
    <xdr:to>
      <xdr:col>19</xdr:col>
      <xdr:colOff>177800</xdr:colOff>
      <xdr:row>101</xdr:row>
      <xdr:rowOff>154305</xdr:rowOff>
    </xdr:to>
    <xdr:cxnSp macro="">
      <xdr:nvCxnSpPr>
        <xdr:cNvPr id="419" name="直線コネクタ 418"/>
        <xdr:cNvCxnSpPr/>
      </xdr:nvCxnSpPr>
      <xdr:spPr>
        <a:xfrm>
          <a:off x="2565400" y="1705356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38736</xdr:rowOff>
    </xdr:from>
    <xdr:to>
      <xdr:col>10</xdr:col>
      <xdr:colOff>165100</xdr:colOff>
      <xdr:row>101</xdr:row>
      <xdr:rowOff>140336</xdr:rowOff>
    </xdr:to>
    <xdr:sp macro="" textlink="">
      <xdr:nvSpPr>
        <xdr:cNvPr id="420" name="楕円 419"/>
        <xdr:cNvSpPr/>
      </xdr:nvSpPr>
      <xdr:spPr>
        <a:xfrm>
          <a:off x="1739900" y="169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89536</xdr:rowOff>
    </xdr:from>
    <xdr:to>
      <xdr:col>15</xdr:col>
      <xdr:colOff>50800</xdr:colOff>
      <xdr:row>101</xdr:row>
      <xdr:rowOff>121920</xdr:rowOff>
    </xdr:to>
    <xdr:cxnSp macro="">
      <xdr:nvCxnSpPr>
        <xdr:cNvPr id="421" name="直線コネクタ 420"/>
        <xdr:cNvCxnSpPr/>
      </xdr:nvCxnSpPr>
      <xdr:spPr>
        <a:xfrm>
          <a:off x="1790700" y="17021176"/>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145414</xdr:rowOff>
    </xdr:from>
    <xdr:to>
      <xdr:col>6</xdr:col>
      <xdr:colOff>38100</xdr:colOff>
      <xdr:row>101</xdr:row>
      <xdr:rowOff>75564</xdr:rowOff>
    </xdr:to>
    <xdr:sp macro="" textlink="">
      <xdr:nvSpPr>
        <xdr:cNvPr id="422" name="楕円 421"/>
        <xdr:cNvSpPr/>
      </xdr:nvSpPr>
      <xdr:spPr>
        <a:xfrm>
          <a:off x="965200" y="16909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24764</xdr:rowOff>
    </xdr:from>
    <xdr:to>
      <xdr:col>10</xdr:col>
      <xdr:colOff>114300</xdr:colOff>
      <xdr:row>101</xdr:row>
      <xdr:rowOff>89536</xdr:rowOff>
    </xdr:to>
    <xdr:cxnSp macro="">
      <xdr:nvCxnSpPr>
        <xdr:cNvPr id="423" name="直線コネクタ 422"/>
        <xdr:cNvCxnSpPr/>
      </xdr:nvCxnSpPr>
      <xdr:spPr>
        <a:xfrm>
          <a:off x="1008380" y="16956404"/>
          <a:ext cx="78232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xdr:cNvSpPr txBox="1"/>
      </xdr:nvSpPr>
      <xdr:spPr>
        <a:xfrm>
          <a:off x="3170564" y="1738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xdr:cNvSpPr txBox="1"/>
      </xdr:nvSpPr>
      <xdr:spPr>
        <a:xfrm>
          <a:off x="238570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6110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xdr:cNvSpPr txBox="1"/>
      </xdr:nvSpPr>
      <xdr:spPr>
        <a:xfrm>
          <a:off x="836304" y="1736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50182</xdr:rowOff>
    </xdr:from>
    <xdr:ext cx="405111" cy="259045"/>
    <xdr:sp macro="" textlink="">
      <xdr:nvSpPr>
        <xdr:cNvPr id="428" name="n_1mainValue【市民会館】&#10;有形固定資産減価償却率"/>
        <xdr:cNvSpPr txBox="1"/>
      </xdr:nvSpPr>
      <xdr:spPr>
        <a:xfrm>
          <a:off x="317056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17797</xdr:rowOff>
    </xdr:from>
    <xdr:ext cx="405111" cy="259045"/>
    <xdr:sp macro="" textlink="">
      <xdr:nvSpPr>
        <xdr:cNvPr id="429" name="n_2mainValue【市民会館】&#10;有形固定資産減価償却率"/>
        <xdr:cNvSpPr txBox="1"/>
      </xdr:nvSpPr>
      <xdr:spPr>
        <a:xfrm>
          <a:off x="238570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156863</xdr:rowOff>
    </xdr:from>
    <xdr:ext cx="405111" cy="259045"/>
    <xdr:sp macro="" textlink="">
      <xdr:nvSpPr>
        <xdr:cNvPr id="430" name="n_3mainValue【市民会館】&#10;有形固定資産減価償却率"/>
        <xdr:cNvSpPr txBox="1"/>
      </xdr:nvSpPr>
      <xdr:spPr>
        <a:xfrm>
          <a:off x="1611004" y="1675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92091</xdr:rowOff>
    </xdr:from>
    <xdr:ext cx="405111" cy="259045"/>
    <xdr:sp macro="" textlink="">
      <xdr:nvSpPr>
        <xdr:cNvPr id="431" name="n_4mainValue【市民会館】&#10;有形固定資産減価償却率"/>
        <xdr:cNvSpPr txBox="1"/>
      </xdr:nvSpPr>
      <xdr:spPr>
        <a:xfrm>
          <a:off x="836304" y="166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925830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116839</xdr:rowOff>
    </xdr:from>
    <xdr:to>
      <xdr:col>55</xdr:col>
      <xdr:colOff>50800</xdr:colOff>
      <xdr:row>104</xdr:row>
      <xdr:rowOff>46989</xdr:rowOff>
    </xdr:to>
    <xdr:sp macro="" textlink="">
      <xdr:nvSpPr>
        <xdr:cNvPr id="467" name="楕円 466"/>
        <xdr:cNvSpPr/>
      </xdr:nvSpPr>
      <xdr:spPr>
        <a:xfrm>
          <a:off x="9192260" y="17383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139716</xdr:rowOff>
    </xdr:from>
    <xdr:ext cx="469744" cy="259045"/>
    <xdr:sp macro="" textlink="">
      <xdr:nvSpPr>
        <xdr:cNvPr id="468" name="【市民会館】&#10;一人当たり面積該当値テキスト"/>
        <xdr:cNvSpPr txBox="1"/>
      </xdr:nvSpPr>
      <xdr:spPr>
        <a:xfrm>
          <a:off x="9258300" y="1723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122555</xdr:rowOff>
    </xdr:from>
    <xdr:to>
      <xdr:col>50</xdr:col>
      <xdr:colOff>165100</xdr:colOff>
      <xdr:row>104</xdr:row>
      <xdr:rowOff>52705</xdr:rowOff>
    </xdr:to>
    <xdr:sp macro="" textlink="">
      <xdr:nvSpPr>
        <xdr:cNvPr id="469" name="楕円 468"/>
        <xdr:cNvSpPr/>
      </xdr:nvSpPr>
      <xdr:spPr>
        <a:xfrm>
          <a:off x="8445500" y="1738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167639</xdr:rowOff>
    </xdr:from>
    <xdr:to>
      <xdr:col>55</xdr:col>
      <xdr:colOff>0</xdr:colOff>
      <xdr:row>104</xdr:row>
      <xdr:rowOff>1905</xdr:rowOff>
    </xdr:to>
    <xdr:cxnSp macro="">
      <xdr:nvCxnSpPr>
        <xdr:cNvPr id="470" name="直線コネクタ 469"/>
        <xdr:cNvCxnSpPr/>
      </xdr:nvCxnSpPr>
      <xdr:spPr>
        <a:xfrm flipV="1">
          <a:off x="8496300" y="17434559"/>
          <a:ext cx="723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128270</xdr:rowOff>
    </xdr:from>
    <xdr:to>
      <xdr:col>46</xdr:col>
      <xdr:colOff>38100</xdr:colOff>
      <xdr:row>104</xdr:row>
      <xdr:rowOff>58420</xdr:rowOff>
    </xdr:to>
    <xdr:sp macro="" textlink="">
      <xdr:nvSpPr>
        <xdr:cNvPr id="471" name="楕円 470"/>
        <xdr:cNvSpPr/>
      </xdr:nvSpPr>
      <xdr:spPr>
        <a:xfrm>
          <a:off x="767080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xdr:rowOff>
    </xdr:from>
    <xdr:to>
      <xdr:col>50</xdr:col>
      <xdr:colOff>114300</xdr:colOff>
      <xdr:row>104</xdr:row>
      <xdr:rowOff>7620</xdr:rowOff>
    </xdr:to>
    <xdr:cxnSp macro="">
      <xdr:nvCxnSpPr>
        <xdr:cNvPr id="472" name="直線コネクタ 471"/>
        <xdr:cNvCxnSpPr/>
      </xdr:nvCxnSpPr>
      <xdr:spPr>
        <a:xfrm flipV="1">
          <a:off x="7713980" y="1743646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133986</xdr:rowOff>
    </xdr:from>
    <xdr:to>
      <xdr:col>41</xdr:col>
      <xdr:colOff>101600</xdr:colOff>
      <xdr:row>104</xdr:row>
      <xdr:rowOff>64136</xdr:rowOff>
    </xdr:to>
    <xdr:sp macro="" textlink="">
      <xdr:nvSpPr>
        <xdr:cNvPr id="473" name="楕円 472"/>
        <xdr:cNvSpPr/>
      </xdr:nvSpPr>
      <xdr:spPr>
        <a:xfrm>
          <a:off x="6873240" y="17400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xdr:rowOff>
    </xdr:from>
    <xdr:to>
      <xdr:col>45</xdr:col>
      <xdr:colOff>177800</xdr:colOff>
      <xdr:row>104</xdr:row>
      <xdr:rowOff>13336</xdr:rowOff>
    </xdr:to>
    <xdr:cxnSp macro="">
      <xdr:nvCxnSpPr>
        <xdr:cNvPr id="474" name="直線コネクタ 473"/>
        <xdr:cNvCxnSpPr/>
      </xdr:nvCxnSpPr>
      <xdr:spPr>
        <a:xfrm flipV="1">
          <a:off x="6924040" y="17442180"/>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139700</xdr:rowOff>
    </xdr:from>
    <xdr:to>
      <xdr:col>36</xdr:col>
      <xdr:colOff>165100</xdr:colOff>
      <xdr:row>104</xdr:row>
      <xdr:rowOff>69850</xdr:rowOff>
    </xdr:to>
    <xdr:sp macro="" textlink="">
      <xdr:nvSpPr>
        <xdr:cNvPr id="475" name="楕円 474"/>
        <xdr:cNvSpPr/>
      </xdr:nvSpPr>
      <xdr:spPr>
        <a:xfrm>
          <a:off x="609854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13336</xdr:rowOff>
    </xdr:from>
    <xdr:to>
      <xdr:col>41</xdr:col>
      <xdr:colOff>50800</xdr:colOff>
      <xdr:row>104</xdr:row>
      <xdr:rowOff>19050</xdr:rowOff>
    </xdr:to>
    <xdr:cxnSp macro="">
      <xdr:nvCxnSpPr>
        <xdr:cNvPr id="476" name="直線コネクタ 475"/>
        <xdr:cNvCxnSpPr/>
      </xdr:nvCxnSpPr>
      <xdr:spPr>
        <a:xfrm flipV="1">
          <a:off x="6149340" y="17447896"/>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671202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69232</xdr:rowOff>
    </xdr:from>
    <xdr:ext cx="469744" cy="259045"/>
    <xdr:sp macro="" textlink="">
      <xdr:nvSpPr>
        <xdr:cNvPr id="481" name="n_1mainValue【市民会館】&#10;一人当たり面積"/>
        <xdr:cNvSpPr txBox="1"/>
      </xdr:nvSpPr>
      <xdr:spPr>
        <a:xfrm>
          <a:off x="8271587" y="171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74947</xdr:rowOff>
    </xdr:from>
    <xdr:ext cx="469744" cy="259045"/>
    <xdr:sp macro="" textlink="">
      <xdr:nvSpPr>
        <xdr:cNvPr id="482" name="n_2mainValue【市民会館】&#10;一人当たり面積"/>
        <xdr:cNvSpPr txBox="1"/>
      </xdr:nvSpPr>
      <xdr:spPr>
        <a:xfrm>
          <a:off x="750958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80663</xdr:rowOff>
    </xdr:from>
    <xdr:ext cx="469744" cy="259045"/>
    <xdr:sp macro="" textlink="">
      <xdr:nvSpPr>
        <xdr:cNvPr id="483" name="n_3mainValue【市民会館】&#10;一人当たり面積"/>
        <xdr:cNvSpPr txBox="1"/>
      </xdr:nvSpPr>
      <xdr:spPr>
        <a:xfrm>
          <a:off x="6712027" y="17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86377</xdr:rowOff>
    </xdr:from>
    <xdr:ext cx="469744" cy="259045"/>
    <xdr:sp macro="" textlink="">
      <xdr:nvSpPr>
        <xdr:cNvPr id="484" name="n_4mainValue【市民会館】&#10;一人当たり面積"/>
        <xdr:cNvSpPr txBox="1"/>
      </xdr:nvSpPr>
      <xdr:spPr>
        <a:xfrm>
          <a:off x="59373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xdr:cNvSpPr txBox="1"/>
      </xdr:nvSpPr>
      <xdr:spPr>
        <a:xfrm>
          <a:off x="144145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123188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525" name="楕円 524"/>
        <xdr:cNvSpPr/>
      </xdr:nvSpPr>
      <xdr:spPr>
        <a:xfrm>
          <a:off x="14325600" y="59918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526" name="【一般廃棄物処理施設】&#10;有形固定資産減価償却率該当値テキスト"/>
        <xdr:cNvSpPr txBox="1"/>
      </xdr:nvSpPr>
      <xdr:spPr>
        <a:xfrm>
          <a:off x="144145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527" name="楕円 526"/>
        <xdr:cNvSpPr/>
      </xdr:nvSpPr>
      <xdr:spPr>
        <a:xfrm>
          <a:off x="1357884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118110</xdr:rowOff>
    </xdr:from>
    <xdr:to>
      <xdr:col>85</xdr:col>
      <xdr:colOff>127000</xdr:colOff>
      <xdr:row>36</xdr:row>
      <xdr:rowOff>3810</xdr:rowOff>
    </xdr:to>
    <xdr:cxnSp macro="">
      <xdr:nvCxnSpPr>
        <xdr:cNvPr id="528" name="直線コネクタ 527"/>
        <xdr:cNvCxnSpPr/>
      </xdr:nvCxnSpPr>
      <xdr:spPr>
        <a:xfrm>
          <a:off x="13629640" y="598551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529" name="楕円 528"/>
        <xdr:cNvSpPr/>
      </xdr:nvSpPr>
      <xdr:spPr>
        <a:xfrm>
          <a:off x="1280414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118110</xdr:rowOff>
    </xdr:to>
    <xdr:cxnSp macro="">
      <xdr:nvCxnSpPr>
        <xdr:cNvPr id="530" name="直線コネクタ 529"/>
        <xdr:cNvCxnSpPr/>
      </xdr:nvCxnSpPr>
      <xdr:spPr>
        <a:xfrm>
          <a:off x="12854940" y="59436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141605</xdr:rowOff>
    </xdr:from>
    <xdr:to>
      <xdr:col>72</xdr:col>
      <xdr:colOff>38100</xdr:colOff>
      <xdr:row>35</xdr:row>
      <xdr:rowOff>71755</xdr:rowOff>
    </xdr:to>
    <xdr:sp macro="" textlink="">
      <xdr:nvSpPr>
        <xdr:cNvPr id="531" name="楕円 530"/>
        <xdr:cNvSpPr/>
      </xdr:nvSpPr>
      <xdr:spPr>
        <a:xfrm>
          <a:off x="12029440" y="5841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20955</xdr:rowOff>
    </xdr:from>
    <xdr:to>
      <xdr:col>76</xdr:col>
      <xdr:colOff>114300</xdr:colOff>
      <xdr:row>35</xdr:row>
      <xdr:rowOff>76200</xdr:rowOff>
    </xdr:to>
    <xdr:cxnSp macro="">
      <xdr:nvCxnSpPr>
        <xdr:cNvPr id="532" name="直線コネクタ 531"/>
        <xdr:cNvCxnSpPr/>
      </xdr:nvCxnSpPr>
      <xdr:spPr>
        <a:xfrm>
          <a:off x="12072620" y="588835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2540</xdr:rowOff>
    </xdr:from>
    <xdr:to>
      <xdr:col>67</xdr:col>
      <xdr:colOff>101600</xdr:colOff>
      <xdr:row>34</xdr:row>
      <xdr:rowOff>104140</xdr:rowOff>
    </xdr:to>
    <xdr:sp macro="" textlink="">
      <xdr:nvSpPr>
        <xdr:cNvPr id="533" name="楕円 532"/>
        <xdr:cNvSpPr/>
      </xdr:nvSpPr>
      <xdr:spPr>
        <a:xfrm>
          <a:off x="1123188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53340</xdr:rowOff>
    </xdr:from>
    <xdr:to>
      <xdr:col>71</xdr:col>
      <xdr:colOff>177800</xdr:colOff>
      <xdr:row>35</xdr:row>
      <xdr:rowOff>20955</xdr:rowOff>
    </xdr:to>
    <xdr:cxnSp macro="">
      <xdr:nvCxnSpPr>
        <xdr:cNvPr id="534" name="直線コネクタ 533"/>
        <xdr:cNvCxnSpPr/>
      </xdr:nvCxnSpPr>
      <xdr:spPr>
        <a:xfrm>
          <a:off x="11282680" y="5753100"/>
          <a:ext cx="78994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xdr:cNvSpPr txBox="1"/>
      </xdr:nvSpPr>
      <xdr:spPr>
        <a:xfrm>
          <a:off x="134372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xdr:cNvSpPr txBox="1"/>
      </xdr:nvSpPr>
      <xdr:spPr>
        <a:xfrm>
          <a:off x="126752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xdr:cNvSpPr txBox="1"/>
      </xdr:nvSpPr>
      <xdr:spPr>
        <a:xfrm>
          <a:off x="119005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xdr:cNvSpPr txBox="1"/>
      </xdr:nvSpPr>
      <xdr:spPr>
        <a:xfrm>
          <a:off x="1110298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539" name="n_1mainValue【一般廃棄物処理施設】&#10;有形固定資産減価償却率"/>
        <xdr:cNvSpPr txBox="1"/>
      </xdr:nvSpPr>
      <xdr:spPr>
        <a:xfrm>
          <a:off x="134372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540" name="n_2mainValue【一般廃棄物処理施設】&#10;有形固定資産減価償却率"/>
        <xdr:cNvSpPr txBox="1"/>
      </xdr:nvSpPr>
      <xdr:spPr>
        <a:xfrm>
          <a:off x="126752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88282</xdr:rowOff>
    </xdr:from>
    <xdr:ext cx="405111" cy="259045"/>
    <xdr:sp macro="" textlink="">
      <xdr:nvSpPr>
        <xdr:cNvPr id="541" name="n_3mainValue【一般廃棄物処理施設】&#10;有形固定資産減価償却率"/>
        <xdr:cNvSpPr txBox="1"/>
      </xdr:nvSpPr>
      <xdr:spPr>
        <a:xfrm>
          <a:off x="119005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120667</xdr:rowOff>
    </xdr:from>
    <xdr:ext cx="405111" cy="259045"/>
    <xdr:sp macro="" textlink="">
      <xdr:nvSpPr>
        <xdr:cNvPr id="542" name="n_4mainValue【一般廃棄物処理施設】&#10;有形固定資産減価償却率"/>
        <xdr:cNvSpPr txBox="1"/>
      </xdr:nvSpPr>
      <xdr:spPr>
        <a:xfrm>
          <a:off x="1110298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19547840" y="645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6388080" y="6539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116558</xdr:rowOff>
    </xdr:from>
    <xdr:to>
      <xdr:col>116</xdr:col>
      <xdr:colOff>114300</xdr:colOff>
      <xdr:row>36</xdr:row>
      <xdr:rowOff>46708</xdr:rowOff>
    </xdr:to>
    <xdr:sp macro="" textlink="">
      <xdr:nvSpPr>
        <xdr:cNvPr id="582" name="楕円 581"/>
        <xdr:cNvSpPr/>
      </xdr:nvSpPr>
      <xdr:spPr>
        <a:xfrm>
          <a:off x="19458940" y="59839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139435</xdr:rowOff>
    </xdr:from>
    <xdr:ext cx="599010" cy="259045"/>
    <xdr:sp macro="" textlink="">
      <xdr:nvSpPr>
        <xdr:cNvPr id="583" name="【一般廃棄物処理施設】&#10;一人当たり有形固定資産（償却資産）額該当値テキスト"/>
        <xdr:cNvSpPr txBox="1"/>
      </xdr:nvSpPr>
      <xdr:spPr>
        <a:xfrm>
          <a:off x="19547840" y="58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128582</xdr:rowOff>
    </xdr:from>
    <xdr:to>
      <xdr:col>112</xdr:col>
      <xdr:colOff>38100</xdr:colOff>
      <xdr:row>36</xdr:row>
      <xdr:rowOff>58732</xdr:rowOff>
    </xdr:to>
    <xdr:sp macro="" textlink="">
      <xdr:nvSpPr>
        <xdr:cNvPr id="584" name="楕円 583"/>
        <xdr:cNvSpPr/>
      </xdr:nvSpPr>
      <xdr:spPr>
        <a:xfrm>
          <a:off x="18735040" y="5995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167358</xdr:rowOff>
    </xdr:from>
    <xdr:to>
      <xdr:col>116</xdr:col>
      <xdr:colOff>63500</xdr:colOff>
      <xdr:row>36</xdr:row>
      <xdr:rowOff>7932</xdr:rowOff>
    </xdr:to>
    <xdr:cxnSp macro="">
      <xdr:nvCxnSpPr>
        <xdr:cNvPr id="585" name="直線コネクタ 584"/>
        <xdr:cNvCxnSpPr/>
      </xdr:nvCxnSpPr>
      <xdr:spPr>
        <a:xfrm flipV="1">
          <a:off x="18778220" y="6034758"/>
          <a:ext cx="73152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158079</xdr:rowOff>
    </xdr:from>
    <xdr:to>
      <xdr:col>107</xdr:col>
      <xdr:colOff>101600</xdr:colOff>
      <xdr:row>36</xdr:row>
      <xdr:rowOff>88229</xdr:rowOff>
    </xdr:to>
    <xdr:sp macro="" textlink="">
      <xdr:nvSpPr>
        <xdr:cNvPr id="586" name="楕円 585"/>
        <xdr:cNvSpPr/>
      </xdr:nvSpPr>
      <xdr:spPr>
        <a:xfrm>
          <a:off x="17937480" y="6025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7932</xdr:rowOff>
    </xdr:from>
    <xdr:to>
      <xdr:col>111</xdr:col>
      <xdr:colOff>177800</xdr:colOff>
      <xdr:row>36</xdr:row>
      <xdr:rowOff>37429</xdr:rowOff>
    </xdr:to>
    <xdr:cxnSp macro="">
      <xdr:nvCxnSpPr>
        <xdr:cNvPr id="587" name="直線コネクタ 586"/>
        <xdr:cNvCxnSpPr/>
      </xdr:nvCxnSpPr>
      <xdr:spPr>
        <a:xfrm flipV="1">
          <a:off x="17988280" y="6042972"/>
          <a:ext cx="78994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166682</xdr:rowOff>
    </xdr:from>
    <xdr:to>
      <xdr:col>102</xdr:col>
      <xdr:colOff>165100</xdr:colOff>
      <xdr:row>36</xdr:row>
      <xdr:rowOff>96832</xdr:rowOff>
    </xdr:to>
    <xdr:sp macro="" textlink="">
      <xdr:nvSpPr>
        <xdr:cNvPr id="588" name="楕円 587"/>
        <xdr:cNvSpPr/>
      </xdr:nvSpPr>
      <xdr:spPr>
        <a:xfrm>
          <a:off x="17162780" y="6034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37429</xdr:rowOff>
    </xdr:from>
    <xdr:to>
      <xdr:col>107</xdr:col>
      <xdr:colOff>50800</xdr:colOff>
      <xdr:row>36</xdr:row>
      <xdr:rowOff>46032</xdr:rowOff>
    </xdr:to>
    <xdr:cxnSp macro="">
      <xdr:nvCxnSpPr>
        <xdr:cNvPr id="589" name="直線コネクタ 588"/>
        <xdr:cNvCxnSpPr/>
      </xdr:nvCxnSpPr>
      <xdr:spPr>
        <a:xfrm flipV="1">
          <a:off x="17213580" y="6072469"/>
          <a:ext cx="7747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135761</xdr:rowOff>
    </xdr:from>
    <xdr:to>
      <xdr:col>98</xdr:col>
      <xdr:colOff>38100</xdr:colOff>
      <xdr:row>40</xdr:row>
      <xdr:rowOff>65911</xdr:rowOff>
    </xdr:to>
    <xdr:sp macro="" textlink="">
      <xdr:nvSpPr>
        <xdr:cNvPr id="590" name="楕円 589"/>
        <xdr:cNvSpPr/>
      </xdr:nvSpPr>
      <xdr:spPr>
        <a:xfrm>
          <a:off x="16388080" y="66737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46032</xdr:rowOff>
    </xdr:from>
    <xdr:to>
      <xdr:col>102</xdr:col>
      <xdr:colOff>114300</xdr:colOff>
      <xdr:row>40</xdr:row>
      <xdr:rowOff>15111</xdr:rowOff>
    </xdr:to>
    <xdr:cxnSp macro="">
      <xdr:nvCxnSpPr>
        <xdr:cNvPr id="591" name="直線コネクタ 590"/>
        <xdr:cNvCxnSpPr/>
      </xdr:nvCxnSpPr>
      <xdr:spPr>
        <a:xfrm flipV="1">
          <a:off x="16431260" y="6081072"/>
          <a:ext cx="782320" cy="6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185288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17766811" y="660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6969251" y="66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xdr:cNvSpPr txBox="1"/>
      </xdr:nvSpPr>
      <xdr:spPr>
        <a:xfrm>
          <a:off x="16194551" y="63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75259</xdr:rowOff>
    </xdr:from>
    <xdr:ext cx="599010" cy="259045"/>
    <xdr:sp macro="" textlink="">
      <xdr:nvSpPr>
        <xdr:cNvPr id="596" name="n_1mainValue【一般廃棄物処理施設】&#10;一人当たり有形固定資産（償却資産）額"/>
        <xdr:cNvSpPr txBox="1"/>
      </xdr:nvSpPr>
      <xdr:spPr>
        <a:xfrm>
          <a:off x="18496495" y="57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104756</xdr:rowOff>
    </xdr:from>
    <xdr:ext cx="599010" cy="259045"/>
    <xdr:sp macro="" textlink="">
      <xdr:nvSpPr>
        <xdr:cNvPr id="597" name="n_2mainValue【一般廃棄物処理施設】&#10;一人当たり有形固定資産（償却資産）額"/>
        <xdr:cNvSpPr txBox="1"/>
      </xdr:nvSpPr>
      <xdr:spPr>
        <a:xfrm>
          <a:off x="17734495" y="58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113359</xdr:rowOff>
    </xdr:from>
    <xdr:ext cx="599010" cy="259045"/>
    <xdr:sp macro="" textlink="">
      <xdr:nvSpPr>
        <xdr:cNvPr id="598" name="n_3mainValue【一般廃棄物処理施設】&#10;一人当たり有形固定資産（償却資産）額"/>
        <xdr:cNvSpPr txBox="1"/>
      </xdr:nvSpPr>
      <xdr:spPr>
        <a:xfrm>
          <a:off x="16936935" y="581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57038</xdr:rowOff>
    </xdr:from>
    <xdr:ext cx="534377" cy="259045"/>
    <xdr:sp macro="" textlink="">
      <xdr:nvSpPr>
        <xdr:cNvPr id="599" name="n_4mainValue【一般廃棄物処理施設】&#10;一人当たり有形固定資産（償却資産）額"/>
        <xdr:cNvSpPr txBox="1"/>
      </xdr:nvSpPr>
      <xdr:spPr>
        <a:xfrm>
          <a:off x="16194551" y="67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44145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123188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39" name="楕円 638"/>
        <xdr:cNvSpPr/>
      </xdr:nvSpPr>
      <xdr:spPr>
        <a:xfrm>
          <a:off x="14325600" y="9954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640" name="【保健センター・保健所】&#10;有形固定資産減価償却率該当値テキスト"/>
        <xdr:cNvSpPr txBox="1"/>
      </xdr:nvSpPr>
      <xdr:spPr>
        <a:xfrm>
          <a:off x="144145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641" name="楕円 640"/>
        <xdr:cNvSpPr/>
      </xdr:nvSpPr>
      <xdr:spPr>
        <a:xfrm>
          <a:off x="1357884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74295</xdr:rowOff>
    </xdr:from>
    <xdr:to>
      <xdr:col>85</xdr:col>
      <xdr:colOff>127000</xdr:colOff>
      <xdr:row>59</xdr:row>
      <xdr:rowOff>114300</xdr:rowOff>
    </xdr:to>
    <xdr:cxnSp macro="">
      <xdr:nvCxnSpPr>
        <xdr:cNvPr id="642" name="直線コネクタ 641"/>
        <xdr:cNvCxnSpPr/>
      </xdr:nvCxnSpPr>
      <xdr:spPr>
        <a:xfrm>
          <a:off x="13629640" y="996505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43" name="楕円 642"/>
        <xdr:cNvSpPr/>
      </xdr:nvSpPr>
      <xdr:spPr>
        <a:xfrm>
          <a:off x="1280414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74295</xdr:rowOff>
    </xdr:to>
    <xdr:cxnSp macro="">
      <xdr:nvCxnSpPr>
        <xdr:cNvPr id="644" name="直線コネクタ 643"/>
        <xdr:cNvCxnSpPr/>
      </xdr:nvCxnSpPr>
      <xdr:spPr>
        <a:xfrm>
          <a:off x="12854940" y="992505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45" name="楕円 644"/>
        <xdr:cNvSpPr/>
      </xdr:nvSpPr>
      <xdr:spPr>
        <a:xfrm>
          <a:off x="12029440" y="9838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165735</xdr:rowOff>
    </xdr:from>
    <xdr:to>
      <xdr:col>76</xdr:col>
      <xdr:colOff>114300</xdr:colOff>
      <xdr:row>59</xdr:row>
      <xdr:rowOff>34290</xdr:rowOff>
    </xdr:to>
    <xdr:cxnSp macro="">
      <xdr:nvCxnSpPr>
        <xdr:cNvPr id="646" name="直線コネクタ 645"/>
        <xdr:cNvCxnSpPr/>
      </xdr:nvCxnSpPr>
      <xdr:spPr>
        <a:xfrm>
          <a:off x="12072620" y="988885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42545</xdr:rowOff>
    </xdr:from>
    <xdr:to>
      <xdr:col>67</xdr:col>
      <xdr:colOff>101600</xdr:colOff>
      <xdr:row>58</xdr:row>
      <xdr:rowOff>144145</xdr:rowOff>
    </xdr:to>
    <xdr:sp macro="" textlink="">
      <xdr:nvSpPr>
        <xdr:cNvPr id="647" name="楕円 646"/>
        <xdr:cNvSpPr/>
      </xdr:nvSpPr>
      <xdr:spPr>
        <a:xfrm>
          <a:off x="1123188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93345</xdr:rowOff>
    </xdr:from>
    <xdr:to>
      <xdr:col>71</xdr:col>
      <xdr:colOff>177800</xdr:colOff>
      <xdr:row>58</xdr:row>
      <xdr:rowOff>165735</xdr:rowOff>
    </xdr:to>
    <xdr:cxnSp macro="">
      <xdr:nvCxnSpPr>
        <xdr:cNvPr id="648" name="直線コネクタ 647"/>
        <xdr:cNvCxnSpPr/>
      </xdr:nvCxnSpPr>
      <xdr:spPr>
        <a:xfrm>
          <a:off x="11282680" y="9816465"/>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2675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19005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xdr:cNvSpPr txBox="1"/>
      </xdr:nvSpPr>
      <xdr:spPr>
        <a:xfrm>
          <a:off x="1110298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653" name="n_1mainValue【保健センター・保健所】&#10;有形固定資産減価償却率"/>
        <xdr:cNvSpPr txBox="1"/>
      </xdr:nvSpPr>
      <xdr:spPr>
        <a:xfrm>
          <a:off x="134372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54" name="n_2mainValue【保健センター・保健所】&#10;有形固定資産減価償却率"/>
        <xdr:cNvSpPr txBox="1"/>
      </xdr:nvSpPr>
      <xdr:spPr>
        <a:xfrm>
          <a:off x="126752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5" name="n_3mainValue【保健センター・保健所】&#10;有形固定資産減価償却率"/>
        <xdr:cNvSpPr txBox="1"/>
      </xdr:nvSpPr>
      <xdr:spPr>
        <a:xfrm>
          <a:off x="119005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656" name="n_4mainValue【保健センター・保健所】&#10;有形固定資産減価償却率"/>
        <xdr:cNvSpPr txBox="1"/>
      </xdr:nvSpPr>
      <xdr:spPr>
        <a:xfrm>
          <a:off x="1110298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6388080" y="104388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4" name="楕円 693"/>
        <xdr:cNvSpPr/>
      </xdr:nvSpPr>
      <xdr:spPr>
        <a:xfrm>
          <a:off x="1945894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95" name="【保健センター・保健所】&#10;一人当たり面積該当値テキスト"/>
        <xdr:cNvSpPr txBox="1"/>
      </xdr:nvSpPr>
      <xdr:spPr>
        <a:xfrm>
          <a:off x="19547840"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696" name="楕円 695"/>
        <xdr:cNvSpPr/>
      </xdr:nvSpPr>
      <xdr:spPr>
        <a:xfrm>
          <a:off x="18735040" y="10332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157734</xdr:rowOff>
    </xdr:to>
    <xdr:cxnSp macro="">
      <xdr:nvCxnSpPr>
        <xdr:cNvPr id="697" name="直線コネクタ 696"/>
        <xdr:cNvCxnSpPr/>
      </xdr:nvCxnSpPr>
      <xdr:spPr>
        <a:xfrm flipV="1">
          <a:off x="18778220" y="1037463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698" name="楕円 697"/>
        <xdr:cNvSpPr/>
      </xdr:nvSpPr>
      <xdr:spPr>
        <a:xfrm>
          <a:off x="17937480" y="10332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157734</xdr:rowOff>
    </xdr:to>
    <xdr:cxnSp macro="">
      <xdr:nvCxnSpPr>
        <xdr:cNvPr id="699" name="直線コネクタ 698"/>
        <xdr:cNvCxnSpPr/>
      </xdr:nvCxnSpPr>
      <xdr:spPr>
        <a:xfrm>
          <a:off x="17988280" y="103837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700" name="楕円 699"/>
        <xdr:cNvSpPr/>
      </xdr:nvSpPr>
      <xdr:spPr>
        <a:xfrm>
          <a:off x="1716278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157734</xdr:rowOff>
    </xdr:from>
    <xdr:to>
      <xdr:col>107</xdr:col>
      <xdr:colOff>50800</xdr:colOff>
      <xdr:row>61</xdr:row>
      <xdr:rowOff>166878</xdr:rowOff>
    </xdr:to>
    <xdr:cxnSp macro="">
      <xdr:nvCxnSpPr>
        <xdr:cNvPr id="701" name="直線コネクタ 700"/>
        <xdr:cNvCxnSpPr/>
      </xdr:nvCxnSpPr>
      <xdr:spPr>
        <a:xfrm flipV="1">
          <a:off x="17213580" y="10383774"/>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116078</xdr:rowOff>
    </xdr:from>
    <xdr:to>
      <xdr:col>98</xdr:col>
      <xdr:colOff>38100</xdr:colOff>
      <xdr:row>62</xdr:row>
      <xdr:rowOff>46228</xdr:rowOff>
    </xdr:to>
    <xdr:sp macro="" textlink="">
      <xdr:nvSpPr>
        <xdr:cNvPr id="702" name="楕円 701"/>
        <xdr:cNvSpPr/>
      </xdr:nvSpPr>
      <xdr:spPr>
        <a:xfrm>
          <a:off x="16388080" y="10342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61</xdr:row>
      <xdr:rowOff>166878</xdr:rowOff>
    </xdr:to>
    <xdr:cxnSp macro="">
      <xdr:nvCxnSpPr>
        <xdr:cNvPr id="703" name="直線コネクタ 702"/>
        <xdr:cNvCxnSpPr/>
      </xdr:nvCxnSpPr>
      <xdr:spPr>
        <a:xfrm>
          <a:off x="16431260" y="1039291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xdr:cNvSpPr txBox="1"/>
      </xdr:nvSpPr>
      <xdr:spPr>
        <a:xfrm>
          <a:off x="162268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708" name="n_1mainValue【保健センター・保健所】&#10;一人当たり面積"/>
        <xdr:cNvSpPr txBox="1"/>
      </xdr:nvSpPr>
      <xdr:spPr>
        <a:xfrm>
          <a:off x="185611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709" name="n_2mainValue【保健センター・保健所】&#10;一人当たり面積"/>
        <xdr:cNvSpPr txBox="1"/>
      </xdr:nvSpPr>
      <xdr:spPr>
        <a:xfrm>
          <a:off x="1777626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710" name="n_3mainValue【保健センター・保健所】&#10;一人当たり面積"/>
        <xdr:cNvSpPr txBox="1"/>
      </xdr:nvSpPr>
      <xdr:spPr>
        <a:xfrm>
          <a:off x="170015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711" name="n_4mainValue【保健センター・保健所】&#10;一人当たり面積"/>
        <xdr:cNvSpPr txBox="1"/>
      </xdr:nvSpPr>
      <xdr:spPr>
        <a:xfrm>
          <a:off x="162268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123188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59689</xdr:rowOff>
    </xdr:from>
    <xdr:to>
      <xdr:col>85</xdr:col>
      <xdr:colOff>177800</xdr:colOff>
      <xdr:row>82</xdr:row>
      <xdr:rowOff>161289</xdr:rowOff>
    </xdr:to>
    <xdr:sp macro="" textlink="">
      <xdr:nvSpPr>
        <xdr:cNvPr id="752" name="楕円 751"/>
        <xdr:cNvSpPr/>
      </xdr:nvSpPr>
      <xdr:spPr>
        <a:xfrm>
          <a:off x="14325600" y="138061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38116</xdr:rowOff>
    </xdr:from>
    <xdr:ext cx="405111" cy="259045"/>
    <xdr:sp macro="" textlink="">
      <xdr:nvSpPr>
        <xdr:cNvPr id="753" name="【消防施設】&#10;有形固定資産減価償却率該当値テキスト"/>
        <xdr:cNvSpPr txBox="1"/>
      </xdr:nvSpPr>
      <xdr:spPr>
        <a:xfrm>
          <a:off x="14414500" y="13784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54" name="楕円 753"/>
        <xdr:cNvSpPr/>
      </xdr:nvSpPr>
      <xdr:spPr>
        <a:xfrm>
          <a:off x="135788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110489</xdr:rowOff>
    </xdr:to>
    <xdr:cxnSp macro="">
      <xdr:nvCxnSpPr>
        <xdr:cNvPr id="755" name="直線コネクタ 754"/>
        <xdr:cNvCxnSpPr/>
      </xdr:nvCxnSpPr>
      <xdr:spPr>
        <a:xfrm>
          <a:off x="13629640" y="13807441"/>
          <a:ext cx="74676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楕円 755"/>
        <xdr:cNvSpPr/>
      </xdr:nvSpPr>
      <xdr:spPr>
        <a:xfrm>
          <a:off x="128041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60961</xdr:rowOff>
    </xdr:to>
    <xdr:cxnSp macro="">
      <xdr:nvCxnSpPr>
        <xdr:cNvPr id="757" name="直線コネクタ 756"/>
        <xdr:cNvCxnSpPr/>
      </xdr:nvCxnSpPr>
      <xdr:spPr>
        <a:xfrm>
          <a:off x="12854940" y="13784580"/>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126364</xdr:rowOff>
    </xdr:from>
    <xdr:to>
      <xdr:col>72</xdr:col>
      <xdr:colOff>38100</xdr:colOff>
      <xdr:row>82</xdr:row>
      <xdr:rowOff>56514</xdr:rowOff>
    </xdr:to>
    <xdr:sp macro="" textlink="">
      <xdr:nvSpPr>
        <xdr:cNvPr id="758" name="楕円 757"/>
        <xdr:cNvSpPr/>
      </xdr:nvSpPr>
      <xdr:spPr>
        <a:xfrm>
          <a:off x="12029440" y="13705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5714</xdr:rowOff>
    </xdr:from>
    <xdr:to>
      <xdr:col>76</xdr:col>
      <xdr:colOff>114300</xdr:colOff>
      <xdr:row>82</xdr:row>
      <xdr:rowOff>38100</xdr:rowOff>
    </xdr:to>
    <xdr:cxnSp macro="">
      <xdr:nvCxnSpPr>
        <xdr:cNvPr id="759" name="直線コネクタ 758"/>
        <xdr:cNvCxnSpPr/>
      </xdr:nvCxnSpPr>
      <xdr:spPr>
        <a:xfrm>
          <a:off x="12072620" y="13752194"/>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760" name="楕円 759"/>
        <xdr:cNvSpPr/>
      </xdr:nvSpPr>
      <xdr:spPr>
        <a:xfrm>
          <a:off x="1123188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82</xdr:row>
      <xdr:rowOff>5714</xdr:rowOff>
    </xdr:to>
    <xdr:cxnSp macro="">
      <xdr:nvCxnSpPr>
        <xdr:cNvPr id="761" name="直線コネクタ 760"/>
        <xdr:cNvCxnSpPr/>
      </xdr:nvCxnSpPr>
      <xdr:spPr>
        <a:xfrm>
          <a:off x="11282680" y="13706476"/>
          <a:ext cx="78994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110298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766" name="n_1mainValue【消防施設】&#10;有形固定資産減価償却率"/>
        <xdr:cNvSpPr txBox="1"/>
      </xdr:nvSpPr>
      <xdr:spPr>
        <a:xfrm>
          <a:off x="1343724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767" name="n_2mainValue【消防施設】&#10;有形固定資産減価償却率"/>
        <xdr:cNvSpPr txBox="1"/>
      </xdr:nvSpPr>
      <xdr:spPr>
        <a:xfrm>
          <a:off x="126752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47641</xdr:rowOff>
    </xdr:from>
    <xdr:ext cx="405111" cy="259045"/>
    <xdr:sp macro="" textlink="">
      <xdr:nvSpPr>
        <xdr:cNvPr id="768" name="n_3mainValue【消防施設】&#10;有形固定資産減価償却率"/>
        <xdr:cNvSpPr txBox="1"/>
      </xdr:nvSpPr>
      <xdr:spPr>
        <a:xfrm>
          <a:off x="1190054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769" name="n_4mainValue【消防施設】&#10;有形固定資産減価償却率"/>
        <xdr:cNvSpPr txBox="1"/>
      </xdr:nvSpPr>
      <xdr:spPr>
        <a:xfrm>
          <a:off x="1110298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809" name="楕円 808"/>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810" name="【消防施設】&#10;一人当たり面積該当値テキスト"/>
        <xdr:cNvSpPr txBox="1"/>
      </xdr:nvSpPr>
      <xdr:spPr>
        <a:xfrm>
          <a:off x="1954784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114300</xdr:rowOff>
    </xdr:from>
    <xdr:to>
      <xdr:col>112</xdr:col>
      <xdr:colOff>38100</xdr:colOff>
      <xdr:row>81</xdr:row>
      <xdr:rowOff>44450</xdr:rowOff>
    </xdr:to>
    <xdr:sp macro="" textlink="">
      <xdr:nvSpPr>
        <xdr:cNvPr id="811" name="楕円 810"/>
        <xdr:cNvSpPr/>
      </xdr:nvSpPr>
      <xdr:spPr>
        <a:xfrm>
          <a:off x="18735040" y="13525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165100</xdr:rowOff>
    </xdr:to>
    <xdr:cxnSp macro="">
      <xdr:nvCxnSpPr>
        <xdr:cNvPr id="812" name="直線コネクタ 811"/>
        <xdr:cNvCxnSpPr/>
      </xdr:nvCxnSpPr>
      <xdr:spPr>
        <a:xfrm flipV="1">
          <a:off x="18778220" y="1356360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127000</xdr:rowOff>
    </xdr:from>
    <xdr:to>
      <xdr:col>107</xdr:col>
      <xdr:colOff>101600</xdr:colOff>
      <xdr:row>81</xdr:row>
      <xdr:rowOff>57150</xdr:rowOff>
    </xdr:to>
    <xdr:sp macro="" textlink="">
      <xdr:nvSpPr>
        <xdr:cNvPr id="813" name="楕円 812"/>
        <xdr:cNvSpPr/>
      </xdr:nvSpPr>
      <xdr:spPr>
        <a:xfrm>
          <a:off x="17937480" y="13538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165100</xdr:rowOff>
    </xdr:from>
    <xdr:to>
      <xdr:col>111</xdr:col>
      <xdr:colOff>177800</xdr:colOff>
      <xdr:row>81</xdr:row>
      <xdr:rowOff>6350</xdr:rowOff>
    </xdr:to>
    <xdr:cxnSp macro="">
      <xdr:nvCxnSpPr>
        <xdr:cNvPr id="814" name="直線コネクタ 813"/>
        <xdr:cNvCxnSpPr/>
      </xdr:nvCxnSpPr>
      <xdr:spPr>
        <a:xfrm flipV="1">
          <a:off x="17988280" y="1357630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815" name="楕円 814"/>
        <xdr:cNvSpPr/>
      </xdr:nvSpPr>
      <xdr:spPr>
        <a:xfrm>
          <a:off x="1716278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6350</xdr:rowOff>
    </xdr:from>
    <xdr:to>
      <xdr:col>107</xdr:col>
      <xdr:colOff>50800</xdr:colOff>
      <xdr:row>81</xdr:row>
      <xdr:rowOff>19050</xdr:rowOff>
    </xdr:to>
    <xdr:cxnSp macro="">
      <xdr:nvCxnSpPr>
        <xdr:cNvPr id="816" name="直線コネクタ 815"/>
        <xdr:cNvCxnSpPr/>
      </xdr:nvCxnSpPr>
      <xdr:spPr>
        <a:xfrm flipV="1">
          <a:off x="17213580" y="1358519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165100</xdr:rowOff>
    </xdr:from>
    <xdr:to>
      <xdr:col>98</xdr:col>
      <xdr:colOff>38100</xdr:colOff>
      <xdr:row>81</xdr:row>
      <xdr:rowOff>95250</xdr:rowOff>
    </xdr:to>
    <xdr:sp macro="" textlink="">
      <xdr:nvSpPr>
        <xdr:cNvPr id="817" name="楕円 816"/>
        <xdr:cNvSpPr/>
      </xdr:nvSpPr>
      <xdr:spPr>
        <a:xfrm>
          <a:off x="16388080" y="13576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44450</xdr:rowOff>
    </xdr:to>
    <xdr:cxnSp macro="">
      <xdr:nvCxnSpPr>
        <xdr:cNvPr id="818" name="直線コネクタ 817"/>
        <xdr:cNvCxnSpPr/>
      </xdr:nvCxnSpPr>
      <xdr:spPr>
        <a:xfrm flipV="1">
          <a:off x="16431260" y="135978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xdr:cNvSpPr txBox="1"/>
      </xdr:nvSpPr>
      <xdr:spPr>
        <a:xfrm>
          <a:off x="162268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60977</xdr:rowOff>
    </xdr:from>
    <xdr:ext cx="469744" cy="259045"/>
    <xdr:sp macro="" textlink="">
      <xdr:nvSpPr>
        <xdr:cNvPr id="823" name="n_1mainValue【消防施設】&#10;一人当たり面積"/>
        <xdr:cNvSpPr txBox="1"/>
      </xdr:nvSpPr>
      <xdr:spPr>
        <a:xfrm>
          <a:off x="18561127" y="1330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73677</xdr:rowOff>
    </xdr:from>
    <xdr:ext cx="469744" cy="259045"/>
    <xdr:sp macro="" textlink="">
      <xdr:nvSpPr>
        <xdr:cNvPr id="824" name="n_2mainValue【消防施設】&#10;一人当たり面積"/>
        <xdr:cNvSpPr txBox="1"/>
      </xdr:nvSpPr>
      <xdr:spPr>
        <a:xfrm>
          <a:off x="17776267" y="1331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825" name="n_3mainValue【消防施設】&#10;一人当たり面積"/>
        <xdr:cNvSpPr txBox="1"/>
      </xdr:nvSpPr>
      <xdr:spPr>
        <a:xfrm>
          <a:off x="1700156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111777</xdr:rowOff>
    </xdr:from>
    <xdr:ext cx="469744" cy="259045"/>
    <xdr:sp macro="" textlink="">
      <xdr:nvSpPr>
        <xdr:cNvPr id="826" name="n_4mainValue【消防施設】&#10;一人当たり面積"/>
        <xdr:cNvSpPr txBox="1"/>
      </xdr:nvSpPr>
      <xdr:spPr>
        <a:xfrm>
          <a:off x="16226867" y="133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441450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123188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867" name="楕円 866"/>
        <xdr:cNvSpPr/>
      </xdr:nvSpPr>
      <xdr:spPr>
        <a:xfrm>
          <a:off x="14325600" y="177819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161941</xdr:rowOff>
    </xdr:from>
    <xdr:ext cx="405111" cy="259045"/>
    <xdr:sp macro="" textlink="">
      <xdr:nvSpPr>
        <xdr:cNvPr id="868" name="【庁舎】&#10;有形固定資産減価償却率該当値テキスト"/>
        <xdr:cNvSpPr txBox="1"/>
      </xdr:nvSpPr>
      <xdr:spPr>
        <a:xfrm>
          <a:off x="14414500"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145414</xdr:rowOff>
    </xdr:from>
    <xdr:to>
      <xdr:col>81</xdr:col>
      <xdr:colOff>101600</xdr:colOff>
      <xdr:row>106</xdr:row>
      <xdr:rowOff>75564</xdr:rowOff>
    </xdr:to>
    <xdr:sp macro="" textlink="">
      <xdr:nvSpPr>
        <xdr:cNvPr id="869" name="楕円 868"/>
        <xdr:cNvSpPr/>
      </xdr:nvSpPr>
      <xdr:spPr>
        <a:xfrm>
          <a:off x="13578840" y="17747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24764</xdr:rowOff>
    </xdr:from>
    <xdr:to>
      <xdr:col>85</xdr:col>
      <xdr:colOff>127000</xdr:colOff>
      <xdr:row>106</xdr:row>
      <xdr:rowOff>62864</xdr:rowOff>
    </xdr:to>
    <xdr:cxnSp macro="">
      <xdr:nvCxnSpPr>
        <xdr:cNvPr id="870" name="直線コネクタ 869"/>
        <xdr:cNvCxnSpPr/>
      </xdr:nvCxnSpPr>
      <xdr:spPr>
        <a:xfrm>
          <a:off x="13629640" y="17794604"/>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871" name="楕円 870"/>
        <xdr:cNvSpPr/>
      </xdr:nvSpPr>
      <xdr:spPr>
        <a:xfrm>
          <a:off x="12804140" y="17728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24764</xdr:rowOff>
    </xdr:to>
    <xdr:cxnSp macro="">
      <xdr:nvCxnSpPr>
        <xdr:cNvPr id="872" name="直線コネクタ 871"/>
        <xdr:cNvCxnSpPr/>
      </xdr:nvCxnSpPr>
      <xdr:spPr>
        <a:xfrm>
          <a:off x="12854940" y="17775554"/>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873" name="楕円 872"/>
        <xdr:cNvSpPr/>
      </xdr:nvSpPr>
      <xdr:spPr>
        <a:xfrm>
          <a:off x="12029440" y="1771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163830</xdr:rowOff>
    </xdr:from>
    <xdr:to>
      <xdr:col>76</xdr:col>
      <xdr:colOff>114300</xdr:colOff>
      <xdr:row>106</xdr:row>
      <xdr:rowOff>5714</xdr:rowOff>
    </xdr:to>
    <xdr:cxnSp macro="">
      <xdr:nvCxnSpPr>
        <xdr:cNvPr id="874" name="直線コネクタ 873"/>
        <xdr:cNvCxnSpPr/>
      </xdr:nvCxnSpPr>
      <xdr:spPr>
        <a:xfrm>
          <a:off x="12072620" y="17766030"/>
          <a:ext cx="78232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875" name="楕円 874"/>
        <xdr:cNvSpPr/>
      </xdr:nvSpPr>
      <xdr:spPr>
        <a:xfrm>
          <a:off x="1123188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105</xdr:row>
      <xdr:rowOff>163830</xdr:rowOff>
    </xdr:to>
    <xdr:cxnSp macro="">
      <xdr:nvCxnSpPr>
        <xdr:cNvPr id="876" name="直線コネクタ 875"/>
        <xdr:cNvCxnSpPr/>
      </xdr:nvCxnSpPr>
      <xdr:spPr>
        <a:xfrm>
          <a:off x="11282680" y="17434559"/>
          <a:ext cx="78994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343724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26752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19005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110298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66691</xdr:rowOff>
    </xdr:from>
    <xdr:ext cx="405111" cy="259045"/>
    <xdr:sp macro="" textlink="">
      <xdr:nvSpPr>
        <xdr:cNvPr id="881" name="n_1mainValue【庁舎】&#10;有形固定資産減価償却率"/>
        <xdr:cNvSpPr txBox="1"/>
      </xdr:nvSpPr>
      <xdr:spPr>
        <a:xfrm>
          <a:off x="13437244" y="178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882" name="n_2mainValue【庁舎】&#10;有形固定資産減価償却率"/>
        <xdr:cNvSpPr txBox="1"/>
      </xdr:nvSpPr>
      <xdr:spPr>
        <a:xfrm>
          <a:off x="12675244" y="1781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883" name="n_3mainValue【庁舎】&#10;有形固定資産減価償却率"/>
        <xdr:cNvSpPr txBox="1"/>
      </xdr:nvSpPr>
      <xdr:spPr>
        <a:xfrm>
          <a:off x="119005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38116</xdr:rowOff>
    </xdr:from>
    <xdr:ext cx="405111" cy="259045"/>
    <xdr:sp macro="" textlink="">
      <xdr:nvSpPr>
        <xdr:cNvPr id="884" name="n_4mainValue【庁舎】&#10;有形固定資産減価償却率"/>
        <xdr:cNvSpPr txBox="1"/>
      </xdr:nvSpPr>
      <xdr:spPr>
        <a:xfrm>
          <a:off x="11102984"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21589</xdr:rowOff>
    </xdr:from>
    <xdr:to>
      <xdr:col>116</xdr:col>
      <xdr:colOff>114300</xdr:colOff>
      <xdr:row>101</xdr:row>
      <xdr:rowOff>123189</xdr:rowOff>
    </xdr:to>
    <xdr:sp macro="" textlink="">
      <xdr:nvSpPr>
        <xdr:cNvPr id="924" name="楕円 923"/>
        <xdr:cNvSpPr/>
      </xdr:nvSpPr>
      <xdr:spPr>
        <a:xfrm>
          <a:off x="19458940" y="169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146066</xdr:rowOff>
    </xdr:from>
    <xdr:ext cx="469744" cy="259045"/>
    <xdr:sp macro="" textlink="">
      <xdr:nvSpPr>
        <xdr:cNvPr id="925" name="【庁舎】&#10;一人当たり面積該当値テキスト"/>
        <xdr:cNvSpPr txBox="1"/>
      </xdr:nvSpPr>
      <xdr:spPr>
        <a:xfrm>
          <a:off x="19547840" y="1691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36830</xdr:rowOff>
    </xdr:from>
    <xdr:to>
      <xdr:col>112</xdr:col>
      <xdr:colOff>38100</xdr:colOff>
      <xdr:row>101</xdr:row>
      <xdr:rowOff>138430</xdr:rowOff>
    </xdr:to>
    <xdr:sp macro="" textlink="">
      <xdr:nvSpPr>
        <xdr:cNvPr id="926" name="楕円 925"/>
        <xdr:cNvSpPr/>
      </xdr:nvSpPr>
      <xdr:spPr>
        <a:xfrm>
          <a:off x="18735040" y="16968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72389</xdr:rowOff>
    </xdr:from>
    <xdr:to>
      <xdr:col>116</xdr:col>
      <xdr:colOff>63500</xdr:colOff>
      <xdr:row>101</xdr:row>
      <xdr:rowOff>87630</xdr:rowOff>
    </xdr:to>
    <xdr:cxnSp macro="">
      <xdr:nvCxnSpPr>
        <xdr:cNvPr id="927" name="直線コネクタ 926"/>
        <xdr:cNvCxnSpPr/>
      </xdr:nvCxnSpPr>
      <xdr:spPr>
        <a:xfrm flipV="1">
          <a:off x="18778220" y="17004029"/>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48261</xdr:rowOff>
    </xdr:from>
    <xdr:to>
      <xdr:col>107</xdr:col>
      <xdr:colOff>101600</xdr:colOff>
      <xdr:row>101</xdr:row>
      <xdr:rowOff>149861</xdr:rowOff>
    </xdr:to>
    <xdr:sp macro="" textlink="">
      <xdr:nvSpPr>
        <xdr:cNvPr id="928" name="楕円 927"/>
        <xdr:cNvSpPr/>
      </xdr:nvSpPr>
      <xdr:spPr>
        <a:xfrm>
          <a:off x="17937480" y="16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87630</xdr:rowOff>
    </xdr:from>
    <xdr:to>
      <xdr:col>111</xdr:col>
      <xdr:colOff>177800</xdr:colOff>
      <xdr:row>101</xdr:row>
      <xdr:rowOff>99061</xdr:rowOff>
    </xdr:to>
    <xdr:cxnSp macro="">
      <xdr:nvCxnSpPr>
        <xdr:cNvPr id="929" name="直線コネクタ 928"/>
        <xdr:cNvCxnSpPr/>
      </xdr:nvCxnSpPr>
      <xdr:spPr>
        <a:xfrm flipV="1">
          <a:off x="17988280" y="17019270"/>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59689</xdr:rowOff>
    </xdr:from>
    <xdr:to>
      <xdr:col>102</xdr:col>
      <xdr:colOff>165100</xdr:colOff>
      <xdr:row>101</xdr:row>
      <xdr:rowOff>161289</xdr:rowOff>
    </xdr:to>
    <xdr:sp macro="" textlink="">
      <xdr:nvSpPr>
        <xdr:cNvPr id="930" name="楕円 929"/>
        <xdr:cNvSpPr/>
      </xdr:nvSpPr>
      <xdr:spPr>
        <a:xfrm>
          <a:off x="17162780" y="169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99061</xdr:rowOff>
    </xdr:from>
    <xdr:to>
      <xdr:col>107</xdr:col>
      <xdr:colOff>50800</xdr:colOff>
      <xdr:row>101</xdr:row>
      <xdr:rowOff>110489</xdr:rowOff>
    </xdr:to>
    <xdr:cxnSp macro="">
      <xdr:nvCxnSpPr>
        <xdr:cNvPr id="931" name="直線コネクタ 930"/>
        <xdr:cNvCxnSpPr/>
      </xdr:nvCxnSpPr>
      <xdr:spPr>
        <a:xfrm flipV="1">
          <a:off x="17213580" y="17030701"/>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6350</xdr:rowOff>
    </xdr:from>
    <xdr:to>
      <xdr:col>98</xdr:col>
      <xdr:colOff>38100</xdr:colOff>
      <xdr:row>101</xdr:row>
      <xdr:rowOff>107950</xdr:rowOff>
    </xdr:to>
    <xdr:sp macro="" textlink="">
      <xdr:nvSpPr>
        <xdr:cNvPr id="932" name="楕円 931"/>
        <xdr:cNvSpPr/>
      </xdr:nvSpPr>
      <xdr:spPr>
        <a:xfrm>
          <a:off x="16388080" y="1693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57150</xdr:rowOff>
    </xdr:from>
    <xdr:to>
      <xdr:col>102</xdr:col>
      <xdr:colOff>114300</xdr:colOff>
      <xdr:row>101</xdr:row>
      <xdr:rowOff>110489</xdr:rowOff>
    </xdr:to>
    <xdr:cxnSp macro="">
      <xdr:nvCxnSpPr>
        <xdr:cNvPr id="933" name="直線コネクタ 932"/>
        <xdr:cNvCxnSpPr/>
      </xdr:nvCxnSpPr>
      <xdr:spPr>
        <a:xfrm>
          <a:off x="16431260" y="16988790"/>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70015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xdr:cNvSpPr txBox="1"/>
      </xdr:nvSpPr>
      <xdr:spPr>
        <a:xfrm>
          <a:off x="162268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154957</xdr:rowOff>
    </xdr:from>
    <xdr:ext cx="469744" cy="259045"/>
    <xdr:sp macro="" textlink="">
      <xdr:nvSpPr>
        <xdr:cNvPr id="938" name="n_1mainValue【庁舎】&#10;一人当たり面積"/>
        <xdr:cNvSpPr txBox="1"/>
      </xdr:nvSpPr>
      <xdr:spPr>
        <a:xfrm>
          <a:off x="18561127" y="1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166388</xdr:rowOff>
    </xdr:from>
    <xdr:ext cx="469744" cy="259045"/>
    <xdr:sp macro="" textlink="">
      <xdr:nvSpPr>
        <xdr:cNvPr id="939" name="n_2mainValue【庁舎】&#10;一人当たり面積"/>
        <xdr:cNvSpPr txBox="1"/>
      </xdr:nvSpPr>
      <xdr:spPr>
        <a:xfrm>
          <a:off x="17776267" y="167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6366</xdr:rowOff>
    </xdr:from>
    <xdr:ext cx="469744" cy="259045"/>
    <xdr:sp macro="" textlink="">
      <xdr:nvSpPr>
        <xdr:cNvPr id="940" name="n_3mainValue【庁舎】&#10;一人当たり面積"/>
        <xdr:cNvSpPr txBox="1"/>
      </xdr:nvSpPr>
      <xdr:spPr>
        <a:xfrm>
          <a:off x="1700156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124477</xdr:rowOff>
    </xdr:from>
    <xdr:ext cx="469744" cy="259045"/>
    <xdr:sp macro="" textlink="">
      <xdr:nvSpPr>
        <xdr:cNvPr id="941" name="n_4mainValue【庁舎】&#10;一人当たり面積"/>
        <xdr:cNvSpPr txBox="1"/>
      </xdr:nvSpPr>
      <xdr:spPr>
        <a:xfrm>
          <a:off x="16226867" y="167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類似団体と比較して特に有形固定資産減価償却率が高くなっている施設は、「庁舎」である。いわき市には市役所本庁舎のほかに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支所があり、いずれも老朽化が著しいことから、段階的に事後保全型から予防保全型の維持管理手法に移行しながら施設の長寿命化を図り、目標使用年数までの使用を目指すとともに、公共施設の質・量の最適化に向け、公民館など他の施設との複合化等を検討し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6</xdr:col>
      <xdr:colOff>153229</xdr:colOff>
      <xdr:row>26</xdr:row>
      <xdr:rowOff>89452</xdr:rowOff>
    </xdr:from>
    <xdr:ext cx="184731" cy="259045"/>
    <xdr:sp macro="" textlink="">
      <xdr:nvSpPr>
        <xdr:cNvPr id="35" name="テキスト ボックス 34"/>
        <xdr:cNvSpPr txBox="1"/>
      </xdr:nvSpPr>
      <xdr:spPr>
        <a:xfrm>
          <a:off x="1306168" y="4396409"/>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分子となる基準財政収入額は、前年度納税義務者数の減による市町村民税所得割の減等により、前年度と比較して約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分母となる基準財政需要額は、費目に臨時経済対策費や臨時財政対策債償還基金費が創設されたことに伴い、前年度と比較して約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億円増加し、令和３年度（単年度）の財政力指数は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この結果、令和元年度から令和３年度までの３か年平均である財政力指数は、前年度から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4" name="直線コネクタ 73"/>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42</xdr:row>
      <xdr:rowOff>8165</xdr:rowOff>
    </xdr:to>
    <xdr:cxnSp macro="">
      <xdr:nvCxnSpPr>
        <xdr:cNvPr id="80" name="直線コネクタ 79"/>
        <xdr:cNvCxnSpPr/>
      </xdr:nvCxnSpPr>
      <xdr:spPr>
        <a:xfrm flipV="1">
          <a:off x="1447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5" name="テキスト ボックス 94"/>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分母となる経常一般財源は、普通交付税や地方消費税交付金の増等により、前年度と比較して約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分子となる経常経費充当一般財源は、緊急防災・減災事業債等の元金償還金の増に伴う元利償還金の増及び会計年度任用職員に係る期末手当等の増等により、前年度と比較して約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この結果、経常収支比率は、前年度から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103294</xdr:rowOff>
    </xdr:to>
    <xdr:cxnSp macro="">
      <xdr:nvCxnSpPr>
        <xdr:cNvPr id="134" name="直線コネクタ 133"/>
        <xdr:cNvCxnSpPr/>
      </xdr:nvCxnSpPr>
      <xdr:spPr>
        <a:xfrm flipV="1">
          <a:off x="4114800" y="1047326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61</xdr:row>
      <xdr:rowOff>103294</xdr:rowOff>
    </xdr:to>
    <xdr:cxnSp macro="">
      <xdr:nvCxnSpPr>
        <xdr:cNvPr id="137" name="直線コネクタ 136"/>
        <xdr:cNvCxnSpPr/>
      </xdr:nvCxnSpPr>
      <xdr:spPr>
        <a:xfrm>
          <a:off x="3225800" y="1052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63077</xdr:rowOff>
    </xdr:to>
    <xdr:cxnSp macro="">
      <xdr:nvCxnSpPr>
        <xdr:cNvPr id="140" name="直線コネクタ 139"/>
        <xdr:cNvCxnSpPr/>
      </xdr:nvCxnSpPr>
      <xdr:spPr>
        <a:xfrm>
          <a:off x="2336800" y="103606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81704</xdr:rowOff>
    </xdr:to>
    <xdr:cxnSp macro="">
      <xdr:nvCxnSpPr>
        <xdr:cNvPr id="143" name="直線コネクタ 142"/>
        <xdr:cNvCxnSpPr/>
      </xdr:nvCxnSpPr>
      <xdr:spPr>
        <a:xfrm flipV="1">
          <a:off x="1447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3" name="楕円 152"/>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4"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5" name="楕円 154"/>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6" name="テキスト ボックス 155"/>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7" name="楕円 156"/>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8" name="テキスト ボックス 157"/>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60" name="テキスト ボックス 159"/>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1" name="楕円 160"/>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2" name="テキスト ボックス 161"/>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令和２年度は、令和元年東日本台風等に係る災害廃棄物処理事業の進捗等に伴い、物件費が前年度と比較して約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億円増加したことにより、人口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令和３年度は、新型コロナウイルスワクチン接種対策による関係経費が増となったものの、令和元年東日本台風等に係る災害廃棄物処理事業が完了したことから、人口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円の減少となり、ほぼ横ばいとなった。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105635</xdr:rowOff>
    </xdr:from>
    <xdr:to>
      <xdr:col>23</xdr:col>
      <xdr:colOff>133350</xdr:colOff>
      <xdr:row>87</xdr:row>
      <xdr:rowOff>157254</xdr:rowOff>
    </xdr:to>
    <xdr:cxnSp macro="">
      <xdr:nvCxnSpPr>
        <xdr:cNvPr id="197" name="直線コネクタ 196"/>
        <xdr:cNvCxnSpPr/>
      </xdr:nvCxnSpPr>
      <xdr:spPr>
        <a:xfrm flipV="1">
          <a:off x="4114800" y="15021785"/>
          <a:ext cx="8382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91853</xdr:rowOff>
    </xdr:from>
    <xdr:to>
      <xdr:col>19</xdr:col>
      <xdr:colOff>133350</xdr:colOff>
      <xdr:row>87</xdr:row>
      <xdr:rowOff>157254</xdr:rowOff>
    </xdr:to>
    <xdr:cxnSp macro="">
      <xdr:nvCxnSpPr>
        <xdr:cNvPr id="200" name="直線コネクタ 199"/>
        <xdr:cNvCxnSpPr/>
      </xdr:nvCxnSpPr>
      <xdr:spPr>
        <a:xfrm>
          <a:off x="3225800" y="14665103"/>
          <a:ext cx="889000" cy="40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139142</xdr:rowOff>
    </xdr:from>
    <xdr:to>
      <xdr:col>15</xdr:col>
      <xdr:colOff>82550</xdr:colOff>
      <xdr:row>85</xdr:row>
      <xdr:rowOff>91853</xdr:rowOff>
    </xdr:to>
    <xdr:cxnSp macro="">
      <xdr:nvCxnSpPr>
        <xdr:cNvPr id="203" name="直線コネクタ 202"/>
        <xdr:cNvCxnSpPr/>
      </xdr:nvCxnSpPr>
      <xdr:spPr>
        <a:xfrm>
          <a:off x="2336800" y="14369492"/>
          <a:ext cx="889000" cy="29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139142</xdr:rowOff>
    </xdr:from>
    <xdr:to>
      <xdr:col>11</xdr:col>
      <xdr:colOff>31750</xdr:colOff>
      <xdr:row>84</xdr:row>
      <xdr:rowOff>68414</xdr:rowOff>
    </xdr:to>
    <xdr:cxnSp macro="">
      <xdr:nvCxnSpPr>
        <xdr:cNvPr id="206" name="直線コネクタ 205"/>
        <xdr:cNvCxnSpPr/>
      </xdr:nvCxnSpPr>
      <xdr:spPr>
        <a:xfrm flipV="1">
          <a:off x="1447800" y="14369492"/>
          <a:ext cx="889000" cy="1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54835</xdr:rowOff>
    </xdr:from>
    <xdr:to>
      <xdr:col>23</xdr:col>
      <xdr:colOff>184150</xdr:colOff>
      <xdr:row>87</xdr:row>
      <xdr:rowOff>156435</xdr:rowOff>
    </xdr:to>
    <xdr:sp macro="" textlink="">
      <xdr:nvSpPr>
        <xdr:cNvPr id="216" name="楕円 215"/>
        <xdr:cNvSpPr/>
      </xdr:nvSpPr>
      <xdr:spPr>
        <a:xfrm>
          <a:off x="4902200" y="14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122162</xdr:rowOff>
    </xdr:from>
    <xdr:ext cx="762000" cy="259045"/>
    <xdr:sp macro="" textlink="">
      <xdr:nvSpPr>
        <xdr:cNvPr id="217" name="人件費・物件費等の状況該当値テキスト"/>
        <xdr:cNvSpPr txBox="1"/>
      </xdr:nvSpPr>
      <xdr:spPr>
        <a:xfrm>
          <a:off x="5041900" y="1486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106454</xdr:rowOff>
    </xdr:from>
    <xdr:to>
      <xdr:col>19</xdr:col>
      <xdr:colOff>184150</xdr:colOff>
      <xdr:row>88</xdr:row>
      <xdr:rowOff>36604</xdr:rowOff>
    </xdr:to>
    <xdr:sp macro="" textlink="">
      <xdr:nvSpPr>
        <xdr:cNvPr id="218" name="楕円 217"/>
        <xdr:cNvSpPr/>
      </xdr:nvSpPr>
      <xdr:spPr>
        <a:xfrm>
          <a:off x="4064000" y="150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21381</xdr:rowOff>
    </xdr:from>
    <xdr:ext cx="736600" cy="259045"/>
    <xdr:sp macro="" textlink="">
      <xdr:nvSpPr>
        <xdr:cNvPr id="219" name="テキスト ボックス 218"/>
        <xdr:cNvSpPr txBox="1"/>
      </xdr:nvSpPr>
      <xdr:spPr>
        <a:xfrm>
          <a:off x="3733800" y="1510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41053</xdr:rowOff>
    </xdr:from>
    <xdr:to>
      <xdr:col>15</xdr:col>
      <xdr:colOff>133350</xdr:colOff>
      <xdr:row>85</xdr:row>
      <xdr:rowOff>142653</xdr:rowOff>
    </xdr:to>
    <xdr:sp macro="" textlink="">
      <xdr:nvSpPr>
        <xdr:cNvPr id="220" name="楕円 219"/>
        <xdr:cNvSpPr/>
      </xdr:nvSpPr>
      <xdr:spPr>
        <a:xfrm>
          <a:off x="3175000" y="146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127430</xdr:rowOff>
    </xdr:from>
    <xdr:ext cx="762000" cy="259045"/>
    <xdr:sp macro="" textlink="">
      <xdr:nvSpPr>
        <xdr:cNvPr id="221" name="テキスト ボックス 220"/>
        <xdr:cNvSpPr txBox="1"/>
      </xdr:nvSpPr>
      <xdr:spPr>
        <a:xfrm>
          <a:off x="2844800" y="1470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88342</xdr:rowOff>
    </xdr:from>
    <xdr:to>
      <xdr:col>11</xdr:col>
      <xdr:colOff>82550</xdr:colOff>
      <xdr:row>84</xdr:row>
      <xdr:rowOff>18492</xdr:rowOff>
    </xdr:to>
    <xdr:sp macro="" textlink="">
      <xdr:nvSpPr>
        <xdr:cNvPr id="222" name="楕円 221"/>
        <xdr:cNvSpPr/>
      </xdr:nvSpPr>
      <xdr:spPr>
        <a:xfrm>
          <a:off x="2286000" y="143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3269</xdr:rowOff>
    </xdr:from>
    <xdr:ext cx="762000" cy="259045"/>
    <xdr:sp macro="" textlink="">
      <xdr:nvSpPr>
        <xdr:cNvPr id="223" name="テキスト ボックス 222"/>
        <xdr:cNvSpPr txBox="1"/>
      </xdr:nvSpPr>
      <xdr:spPr>
        <a:xfrm>
          <a:off x="1955800" y="144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17614</xdr:rowOff>
    </xdr:from>
    <xdr:to>
      <xdr:col>7</xdr:col>
      <xdr:colOff>31750</xdr:colOff>
      <xdr:row>84</xdr:row>
      <xdr:rowOff>119214</xdr:rowOff>
    </xdr:to>
    <xdr:sp macro="" textlink="">
      <xdr:nvSpPr>
        <xdr:cNvPr id="224" name="楕円 223"/>
        <xdr:cNvSpPr/>
      </xdr:nvSpPr>
      <xdr:spPr>
        <a:xfrm>
          <a:off x="1397000" y="144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103991</xdr:rowOff>
    </xdr:from>
    <xdr:ext cx="762000" cy="259045"/>
    <xdr:sp macro="" textlink="">
      <xdr:nvSpPr>
        <xdr:cNvPr id="225" name="テキスト ボックス 224"/>
        <xdr:cNvSpPr txBox="1"/>
      </xdr:nvSpPr>
      <xdr:spPr>
        <a:xfrm>
          <a:off x="1066800" y="145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類似団体内平均値と比較すると若干高い値となっている。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今後も、人事院勧告等の内容を踏まえた給与改定を行い、適正な給与水準の維持に努める。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1" name="直線コネクタ 260"/>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33564</xdr:rowOff>
    </xdr:to>
    <xdr:cxnSp macro="">
      <xdr:nvCxnSpPr>
        <xdr:cNvPr id="264" name="直線コネクタ 263"/>
        <xdr:cNvCxnSpPr/>
      </xdr:nvCxnSpPr>
      <xdr:spPr>
        <a:xfrm flipV="1">
          <a:off x="15290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7" name="直線コネクタ 266"/>
        <xdr:cNvCxnSpPr/>
      </xdr:nvCxnSpPr>
      <xdr:spPr>
        <a:xfrm flipV="1">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70" name="直線コネクタ 269"/>
        <xdr:cNvCxnSpPr/>
      </xdr:nvCxnSpPr>
      <xdr:spPr>
        <a:xfrm flipV="1">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前年度と比較し、職員数（翌年度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日現在）はほぼ横ばいであるが、人口の減少に伴い、人口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今後も将来的な自治体運営に影響が生じないよう、定員の適正管理に努める。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122344</xdr:rowOff>
    </xdr:from>
    <xdr:to>
      <xdr:col>81</xdr:col>
      <xdr:colOff>44450</xdr:colOff>
      <xdr:row>63</xdr:row>
      <xdr:rowOff>154517</xdr:rowOff>
    </xdr:to>
    <xdr:cxnSp macro="">
      <xdr:nvCxnSpPr>
        <xdr:cNvPr id="324" name="直線コネクタ 323"/>
        <xdr:cNvCxnSpPr/>
      </xdr:nvCxnSpPr>
      <xdr:spPr>
        <a:xfrm>
          <a:off x="16179800" y="109236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102235</xdr:rowOff>
    </xdr:from>
    <xdr:to>
      <xdr:col>77</xdr:col>
      <xdr:colOff>44450</xdr:colOff>
      <xdr:row>63</xdr:row>
      <xdr:rowOff>122344</xdr:rowOff>
    </xdr:to>
    <xdr:cxnSp macro="">
      <xdr:nvCxnSpPr>
        <xdr:cNvPr id="327" name="直線コネクタ 326"/>
        <xdr:cNvCxnSpPr/>
      </xdr:nvCxnSpPr>
      <xdr:spPr>
        <a:xfrm>
          <a:off x="15290800" y="109035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102235</xdr:rowOff>
    </xdr:to>
    <xdr:cxnSp macro="">
      <xdr:nvCxnSpPr>
        <xdr:cNvPr id="330" name="直線コネクタ 329"/>
        <xdr:cNvCxnSpPr/>
      </xdr:nvCxnSpPr>
      <xdr:spPr>
        <a:xfrm>
          <a:off x="14401800" y="108271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63</xdr:row>
      <xdr:rowOff>25823</xdr:rowOff>
    </xdr:to>
    <xdr:cxnSp macro="">
      <xdr:nvCxnSpPr>
        <xdr:cNvPr id="333" name="直線コネクタ 332"/>
        <xdr:cNvCxnSpPr/>
      </xdr:nvCxnSpPr>
      <xdr:spPr>
        <a:xfrm>
          <a:off x="13512800" y="107588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103717</xdr:rowOff>
    </xdr:from>
    <xdr:to>
      <xdr:col>81</xdr:col>
      <xdr:colOff>95250</xdr:colOff>
      <xdr:row>64</xdr:row>
      <xdr:rowOff>33867</xdr:rowOff>
    </xdr:to>
    <xdr:sp macro="" textlink="">
      <xdr:nvSpPr>
        <xdr:cNvPr id="343" name="楕円 342"/>
        <xdr:cNvSpPr/>
      </xdr:nvSpPr>
      <xdr:spPr>
        <a:xfrm>
          <a:off x="16967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75794</xdr:rowOff>
    </xdr:from>
    <xdr:ext cx="762000" cy="259045"/>
    <xdr:sp macro="" textlink="">
      <xdr:nvSpPr>
        <xdr:cNvPr id="344" name="定員管理の状況該当値テキスト"/>
        <xdr:cNvSpPr txBox="1"/>
      </xdr:nvSpPr>
      <xdr:spPr>
        <a:xfrm>
          <a:off x="17106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71544</xdr:rowOff>
    </xdr:from>
    <xdr:to>
      <xdr:col>77</xdr:col>
      <xdr:colOff>95250</xdr:colOff>
      <xdr:row>64</xdr:row>
      <xdr:rowOff>1694</xdr:rowOff>
    </xdr:to>
    <xdr:sp macro="" textlink="">
      <xdr:nvSpPr>
        <xdr:cNvPr id="345" name="楕円 344"/>
        <xdr:cNvSpPr/>
      </xdr:nvSpPr>
      <xdr:spPr>
        <a:xfrm>
          <a:off x="16129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157921</xdr:rowOff>
    </xdr:from>
    <xdr:ext cx="736600" cy="259045"/>
    <xdr:sp macro="" textlink="">
      <xdr:nvSpPr>
        <xdr:cNvPr id="346" name="テキスト ボックス 345"/>
        <xdr:cNvSpPr txBox="1"/>
      </xdr:nvSpPr>
      <xdr:spPr>
        <a:xfrm>
          <a:off x="15798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51435</xdr:rowOff>
    </xdr:from>
    <xdr:to>
      <xdr:col>73</xdr:col>
      <xdr:colOff>44450</xdr:colOff>
      <xdr:row>63</xdr:row>
      <xdr:rowOff>153035</xdr:rowOff>
    </xdr:to>
    <xdr:sp macro="" textlink="">
      <xdr:nvSpPr>
        <xdr:cNvPr id="347" name="楕円 346"/>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137812</xdr:rowOff>
    </xdr:from>
    <xdr:ext cx="762000" cy="259045"/>
    <xdr:sp macro="" textlink="">
      <xdr:nvSpPr>
        <xdr:cNvPr id="348" name="テキスト ボックス 347"/>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9" name="楕円 348"/>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50" name="テキスト ボックス 349"/>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51" name="楕円 350"/>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52" name="テキスト ボックス 351"/>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新病院建設や医療機器整備に係る元利償還金の増に伴い、令和３年度単年度の公営企業に要する経費の財源とする地方債の償還の財源に充てたと認められる繰入金の額が、平成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年度と比較して増となったことなどにより、令和元年度から令和３年度までの３か年平均である実質公債費比率は、前年度から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公共事業の減少により、公債費は減少傾向であったが、緊急防災・減災事業の進捗に伴う元利償還金の増加が見込まれることから、引き続き適正な水準を維持できるよう努める。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136525</xdr:rowOff>
    </xdr:to>
    <xdr:cxnSp macro="">
      <xdr:nvCxnSpPr>
        <xdr:cNvPr id="389" name="直線コネクタ 388"/>
        <xdr:cNvCxnSpPr/>
      </xdr:nvCxnSpPr>
      <xdr:spPr>
        <a:xfrm>
          <a:off x="16179800" y="71056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56092</xdr:rowOff>
    </xdr:from>
    <xdr:to>
      <xdr:col>77</xdr:col>
      <xdr:colOff>44450</xdr:colOff>
      <xdr:row>41</xdr:row>
      <xdr:rowOff>76200</xdr:rowOff>
    </xdr:to>
    <xdr:cxnSp macro="">
      <xdr:nvCxnSpPr>
        <xdr:cNvPr id="392" name="直線コネクタ 391"/>
        <xdr:cNvCxnSpPr/>
      </xdr:nvCxnSpPr>
      <xdr:spPr>
        <a:xfrm>
          <a:off x="15290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146579</xdr:rowOff>
    </xdr:to>
    <xdr:cxnSp macro="">
      <xdr:nvCxnSpPr>
        <xdr:cNvPr id="395" name="直線コネクタ 394"/>
        <xdr:cNvCxnSpPr/>
      </xdr:nvCxnSpPr>
      <xdr:spPr>
        <a:xfrm flipV="1">
          <a:off x="14401800" y="708554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146579</xdr:rowOff>
    </xdr:from>
    <xdr:to>
      <xdr:col>68</xdr:col>
      <xdr:colOff>152400</xdr:colOff>
      <xdr:row>42</xdr:row>
      <xdr:rowOff>15346</xdr:rowOff>
    </xdr:to>
    <xdr:cxnSp macro="">
      <xdr:nvCxnSpPr>
        <xdr:cNvPr id="398" name="直線コネクタ 397"/>
        <xdr:cNvCxnSpPr/>
      </xdr:nvCxnSpPr>
      <xdr:spPr>
        <a:xfrm flipV="1">
          <a:off x="13512800" y="7176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85725</xdr:rowOff>
    </xdr:from>
    <xdr:to>
      <xdr:col>81</xdr:col>
      <xdr:colOff>95250</xdr:colOff>
      <xdr:row>42</xdr:row>
      <xdr:rowOff>15875</xdr:rowOff>
    </xdr:to>
    <xdr:sp macro="" textlink="">
      <xdr:nvSpPr>
        <xdr:cNvPr id="408" name="楕円 407"/>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57802</xdr:rowOff>
    </xdr:from>
    <xdr:ext cx="762000" cy="259045"/>
    <xdr:sp macro="" textlink="">
      <xdr:nvSpPr>
        <xdr:cNvPr id="409"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10" name="楕円 40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11" name="テキスト ボックス 41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5292</xdr:rowOff>
    </xdr:from>
    <xdr:to>
      <xdr:col>73</xdr:col>
      <xdr:colOff>44450</xdr:colOff>
      <xdr:row>41</xdr:row>
      <xdr:rowOff>106892</xdr:rowOff>
    </xdr:to>
    <xdr:sp macro="" textlink="">
      <xdr:nvSpPr>
        <xdr:cNvPr id="412" name="楕円 411"/>
        <xdr:cNvSpPr/>
      </xdr:nvSpPr>
      <xdr:spPr>
        <a:xfrm>
          <a:off x="15240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91669</xdr:rowOff>
    </xdr:from>
    <xdr:ext cx="762000" cy="259045"/>
    <xdr:sp macro="" textlink="">
      <xdr:nvSpPr>
        <xdr:cNvPr id="413" name="テキスト ボックス 412"/>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95779</xdr:rowOff>
    </xdr:from>
    <xdr:to>
      <xdr:col>68</xdr:col>
      <xdr:colOff>203200</xdr:colOff>
      <xdr:row>42</xdr:row>
      <xdr:rowOff>25929</xdr:rowOff>
    </xdr:to>
    <xdr:sp macro="" textlink="">
      <xdr:nvSpPr>
        <xdr:cNvPr id="414" name="楕円 413"/>
        <xdr:cNvSpPr/>
      </xdr:nvSpPr>
      <xdr:spPr>
        <a:xfrm>
          <a:off x="14351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10706</xdr:rowOff>
    </xdr:from>
    <xdr:ext cx="762000" cy="259045"/>
    <xdr:sp macro="" textlink="">
      <xdr:nvSpPr>
        <xdr:cNvPr id="415" name="テキスト ボックス 414"/>
        <xdr:cNvSpPr txBox="1"/>
      </xdr:nvSpPr>
      <xdr:spPr>
        <a:xfrm>
          <a:off x="14020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16" name="楕円 415"/>
        <xdr:cNvSpPr/>
      </xdr:nvSpPr>
      <xdr:spPr>
        <a:xfrm>
          <a:off x="13462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50923</xdr:rowOff>
    </xdr:from>
    <xdr:ext cx="762000" cy="259045"/>
    <xdr:sp macro="" textlink="">
      <xdr:nvSpPr>
        <xdr:cNvPr id="417" name="テキスト ボックス 416"/>
        <xdr:cNvSpPr txBox="1"/>
      </xdr:nvSpPr>
      <xdr:spPr>
        <a:xfrm>
          <a:off x="13131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現在高が増となった一方で、基準財政需要額算入見込額の増及び病院事業会計における地方債現在高が減となったことに伴い公営企業債等繰入見込額が減となったこと等により、将来負担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今後は、公共施設等の老朽化対策に多額の財政需要が生じることに伴い、充当可能基金残高の減少等が見込まれることから、引き続き適正な水準を維持できるよう努める。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163534</xdr:rowOff>
    </xdr:from>
    <xdr:to>
      <xdr:col>81</xdr:col>
      <xdr:colOff>44450</xdr:colOff>
      <xdr:row>14</xdr:row>
      <xdr:rowOff>45974</xdr:rowOff>
    </xdr:to>
    <xdr:cxnSp macro="">
      <xdr:nvCxnSpPr>
        <xdr:cNvPr id="451" name="直線コネクタ 450"/>
        <xdr:cNvCxnSpPr/>
      </xdr:nvCxnSpPr>
      <xdr:spPr>
        <a:xfrm flipV="1">
          <a:off x="16179800" y="2392384"/>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45974</xdr:rowOff>
    </xdr:from>
    <xdr:to>
      <xdr:col>77</xdr:col>
      <xdr:colOff>44450</xdr:colOff>
      <xdr:row>14</xdr:row>
      <xdr:rowOff>149733</xdr:rowOff>
    </xdr:to>
    <xdr:cxnSp macro="">
      <xdr:nvCxnSpPr>
        <xdr:cNvPr id="454" name="直線コネクタ 453"/>
        <xdr:cNvCxnSpPr/>
      </xdr:nvCxnSpPr>
      <xdr:spPr>
        <a:xfrm flipV="1">
          <a:off x="15290800" y="244627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110321</xdr:rowOff>
    </xdr:from>
    <xdr:to>
      <xdr:col>72</xdr:col>
      <xdr:colOff>203200</xdr:colOff>
      <xdr:row>14</xdr:row>
      <xdr:rowOff>149733</xdr:rowOff>
    </xdr:to>
    <xdr:cxnSp macro="">
      <xdr:nvCxnSpPr>
        <xdr:cNvPr id="457" name="直線コネクタ 456"/>
        <xdr:cNvCxnSpPr/>
      </xdr:nvCxnSpPr>
      <xdr:spPr>
        <a:xfrm>
          <a:off x="14401800" y="251062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110321</xdr:rowOff>
    </xdr:from>
    <xdr:to>
      <xdr:col>68</xdr:col>
      <xdr:colOff>152400</xdr:colOff>
      <xdr:row>15</xdr:row>
      <xdr:rowOff>37804</xdr:rowOff>
    </xdr:to>
    <xdr:cxnSp macro="">
      <xdr:nvCxnSpPr>
        <xdr:cNvPr id="460" name="直線コネクタ 459"/>
        <xdr:cNvCxnSpPr/>
      </xdr:nvCxnSpPr>
      <xdr:spPr>
        <a:xfrm flipV="1">
          <a:off x="13512800" y="251062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112734</xdr:rowOff>
    </xdr:from>
    <xdr:to>
      <xdr:col>81</xdr:col>
      <xdr:colOff>95250</xdr:colOff>
      <xdr:row>14</xdr:row>
      <xdr:rowOff>42884</xdr:rowOff>
    </xdr:to>
    <xdr:sp macro="" textlink="">
      <xdr:nvSpPr>
        <xdr:cNvPr id="470" name="楕円 469"/>
        <xdr:cNvSpPr/>
      </xdr:nvSpPr>
      <xdr:spPr>
        <a:xfrm>
          <a:off x="16967200" y="23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34011</xdr:rowOff>
    </xdr:from>
    <xdr:ext cx="762000" cy="259045"/>
    <xdr:sp macro="" textlink="">
      <xdr:nvSpPr>
        <xdr:cNvPr id="471" name="将来負担の状況該当値テキスト"/>
        <xdr:cNvSpPr txBox="1"/>
      </xdr:nvSpPr>
      <xdr:spPr>
        <a:xfrm>
          <a:off x="17106900" y="226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166624</xdr:rowOff>
    </xdr:from>
    <xdr:to>
      <xdr:col>77</xdr:col>
      <xdr:colOff>95250</xdr:colOff>
      <xdr:row>14</xdr:row>
      <xdr:rowOff>96774</xdr:rowOff>
    </xdr:to>
    <xdr:sp macro="" textlink="">
      <xdr:nvSpPr>
        <xdr:cNvPr id="472" name="楕円 471"/>
        <xdr:cNvSpPr/>
      </xdr:nvSpPr>
      <xdr:spPr>
        <a:xfrm>
          <a:off x="16129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106951</xdr:rowOff>
    </xdr:from>
    <xdr:ext cx="736600" cy="259045"/>
    <xdr:sp macro="" textlink="">
      <xdr:nvSpPr>
        <xdr:cNvPr id="473" name="テキスト ボックス 472"/>
        <xdr:cNvSpPr txBox="1"/>
      </xdr:nvSpPr>
      <xdr:spPr>
        <a:xfrm>
          <a:off x="15798800" y="216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98933</xdr:rowOff>
    </xdr:from>
    <xdr:to>
      <xdr:col>73</xdr:col>
      <xdr:colOff>44450</xdr:colOff>
      <xdr:row>15</xdr:row>
      <xdr:rowOff>29083</xdr:rowOff>
    </xdr:to>
    <xdr:sp macro="" textlink="">
      <xdr:nvSpPr>
        <xdr:cNvPr id="474" name="楕円 473"/>
        <xdr:cNvSpPr/>
      </xdr:nvSpPr>
      <xdr:spPr>
        <a:xfrm>
          <a:off x="15240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39260</xdr:rowOff>
    </xdr:from>
    <xdr:ext cx="762000" cy="259045"/>
    <xdr:sp macro="" textlink="">
      <xdr:nvSpPr>
        <xdr:cNvPr id="475" name="テキスト ボックス 474"/>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59521</xdr:rowOff>
    </xdr:from>
    <xdr:to>
      <xdr:col>68</xdr:col>
      <xdr:colOff>203200</xdr:colOff>
      <xdr:row>14</xdr:row>
      <xdr:rowOff>161121</xdr:rowOff>
    </xdr:to>
    <xdr:sp macro="" textlink="">
      <xdr:nvSpPr>
        <xdr:cNvPr id="476" name="楕円 475"/>
        <xdr:cNvSpPr/>
      </xdr:nvSpPr>
      <xdr:spPr>
        <a:xfrm>
          <a:off x="14351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171298</xdr:rowOff>
    </xdr:from>
    <xdr:ext cx="762000" cy="259045"/>
    <xdr:sp macro="" textlink="">
      <xdr:nvSpPr>
        <xdr:cNvPr id="477" name="テキスト ボックス 476"/>
        <xdr:cNvSpPr txBox="1"/>
      </xdr:nvSpPr>
      <xdr:spPr>
        <a:xfrm>
          <a:off x="14020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158454</xdr:rowOff>
    </xdr:from>
    <xdr:to>
      <xdr:col>64</xdr:col>
      <xdr:colOff>152400</xdr:colOff>
      <xdr:row>15</xdr:row>
      <xdr:rowOff>88604</xdr:rowOff>
    </xdr:to>
    <xdr:sp macro="" textlink="">
      <xdr:nvSpPr>
        <xdr:cNvPr id="478" name="楕円 477"/>
        <xdr:cNvSpPr/>
      </xdr:nvSpPr>
      <xdr:spPr>
        <a:xfrm>
          <a:off x="13462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98781</xdr:rowOff>
    </xdr:from>
    <xdr:ext cx="762000" cy="259045"/>
    <xdr:sp macro="" textlink="">
      <xdr:nvSpPr>
        <xdr:cNvPr id="479" name="テキスト ボックス 478"/>
        <xdr:cNvSpPr txBox="1"/>
      </xdr:nvSpPr>
      <xdr:spPr>
        <a:xfrm>
          <a:off x="13131800" y="23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132522</xdr:colOff>
      <xdr:row>26</xdr:row>
      <xdr:rowOff>92766</xdr:rowOff>
    </xdr:from>
    <xdr:ext cx="9099176" cy="425758"/>
    <xdr:sp macro="" textlink="">
      <xdr:nvSpPr>
        <xdr:cNvPr id="485" name="テキスト ボックス 484">
          <a:extLst>
            <a:ext uri="{FF2B5EF4-FFF2-40B4-BE49-F238E27FC236}">
              <a16:creationId xmlns:a16="http://schemas.microsoft.com/office/drawing/2014/main" id="{B7833EC5-7802-49C9-93AF-5F55205E114C}"/>
            </a:ext>
          </a:extLst>
        </xdr:cNvPr>
        <xdr:cNvSpPr txBox="1"/>
      </xdr:nvSpPr>
      <xdr:spPr>
        <a:xfrm>
          <a:off x="708992" y="4399723"/>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分子となる人件費の経常経費充当一般財源は、会計年度任用職員に係る期末手当等の増等に伴い、前年度と比較して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億円）の増となったが、分母となる経常一般財源が、分子の増を上回る</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25.7</a:t>
          </a:r>
          <a:r>
            <a:rPr kumimoji="1" lang="ja-JP" altLang="en-US" sz="1200">
              <a:latin typeface="ＭＳ Ｐゴシック" panose="020B0600070205080204" pitchFamily="50" charset="-128"/>
              <a:ea typeface="ＭＳ Ｐゴシック" panose="020B0600070205080204" pitchFamily="50" charset="-128"/>
            </a:rPr>
            <a:t>億円）の増となった結果、経常収支比率における人件費の占める割合は減少した。</a:t>
          </a:r>
        </a:p>
        <a:p>
          <a:r>
            <a:rPr kumimoji="1" lang="ja-JP" altLang="en-US" sz="1200">
              <a:latin typeface="ＭＳ Ｐゴシック" panose="020B0600070205080204" pitchFamily="50" charset="-128"/>
              <a:ea typeface="ＭＳ Ｐゴシック" panose="020B0600070205080204" pitchFamily="50" charset="-128"/>
            </a:rPr>
            <a:t>　行政需要と財政負担のバランスに配慮した定員管理を行うほか、事務処理の効率化による時間外勤務の縮減など、人件費の抑制に努める。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6" name="直線コネクタ 65"/>
        <xdr:cNvCxnSpPr/>
      </xdr:nvCxnSpPr>
      <xdr:spPr>
        <a:xfrm flipV="1">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46990</xdr:rowOff>
    </xdr:to>
    <xdr:cxnSp macro="">
      <xdr:nvCxnSpPr>
        <xdr:cNvPr id="69" name="直線コネクタ 68"/>
        <xdr:cNvCxnSpPr/>
      </xdr:nvCxnSpPr>
      <xdr:spPr>
        <a:xfrm>
          <a:off x="3098800" y="6261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xdr:cNvCxnSpPr/>
      </xdr:nvCxnSpPr>
      <xdr:spPr>
        <a:xfrm>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66040</xdr:rowOff>
    </xdr:to>
    <xdr:cxnSp macro="">
      <xdr:nvCxnSpPr>
        <xdr:cNvPr id="75" name="直線コネクタ 74"/>
        <xdr:cNvCxnSpPr/>
      </xdr:nvCxnSpPr>
      <xdr:spPr>
        <a:xfrm>
          <a:off x="1320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8" name="テキスト ボックス 8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分子となる物件費の経常経費充当一般財源は、清掃センターに係る特定財源の減に伴い、前年度と比較して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億円）の増となったが、分母となる経常一般財源は、分子の増を上回る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億円）の増となった結果、経常収支比率に占める物件費の割合が減少した。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15</xdr:row>
      <xdr:rowOff>162379</xdr:rowOff>
    </xdr:to>
    <xdr:cxnSp macro="">
      <xdr:nvCxnSpPr>
        <xdr:cNvPr id="129" name="直線コネクタ 128"/>
        <xdr:cNvCxnSpPr/>
      </xdr:nvCxnSpPr>
      <xdr:spPr>
        <a:xfrm flipV="1">
          <a:off x="15671800" y="27123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143329</xdr:rowOff>
    </xdr:to>
    <xdr:cxnSp macro="">
      <xdr:nvCxnSpPr>
        <xdr:cNvPr id="132" name="直線コネクタ 131"/>
        <xdr:cNvCxnSpPr/>
      </xdr:nvCxnSpPr>
      <xdr:spPr>
        <a:xfrm flipV="1">
          <a:off x="14782800" y="27341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143329</xdr:rowOff>
    </xdr:to>
    <xdr:cxnSp macro="">
      <xdr:nvCxnSpPr>
        <xdr:cNvPr id="135" name="直線コネクタ 134"/>
        <xdr:cNvCxnSpPr/>
      </xdr:nvCxnSpPr>
      <xdr:spPr>
        <a:xfrm>
          <a:off x="13893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67129</xdr:rowOff>
    </xdr:to>
    <xdr:cxnSp macro="">
      <xdr:nvCxnSpPr>
        <xdr:cNvPr id="138" name="直線コネクタ 137"/>
        <xdr:cNvCxnSpPr/>
      </xdr:nvCxnSpPr>
      <xdr:spPr>
        <a:xfrm>
          <a:off x="13004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5" name="テキスト ボックス 154"/>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分子となる扶助費の経常経費充当一般財源は、保育所等に係る特定充当財源（国庫支出金等）の増に伴う経常充当一般財源の減により、前年度と比較して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億円）の減となった結果、経常収支比率における扶助費の占める割合が減少した。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114300</xdr:rowOff>
    </xdr:to>
    <xdr:cxnSp macro="">
      <xdr:nvCxnSpPr>
        <xdr:cNvPr id="190" name="直線コネクタ 189"/>
        <xdr:cNvCxnSpPr/>
      </xdr:nvCxnSpPr>
      <xdr:spPr>
        <a:xfrm flipV="1">
          <a:off x="3987800" y="9271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120650</xdr:rowOff>
    </xdr:to>
    <xdr:cxnSp macro="">
      <xdr:nvCxnSpPr>
        <xdr:cNvPr id="193" name="直線コネクタ 192"/>
        <xdr:cNvCxnSpPr/>
      </xdr:nvCxnSpPr>
      <xdr:spPr>
        <a:xfrm flipV="1">
          <a:off x="3098800" y="9372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120650</xdr:rowOff>
    </xdr:to>
    <xdr:cxnSp macro="">
      <xdr:nvCxnSpPr>
        <xdr:cNvPr id="196" name="直線コネクタ 195"/>
        <xdr:cNvCxnSpPr/>
      </xdr:nvCxnSpPr>
      <xdr:spPr>
        <a:xfrm>
          <a:off x="2209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19050</xdr:rowOff>
    </xdr:to>
    <xdr:cxnSp macro="">
      <xdr:nvCxnSpPr>
        <xdr:cNvPr id="199" name="直線コネクタ 198"/>
        <xdr:cNvCxnSpPr/>
      </xdr:nvCxnSpPr>
      <xdr:spPr>
        <a:xfrm flipV="1">
          <a:off x="1320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分子となるその他の経常経費充当一般財源は、維持補修費の増等に伴い、前年度と比較して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億円）の増となったが、分母となる経常一般財源が、分子の増を上回る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億円）の増となった結果、経常収支比率におけるその他の占める割合は減少した。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101600</xdr:rowOff>
    </xdr:to>
    <xdr:cxnSp macro="">
      <xdr:nvCxnSpPr>
        <xdr:cNvPr id="251" name="直線コネクタ 250"/>
        <xdr:cNvCxnSpPr/>
      </xdr:nvCxnSpPr>
      <xdr:spPr>
        <a:xfrm flipV="1">
          <a:off x="15671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165100</xdr:rowOff>
    </xdr:to>
    <xdr:cxnSp macro="">
      <xdr:nvCxnSpPr>
        <xdr:cNvPr id="254" name="直線コネクタ 253"/>
        <xdr:cNvCxnSpPr/>
      </xdr:nvCxnSpPr>
      <xdr:spPr>
        <a:xfrm flipV="1">
          <a:off x="14782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165100</xdr:rowOff>
    </xdr:to>
    <xdr:cxnSp macro="">
      <xdr:nvCxnSpPr>
        <xdr:cNvPr id="257" name="直線コネクタ 256"/>
        <xdr:cNvCxnSpPr/>
      </xdr:nvCxnSpPr>
      <xdr:spPr>
        <a:xfrm>
          <a:off x="13893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60" name="直線コネクタ 259"/>
        <xdr:cNvCxnSpPr/>
      </xdr:nvCxnSpPr>
      <xdr:spPr>
        <a:xfrm flipV="1">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71"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72" name="楕円 271"/>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73" name="テキスト ボックス 272"/>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分子となる補助費等の経常経費充当一般財源は、企業会計に対する負担金の増等に伴い、前年度と比較して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億円）の増となった結果、経常収支比率に占める補助費等の割合が増加した。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129286</xdr:rowOff>
    </xdr:to>
    <xdr:cxnSp macro="">
      <xdr:nvCxnSpPr>
        <xdr:cNvPr id="310" name="直線コネクタ 309"/>
        <xdr:cNvCxnSpPr/>
      </xdr:nvCxnSpPr>
      <xdr:spPr>
        <a:xfrm>
          <a:off x="15671800" y="6102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35</xdr:row>
      <xdr:rowOff>101854</xdr:rowOff>
    </xdr:to>
    <xdr:cxnSp macro="">
      <xdr:nvCxnSpPr>
        <xdr:cNvPr id="313" name="直線コネクタ 312"/>
        <xdr:cNvCxnSpPr/>
      </xdr:nvCxnSpPr>
      <xdr:spPr>
        <a:xfrm>
          <a:off x="14782800" y="589229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81280</xdr:rowOff>
    </xdr:to>
    <xdr:cxnSp macro="">
      <xdr:nvCxnSpPr>
        <xdr:cNvPr id="316" name="直線コネクタ 315"/>
        <xdr:cNvCxnSpPr/>
      </xdr:nvCxnSpPr>
      <xdr:spPr>
        <a:xfrm flipV="1">
          <a:off x="13893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90424</xdr:rowOff>
    </xdr:to>
    <xdr:cxnSp macro="">
      <xdr:nvCxnSpPr>
        <xdr:cNvPr id="319" name="直線コネクタ 318"/>
        <xdr:cNvCxnSpPr/>
      </xdr:nvCxnSpPr>
      <xdr:spPr>
        <a:xfrm flipV="1">
          <a:off x="13004800" y="5910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9" name="楕円 328"/>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50563</xdr:rowOff>
    </xdr:from>
    <xdr:ext cx="762000" cy="259045"/>
    <xdr:sp macro="" textlink="">
      <xdr:nvSpPr>
        <xdr:cNvPr id="330" name="補助費等該当値テキスト"/>
        <xdr:cNvSpPr txBox="1"/>
      </xdr:nvSpPr>
      <xdr:spPr>
        <a:xfrm>
          <a:off x="16598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137431</xdr:rowOff>
    </xdr:from>
    <xdr:ext cx="736600" cy="259045"/>
    <xdr:sp macro="" textlink="">
      <xdr:nvSpPr>
        <xdr:cNvPr id="332" name="テキスト ボックス 331"/>
        <xdr:cNvSpPr txBox="1"/>
      </xdr:nvSpPr>
      <xdr:spPr>
        <a:xfrm>
          <a:off x="15290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33" name="楕円 332"/>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34" name="テキスト ボックス 333"/>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5" name="楕円 334"/>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6" name="テキスト ボックス 335"/>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7" name="楕円 336"/>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8" name="テキスト ボックス 337"/>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分子となる公債費の経常経費充当一般財源は、緊急防災・減災事業債等の元金償還金の増に伴う元利償還金の増等により、前年度と比較して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億円）の増となった結果、経常収支比率における公債費の占める割合が増加した。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46989</xdr:rowOff>
    </xdr:to>
    <xdr:cxnSp macro="">
      <xdr:nvCxnSpPr>
        <xdr:cNvPr id="371" name="直線コネクタ 370"/>
        <xdr:cNvCxnSpPr/>
      </xdr:nvCxnSpPr>
      <xdr:spPr>
        <a:xfrm>
          <a:off x="3987800" y="13210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24130</xdr:rowOff>
    </xdr:to>
    <xdr:cxnSp macro="">
      <xdr:nvCxnSpPr>
        <xdr:cNvPr id="374" name="直線コネクタ 373"/>
        <xdr:cNvCxnSpPr/>
      </xdr:nvCxnSpPr>
      <xdr:spPr>
        <a:xfrm flipV="1">
          <a:off x="3098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62230</xdr:rowOff>
    </xdr:to>
    <xdr:cxnSp macro="">
      <xdr:nvCxnSpPr>
        <xdr:cNvPr id="377" name="直線コネクタ 376"/>
        <xdr:cNvCxnSpPr/>
      </xdr:nvCxnSpPr>
      <xdr:spPr>
        <a:xfrm flipV="1">
          <a:off x="2209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62230</xdr:rowOff>
    </xdr:to>
    <xdr:cxnSp macro="">
      <xdr:nvCxnSpPr>
        <xdr:cNvPr id="380" name="直線コネクタ 379"/>
        <xdr:cNvCxnSpPr/>
      </xdr:nvCxnSpPr>
      <xdr:spPr>
        <a:xfrm>
          <a:off x="1320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0" name="楕円 38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2" name="楕円 391"/>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3" name="テキスト ボックス 392"/>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4" name="楕円 393"/>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5" name="テキスト ボックス 394"/>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6" name="楕円 395"/>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7" name="テキスト ボックス 396"/>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8" name="楕円 397"/>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9" name="テキスト ボックス 398"/>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分子となる公債費以外の経常経費充当一般財源は、会計年度任用職員に係る期末手当等の増に伴い、前年度と比較して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億円）の増となったが、分母となる経常一般財源が、分子の増を上回る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億円）の増となった結果、経常収支比率における公債費以外の占める割合が減少した。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145287</xdr:rowOff>
    </xdr:to>
    <xdr:cxnSp macro="">
      <xdr:nvCxnSpPr>
        <xdr:cNvPr id="430" name="直線コネクタ 429"/>
        <xdr:cNvCxnSpPr/>
      </xdr:nvCxnSpPr>
      <xdr:spPr>
        <a:xfrm flipV="1">
          <a:off x="15671800" y="131023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145287</xdr:rowOff>
    </xdr:to>
    <xdr:cxnSp macro="">
      <xdr:nvCxnSpPr>
        <xdr:cNvPr id="433" name="直線コネクタ 432"/>
        <xdr:cNvCxnSpPr/>
      </xdr:nvCxnSpPr>
      <xdr:spPr>
        <a:xfrm>
          <a:off x="14782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113285</xdr:rowOff>
    </xdr:to>
    <xdr:cxnSp macro="">
      <xdr:nvCxnSpPr>
        <xdr:cNvPr id="436" name="直線コネクタ 435"/>
        <xdr:cNvCxnSpPr/>
      </xdr:nvCxnSpPr>
      <xdr:spPr>
        <a:xfrm>
          <a:off x="13893800" y="130291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3556</xdr:rowOff>
    </xdr:to>
    <xdr:cxnSp macro="">
      <xdr:nvCxnSpPr>
        <xdr:cNvPr id="439" name="直線コネクタ 438"/>
        <xdr:cNvCxnSpPr/>
      </xdr:nvCxnSpPr>
      <xdr:spPr>
        <a:xfrm flipV="1">
          <a:off x="13004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9" name="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1" name="楕円 450"/>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2" name="テキスト ボックス 451"/>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3" name="楕円 452"/>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4" name="テキスト ボックス 453"/>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5" name="楕円 454"/>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6" name="テキスト ボックス 455"/>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7" name="楕円 456"/>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8" name="テキスト ボックス 457"/>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56164</xdr:rowOff>
    </xdr:from>
    <xdr:to>
      <xdr:col>29</xdr:col>
      <xdr:colOff>127000</xdr:colOff>
      <xdr:row>14</xdr:row>
      <xdr:rowOff>112446</xdr:rowOff>
    </xdr:to>
    <xdr:cxnSp macro="">
      <xdr:nvCxnSpPr>
        <xdr:cNvPr id="48" name="直線コネクタ 47"/>
        <xdr:cNvCxnSpPr/>
      </xdr:nvCxnSpPr>
      <xdr:spPr bwMode="auto">
        <a:xfrm flipV="1">
          <a:off x="5003800" y="2504089"/>
          <a:ext cx="647700" cy="5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112446</xdr:rowOff>
    </xdr:from>
    <xdr:to>
      <xdr:col>26</xdr:col>
      <xdr:colOff>50800</xdr:colOff>
      <xdr:row>15</xdr:row>
      <xdr:rowOff>123419</xdr:rowOff>
    </xdr:to>
    <xdr:cxnSp macro="">
      <xdr:nvCxnSpPr>
        <xdr:cNvPr id="51" name="直線コネクタ 50"/>
        <xdr:cNvCxnSpPr/>
      </xdr:nvCxnSpPr>
      <xdr:spPr bwMode="auto">
        <a:xfrm flipV="1">
          <a:off x="4305300" y="2560371"/>
          <a:ext cx="698500" cy="18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123419</xdr:rowOff>
    </xdr:from>
    <xdr:to>
      <xdr:col>22</xdr:col>
      <xdr:colOff>114300</xdr:colOff>
      <xdr:row>16</xdr:row>
      <xdr:rowOff>80488</xdr:rowOff>
    </xdr:to>
    <xdr:cxnSp macro="">
      <xdr:nvCxnSpPr>
        <xdr:cNvPr id="54" name="直線コネクタ 53"/>
        <xdr:cNvCxnSpPr/>
      </xdr:nvCxnSpPr>
      <xdr:spPr bwMode="auto">
        <a:xfrm flipV="1">
          <a:off x="3606800" y="2742794"/>
          <a:ext cx="698500" cy="12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80488</xdr:rowOff>
    </xdr:from>
    <xdr:to>
      <xdr:col>18</xdr:col>
      <xdr:colOff>177800</xdr:colOff>
      <xdr:row>16</xdr:row>
      <xdr:rowOff>94706</xdr:rowOff>
    </xdr:to>
    <xdr:cxnSp macro="">
      <xdr:nvCxnSpPr>
        <xdr:cNvPr id="57" name="直線コネクタ 56"/>
        <xdr:cNvCxnSpPr/>
      </xdr:nvCxnSpPr>
      <xdr:spPr bwMode="auto">
        <a:xfrm flipV="1">
          <a:off x="2908300" y="2871313"/>
          <a:ext cx="698500" cy="1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5364</xdr:rowOff>
    </xdr:from>
    <xdr:to>
      <xdr:col>29</xdr:col>
      <xdr:colOff>177800</xdr:colOff>
      <xdr:row>14</xdr:row>
      <xdr:rowOff>106964</xdr:rowOff>
    </xdr:to>
    <xdr:sp macro="" textlink="">
      <xdr:nvSpPr>
        <xdr:cNvPr id="67" name="楕円 66"/>
        <xdr:cNvSpPr/>
      </xdr:nvSpPr>
      <xdr:spPr bwMode="auto">
        <a:xfrm>
          <a:off x="5600700" y="245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21891</xdr:rowOff>
    </xdr:from>
    <xdr:ext cx="762000" cy="259045"/>
    <xdr:sp macro="" textlink="">
      <xdr:nvSpPr>
        <xdr:cNvPr id="68" name="人口1人当たり決算額の推移該当値テキスト130"/>
        <xdr:cNvSpPr txBox="1"/>
      </xdr:nvSpPr>
      <xdr:spPr>
        <a:xfrm>
          <a:off x="5740400" y="229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61646</xdr:rowOff>
    </xdr:from>
    <xdr:to>
      <xdr:col>26</xdr:col>
      <xdr:colOff>101600</xdr:colOff>
      <xdr:row>14</xdr:row>
      <xdr:rowOff>163246</xdr:rowOff>
    </xdr:to>
    <xdr:sp macro="" textlink="">
      <xdr:nvSpPr>
        <xdr:cNvPr id="69" name="楕円 68"/>
        <xdr:cNvSpPr/>
      </xdr:nvSpPr>
      <xdr:spPr bwMode="auto">
        <a:xfrm>
          <a:off x="4953000" y="250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1973</xdr:rowOff>
    </xdr:from>
    <xdr:ext cx="736600" cy="259045"/>
    <xdr:sp macro="" textlink="">
      <xdr:nvSpPr>
        <xdr:cNvPr id="70" name="テキスト ボックス 69"/>
        <xdr:cNvSpPr txBox="1"/>
      </xdr:nvSpPr>
      <xdr:spPr>
        <a:xfrm>
          <a:off x="4622800" y="227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72619</xdr:rowOff>
    </xdr:from>
    <xdr:to>
      <xdr:col>22</xdr:col>
      <xdr:colOff>165100</xdr:colOff>
      <xdr:row>16</xdr:row>
      <xdr:rowOff>2769</xdr:rowOff>
    </xdr:to>
    <xdr:sp macro="" textlink="">
      <xdr:nvSpPr>
        <xdr:cNvPr id="71" name="楕円 70"/>
        <xdr:cNvSpPr/>
      </xdr:nvSpPr>
      <xdr:spPr bwMode="auto">
        <a:xfrm>
          <a:off x="4254500" y="26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12946</xdr:rowOff>
    </xdr:from>
    <xdr:ext cx="762000" cy="259045"/>
    <xdr:sp macro="" textlink="">
      <xdr:nvSpPr>
        <xdr:cNvPr id="72" name="テキスト ボックス 71"/>
        <xdr:cNvSpPr txBox="1"/>
      </xdr:nvSpPr>
      <xdr:spPr>
        <a:xfrm>
          <a:off x="3924300" y="24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29688</xdr:rowOff>
    </xdr:from>
    <xdr:to>
      <xdr:col>19</xdr:col>
      <xdr:colOff>38100</xdr:colOff>
      <xdr:row>16</xdr:row>
      <xdr:rowOff>131288</xdr:rowOff>
    </xdr:to>
    <xdr:sp macro="" textlink="">
      <xdr:nvSpPr>
        <xdr:cNvPr id="73" name="楕円 72"/>
        <xdr:cNvSpPr/>
      </xdr:nvSpPr>
      <xdr:spPr bwMode="auto">
        <a:xfrm>
          <a:off x="3556000" y="282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141465</xdr:rowOff>
    </xdr:from>
    <xdr:ext cx="762000" cy="259045"/>
    <xdr:sp macro="" textlink="">
      <xdr:nvSpPr>
        <xdr:cNvPr id="74" name="テキスト ボックス 73"/>
        <xdr:cNvSpPr txBox="1"/>
      </xdr:nvSpPr>
      <xdr:spPr>
        <a:xfrm>
          <a:off x="3225800" y="258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43906</xdr:rowOff>
    </xdr:from>
    <xdr:to>
      <xdr:col>15</xdr:col>
      <xdr:colOff>101600</xdr:colOff>
      <xdr:row>16</xdr:row>
      <xdr:rowOff>145506</xdr:rowOff>
    </xdr:to>
    <xdr:sp macro="" textlink="">
      <xdr:nvSpPr>
        <xdr:cNvPr id="75" name="楕円 74"/>
        <xdr:cNvSpPr/>
      </xdr:nvSpPr>
      <xdr:spPr bwMode="auto">
        <a:xfrm>
          <a:off x="2857500" y="283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155683</xdr:rowOff>
    </xdr:from>
    <xdr:ext cx="762000" cy="259045"/>
    <xdr:sp macro="" textlink="">
      <xdr:nvSpPr>
        <xdr:cNvPr id="76" name="テキスト ボックス 75"/>
        <xdr:cNvSpPr txBox="1"/>
      </xdr:nvSpPr>
      <xdr:spPr>
        <a:xfrm>
          <a:off x="2527300" y="260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160909</xdr:rowOff>
    </xdr:from>
    <xdr:to>
      <xdr:col>29</xdr:col>
      <xdr:colOff>127000</xdr:colOff>
      <xdr:row>34</xdr:row>
      <xdr:rowOff>250444</xdr:rowOff>
    </xdr:to>
    <xdr:cxnSp macro="">
      <xdr:nvCxnSpPr>
        <xdr:cNvPr id="109" name="直線コネクタ 108"/>
        <xdr:cNvCxnSpPr/>
      </xdr:nvCxnSpPr>
      <xdr:spPr bwMode="auto">
        <a:xfrm flipV="1">
          <a:off x="5003800" y="6428359"/>
          <a:ext cx="647700" cy="89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250444</xdr:rowOff>
    </xdr:from>
    <xdr:to>
      <xdr:col>26</xdr:col>
      <xdr:colOff>50800</xdr:colOff>
      <xdr:row>35</xdr:row>
      <xdr:rowOff>50114</xdr:rowOff>
    </xdr:to>
    <xdr:cxnSp macro="">
      <xdr:nvCxnSpPr>
        <xdr:cNvPr id="112" name="直線コネクタ 111"/>
        <xdr:cNvCxnSpPr/>
      </xdr:nvCxnSpPr>
      <xdr:spPr bwMode="auto">
        <a:xfrm flipV="1">
          <a:off x="4305300" y="6517894"/>
          <a:ext cx="698500" cy="14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14453</xdr:rowOff>
    </xdr:from>
    <xdr:to>
      <xdr:col>22</xdr:col>
      <xdr:colOff>114300</xdr:colOff>
      <xdr:row>35</xdr:row>
      <xdr:rowOff>50114</xdr:rowOff>
    </xdr:to>
    <xdr:cxnSp macro="">
      <xdr:nvCxnSpPr>
        <xdr:cNvPr id="115" name="直線コネクタ 114"/>
        <xdr:cNvCxnSpPr/>
      </xdr:nvCxnSpPr>
      <xdr:spPr bwMode="auto">
        <a:xfrm>
          <a:off x="3606800" y="6624803"/>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14453</xdr:rowOff>
    </xdr:from>
    <xdr:to>
      <xdr:col>18</xdr:col>
      <xdr:colOff>177800</xdr:colOff>
      <xdr:row>35</xdr:row>
      <xdr:rowOff>16587</xdr:rowOff>
    </xdr:to>
    <xdr:cxnSp macro="">
      <xdr:nvCxnSpPr>
        <xdr:cNvPr id="118" name="直線コネクタ 117"/>
        <xdr:cNvCxnSpPr/>
      </xdr:nvCxnSpPr>
      <xdr:spPr bwMode="auto">
        <a:xfrm flipV="1">
          <a:off x="2908300" y="6624803"/>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110109</xdr:rowOff>
    </xdr:from>
    <xdr:to>
      <xdr:col>29</xdr:col>
      <xdr:colOff>177800</xdr:colOff>
      <xdr:row>34</xdr:row>
      <xdr:rowOff>211709</xdr:rowOff>
    </xdr:to>
    <xdr:sp macro="" textlink="">
      <xdr:nvSpPr>
        <xdr:cNvPr id="128" name="楕円 127"/>
        <xdr:cNvSpPr/>
      </xdr:nvSpPr>
      <xdr:spPr bwMode="auto">
        <a:xfrm>
          <a:off x="5600700" y="637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298086</xdr:rowOff>
    </xdr:from>
    <xdr:ext cx="762000" cy="259045"/>
    <xdr:sp macro="" textlink="">
      <xdr:nvSpPr>
        <xdr:cNvPr id="129" name="人口1人当たり決算額の推移該当値テキスト445"/>
        <xdr:cNvSpPr txBox="1"/>
      </xdr:nvSpPr>
      <xdr:spPr>
        <a:xfrm>
          <a:off x="5740400" y="62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199644</xdr:rowOff>
    </xdr:from>
    <xdr:to>
      <xdr:col>26</xdr:col>
      <xdr:colOff>101600</xdr:colOff>
      <xdr:row>34</xdr:row>
      <xdr:rowOff>301244</xdr:rowOff>
    </xdr:to>
    <xdr:sp macro="" textlink="">
      <xdr:nvSpPr>
        <xdr:cNvPr id="130" name="楕円 129"/>
        <xdr:cNvSpPr/>
      </xdr:nvSpPr>
      <xdr:spPr bwMode="auto">
        <a:xfrm>
          <a:off x="4953000" y="646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311421</xdr:rowOff>
    </xdr:from>
    <xdr:ext cx="736600" cy="259045"/>
    <xdr:sp macro="" textlink="">
      <xdr:nvSpPr>
        <xdr:cNvPr id="131" name="テキスト ボックス 130"/>
        <xdr:cNvSpPr txBox="1"/>
      </xdr:nvSpPr>
      <xdr:spPr>
        <a:xfrm>
          <a:off x="4622800" y="6235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342214</xdr:rowOff>
    </xdr:from>
    <xdr:to>
      <xdr:col>22</xdr:col>
      <xdr:colOff>165100</xdr:colOff>
      <xdr:row>35</xdr:row>
      <xdr:rowOff>100914</xdr:rowOff>
    </xdr:to>
    <xdr:sp macro="" textlink="">
      <xdr:nvSpPr>
        <xdr:cNvPr id="132" name="楕円 131"/>
        <xdr:cNvSpPr/>
      </xdr:nvSpPr>
      <xdr:spPr bwMode="auto">
        <a:xfrm>
          <a:off x="4254500" y="66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111091</xdr:rowOff>
    </xdr:from>
    <xdr:ext cx="762000" cy="259045"/>
    <xdr:sp macro="" textlink="">
      <xdr:nvSpPr>
        <xdr:cNvPr id="133" name="テキスト ボックス 132"/>
        <xdr:cNvSpPr txBox="1"/>
      </xdr:nvSpPr>
      <xdr:spPr>
        <a:xfrm>
          <a:off x="3924300" y="637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306553</xdr:rowOff>
    </xdr:from>
    <xdr:to>
      <xdr:col>19</xdr:col>
      <xdr:colOff>38100</xdr:colOff>
      <xdr:row>35</xdr:row>
      <xdr:rowOff>65253</xdr:rowOff>
    </xdr:to>
    <xdr:sp macro="" textlink="">
      <xdr:nvSpPr>
        <xdr:cNvPr id="134" name="楕円 133"/>
        <xdr:cNvSpPr/>
      </xdr:nvSpPr>
      <xdr:spPr bwMode="auto">
        <a:xfrm>
          <a:off x="3556000" y="657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75430</xdr:rowOff>
    </xdr:from>
    <xdr:ext cx="762000" cy="259045"/>
    <xdr:sp macro="" textlink="">
      <xdr:nvSpPr>
        <xdr:cNvPr id="135" name="テキスト ボックス 134"/>
        <xdr:cNvSpPr txBox="1"/>
      </xdr:nvSpPr>
      <xdr:spPr>
        <a:xfrm>
          <a:off x="3225800" y="634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308687</xdr:rowOff>
    </xdr:from>
    <xdr:to>
      <xdr:col>15</xdr:col>
      <xdr:colOff>101600</xdr:colOff>
      <xdr:row>35</xdr:row>
      <xdr:rowOff>67387</xdr:rowOff>
    </xdr:to>
    <xdr:sp macro="" textlink="">
      <xdr:nvSpPr>
        <xdr:cNvPr id="136" name="楕円 135"/>
        <xdr:cNvSpPr/>
      </xdr:nvSpPr>
      <xdr:spPr bwMode="auto">
        <a:xfrm>
          <a:off x="2857500" y="65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77563</xdr:rowOff>
    </xdr:from>
    <xdr:ext cx="762000" cy="259045"/>
    <xdr:sp macro="" textlink="">
      <xdr:nvSpPr>
        <xdr:cNvPr id="137" name="テキスト ボックス 136"/>
        <xdr:cNvSpPr txBox="1"/>
      </xdr:nvSpPr>
      <xdr:spPr>
        <a:xfrm>
          <a:off x="2527300" y="634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123175</xdr:rowOff>
    </xdr:from>
    <xdr:to>
      <xdr:col>24</xdr:col>
      <xdr:colOff>63500</xdr:colOff>
      <xdr:row>33</xdr:row>
      <xdr:rowOff>131373</xdr:rowOff>
    </xdr:to>
    <xdr:cxnSp macro="">
      <xdr:nvCxnSpPr>
        <xdr:cNvPr id="63" name="直線コネクタ 62"/>
        <xdr:cNvCxnSpPr/>
      </xdr:nvCxnSpPr>
      <xdr:spPr>
        <a:xfrm flipV="1">
          <a:off x="3797300" y="5781025"/>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131373</xdr:rowOff>
    </xdr:from>
    <xdr:to>
      <xdr:col>19</xdr:col>
      <xdr:colOff>177800</xdr:colOff>
      <xdr:row>35</xdr:row>
      <xdr:rowOff>111354</xdr:rowOff>
    </xdr:to>
    <xdr:cxnSp macro="">
      <xdr:nvCxnSpPr>
        <xdr:cNvPr id="66" name="直線コネクタ 65"/>
        <xdr:cNvCxnSpPr/>
      </xdr:nvCxnSpPr>
      <xdr:spPr>
        <a:xfrm flipV="1">
          <a:off x="2908300" y="5789223"/>
          <a:ext cx="889000" cy="3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111354</xdr:rowOff>
    </xdr:from>
    <xdr:to>
      <xdr:col>15</xdr:col>
      <xdr:colOff>50800</xdr:colOff>
      <xdr:row>36</xdr:row>
      <xdr:rowOff>13350</xdr:rowOff>
    </xdr:to>
    <xdr:cxnSp macro="">
      <xdr:nvCxnSpPr>
        <xdr:cNvPr id="69" name="直線コネクタ 68"/>
        <xdr:cNvCxnSpPr/>
      </xdr:nvCxnSpPr>
      <xdr:spPr>
        <a:xfrm flipV="1">
          <a:off x="2019300" y="6112104"/>
          <a:ext cx="8890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13350</xdr:rowOff>
    </xdr:from>
    <xdr:to>
      <xdr:col>10</xdr:col>
      <xdr:colOff>114300</xdr:colOff>
      <xdr:row>36</xdr:row>
      <xdr:rowOff>34675</xdr:rowOff>
    </xdr:to>
    <xdr:cxnSp macro="">
      <xdr:nvCxnSpPr>
        <xdr:cNvPr id="72" name="直線コネクタ 71"/>
        <xdr:cNvCxnSpPr/>
      </xdr:nvCxnSpPr>
      <xdr:spPr>
        <a:xfrm flipV="1">
          <a:off x="1130300" y="618555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72375</xdr:rowOff>
    </xdr:from>
    <xdr:to>
      <xdr:col>24</xdr:col>
      <xdr:colOff>114300</xdr:colOff>
      <xdr:row>34</xdr:row>
      <xdr:rowOff>2525</xdr:rowOff>
    </xdr:to>
    <xdr:sp macro="" textlink="">
      <xdr:nvSpPr>
        <xdr:cNvPr id="82" name="楕円 81"/>
        <xdr:cNvSpPr/>
      </xdr:nvSpPr>
      <xdr:spPr>
        <a:xfrm>
          <a:off x="4584700" y="57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95252</xdr:rowOff>
    </xdr:from>
    <xdr:ext cx="534377" cy="259045"/>
    <xdr:sp macro="" textlink="">
      <xdr:nvSpPr>
        <xdr:cNvPr id="83" name="人件費該当値テキスト"/>
        <xdr:cNvSpPr txBox="1"/>
      </xdr:nvSpPr>
      <xdr:spPr>
        <a:xfrm>
          <a:off x="4686300" y="558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80573</xdr:rowOff>
    </xdr:from>
    <xdr:to>
      <xdr:col>20</xdr:col>
      <xdr:colOff>38100</xdr:colOff>
      <xdr:row>34</xdr:row>
      <xdr:rowOff>10723</xdr:rowOff>
    </xdr:to>
    <xdr:sp macro="" textlink="">
      <xdr:nvSpPr>
        <xdr:cNvPr id="84" name="楕円 83"/>
        <xdr:cNvSpPr/>
      </xdr:nvSpPr>
      <xdr:spPr>
        <a:xfrm>
          <a:off x="3746500" y="57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27250</xdr:rowOff>
    </xdr:from>
    <xdr:ext cx="534377" cy="259045"/>
    <xdr:sp macro="" textlink="">
      <xdr:nvSpPr>
        <xdr:cNvPr id="85" name="テキスト ボックス 84"/>
        <xdr:cNvSpPr txBox="1"/>
      </xdr:nvSpPr>
      <xdr:spPr>
        <a:xfrm>
          <a:off x="3530111" y="55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60554</xdr:rowOff>
    </xdr:from>
    <xdr:to>
      <xdr:col>15</xdr:col>
      <xdr:colOff>101600</xdr:colOff>
      <xdr:row>35</xdr:row>
      <xdr:rowOff>162154</xdr:rowOff>
    </xdr:to>
    <xdr:sp macro="" textlink="">
      <xdr:nvSpPr>
        <xdr:cNvPr id="86" name="楕円 85"/>
        <xdr:cNvSpPr/>
      </xdr:nvSpPr>
      <xdr:spPr>
        <a:xfrm>
          <a:off x="2857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7231</xdr:rowOff>
    </xdr:from>
    <xdr:ext cx="534377" cy="259045"/>
    <xdr:sp macro="" textlink="">
      <xdr:nvSpPr>
        <xdr:cNvPr id="87" name="テキスト ボックス 86"/>
        <xdr:cNvSpPr txBox="1"/>
      </xdr:nvSpPr>
      <xdr:spPr>
        <a:xfrm>
          <a:off x="2641111" y="5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134000</xdr:rowOff>
    </xdr:from>
    <xdr:to>
      <xdr:col>10</xdr:col>
      <xdr:colOff>165100</xdr:colOff>
      <xdr:row>36</xdr:row>
      <xdr:rowOff>64150</xdr:rowOff>
    </xdr:to>
    <xdr:sp macro="" textlink="">
      <xdr:nvSpPr>
        <xdr:cNvPr id="88" name="楕円 87"/>
        <xdr:cNvSpPr/>
      </xdr:nvSpPr>
      <xdr:spPr>
        <a:xfrm>
          <a:off x="1968500" y="61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80677</xdr:rowOff>
    </xdr:from>
    <xdr:ext cx="534377" cy="259045"/>
    <xdr:sp macro="" textlink="">
      <xdr:nvSpPr>
        <xdr:cNvPr id="89" name="テキスト ボックス 88"/>
        <xdr:cNvSpPr txBox="1"/>
      </xdr:nvSpPr>
      <xdr:spPr>
        <a:xfrm>
          <a:off x="1752111" y="59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155325</xdr:rowOff>
    </xdr:from>
    <xdr:to>
      <xdr:col>6</xdr:col>
      <xdr:colOff>38100</xdr:colOff>
      <xdr:row>36</xdr:row>
      <xdr:rowOff>85475</xdr:rowOff>
    </xdr:to>
    <xdr:sp macro="" textlink="">
      <xdr:nvSpPr>
        <xdr:cNvPr id="90" name="楕円 89"/>
        <xdr:cNvSpPr/>
      </xdr:nvSpPr>
      <xdr:spPr>
        <a:xfrm>
          <a:off x="1079500" y="61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76602</xdr:rowOff>
    </xdr:from>
    <xdr:ext cx="534377" cy="259045"/>
    <xdr:sp macro="" textlink="">
      <xdr:nvSpPr>
        <xdr:cNvPr id="91" name="テキスト ボックス 90"/>
        <xdr:cNvSpPr txBox="1"/>
      </xdr:nvSpPr>
      <xdr:spPr>
        <a:xfrm>
          <a:off x="863111" y="62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31474</xdr:rowOff>
    </xdr:from>
    <xdr:to>
      <xdr:col>24</xdr:col>
      <xdr:colOff>63500</xdr:colOff>
      <xdr:row>50</xdr:row>
      <xdr:rowOff>107827</xdr:rowOff>
    </xdr:to>
    <xdr:cxnSp macro="">
      <xdr:nvCxnSpPr>
        <xdr:cNvPr id="123" name="直線コネクタ 122"/>
        <xdr:cNvCxnSpPr/>
      </xdr:nvCxnSpPr>
      <xdr:spPr>
        <a:xfrm>
          <a:off x="3797300" y="8603974"/>
          <a:ext cx="8382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31474</xdr:rowOff>
    </xdr:from>
    <xdr:to>
      <xdr:col>19</xdr:col>
      <xdr:colOff>177800</xdr:colOff>
      <xdr:row>52</xdr:row>
      <xdr:rowOff>24681</xdr:rowOff>
    </xdr:to>
    <xdr:cxnSp macro="">
      <xdr:nvCxnSpPr>
        <xdr:cNvPr id="126" name="直線コネクタ 125"/>
        <xdr:cNvCxnSpPr/>
      </xdr:nvCxnSpPr>
      <xdr:spPr>
        <a:xfrm flipV="1">
          <a:off x="2908300" y="8603974"/>
          <a:ext cx="889000" cy="3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24681</xdr:rowOff>
    </xdr:from>
    <xdr:to>
      <xdr:col>15</xdr:col>
      <xdr:colOff>50800</xdr:colOff>
      <xdr:row>54</xdr:row>
      <xdr:rowOff>86240</xdr:rowOff>
    </xdr:to>
    <xdr:cxnSp macro="">
      <xdr:nvCxnSpPr>
        <xdr:cNvPr id="129" name="直線コネクタ 128"/>
        <xdr:cNvCxnSpPr/>
      </xdr:nvCxnSpPr>
      <xdr:spPr>
        <a:xfrm flipV="1">
          <a:off x="2019300" y="8940081"/>
          <a:ext cx="889000" cy="4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85881</xdr:rowOff>
    </xdr:from>
    <xdr:to>
      <xdr:col>10</xdr:col>
      <xdr:colOff>114300</xdr:colOff>
      <xdr:row>54</xdr:row>
      <xdr:rowOff>86240</xdr:rowOff>
    </xdr:to>
    <xdr:cxnSp macro="">
      <xdr:nvCxnSpPr>
        <xdr:cNvPr id="132" name="直線コネクタ 131"/>
        <xdr:cNvCxnSpPr/>
      </xdr:nvCxnSpPr>
      <xdr:spPr>
        <a:xfrm>
          <a:off x="1130300" y="9172731"/>
          <a:ext cx="889000" cy="17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57027</xdr:rowOff>
    </xdr:from>
    <xdr:to>
      <xdr:col>24</xdr:col>
      <xdr:colOff>114300</xdr:colOff>
      <xdr:row>50</xdr:row>
      <xdr:rowOff>158627</xdr:rowOff>
    </xdr:to>
    <xdr:sp macro="" textlink="">
      <xdr:nvSpPr>
        <xdr:cNvPr id="142" name="楕円 141"/>
        <xdr:cNvSpPr/>
      </xdr:nvSpPr>
      <xdr:spPr>
        <a:xfrm>
          <a:off x="4584700" y="8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79904</xdr:rowOff>
    </xdr:from>
    <xdr:ext cx="534377" cy="259045"/>
    <xdr:sp macro="" textlink="">
      <xdr:nvSpPr>
        <xdr:cNvPr id="143" name="物件費該当値テキスト"/>
        <xdr:cNvSpPr txBox="1"/>
      </xdr:nvSpPr>
      <xdr:spPr>
        <a:xfrm>
          <a:off x="4686300" y="84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152124</xdr:rowOff>
    </xdr:from>
    <xdr:to>
      <xdr:col>20</xdr:col>
      <xdr:colOff>38100</xdr:colOff>
      <xdr:row>50</xdr:row>
      <xdr:rowOff>82274</xdr:rowOff>
    </xdr:to>
    <xdr:sp macro="" textlink="">
      <xdr:nvSpPr>
        <xdr:cNvPr id="144" name="楕円 143"/>
        <xdr:cNvSpPr/>
      </xdr:nvSpPr>
      <xdr:spPr>
        <a:xfrm>
          <a:off x="3746500" y="85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98801</xdr:rowOff>
    </xdr:from>
    <xdr:ext cx="534377" cy="259045"/>
    <xdr:sp macro="" textlink="">
      <xdr:nvSpPr>
        <xdr:cNvPr id="145" name="テキスト ボックス 144"/>
        <xdr:cNvSpPr txBox="1"/>
      </xdr:nvSpPr>
      <xdr:spPr>
        <a:xfrm>
          <a:off x="3530111" y="832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145331</xdr:rowOff>
    </xdr:from>
    <xdr:to>
      <xdr:col>15</xdr:col>
      <xdr:colOff>101600</xdr:colOff>
      <xdr:row>52</xdr:row>
      <xdr:rowOff>75481</xdr:rowOff>
    </xdr:to>
    <xdr:sp macro="" textlink="">
      <xdr:nvSpPr>
        <xdr:cNvPr id="146" name="楕円 145"/>
        <xdr:cNvSpPr/>
      </xdr:nvSpPr>
      <xdr:spPr>
        <a:xfrm>
          <a:off x="2857500" y="88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92008</xdr:rowOff>
    </xdr:from>
    <xdr:ext cx="534377" cy="259045"/>
    <xdr:sp macro="" textlink="">
      <xdr:nvSpPr>
        <xdr:cNvPr id="147" name="テキスト ボックス 146"/>
        <xdr:cNvSpPr txBox="1"/>
      </xdr:nvSpPr>
      <xdr:spPr>
        <a:xfrm>
          <a:off x="2641111" y="86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35440</xdr:rowOff>
    </xdr:from>
    <xdr:to>
      <xdr:col>10</xdr:col>
      <xdr:colOff>165100</xdr:colOff>
      <xdr:row>54</xdr:row>
      <xdr:rowOff>137040</xdr:rowOff>
    </xdr:to>
    <xdr:sp macro="" textlink="">
      <xdr:nvSpPr>
        <xdr:cNvPr id="148" name="楕円 147"/>
        <xdr:cNvSpPr/>
      </xdr:nvSpPr>
      <xdr:spPr>
        <a:xfrm>
          <a:off x="1968500" y="92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153567</xdr:rowOff>
    </xdr:from>
    <xdr:ext cx="534377" cy="259045"/>
    <xdr:sp macro="" textlink="">
      <xdr:nvSpPr>
        <xdr:cNvPr id="149" name="テキスト ボックス 148"/>
        <xdr:cNvSpPr txBox="1"/>
      </xdr:nvSpPr>
      <xdr:spPr>
        <a:xfrm>
          <a:off x="1752111" y="906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35081</xdr:rowOff>
    </xdr:from>
    <xdr:to>
      <xdr:col>6</xdr:col>
      <xdr:colOff>38100</xdr:colOff>
      <xdr:row>53</xdr:row>
      <xdr:rowOff>136681</xdr:rowOff>
    </xdr:to>
    <xdr:sp macro="" textlink="">
      <xdr:nvSpPr>
        <xdr:cNvPr id="150" name="楕円 149"/>
        <xdr:cNvSpPr/>
      </xdr:nvSpPr>
      <xdr:spPr>
        <a:xfrm>
          <a:off x="1079500" y="91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153208</xdr:rowOff>
    </xdr:from>
    <xdr:ext cx="534377" cy="259045"/>
    <xdr:sp macro="" textlink="">
      <xdr:nvSpPr>
        <xdr:cNvPr id="151" name="テキスト ボックス 150"/>
        <xdr:cNvSpPr txBox="1"/>
      </xdr:nvSpPr>
      <xdr:spPr>
        <a:xfrm>
          <a:off x="86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109387</xdr:rowOff>
    </xdr:from>
    <xdr:to>
      <xdr:col>24</xdr:col>
      <xdr:colOff>63500</xdr:colOff>
      <xdr:row>77</xdr:row>
      <xdr:rowOff>2997</xdr:rowOff>
    </xdr:to>
    <xdr:cxnSp macro="">
      <xdr:nvCxnSpPr>
        <xdr:cNvPr id="178" name="直線コネクタ 177"/>
        <xdr:cNvCxnSpPr/>
      </xdr:nvCxnSpPr>
      <xdr:spPr>
        <a:xfrm>
          <a:off x="3797300" y="13139587"/>
          <a:ext cx="838200" cy="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109387</xdr:rowOff>
    </xdr:from>
    <xdr:to>
      <xdr:col>19</xdr:col>
      <xdr:colOff>177800</xdr:colOff>
      <xdr:row>76</xdr:row>
      <xdr:rowOff>149027</xdr:rowOff>
    </xdr:to>
    <xdr:cxnSp macro="">
      <xdr:nvCxnSpPr>
        <xdr:cNvPr id="181" name="直線コネクタ 180"/>
        <xdr:cNvCxnSpPr/>
      </xdr:nvCxnSpPr>
      <xdr:spPr>
        <a:xfrm flipV="1">
          <a:off x="2908300" y="1313958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140706</xdr:rowOff>
    </xdr:from>
    <xdr:to>
      <xdr:col>15</xdr:col>
      <xdr:colOff>50800</xdr:colOff>
      <xdr:row>76</xdr:row>
      <xdr:rowOff>149027</xdr:rowOff>
    </xdr:to>
    <xdr:cxnSp macro="">
      <xdr:nvCxnSpPr>
        <xdr:cNvPr id="184" name="直線コネクタ 183"/>
        <xdr:cNvCxnSpPr/>
      </xdr:nvCxnSpPr>
      <xdr:spPr>
        <a:xfrm>
          <a:off x="2019300" y="13170906"/>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117709</xdr:rowOff>
    </xdr:from>
    <xdr:to>
      <xdr:col>10</xdr:col>
      <xdr:colOff>114300</xdr:colOff>
      <xdr:row>76</xdr:row>
      <xdr:rowOff>140706</xdr:rowOff>
    </xdr:to>
    <xdr:cxnSp macro="">
      <xdr:nvCxnSpPr>
        <xdr:cNvPr id="187" name="直線コネクタ 186"/>
        <xdr:cNvCxnSpPr/>
      </xdr:nvCxnSpPr>
      <xdr:spPr>
        <a:xfrm>
          <a:off x="1130300" y="13147909"/>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123647</xdr:rowOff>
    </xdr:from>
    <xdr:to>
      <xdr:col>24</xdr:col>
      <xdr:colOff>114300</xdr:colOff>
      <xdr:row>77</xdr:row>
      <xdr:rowOff>53797</xdr:rowOff>
    </xdr:to>
    <xdr:sp macro="" textlink="">
      <xdr:nvSpPr>
        <xdr:cNvPr id="197" name="楕円 196"/>
        <xdr:cNvSpPr/>
      </xdr:nvSpPr>
      <xdr:spPr>
        <a:xfrm>
          <a:off x="45847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146524</xdr:rowOff>
    </xdr:from>
    <xdr:ext cx="469744" cy="259045"/>
    <xdr:sp macro="" textlink="">
      <xdr:nvSpPr>
        <xdr:cNvPr id="198" name="維持補修費該当値テキスト"/>
        <xdr:cNvSpPr txBox="1"/>
      </xdr:nvSpPr>
      <xdr:spPr>
        <a:xfrm>
          <a:off x="4686300" y="130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58587</xdr:rowOff>
    </xdr:from>
    <xdr:to>
      <xdr:col>20</xdr:col>
      <xdr:colOff>38100</xdr:colOff>
      <xdr:row>76</xdr:row>
      <xdr:rowOff>160187</xdr:rowOff>
    </xdr:to>
    <xdr:sp macro="" textlink="">
      <xdr:nvSpPr>
        <xdr:cNvPr id="199" name="楕円 198"/>
        <xdr:cNvSpPr/>
      </xdr:nvSpPr>
      <xdr:spPr>
        <a:xfrm>
          <a:off x="3746500" y="130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5265</xdr:rowOff>
    </xdr:from>
    <xdr:ext cx="469744" cy="259045"/>
    <xdr:sp macro="" textlink="">
      <xdr:nvSpPr>
        <xdr:cNvPr id="200" name="テキスト ボックス 199"/>
        <xdr:cNvSpPr txBox="1"/>
      </xdr:nvSpPr>
      <xdr:spPr>
        <a:xfrm>
          <a:off x="3562428"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98227</xdr:rowOff>
    </xdr:from>
    <xdr:to>
      <xdr:col>15</xdr:col>
      <xdr:colOff>101600</xdr:colOff>
      <xdr:row>77</xdr:row>
      <xdr:rowOff>28377</xdr:rowOff>
    </xdr:to>
    <xdr:sp macro="" textlink="">
      <xdr:nvSpPr>
        <xdr:cNvPr id="201" name="楕円 200"/>
        <xdr:cNvSpPr/>
      </xdr:nvSpPr>
      <xdr:spPr>
        <a:xfrm>
          <a:off x="28575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44904</xdr:rowOff>
    </xdr:from>
    <xdr:ext cx="469744" cy="259045"/>
    <xdr:sp macro="" textlink="">
      <xdr:nvSpPr>
        <xdr:cNvPr id="202" name="テキスト ボックス 201"/>
        <xdr:cNvSpPr txBox="1"/>
      </xdr:nvSpPr>
      <xdr:spPr>
        <a:xfrm>
          <a:off x="2673428" y="129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89906</xdr:rowOff>
    </xdr:from>
    <xdr:to>
      <xdr:col>10</xdr:col>
      <xdr:colOff>165100</xdr:colOff>
      <xdr:row>77</xdr:row>
      <xdr:rowOff>20056</xdr:rowOff>
    </xdr:to>
    <xdr:sp macro="" textlink="">
      <xdr:nvSpPr>
        <xdr:cNvPr id="203" name="楕円 202"/>
        <xdr:cNvSpPr/>
      </xdr:nvSpPr>
      <xdr:spPr>
        <a:xfrm>
          <a:off x="1968500" y="131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36583</xdr:rowOff>
    </xdr:from>
    <xdr:ext cx="469744" cy="259045"/>
    <xdr:sp macro="" textlink="">
      <xdr:nvSpPr>
        <xdr:cNvPr id="204" name="テキスト ボックス 203"/>
        <xdr:cNvSpPr txBox="1"/>
      </xdr:nvSpPr>
      <xdr:spPr>
        <a:xfrm>
          <a:off x="1784428" y="1289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66909</xdr:rowOff>
    </xdr:from>
    <xdr:to>
      <xdr:col>6</xdr:col>
      <xdr:colOff>38100</xdr:colOff>
      <xdr:row>76</xdr:row>
      <xdr:rowOff>168509</xdr:rowOff>
    </xdr:to>
    <xdr:sp macro="" textlink="">
      <xdr:nvSpPr>
        <xdr:cNvPr id="205" name="楕円 204"/>
        <xdr:cNvSpPr/>
      </xdr:nvSpPr>
      <xdr:spPr>
        <a:xfrm>
          <a:off x="1079500" y="130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13585</xdr:rowOff>
    </xdr:from>
    <xdr:ext cx="469744" cy="259045"/>
    <xdr:sp macro="" textlink="">
      <xdr:nvSpPr>
        <xdr:cNvPr id="206" name="テキスト ボックス 205"/>
        <xdr:cNvSpPr txBox="1"/>
      </xdr:nvSpPr>
      <xdr:spPr>
        <a:xfrm>
          <a:off x="895428" y="128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118529</xdr:rowOff>
    </xdr:from>
    <xdr:to>
      <xdr:col>24</xdr:col>
      <xdr:colOff>63500</xdr:colOff>
      <xdr:row>98</xdr:row>
      <xdr:rowOff>61519</xdr:rowOff>
    </xdr:to>
    <xdr:cxnSp macro="">
      <xdr:nvCxnSpPr>
        <xdr:cNvPr id="236" name="直線コネクタ 235"/>
        <xdr:cNvCxnSpPr/>
      </xdr:nvCxnSpPr>
      <xdr:spPr>
        <a:xfrm flipV="1">
          <a:off x="3797300" y="16577729"/>
          <a:ext cx="838200" cy="28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61519</xdr:rowOff>
    </xdr:from>
    <xdr:to>
      <xdr:col>19</xdr:col>
      <xdr:colOff>177800</xdr:colOff>
      <xdr:row>98</xdr:row>
      <xdr:rowOff>81762</xdr:rowOff>
    </xdr:to>
    <xdr:cxnSp macro="">
      <xdr:nvCxnSpPr>
        <xdr:cNvPr id="239" name="直線コネクタ 238"/>
        <xdr:cNvCxnSpPr/>
      </xdr:nvCxnSpPr>
      <xdr:spPr>
        <a:xfrm flipV="1">
          <a:off x="2908300" y="16863619"/>
          <a:ext cx="8890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81762</xdr:rowOff>
    </xdr:from>
    <xdr:to>
      <xdr:col>15</xdr:col>
      <xdr:colOff>50800</xdr:colOff>
      <xdr:row>99</xdr:row>
      <xdr:rowOff>37058</xdr:rowOff>
    </xdr:to>
    <xdr:cxnSp macro="">
      <xdr:nvCxnSpPr>
        <xdr:cNvPr id="242" name="直線コネクタ 241"/>
        <xdr:cNvCxnSpPr/>
      </xdr:nvCxnSpPr>
      <xdr:spPr>
        <a:xfrm flipV="1">
          <a:off x="2019300" y="16883862"/>
          <a:ext cx="889000" cy="1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37058</xdr:rowOff>
    </xdr:from>
    <xdr:to>
      <xdr:col>10</xdr:col>
      <xdr:colOff>114300</xdr:colOff>
      <xdr:row>99</xdr:row>
      <xdr:rowOff>59080</xdr:rowOff>
    </xdr:to>
    <xdr:cxnSp macro="">
      <xdr:nvCxnSpPr>
        <xdr:cNvPr id="245" name="直線コネクタ 244"/>
        <xdr:cNvCxnSpPr/>
      </xdr:nvCxnSpPr>
      <xdr:spPr>
        <a:xfrm flipV="1">
          <a:off x="1130300" y="17010608"/>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67729</xdr:rowOff>
    </xdr:from>
    <xdr:to>
      <xdr:col>24</xdr:col>
      <xdr:colOff>114300</xdr:colOff>
      <xdr:row>96</xdr:row>
      <xdr:rowOff>169329</xdr:rowOff>
    </xdr:to>
    <xdr:sp macro="" textlink="">
      <xdr:nvSpPr>
        <xdr:cNvPr id="255" name="楕円 254"/>
        <xdr:cNvSpPr/>
      </xdr:nvSpPr>
      <xdr:spPr>
        <a:xfrm>
          <a:off x="4584700" y="16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46156</xdr:rowOff>
    </xdr:from>
    <xdr:ext cx="599010" cy="259045"/>
    <xdr:sp macro="" textlink="">
      <xdr:nvSpPr>
        <xdr:cNvPr id="256" name="扶助費該当値テキスト"/>
        <xdr:cNvSpPr txBox="1"/>
      </xdr:nvSpPr>
      <xdr:spPr>
        <a:xfrm>
          <a:off x="4686300" y="1650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10719</xdr:rowOff>
    </xdr:from>
    <xdr:to>
      <xdr:col>20</xdr:col>
      <xdr:colOff>38100</xdr:colOff>
      <xdr:row>98</xdr:row>
      <xdr:rowOff>112319</xdr:rowOff>
    </xdr:to>
    <xdr:sp macro="" textlink="">
      <xdr:nvSpPr>
        <xdr:cNvPr id="257" name="楕円 256"/>
        <xdr:cNvSpPr/>
      </xdr:nvSpPr>
      <xdr:spPr>
        <a:xfrm>
          <a:off x="3746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103446</xdr:rowOff>
    </xdr:from>
    <xdr:ext cx="599010" cy="259045"/>
    <xdr:sp macro="" textlink="">
      <xdr:nvSpPr>
        <xdr:cNvPr id="258" name="テキスト ボックス 257"/>
        <xdr:cNvSpPr txBox="1"/>
      </xdr:nvSpPr>
      <xdr:spPr>
        <a:xfrm>
          <a:off x="3497795" y="1690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30962</xdr:rowOff>
    </xdr:from>
    <xdr:to>
      <xdr:col>15</xdr:col>
      <xdr:colOff>101600</xdr:colOff>
      <xdr:row>98</xdr:row>
      <xdr:rowOff>132562</xdr:rowOff>
    </xdr:to>
    <xdr:sp macro="" textlink="">
      <xdr:nvSpPr>
        <xdr:cNvPr id="259" name="楕円 258"/>
        <xdr:cNvSpPr/>
      </xdr:nvSpPr>
      <xdr:spPr>
        <a:xfrm>
          <a:off x="2857500" y="168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123689</xdr:rowOff>
    </xdr:from>
    <xdr:ext cx="599010" cy="259045"/>
    <xdr:sp macro="" textlink="">
      <xdr:nvSpPr>
        <xdr:cNvPr id="260" name="テキスト ボックス 259"/>
        <xdr:cNvSpPr txBox="1"/>
      </xdr:nvSpPr>
      <xdr:spPr>
        <a:xfrm>
          <a:off x="2608795" y="1692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157708</xdr:rowOff>
    </xdr:from>
    <xdr:to>
      <xdr:col>10</xdr:col>
      <xdr:colOff>165100</xdr:colOff>
      <xdr:row>99</xdr:row>
      <xdr:rowOff>87858</xdr:rowOff>
    </xdr:to>
    <xdr:sp macro="" textlink="">
      <xdr:nvSpPr>
        <xdr:cNvPr id="261" name="楕円 260"/>
        <xdr:cNvSpPr/>
      </xdr:nvSpPr>
      <xdr:spPr>
        <a:xfrm>
          <a:off x="1968500" y="169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78985</xdr:rowOff>
    </xdr:from>
    <xdr:ext cx="534377" cy="259045"/>
    <xdr:sp macro="" textlink="">
      <xdr:nvSpPr>
        <xdr:cNvPr id="262" name="テキスト ボックス 261"/>
        <xdr:cNvSpPr txBox="1"/>
      </xdr:nvSpPr>
      <xdr:spPr>
        <a:xfrm>
          <a:off x="1752111" y="170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8280</xdr:rowOff>
    </xdr:from>
    <xdr:to>
      <xdr:col>6</xdr:col>
      <xdr:colOff>38100</xdr:colOff>
      <xdr:row>99</xdr:row>
      <xdr:rowOff>109880</xdr:rowOff>
    </xdr:to>
    <xdr:sp macro="" textlink="">
      <xdr:nvSpPr>
        <xdr:cNvPr id="263" name="楕円 262"/>
        <xdr:cNvSpPr/>
      </xdr:nvSpPr>
      <xdr:spPr>
        <a:xfrm>
          <a:off x="1079500" y="169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101007</xdr:rowOff>
    </xdr:from>
    <xdr:ext cx="534377" cy="259045"/>
    <xdr:sp macro="" textlink="">
      <xdr:nvSpPr>
        <xdr:cNvPr id="264" name="テキスト ボックス 263"/>
        <xdr:cNvSpPr txBox="1"/>
      </xdr:nvSpPr>
      <xdr:spPr>
        <a:xfrm>
          <a:off x="863111" y="1707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67898</xdr:rowOff>
    </xdr:from>
    <xdr:to>
      <xdr:col>55</xdr:col>
      <xdr:colOff>0</xdr:colOff>
      <xdr:row>36</xdr:row>
      <xdr:rowOff>102667</xdr:rowOff>
    </xdr:to>
    <xdr:cxnSp macro="">
      <xdr:nvCxnSpPr>
        <xdr:cNvPr id="295" name="直線コネクタ 294"/>
        <xdr:cNvCxnSpPr/>
      </xdr:nvCxnSpPr>
      <xdr:spPr>
        <a:xfrm>
          <a:off x="9639300" y="5211398"/>
          <a:ext cx="838200" cy="10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67898</xdr:rowOff>
    </xdr:from>
    <xdr:to>
      <xdr:col>50</xdr:col>
      <xdr:colOff>114300</xdr:colOff>
      <xdr:row>35</xdr:row>
      <xdr:rowOff>159044</xdr:rowOff>
    </xdr:to>
    <xdr:cxnSp macro="">
      <xdr:nvCxnSpPr>
        <xdr:cNvPr id="298" name="直線コネクタ 297"/>
        <xdr:cNvCxnSpPr/>
      </xdr:nvCxnSpPr>
      <xdr:spPr>
        <a:xfrm flipV="1">
          <a:off x="8750300" y="5211398"/>
          <a:ext cx="889000" cy="9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159044</xdr:rowOff>
    </xdr:from>
    <xdr:to>
      <xdr:col>45</xdr:col>
      <xdr:colOff>177800</xdr:colOff>
      <xdr:row>36</xdr:row>
      <xdr:rowOff>25879</xdr:rowOff>
    </xdr:to>
    <xdr:cxnSp macro="">
      <xdr:nvCxnSpPr>
        <xdr:cNvPr id="301" name="直線コネクタ 300"/>
        <xdr:cNvCxnSpPr/>
      </xdr:nvCxnSpPr>
      <xdr:spPr>
        <a:xfrm flipV="1">
          <a:off x="7861300" y="6159794"/>
          <a:ext cx="889000" cy="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25879</xdr:rowOff>
    </xdr:from>
    <xdr:to>
      <xdr:col>41</xdr:col>
      <xdr:colOff>50800</xdr:colOff>
      <xdr:row>37</xdr:row>
      <xdr:rowOff>33085</xdr:rowOff>
    </xdr:to>
    <xdr:cxnSp macro="">
      <xdr:nvCxnSpPr>
        <xdr:cNvPr id="304" name="直線コネクタ 303"/>
        <xdr:cNvCxnSpPr/>
      </xdr:nvCxnSpPr>
      <xdr:spPr>
        <a:xfrm flipV="1">
          <a:off x="6972300" y="6198079"/>
          <a:ext cx="889000" cy="17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314" name="楕円 313"/>
        <xdr:cNvSpPr/>
      </xdr:nvSpPr>
      <xdr:spPr>
        <a:xfrm>
          <a:off x="10426700" y="62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74744</xdr:rowOff>
    </xdr:from>
    <xdr:ext cx="534377" cy="259045"/>
    <xdr:sp macro="" textlink="">
      <xdr:nvSpPr>
        <xdr:cNvPr id="315" name="補助費等該当値テキスト"/>
        <xdr:cNvSpPr txBox="1"/>
      </xdr:nvSpPr>
      <xdr:spPr>
        <a:xfrm>
          <a:off x="10528300" y="60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17098</xdr:rowOff>
    </xdr:from>
    <xdr:to>
      <xdr:col>50</xdr:col>
      <xdr:colOff>165100</xdr:colOff>
      <xdr:row>30</xdr:row>
      <xdr:rowOff>118698</xdr:rowOff>
    </xdr:to>
    <xdr:sp macro="" textlink="">
      <xdr:nvSpPr>
        <xdr:cNvPr id="316" name="楕円 315"/>
        <xdr:cNvSpPr/>
      </xdr:nvSpPr>
      <xdr:spPr>
        <a:xfrm>
          <a:off x="9588500" y="51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135225</xdr:rowOff>
    </xdr:from>
    <xdr:ext cx="599010" cy="259045"/>
    <xdr:sp macro="" textlink="">
      <xdr:nvSpPr>
        <xdr:cNvPr id="317" name="テキスト ボックス 316"/>
        <xdr:cNvSpPr txBox="1"/>
      </xdr:nvSpPr>
      <xdr:spPr>
        <a:xfrm>
          <a:off x="9339795" y="493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108244</xdr:rowOff>
    </xdr:from>
    <xdr:to>
      <xdr:col>46</xdr:col>
      <xdr:colOff>38100</xdr:colOff>
      <xdr:row>36</xdr:row>
      <xdr:rowOff>38394</xdr:rowOff>
    </xdr:to>
    <xdr:sp macro="" textlink="">
      <xdr:nvSpPr>
        <xdr:cNvPr id="318" name="楕円 317"/>
        <xdr:cNvSpPr/>
      </xdr:nvSpPr>
      <xdr:spPr>
        <a:xfrm>
          <a:off x="8699500" y="61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54921</xdr:rowOff>
    </xdr:from>
    <xdr:ext cx="534377" cy="259045"/>
    <xdr:sp macro="" textlink="">
      <xdr:nvSpPr>
        <xdr:cNvPr id="319" name="テキスト ボックス 318"/>
        <xdr:cNvSpPr txBox="1"/>
      </xdr:nvSpPr>
      <xdr:spPr>
        <a:xfrm>
          <a:off x="8483111" y="58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146529</xdr:rowOff>
    </xdr:from>
    <xdr:to>
      <xdr:col>41</xdr:col>
      <xdr:colOff>101600</xdr:colOff>
      <xdr:row>36</xdr:row>
      <xdr:rowOff>76679</xdr:rowOff>
    </xdr:to>
    <xdr:sp macro="" textlink="">
      <xdr:nvSpPr>
        <xdr:cNvPr id="320" name="楕円 319"/>
        <xdr:cNvSpPr/>
      </xdr:nvSpPr>
      <xdr:spPr>
        <a:xfrm>
          <a:off x="7810500" y="61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93206</xdr:rowOff>
    </xdr:from>
    <xdr:ext cx="534377" cy="259045"/>
    <xdr:sp macro="" textlink="">
      <xdr:nvSpPr>
        <xdr:cNvPr id="321" name="テキスト ボックス 320"/>
        <xdr:cNvSpPr txBox="1"/>
      </xdr:nvSpPr>
      <xdr:spPr>
        <a:xfrm>
          <a:off x="7594111" y="59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153735</xdr:rowOff>
    </xdr:from>
    <xdr:to>
      <xdr:col>36</xdr:col>
      <xdr:colOff>165100</xdr:colOff>
      <xdr:row>37</xdr:row>
      <xdr:rowOff>83885</xdr:rowOff>
    </xdr:to>
    <xdr:sp macro="" textlink="">
      <xdr:nvSpPr>
        <xdr:cNvPr id="322" name="楕円 321"/>
        <xdr:cNvSpPr/>
      </xdr:nvSpPr>
      <xdr:spPr>
        <a:xfrm>
          <a:off x="6921500" y="63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100412</xdr:rowOff>
    </xdr:from>
    <xdr:ext cx="534377" cy="259045"/>
    <xdr:sp macro="" textlink="">
      <xdr:nvSpPr>
        <xdr:cNvPr id="323" name="テキスト ボックス 322"/>
        <xdr:cNvSpPr txBox="1"/>
      </xdr:nvSpPr>
      <xdr:spPr>
        <a:xfrm>
          <a:off x="6705111" y="61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22885</xdr:rowOff>
    </xdr:from>
    <xdr:to>
      <xdr:col>55</xdr:col>
      <xdr:colOff>0</xdr:colOff>
      <xdr:row>55</xdr:row>
      <xdr:rowOff>57556</xdr:rowOff>
    </xdr:to>
    <xdr:cxnSp macro="">
      <xdr:nvCxnSpPr>
        <xdr:cNvPr id="353" name="直線コネクタ 352"/>
        <xdr:cNvCxnSpPr/>
      </xdr:nvCxnSpPr>
      <xdr:spPr>
        <a:xfrm>
          <a:off x="9639300" y="9452635"/>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22885</xdr:rowOff>
    </xdr:from>
    <xdr:to>
      <xdr:col>50</xdr:col>
      <xdr:colOff>114300</xdr:colOff>
      <xdr:row>56</xdr:row>
      <xdr:rowOff>21152</xdr:rowOff>
    </xdr:to>
    <xdr:cxnSp macro="">
      <xdr:nvCxnSpPr>
        <xdr:cNvPr id="356" name="直線コネクタ 355"/>
        <xdr:cNvCxnSpPr/>
      </xdr:nvCxnSpPr>
      <xdr:spPr>
        <a:xfrm flipV="1">
          <a:off x="8750300" y="9452635"/>
          <a:ext cx="889000" cy="16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67272</xdr:rowOff>
    </xdr:from>
    <xdr:to>
      <xdr:col>45</xdr:col>
      <xdr:colOff>177800</xdr:colOff>
      <xdr:row>56</xdr:row>
      <xdr:rowOff>21152</xdr:rowOff>
    </xdr:to>
    <xdr:cxnSp macro="">
      <xdr:nvCxnSpPr>
        <xdr:cNvPr id="359" name="直線コネクタ 358"/>
        <xdr:cNvCxnSpPr/>
      </xdr:nvCxnSpPr>
      <xdr:spPr>
        <a:xfrm>
          <a:off x="7861300" y="9325572"/>
          <a:ext cx="889000" cy="29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74187</xdr:rowOff>
    </xdr:from>
    <xdr:to>
      <xdr:col>41</xdr:col>
      <xdr:colOff>50800</xdr:colOff>
      <xdr:row>54</xdr:row>
      <xdr:rowOff>67272</xdr:rowOff>
    </xdr:to>
    <xdr:cxnSp macro="">
      <xdr:nvCxnSpPr>
        <xdr:cNvPr id="362" name="直線コネクタ 361"/>
        <xdr:cNvCxnSpPr/>
      </xdr:nvCxnSpPr>
      <xdr:spPr>
        <a:xfrm>
          <a:off x="6972300" y="8818137"/>
          <a:ext cx="889000" cy="50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6756</xdr:rowOff>
    </xdr:from>
    <xdr:to>
      <xdr:col>55</xdr:col>
      <xdr:colOff>50800</xdr:colOff>
      <xdr:row>55</xdr:row>
      <xdr:rowOff>108356</xdr:rowOff>
    </xdr:to>
    <xdr:sp macro="" textlink="">
      <xdr:nvSpPr>
        <xdr:cNvPr id="372" name="楕円 371"/>
        <xdr:cNvSpPr/>
      </xdr:nvSpPr>
      <xdr:spPr>
        <a:xfrm>
          <a:off x="10426700" y="94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29633</xdr:rowOff>
    </xdr:from>
    <xdr:ext cx="534377" cy="259045"/>
    <xdr:sp macro="" textlink="">
      <xdr:nvSpPr>
        <xdr:cNvPr id="373" name="普通建設事業費該当値テキスト"/>
        <xdr:cNvSpPr txBox="1"/>
      </xdr:nvSpPr>
      <xdr:spPr>
        <a:xfrm>
          <a:off x="10528300" y="92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143535</xdr:rowOff>
    </xdr:from>
    <xdr:to>
      <xdr:col>50</xdr:col>
      <xdr:colOff>165100</xdr:colOff>
      <xdr:row>55</xdr:row>
      <xdr:rowOff>73685</xdr:rowOff>
    </xdr:to>
    <xdr:sp macro="" textlink="">
      <xdr:nvSpPr>
        <xdr:cNvPr id="374" name="楕円 373"/>
        <xdr:cNvSpPr/>
      </xdr:nvSpPr>
      <xdr:spPr>
        <a:xfrm>
          <a:off x="9588500" y="94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90212</xdr:rowOff>
    </xdr:from>
    <xdr:ext cx="534377" cy="259045"/>
    <xdr:sp macro="" textlink="">
      <xdr:nvSpPr>
        <xdr:cNvPr id="375" name="テキスト ボックス 374"/>
        <xdr:cNvSpPr txBox="1"/>
      </xdr:nvSpPr>
      <xdr:spPr>
        <a:xfrm>
          <a:off x="9372111" y="91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141802</xdr:rowOff>
    </xdr:from>
    <xdr:to>
      <xdr:col>46</xdr:col>
      <xdr:colOff>38100</xdr:colOff>
      <xdr:row>56</xdr:row>
      <xdr:rowOff>71952</xdr:rowOff>
    </xdr:to>
    <xdr:sp macro="" textlink="">
      <xdr:nvSpPr>
        <xdr:cNvPr id="376" name="楕円 375"/>
        <xdr:cNvSpPr/>
      </xdr:nvSpPr>
      <xdr:spPr>
        <a:xfrm>
          <a:off x="8699500" y="95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63079</xdr:rowOff>
    </xdr:from>
    <xdr:ext cx="534377" cy="259045"/>
    <xdr:sp macro="" textlink="">
      <xdr:nvSpPr>
        <xdr:cNvPr id="377" name="テキスト ボックス 376"/>
        <xdr:cNvSpPr txBox="1"/>
      </xdr:nvSpPr>
      <xdr:spPr>
        <a:xfrm>
          <a:off x="8483111" y="966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16472</xdr:rowOff>
    </xdr:from>
    <xdr:to>
      <xdr:col>41</xdr:col>
      <xdr:colOff>101600</xdr:colOff>
      <xdr:row>54</xdr:row>
      <xdr:rowOff>118072</xdr:rowOff>
    </xdr:to>
    <xdr:sp macro="" textlink="">
      <xdr:nvSpPr>
        <xdr:cNvPr id="378" name="楕円 377"/>
        <xdr:cNvSpPr/>
      </xdr:nvSpPr>
      <xdr:spPr>
        <a:xfrm>
          <a:off x="7810500" y="92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134599</xdr:rowOff>
    </xdr:from>
    <xdr:ext cx="534377" cy="259045"/>
    <xdr:sp macro="" textlink="">
      <xdr:nvSpPr>
        <xdr:cNvPr id="379" name="テキスト ボックス 378"/>
        <xdr:cNvSpPr txBox="1"/>
      </xdr:nvSpPr>
      <xdr:spPr>
        <a:xfrm>
          <a:off x="7594111" y="90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23387</xdr:rowOff>
    </xdr:from>
    <xdr:to>
      <xdr:col>36</xdr:col>
      <xdr:colOff>165100</xdr:colOff>
      <xdr:row>51</xdr:row>
      <xdr:rowOff>124987</xdr:rowOff>
    </xdr:to>
    <xdr:sp macro="" textlink="">
      <xdr:nvSpPr>
        <xdr:cNvPr id="380" name="楕円 379"/>
        <xdr:cNvSpPr/>
      </xdr:nvSpPr>
      <xdr:spPr>
        <a:xfrm>
          <a:off x="6921500" y="87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141514</xdr:rowOff>
    </xdr:from>
    <xdr:ext cx="534377" cy="259045"/>
    <xdr:sp macro="" textlink="">
      <xdr:nvSpPr>
        <xdr:cNvPr id="381" name="テキスト ボックス 380"/>
        <xdr:cNvSpPr txBox="1"/>
      </xdr:nvSpPr>
      <xdr:spPr>
        <a:xfrm>
          <a:off x="6705111" y="85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37320</xdr:rowOff>
    </xdr:from>
    <xdr:to>
      <xdr:col>55</xdr:col>
      <xdr:colOff>0</xdr:colOff>
      <xdr:row>77</xdr:row>
      <xdr:rowOff>744</xdr:rowOff>
    </xdr:to>
    <xdr:cxnSp macro="">
      <xdr:nvCxnSpPr>
        <xdr:cNvPr id="412" name="直線コネクタ 411"/>
        <xdr:cNvCxnSpPr/>
      </xdr:nvCxnSpPr>
      <xdr:spPr>
        <a:xfrm>
          <a:off x="9639300" y="1289607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37320</xdr:rowOff>
    </xdr:from>
    <xdr:to>
      <xdr:col>50</xdr:col>
      <xdr:colOff>114300</xdr:colOff>
      <xdr:row>76</xdr:row>
      <xdr:rowOff>138133</xdr:rowOff>
    </xdr:to>
    <xdr:cxnSp macro="">
      <xdr:nvCxnSpPr>
        <xdr:cNvPr id="415" name="直線コネクタ 414"/>
        <xdr:cNvCxnSpPr/>
      </xdr:nvCxnSpPr>
      <xdr:spPr>
        <a:xfrm flipV="1">
          <a:off x="8750300" y="12896070"/>
          <a:ext cx="889000" cy="2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164683</xdr:rowOff>
    </xdr:from>
    <xdr:to>
      <xdr:col>45</xdr:col>
      <xdr:colOff>177800</xdr:colOff>
      <xdr:row>76</xdr:row>
      <xdr:rowOff>138133</xdr:rowOff>
    </xdr:to>
    <xdr:cxnSp macro="">
      <xdr:nvCxnSpPr>
        <xdr:cNvPr id="418" name="直線コネクタ 417"/>
        <xdr:cNvCxnSpPr/>
      </xdr:nvCxnSpPr>
      <xdr:spPr>
        <a:xfrm>
          <a:off x="7861300" y="13023433"/>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135586</xdr:rowOff>
    </xdr:from>
    <xdr:to>
      <xdr:col>41</xdr:col>
      <xdr:colOff>50800</xdr:colOff>
      <xdr:row>75</xdr:row>
      <xdr:rowOff>164683</xdr:rowOff>
    </xdr:to>
    <xdr:cxnSp macro="">
      <xdr:nvCxnSpPr>
        <xdr:cNvPr id="421" name="直線コネクタ 420"/>
        <xdr:cNvCxnSpPr/>
      </xdr:nvCxnSpPr>
      <xdr:spPr>
        <a:xfrm>
          <a:off x="6972300" y="12308536"/>
          <a:ext cx="889000" cy="7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121394</xdr:rowOff>
    </xdr:from>
    <xdr:to>
      <xdr:col>55</xdr:col>
      <xdr:colOff>50800</xdr:colOff>
      <xdr:row>77</xdr:row>
      <xdr:rowOff>51544</xdr:rowOff>
    </xdr:to>
    <xdr:sp macro="" textlink="">
      <xdr:nvSpPr>
        <xdr:cNvPr id="431" name="楕円 430"/>
        <xdr:cNvSpPr/>
      </xdr:nvSpPr>
      <xdr:spPr>
        <a:xfrm>
          <a:off x="10426700" y="131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144271</xdr:rowOff>
    </xdr:from>
    <xdr:ext cx="534377" cy="259045"/>
    <xdr:sp macro="" textlink="">
      <xdr:nvSpPr>
        <xdr:cNvPr id="432" name="普通建設事業費 （ うち新規整備　）該当値テキスト"/>
        <xdr:cNvSpPr txBox="1"/>
      </xdr:nvSpPr>
      <xdr:spPr>
        <a:xfrm>
          <a:off x="10528300" y="130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157970</xdr:rowOff>
    </xdr:from>
    <xdr:to>
      <xdr:col>50</xdr:col>
      <xdr:colOff>165100</xdr:colOff>
      <xdr:row>75</xdr:row>
      <xdr:rowOff>88120</xdr:rowOff>
    </xdr:to>
    <xdr:sp macro="" textlink="">
      <xdr:nvSpPr>
        <xdr:cNvPr id="433" name="楕円 432"/>
        <xdr:cNvSpPr/>
      </xdr:nvSpPr>
      <xdr:spPr>
        <a:xfrm>
          <a:off x="9588500" y="128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104647</xdr:rowOff>
    </xdr:from>
    <xdr:ext cx="534377" cy="259045"/>
    <xdr:sp macro="" textlink="">
      <xdr:nvSpPr>
        <xdr:cNvPr id="434" name="テキスト ボックス 433"/>
        <xdr:cNvSpPr txBox="1"/>
      </xdr:nvSpPr>
      <xdr:spPr>
        <a:xfrm>
          <a:off x="9372111" y="126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87333</xdr:rowOff>
    </xdr:from>
    <xdr:to>
      <xdr:col>46</xdr:col>
      <xdr:colOff>38100</xdr:colOff>
      <xdr:row>77</xdr:row>
      <xdr:rowOff>17483</xdr:rowOff>
    </xdr:to>
    <xdr:sp macro="" textlink="">
      <xdr:nvSpPr>
        <xdr:cNvPr id="435" name="楕円 434"/>
        <xdr:cNvSpPr/>
      </xdr:nvSpPr>
      <xdr:spPr>
        <a:xfrm>
          <a:off x="8699500" y="131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34010</xdr:rowOff>
    </xdr:from>
    <xdr:ext cx="534377" cy="259045"/>
    <xdr:sp macro="" textlink="">
      <xdr:nvSpPr>
        <xdr:cNvPr id="436" name="テキスト ボックス 435"/>
        <xdr:cNvSpPr txBox="1"/>
      </xdr:nvSpPr>
      <xdr:spPr>
        <a:xfrm>
          <a:off x="8483111" y="128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113883</xdr:rowOff>
    </xdr:from>
    <xdr:to>
      <xdr:col>41</xdr:col>
      <xdr:colOff>101600</xdr:colOff>
      <xdr:row>76</xdr:row>
      <xdr:rowOff>44033</xdr:rowOff>
    </xdr:to>
    <xdr:sp macro="" textlink="">
      <xdr:nvSpPr>
        <xdr:cNvPr id="437" name="楕円 436"/>
        <xdr:cNvSpPr/>
      </xdr:nvSpPr>
      <xdr:spPr>
        <a:xfrm>
          <a:off x="7810500" y="129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60560</xdr:rowOff>
    </xdr:from>
    <xdr:ext cx="534377" cy="259045"/>
    <xdr:sp macro="" textlink="">
      <xdr:nvSpPr>
        <xdr:cNvPr id="438" name="テキスト ボックス 437"/>
        <xdr:cNvSpPr txBox="1"/>
      </xdr:nvSpPr>
      <xdr:spPr>
        <a:xfrm>
          <a:off x="7594111" y="127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84786</xdr:rowOff>
    </xdr:from>
    <xdr:to>
      <xdr:col>36</xdr:col>
      <xdr:colOff>165100</xdr:colOff>
      <xdr:row>72</xdr:row>
      <xdr:rowOff>14936</xdr:rowOff>
    </xdr:to>
    <xdr:sp macro="" textlink="">
      <xdr:nvSpPr>
        <xdr:cNvPr id="439" name="楕円 438"/>
        <xdr:cNvSpPr/>
      </xdr:nvSpPr>
      <xdr:spPr>
        <a:xfrm>
          <a:off x="6921500" y="122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31463</xdr:rowOff>
    </xdr:from>
    <xdr:ext cx="534377" cy="259045"/>
    <xdr:sp macro="" textlink="">
      <xdr:nvSpPr>
        <xdr:cNvPr id="440" name="テキスト ボックス 439"/>
        <xdr:cNvSpPr txBox="1"/>
      </xdr:nvSpPr>
      <xdr:spPr>
        <a:xfrm>
          <a:off x="6705111" y="12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159131</xdr:rowOff>
    </xdr:from>
    <xdr:to>
      <xdr:col>55</xdr:col>
      <xdr:colOff>0</xdr:colOff>
      <xdr:row>97</xdr:row>
      <xdr:rowOff>4141</xdr:rowOff>
    </xdr:to>
    <xdr:cxnSp macro="">
      <xdr:nvCxnSpPr>
        <xdr:cNvPr id="469" name="直線コネクタ 468"/>
        <xdr:cNvCxnSpPr/>
      </xdr:nvCxnSpPr>
      <xdr:spPr>
        <a:xfrm flipV="1">
          <a:off x="9639300" y="16446881"/>
          <a:ext cx="838200" cy="18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155893</xdr:rowOff>
    </xdr:from>
    <xdr:to>
      <xdr:col>50</xdr:col>
      <xdr:colOff>114300</xdr:colOff>
      <xdr:row>97</xdr:row>
      <xdr:rowOff>4141</xdr:rowOff>
    </xdr:to>
    <xdr:cxnSp macro="">
      <xdr:nvCxnSpPr>
        <xdr:cNvPr id="472" name="直線コネクタ 471"/>
        <xdr:cNvCxnSpPr/>
      </xdr:nvCxnSpPr>
      <xdr:spPr>
        <a:xfrm>
          <a:off x="8750300" y="16615093"/>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106305</xdr:rowOff>
    </xdr:from>
    <xdr:to>
      <xdr:col>45</xdr:col>
      <xdr:colOff>177800</xdr:colOff>
      <xdr:row>96</xdr:row>
      <xdr:rowOff>155893</xdr:rowOff>
    </xdr:to>
    <xdr:cxnSp macro="">
      <xdr:nvCxnSpPr>
        <xdr:cNvPr id="475" name="直線コネクタ 474"/>
        <xdr:cNvCxnSpPr/>
      </xdr:nvCxnSpPr>
      <xdr:spPr>
        <a:xfrm>
          <a:off x="7861300" y="16394055"/>
          <a:ext cx="889000" cy="2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24961</xdr:rowOff>
    </xdr:from>
    <xdr:to>
      <xdr:col>41</xdr:col>
      <xdr:colOff>50800</xdr:colOff>
      <xdr:row>95</xdr:row>
      <xdr:rowOff>106305</xdr:rowOff>
    </xdr:to>
    <xdr:cxnSp macro="">
      <xdr:nvCxnSpPr>
        <xdr:cNvPr id="478" name="直線コネクタ 477"/>
        <xdr:cNvCxnSpPr/>
      </xdr:nvCxnSpPr>
      <xdr:spPr>
        <a:xfrm>
          <a:off x="6972300" y="16312711"/>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108331</xdr:rowOff>
    </xdr:from>
    <xdr:to>
      <xdr:col>55</xdr:col>
      <xdr:colOff>50800</xdr:colOff>
      <xdr:row>96</xdr:row>
      <xdr:rowOff>38481</xdr:rowOff>
    </xdr:to>
    <xdr:sp macro="" textlink="">
      <xdr:nvSpPr>
        <xdr:cNvPr id="488" name="楕円 487"/>
        <xdr:cNvSpPr/>
      </xdr:nvSpPr>
      <xdr:spPr>
        <a:xfrm>
          <a:off x="10426700" y="163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131208</xdr:rowOff>
    </xdr:from>
    <xdr:ext cx="534377" cy="259045"/>
    <xdr:sp macro="" textlink="">
      <xdr:nvSpPr>
        <xdr:cNvPr id="489" name="普通建設事業費 （ うち更新整備　）該当値テキスト"/>
        <xdr:cNvSpPr txBox="1"/>
      </xdr:nvSpPr>
      <xdr:spPr>
        <a:xfrm>
          <a:off x="10528300"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124791</xdr:rowOff>
    </xdr:from>
    <xdr:to>
      <xdr:col>50</xdr:col>
      <xdr:colOff>165100</xdr:colOff>
      <xdr:row>97</xdr:row>
      <xdr:rowOff>54941</xdr:rowOff>
    </xdr:to>
    <xdr:sp macro="" textlink="">
      <xdr:nvSpPr>
        <xdr:cNvPr id="490" name="楕円 489"/>
        <xdr:cNvSpPr/>
      </xdr:nvSpPr>
      <xdr:spPr>
        <a:xfrm>
          <a:off x="9588500" y="165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46068</xdr:rowOff>
    </xdr:from>
    <xdr:ext cx="534377" cy="259045"/>
    <xdr:sp macro="" textlink="">
      <xdr:nvSpPr>
        <xdr:cNvPr id="491" name="テキスト ボックス 490"/>
        <xdr:cNvSpPr txBox="1"/>
      </xdr:nvSpPr>
      <xdr:spPr>
        <a:xfrm>
          <a:off x="9372111" y="166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105093</xdr:rowOff>
    </xdr:from>
    <xdr:to>
      <xdr:col>46</xdr:col>
      <xdr:colOff>38100</xdr:colOff>
      <xdr:row>97</xdr:row>
      <xdr:rowOff>35243</xdr:rowOff>
    </xdr:to>
    <xdr:sp macro="" textlink="">
      <xdr:nvSpPr>
        <xdr:cNvPr id="492" name="楕円 491"/>
        <xdr:cNvSpPr/>
      </xdr:nvSpPr>
      <xdr:spPr>
        <a:xfrm>
          <a:off x="8699500" y="16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26370</xdr:rowOff>
    </xdr:from>
    <xdr:ext cx="534377" cy="259045"/>
    <xdr:sp macro="" textlink="">
      <xdr:nvSpPr>
        <xdr:cNvPr id="493" name="テキスト ボックス 492"/>
        <xdr:cNvSpPr txBox="1"/>
      </xdr:nvSpPr>
      <xdr:spPr>
        <a:xfrm>
          <a:off x="8483111" y="166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55505</xdr:rowOff>
    </xdr:from>
    <xdr:to>
      <xdr:col>41</xdr:col>
      <xdr:colOff>101600</xdr:colOff>
      <xdr:row>95</xdr:row>
      <xdr:rowOff>157105</xdr:rowOff>
    </xdr:to>
    <xdr:sp macro="" textlink="">
      <xdr:nvSpPr>
        <xdr:cNvPr id="494" name="楕円 493"/>
        <xdr:cNvSpPr/>
      </xdr:nvSpPr>
      <xdr:spPr>
        <a:xfrm>
          <a:off x="7810500" y="16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2182</xdr:rowOff>
    </xdr:from>
    <xdr:ext cx="534377" cy="259045"/>
    <xdr:sp macro="" textlink="">
      <xdr:nvSpPr>
        <xdr:cNvPr id="495" name="テキスト ボックス 494"/>
        <xdr:cNvSpPr txBox="1"/>
      </xdr:nvSpPr>
      <xdr:spPr>
        <a:xfrm>
          <a:off x="7594111" y="161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145611</xdr:rowOff>
    </xdr:from>
    <xdr:to>
      <xdr:col>36</xdr:col>
      <xdr:colOff>165100</xdr:colOff>
      <xdr:row>95</xdr:row>
      <xdr:rowOff>75761</xdr:rowOff>
    </xdr:to>
    <xdr:sp macro="" textlink="">
      <xdr:nvSpPr>
        <xdr:cNvPr id="496" name="楕円 495"/>
        <xdr:cNvSpPr/>
      </xdr:nvSpPr>
      <xdr:spPr>
        <a:xfrm>
          <a:off x="6921500" y="162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92288</xdr:rowOff>
    </xdr:from>
    <xdr:ext cx="534377" cy="259045"/>
    <xdr:sp macro="" textlink="">
      <xdr:nvSpPr>
        <xdr:cNvPr id="497" name="テキスト ボックス 496"/>
        <xdr:cNvSpPr txBox="1"/>
      </xdr:nvSpPr>
      <xdr:spPr>
        <a:xfrm>
          <a:off x="6705111" y="16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107193</xdr:rowOff>
    </xdr:from>
    <xdr:to>
      <xdr:col>85</xdr:col>
      <xdr:colOff>127000</xdr:colOff>
      <xdr:row>35</xdr:row>
      <xdr:rowOff>164206</xdr:rowOff>
    </xdr:to>
    <xdr:cxnSp macro="">
      <xdr:nvCxnSpPr>
        <xdr:cNvPr id="524" name="直線コネクタ 523"/>
        <xdr:cNvCxnSpPr/>
      </xdr:nvCxnSpPr>
      <xdr:spPr>
        <a:xfrm>
          <a:off x="15481300" y="6107943"/>
          <a:ext cx="8382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107193</xdr:rowOff>
    </xdr:from>
    <xdr:to>
      <xdr:col>81</xdr:col>
      <xdr:colOff>50800</xdr:colOff>
      <xdr:row>36</xdr:row>
      <xdr:rowOff>171338</xdr:rowOff>
    </xdr:to>
    <xdr:cxnSp macro="">
      <xdr:nvCxnSpPr>
        <xdr:cNvPr id="527" name="直線コネクタ 526"/>
        <xdr:cNvCxnSpPr/>
      </xdr:nvCxnSpPr>
      <xdr:spPr>
        <a:xfrm flipV="1">
          <a:off x="14592300" y="6107943"/>
          <a:ext cx="889000" cy="2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171338</xdr:rowOff>
    </xdr:from>
    <xdr:to>
      <xdr:col>76</xdr:col>
      <xdr:colOff>114300</xdr:colOff>
      <xdr:row>37</xdr:row>
      <xdr:rowOff>94026</xdr:rowOff>
    </xdr:to>
    <xdr:cxnSp macro="">
      <xdr:nvCxnSpPr>
        <xdr:cNvPr id="530" name="直線コネクタ 529"/>
        <xdr:cNvCxnSpPr/>
      </xdr:nvCxnSpPr>
      <xdr:spPr>
        <a:xfrm flipV="1">
          <a:off x="13703300" y="6343538"/>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2" name="テキスト ボックス 531"/>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18862</xdr:rowOff>
    </xdr:from>
    <xdr:to>
      <xdr:col>71</xdr:col>
      <xdr:colOff>177800</xdr:colOff>
      <xdr:row>37</xdr:row>
      <xdr:rowOff>94026</xdr:rowOff>
    </xdr:to>
    <xdr:cxnSp macro="">
      <xdr:nvCxnSpPr>
        <xdr:cNvPr id="533" name="直線コネクタ 532"/>
        <xdr:cNvCxnSpPr/>
      </xdr:nvCxnSpPr>
      <xdr:spPr>
        <a:xfrm>
          <a:off x="12814300" y="6362512"/>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118579</xdr:rowOff>
    </xdr:from>
    <xdr:ext cx="469744" cy="259045"/>
    <xdr:sp macro="" textlink="">
      <xdr:nvSpPr>
        <xdr:cNvPr id="537" name="テキスト ボックス 536"/>
        <xdr:cNvSpPr txBox="1"/>
      </xdr:nvSpPr>
      <xdr:spPr>
        <a:xfrm>
          <a:off x="12579428"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113406</xdr:rowOff>
    </xdr:from>
    <xdr:to>
      <xdr:col>85</xdr:col>
      <xdr:colOff>177800</xdr:colOff>
      <xdr:row>36</xdr:row>
      <xdr:rowOff>43556</xdr:rowOff>
    </xdr:to>
    <xdr:sp macro="" textlink="">
      <xdr:nvSpPr>
        <xdr:cNvPr id="543" name="楕円 542"/>
        <xdr:cNvSpPr/>
      </xdr:nvSpPr>
      <xdr:spPr>
        <a:xfrm>
          <a:off x="16268700" y="61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136283</xdr:rowOff>
    </xdr:from>
    <xdr:ext cx="534377" cy="259045"/>
    <xdr:sp macro="" textlink="">
      <xdr:nvSpPr>
        <xdr:cNvPr id="544" name="災害復旧事業費該当値テキスト"/>
        <xdr:cNvSpPr txBox="1"/>
      </xdr:nvSpPr>
      <xdr:spPr>
        <a:xfrm>
          <a:off x="16370300" y="59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56393</xdr:rowOff>
    </xdr:from>
    <xdr:to>
      <xdr:col>81</xdr:col>
      <xdr:colOff>101600</xdr:colOff>
      <xdr:row>35</xdr:row>
      <xdr:rowOff>157993</xdr:rowOff>
    </xdr:to>
    <xdr:sp macro="" textlink="">
      <xdr:nvSpPr>
        <xdr:cNvPr id="545" name="楕円 544"/>
        <xdr:cNvSpPr/>
      </xdr:nvSpPr>
      <xdr:spPr>
        <a:xfrm>
          <a:off x="15430500" y="60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3070</xdr:rowOff>
    </xdr:from>
    <xdr:ext cx="534377" cy="259045"/>
    <xdr:sp macro="" textlink="">
      <xdr:nvSpPr>
        <xdr:cNvPr id="546" name="テキスト ボックス 545"/>
        <xdr:cNvSpPr txBox="1"/>
      </xdr:nvSpPr>
      <xdr:spPr>
        <a:xfrm>
          <a:off x="15214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120538</xdr:rowOff>
    </xdr:from>
    <xdr:to>
      <xdr:col>76</xdr:col>
      <xdr:colOff>165100</xdr:colOff>
      <xdr:row>37</xdr:row>
      <xdr:rowOff>50688</xdr:rowOff>
    </xdr:to>
    <xdr:sp macro="" textlink="">
      <xdr:nvSpPr>
        <xdr:cNvPr id="547" name="楕円 546"/>
        <xdr:cNvSpPr/>
      </xdr:nvSpPr>
      <xdr:spPr>
        <a:xfrm>
          <a:off x="14541500" y="62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67215</xdr:rowOff>
    </xdr:from>
    <xdr:ext cx="469744" cy="259045"/>
    <xdr:sp macro="" textlink="">
      <xdr:nvSpPr>
        <xdr:cNvPr id="548" name="テキスト ボックス 547"/>
        <xdr:cNvSpPr txBox="1"/>
      </xdr:nvSpPr>
      <xdr:spPr>
        <a:xfrm>
          <a:off x="14357428" y="606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43226</xdr:rowOff>
    </xdr:from>
    <xdr:to>
      <xdr:col>72</xdr:col>
      <xdr:colOff>38100</xdr:colOff>
      <xdr:row>37</xdr:row>
      <xdr:rowOff>144826</xdr:rowOff>
    </xdr:to>
    <xdr:sp macro="" textlink="">
      <xdr:nvSpPr>
        <xdr:cNvPr id="549" name="楕円 548"/>
        <xdr:cNvSpPr/>
      </xdr:nvSpPr>
      <xdr:spPr>
        <a:xfrm>
          <a:off x="13652500" y="63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161353</xdr:rowOff>
    </xdr:from>
    <xdr:ext cx="469744" cy="259045"/>
    <xdr:sp macro="" textlink="">
      <xdr:nvSpPr>
        <xdr:cNvPr id="550" name="テキスト ボックス 549"/>
        <xdr:cNvSpPr txBox="1"/>
      </xdr:nvSpPr>
      <xdr:spPr>
        <a:xfrm>
          <a:off x="13468428" y="616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139512</xdr:rowOff>
    </xdr:from>
    <xdr:to>
      <xdr:col>67</xdr:col>
      <xdr:colOff>101600</xdr:colOff>
      <xdr:row>37</xdr:row>
      <xdr:rowOff>69662</xdr:rowOff>
    </xdr:to>
    <xdr:sp macro="" textlink="">
      <xdr:nvSpPr>
        <xdr:cNvPr id="551" name="楕円 550"/>
        <xdr:cNvSpPr/>
      </xdr:nvSpPr>
      <xdr:spPr>
        <a:xfrm>
          <a:off x="12763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86189</xdr:rowOff>
    </xdr:from>
    <xdr:ext cx="469744" cy="259045"/>
    <xdr:sp macro="" textlink="">
      <xdr:nvSpPr>
        <xdr:cNvPr id="552" name="テキスト ボックス 551"/>
        <xdr:cNvSpPr txBox="1"/>
      </xdr:nvSpPr>
      <xdr:spPr>
        <a:xfrm>
          <a:off x="12579428" y="608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150873</xdr:rowOff>
    </xdr:from>
    <xdr:to>
      <xdr:col>85</xdr:col>
      <xdr:colOff>127000</xdr:colOff>
      <xdr:row>75</xdr:row>
      <xdr:rowOff>24485</xdr:rowOff>
    </xdr:to>
    <xdr:cxnSp macro="">
      <xdr:nvCxnSpPr>
        <xdr:cNvPr id="635" name="直線コネクタ 634"/>
        <xdr:cNvCxnSpPr/>
      </xdr:nvCxnSpPr>
      <xdr:spPr>
        <a:xfrm flipV="1">
          <a:off x="15481300" y="12838173"/>
          <a:ext cx="8382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20999</xdr:rowOff>
    </xdr:from>
    <xdr:to>
      <xdr:col>81</xdr:col>
      <xdr:colOff>50800</xdr:colOff>
      <xdr:row>75</xdr:row>
      <xdr:rowOff>24485</xdr:rowOff>
    </xdr:to>
    <xdr:cxnSp macro="">
      <xdr:nvCxnSpPr>
        <xdr:cNvPr id="638" name="直線コネクタ 637"/>
        <xdr:cNvCxnSpPr/>
      </xdr:nvCxnSpPr>
      <xdr:spPr>
        <a:xfrm>
          <a:off x="14592300" y="12536849"/>
          <a:ext cx="889000" cy="3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20999</xdr:rowOff>
    </xdr:from>
    <xdr:to>
      <xdr:col>76</xdr:col>
      <xdr:colOff>114300</xdr:colOff>
      <xdr:row>75</xdr:row>
      <xdr:rowOff>65748</xdr:rowOff>
    </xdr:to>
    <xdr:cxnSp macro="">
      <xdr:nvCxnSpPr>
        <xdr:cNvPr id="641" name="直線コネクタ 640"/>
        <xdr:cNvCxnSpPr/>
      </xdr:nvCxnSpPr>
      <xdr:spPr>
        <a:xfrm flipV="1">
          <a:off x="13703300" y="12536849"/>
          <a:ext cx="889000" cy="3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65748</xdr:rowOff>
    </xdr:from>
    <xdr:to>
      <xdr:col>71</xdr:col>
      <xdr:colOff>177800</xdr:colOff>
      <xdr:row>75</xdr:row>
      <xdr:rowOff>89322</xdr:rowOff>
    </xdr:to>
    <xdr:cxnSp macro="">
      <xdr:nvCxnSpPr>
        <xdr:cNvPr id="644" name="直線コネクタ 643"/>
        <xdr:cNvCxnSpPr/>
      </xdr:nvCxnSpPr>
      <xdr:spPr>
        <a:xfrm flipV="1">
          <a:off x="12814300" y="12924498"/>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100073</xdr:rowOff>
    </xdr:from>
    <xdr:to>
      <xdr:col>85</xdr:col>
      <xdr:colOff>177800</xdr:colOff>
      <xdr:row>75</xdr:row>
      <xdr:rowOff>30223</xdr:rowOff>
    </xdr:to>
    <xdr:sp macro="" textlink="">
      <xdr:nvSpPr>
        <xdr:cNvPr id="654" name="楕円 653"/>
        <xdr:cNvSpPr/>
      </xdr:nvSpPr>
      <xdr:spPr>
        <a:xfrm>
          <a:off x="16268700" y="127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122950</xdr:rowOff>
    </xdr:from>
    <xdr:ext cx="534377" cy="259045"/>
    <xdr:sp macro="" textlink="">
      <xdr:nvSpPr>
        <xdr:cNvPr id="655" name="公債費該当値テキスト"/>
        <xdr:cNvSpPr txBox="1"/>
      </xdr:nvSpPr>
      <xdr:spPr>
        <a:xfrm>
          <a:off x="16370300" y="126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145135</xdr:rowOff>
    </xdr:from>
    <xdr:to>
      <xdr:col>81</xdr:col>
      <xdr:colOff>101600</xdr:colOff>
      <xdr:row>75</xdr:row>
      <xdr:rowOff>75285</xdr:rowOff>
    </xdr:to>
    <xdr:sp macro="" textlink="">
      <xdr:nvSpPr>
        <xdr:cNvPr id="656" name="楕円 655"/>
        <xdr:cNvSpPr/>
      </xdr:nvSpPr>
      <xdr:spPr>
        <a:xfrm>
          <a:off x="154305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91812</xdr:rowOff>
    </xdr:from>
    <xdr:ext cx="534377" cy="259045"/>
    <xdr:sp macro="" textlink="">
      <xdr:nvSpPr>
        <xdr:cNvPr id="657" name="テキスト ボックス 656"/>
        <xdr:cNvSpPr txBox="1"/>
      </xdr:nvSpPr>
      <xdr:spPr>
        <a:xfrm>
          <a:off x="15214111" y="126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141649</xdr:rowOff>
    </xdr:from>
    <xdr:to>
      <xdr:col>76</xdr:col>
      <xdr:colOff>165100</xdr:colOff>
      <xdr:row>73</xdr:row>
      <xdr:rowOff>71799</xdr:rowOff>
    </xdr:to>
    <xdr:sp macro="" textlink="">
      <xdr:nvSpPr>
        <xdr:cNvPr id="658" name="楕円 657"/>
        <xdr:cNvSpPr/>
      </xdr:nvSpPr>
      <xdr:spPr>
        <a:xfrm>
          <a:off x="14541500" y="124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88326</xdr:rowOff>
    </xdr:from>
    <xdr:ext cx="534377" cy="259045"/>
    <xdr:sp macro="" textlink="">
      <xdr:nvSpPr>
        <xdr:cNvPr id="659" name="テキスト ボックス 658"/>
        <xdr:cNvSpPr txBox="1"/>
      </xdr:nvSpPr>
      <xdr:spPr>
        <a:xfrm>
          <a:off x="14325111" y="122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14948</xdr:rowOff>
    </xdr:from>
    <xdr:to>
      <xdr:col>72</xdr:col>
      <xdr:colOff>38100</xdr:colOff>
      <xdr:row>75</xdr:row>
      <xdr:rowOff>116548</xdr:rowOff>
    </xdr:to>
    <xdr:sp macro="" textlink="">
      <xdr:nvSpPr>
        <xdr:cNvPr id="660" name="楕円 659"/>
        <xdr:cNvSpPr/>
      </xdr:nvSpPr>
      <xdr:spPr>
        <a:xfrm>
          <a:off x="13652500" y="12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107675</xdr:rowOff>
    </xdr:from>
    <xdr:ext cx="534377" cy="259045"/>
    <xdr:sp macro="" textlink="">
      <xdr:nvSpPr>
        <xdr:cNvPr id="661" name="テキスト ボックス 660"/>
        <xdr:cNvSpPr txBox="1"/>
      </xdr:nvSpPr>
      <xdr:spPr>
        <a:xfrm>
          <a:off x="13436111" y="129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38522</xdr:rowOff>
    </xdr:from>
    <xdr:to>
      <xdr:col>67</xdr:col>
      <xdr:colOff>101600</xdr:colOff>
      <xdr:row>75</xdr:row>
      <xdr:rowOff>140122</xdr:rowOff>
    </xdr:to>
    <xdr:sp macro="" textlink="">
      <xdr:nvSpPr>
        <xdr:cNvPr id="662" name="楕円 661"/>
        <xdr:cNvSpPr/>
      </xdr:nvSpPr>
      <xdr:spPr>
        <a:xfrm>
          <a:off x="12763500" y="128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131249</xdr:rowOff>
    </xdr:from>
    <xdr:ext cx="534377" cy="259045"/>
    <xdr:sp macro="" textlink="">
      <xdr:nvSpPr>
        <xdr:cNvPr id="663" name="テキスト ボックス 662"/>
        <xdr:cNvSpPr txBox="1"/>
      </xdr:nvSpPr>
      <xdr:spPr>
        <a:xfrm>
          <a:off x="12547111" y="129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124383</xdr:rowOff>
    </xdr:from>
    <xdr:to>
      <xdr:col>85</xdr:col>
      <xdr:colOff>127000</xdr:colOff>
      <xdr:row>92</xdr:row>
      <xdr:rowOff>30390</xdr:rowOff>
    </xdr:to>
    <xdr:cxnSp macro="">
      <xdr:nvCxnSpPr>
        <xdr:cNvPr id="692" name="直線コネクタ 691"/>
        <xdr:cNvCxnSpPr/>
      </xdr:nvCxnSpPr>
      <xdr:spPr>
        <a:xfrm>
          <a:off x="15481300" y="15726333"/>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124383</xdr:rowOff>
    </xdr:from>
    <xdr:to>
      <xdr:col>81</xdr:col>
      <xdr:colOff>50800</xdr:colOff>
      <xdr:row>92</xdr:row>
      <xdr:rowOff>124040</xdr:rowOff>
    </xdr:to>
    <xdr:cxnSp macro="">
      <xdr:nvCxnSpPr>
        <xdr:cNvPr id="695" name="直線コネクタ 694"/>
        <xdr:cNvCxnSpPr/>
      </xdr:nvCxnSpPr>
      <xdr:spPr>
        <a:xfrm flipV="1">
          <a:off x="14592300" y="15726333"/>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124040</xdr:rowOff>
    </xdr:from>
    <xdr:to>
      <xdr:col>76</xdr:col>
      <xdr:colOff>114300</xdr:colOff>
      <xdr:row>93</xdr:row>
      <xdr:rowOff>86055</xdr:rowOff>
    </xdr:to>
    <xdr:cxnSp macro="">
      <xdr:nvCxnSpPr>
        <xdr:cNvPr id="698" name="直線コネクタ 697"/>
        <xdr:cNvCxnSpPr/>
      </xdr:nvCxnSpPr>
      <xdr:spPr>
        <a:xfrm flipV="1">
          <a:off x="13703300" y="15897440"/>
          <a:ext cx="889000" cy="1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86055</xdr:rowOff>
    </xdr:from>
    <xdr:to>
      <xdr:col>71</xdr:col>
      <xdr:colOff>177800</xdr:colOff>
      <xdr:row>93</xdr:row>
      <xdr:rowOff>92723</xdr:rowOff>
    </xdr:to>
    <xdr:cxnSp macro="">
      <xdr:nvCxnSpPr>
        <xdr:cNvPr id="701" name="直線コネクタ 700"/>
        <xdr:cNvCxnSpPr/>
      </xdr:nvCxnSpPr>
      <xdr:spPr>
        <a:xfrm flipV="1">
          <a:off x="12814300" y="1603090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151040</xdr:rowOff>
    </xdr:from>
    <xdr:to>
      <xdr:col>85</xdr:col>
      <xdr:colOff>177800</xdr:colOff>
      <xdr:row>92</xdr:row>
      <xdr:rowOff>81190</xdr:rowOff>
    </xdr:to>
    <xdr:sp macro="" textlink="">
      <xdr:nvSpPr>
        <xdr:cNvPr id="711" name="楕円 710"/>
        <xdr:cNvSpPr/>
      </xdr:nvSpPr>
      <xdr:spPr>
        <a:xfrm>
          <a:off x="16268700" y="157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2467</xdr:rowOff>
    </xdr:from>
    <xdr:ext cx="534377" cy="259045"/>
    <xdr:sp macro="" textlink="">
      <xdr:nvSpPr>
        <xdr:cNvPr id="712" name="積立金該当値テキスト"/>
        <xdr:cNvSpPr txBox="1"/>
      </xdr:nvSpPr>
      <xdr:spPr>
        <a:xfrm>
          <a:off x="16370300" y="156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73583</xdr:rowOff>
    </xdr:from>
    <xdr:to>
      <xdr:col>81</xdr:col>
      <xdr:colOff>101600</xdr:colOff>
      <xdr:row>92</xdr:row>
      <xdr:rowOff>3733</xdr:rowOff>
    </xdr:to>
    <xdr:sp macro="" textlink="">
      <xdr:nvSpPr>
        <xdr:cNvPr id="713" name="楕円 712"/>
        <xdr:cNvSpPr/>
      </xdr:nvSpPr>
      <xdr:spPr>
        <a:xfrm>
          <a:off x="15430500" y="156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20260</xdr:rowOff>
    </xdr:from>
    <xdr:ext cx="534377" cy="259045"/>
    <xdr:sp macro="" textlink="">
      <xdr:nvSpPr>
        <xdr:cNvPr id="714" name="テキスト ボックス 713"/>
        <xdr:cNvSpPr txBox="1"/>
      </xdr:nvSpPr>
      <xdr:spPr>
        <a:xfrm>
          <a:off x="15214111" y="154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73240</xdr:rowOff>
    </xdr:from>
    <xdr:to>
      <xdr:col>76</xdr:col>
      <xdr:colOff>165100</xdr:colOff>
      <xdr:row>93</xdr:row>
      <xdr:rowOff>3390</xdr:rowOff>
    </xdr:to>
    <xdr:sp macro="" textlink="">
      <xdr:nvSpPr>
        <xdr:cNvPr id="715" name="楕円 714"/>
        <xdr:cNvSpPr/>
      </xdr:nvSpPr>
      <xdr:spPr>
        <a:xfrm>
          <a:off x="14541500" y="158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19917</xdr:rowOff>
    </xdr:from>
    <xdr:ext cx="534377" cy="259045"/>
    <xdr:sp macro="" textlink="">
      <xdr:nvSpPr>
        <xdr:cNvPr id="716" name="テキスト ボックス 715"/>
        <xdr:cNvSpPr txBox="1"/>
      </xdr:nvSpPr>
      <xdr:spPr>
        <a:xfrm>
          <a:off x="14325111" y="156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35255</xdr:rowOff>
    </xdr:from>
    <xdr:to>
      <xdr:col>72</xdr:col>
      <xdr:colOff>38100</xdr:colOff>
      <xdr:row>93</xdr:row>
      <xdr:rowOff>136855</xdr:rowOff>
    </xdr:to>
    <xdr:sp macro="" textlink="">
      <xdr:nvSpPr>
        <xdr:cNvPr id="717" name="楕円 716"/>
        <xdr:cNvSpPr/>
      </xdr:nvSpPr>
      <xdr:spPr>
        <a:xfrm>
          <a:off x="13652500" y="159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153382</xdr:rowOff>
    </xdr:from>
    <xdr:ext cx="534377" cy="259045"/>
    <xdr:sp macro="" textlink="">
      <xdr:nvSpPr>
        <xdr:cNvPr id="718" name="テキスト ボックス 717"/>
        <xdr:cNvSpPr txBox="1"/>
      </xdr:nvSpPr>
      <xdr:spPr>
        <a:xfrm>
          <a:off x="13436111" y="157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41923</xdr:rowOff>
    </xdr:from>
    <xdr:to>
      <xdr:col>67</xdr:col>
      <xdr:colOff>101600</xdr:colOff>
      <xdr:row>93</xdr:row>
      <xdr:rowOff>143523</xdr:rowOff>
    </xdr:to>
    <xdr:sp macro="" textlink="">
      <xdr:nvSpPr>
        <xdr:cNvPr id="719" name="楕円 718"/>
        <xdr:cNvSpPr/>
      </xdr:nvSpPr>
      <xdr:spPr>
        <a:xfrm>
          <a:off x="12763500" y="159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160050</xdr:rowOff>
    </xdr:from>
    <xdr:ext cx="534377" cy="259045"/>
    <xdr:sp macro="" textlink="">
      <xdr:nvSpPr>
        <xdr:cNvPr id="720" name="テキスト ボックス 719"/>
        <xdr:cNvSpPr txBox="1"/>
      </xdr:nvSpPr>
      <xdr:spPr>
        <a:xfrm>
          <a:off x="12547111" y="1576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109655</xdr:rowOff>
    </xdr:from>
    <xdr:to>
      <xdr:col>116</xdr:col>
      <xdr:colOff>63500</xdr:colOff>
      <xdr:row>36</xdr:row>
      <xdr:rowOff>146884</xdr:rowOff>
    </xdr:to>
    <xdr:cxnSp macro="">
      <xdr:nvCxnSpPr>
        <xdr:cNvPr id="751" name="直線コネクタ 750"/>
        <xdr:cNvCxnSpPr/>
      </xdr:nvCxnSpPr>
      <xdr:spPr>
        <a:xfrm>
          <a:off x="21323300" y="6281855"/>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109655</xdr:rowOff>
    </xdr:from>
    <xdr:to>
      <xdr:col>111</xdr:col>
      <xdr:colOff>177800</xdr:colOff>
      <xdr:row>37</xdr:row>
      <xdr:rowOff>61486</xdr:rowOff>
    </xdr:to>
    <xdr:cxnSp macro="">
      <xdr:nvCxnSpPr>
        <xdr:cNvPr id="754" name="直線コネクタ 753"/>
        <xdr:cNvCxnSpPr/>
      </xdr:nvCxnSpPr>
      <xdr:spPr>
        <a:xfrm flipV="1">
          <a:off x="20434300" y="6281855"/>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61486</xdr:rowOff>
    </xdr:from>
    <xdr:to>
      <xdr:col>107</xdr:col>
      <xdr:colOff>50800</xdr:colOff>
      <xdr:row>38</xdr:row>
      <xdr:rowOff>744</xdr:rowOff>
    </xdr:to>
    <xdr:cxnSp macro="">
      <xdr:nvCxnSpPr>
        <xdr:cNvPr id="757" name="直線コネクタ 756"/>
        <xdr:cNvCxnSpPr/>
      </xdr:nvCxnSpPr>
      <xdr:spPr>
        <a:xfrm flipV="1">
          <a:off x="19545300" y="6405136"/>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130719</xdr:rowOff>
    </xdr:from>
    <xdr:to>
      <xdr:col>102</xdr:col>
      <xdr:colOff>114300</xdr:colOff>
      <xdr:row>38</xdr:row>
      <xdr:rowOff>744</xdr:rowOff>
    </xdr:to>
    <xdr:cxnSp macro="">
      <xdr:nvCxnSpPr>
        <xdr:cNvPr id="760" name="直線コネクタ 759"/>
        <xdr:cNvCxnSpPr/>
      </xdr:nvCxnSpPr>
      <xdr:spPr>
        <a:xfrm>
          <a:off x="18656300" y="6474369"/>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96084</xdr:rowOff>
    </xdr:from>
    <xdr:to>
      <xdr:col>116</xdr:col>
      <xdr:colOff>114300</xdr:colOff>
      <xdr:row>37</xdr:row>
      <xdr:rowOff>26234</xdr:rowOff>
    </xdr:to>
    <xdr:sp macro="" textlink="">
      <xdr:nvSpPr>
        <xdr:cNvPr id="770" name="楕円 769"/>
        <xdr:cNvSpPr/>
      </xdr:nvSpPr>
      <xdr:spPr>
        <a:xfrm>
          <a:off x="221107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118961</xdr:rowOff>
    </xdr:from>
    <xdr:ext cx="469744" cy="259045"/>
    <xdr:sp macro="" textlink="">
      <xdr:nvSpPr>
        <xdr:cNvPr id="771" name="投資及び出資金該当値テキスト"/>
        <xdr:cNvSpPr txBox="1"/>
      </xdr:nvSpPr>
      <xdr:spPr>
        <a:xfrm>
          <a:off x="22212300" y="611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58855</xdr:rowOff>
    </xdr:from>
    <xdr:to>
      <xdr:col>112</xdr:col>
      <xdr:colOff>38100</xdr:colOff>
      <xdr:row>36</xdr:row>
      <xdr:rowOff>160455</xdr:rowOff>
    </xdr:to>
    <xdr:sp macro="" textlink="">
      <xdr:nvSpPr>
        <xdr:cNvPr id="772" name="楕円 771"/>
        <xdr:cNvSpPr/>
      </xdr:nvSpPr>
      <xdr:spPr>
        <a:xfrm>
          <a:off x="21272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5532</xdr:rowOff>
    </xdr:from>
    <xdr:ext cx="469744" cy="259045"/>
    <xdr:sp macro="" textlink="">
      <xdr:nvSpPr>
        <xdr:cNvPr id="773" name="テキスト ボックス 772"/>
        <xdr:cNvSpPr txBox="1"/>
      </xdr:nvSpPr>
      <xdr:spPr>
        <a:xfrm>
          <a:off x="21088428" y="600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10686</xdr:rowOff>
    </xdr:from>
    <xdr:to>
      <xdr:col>107</xdr:col>
      <xdr:colOff>101600</xdr:colOff>
      <xdr:row>37</xdr:row>
      <xdr:rowOff>112286</xdr:rowOff>
    </xdr:to>
    <xdr:sp macro="" textlink="">
      <xdr:nvSpPr>
        <xdr:cNvPr id="774" name="楕円 773"/>
        <xdr:cNvSpPr/>
      </xdr:nvSpPr>
      <xdr:spPr>
        <a:xfrm>
          <a:off x="20383500" y="63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128813</xdr:rowOff>
    </xdr:from>
    <xdr:ext cx="469744" cy="259045"/>
    <xdr:sp macro="" textlink="">
      <xdr:nvSpPr>
        <xdr:cNvPr id="775" name="テキスト ボックス 774"/>
        <xdr:cNvSpPr txBox="1"/>
      </xdr:nvSpPr>
      <xdr:spPr>
        <a:xfrm>
          <a:off x="20199428" y="61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121394</xdr:rowOff>
    </xdr:from>
    <xdr:to>
      <xdr:col>102</xdr:col>
      <xdr:colOff>165100</xdr:colOff>
      <xdr:row>38</xdr:row>
      <xdr:rowOff>51544</xdr:rowOff>
    </xdr:to>
    <xdr:sp macro="" textlink="">
      <xdr:nvSpPr>
        <xdr:cNvPr id="776" name="楕円 775"/>
        <xdr:cNvSpPr/>
      </xdr:nvSpPr>
      <xdr:spPr>
        <a:xfrm>
          <a:off x="194945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42671</xdr:rowOff>
    </xdr:from>
    <xdr:ext cx="469744" cy="259045"/>
    <xdr:sp macro="" textlink="">
      <xdr:nvSpPr>
        <xdr:cNvPr id="777" name="テキスト ボックス 776"/>
        <xdr:cNvSpPr txBox="1"/>
      </xdr:nvSpPr>
      <xdr:spPr>
        <a:xfrm>
          <a:off x="19310428" y="655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79919</xdr:rowOff>
    </xdr:from>
    <xdr:to>
      <xdr:col>98</xdr:col>
      <xdr:colOff>38100</xdr:colOff>
      <xdr:row>38</xdr:row>
      <xdr:rowOff>10069</xdr:rowOff>
    </xdr:to>
    <xdr:sp macro="" textlink="">
      <xdr:nvSpPr>
        <xdr:cNvPr id="778" name="楕円 777"/>
        <xdr:cNvSpPr/>
      </xdr:nvSpPr>
      <xdr:spPr>
        <a:xfrm>
          <a:off x="18605500" y="64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1196</xdr:rowOff>
    </xdr:from>
    <xdr:ext cx="469744" cy="259045"/>
    <xdr:sp macro="" textlink="">
      <xdr:nvSpPr>
        <xdr:cNvPr id="779" name="テキスト ボックス 778"/>
        <xdr:cNvSpPr txBox="1"/>
      </xdr:nvSpPr>
      <xdr:spPr>
        <a:xfrm>
          <a:off x="18421428" y="651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69329</xdr:rowOff>
    </xdr:from>
    <xdr:to>
      <xdr:col>116</xdr:col>
      <xdr:colOff>63500</xdr:colOff>
      <xdr:row>58</xdr:row>
      <xdr:rowOff>101791</xdr:rowOff>
    </xdr:to>
    <xdr:cxnSp macro="">
      <xdr:nvCxnSpPr>
        <xdr:cNvPr id="808" name="直線コネクタ 807"/>
        <xdr:cNvCxnSpPr/>
      </xdr:nvCxnSpPr>
      <xdr:spPr>
        <a:xfrm>
          <a:off x="21323300" y="10013429"/>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59461</xdr:rowOff>
    </xdr:from>
    <xdr:to>
      <xdr:col>111</xdr:col>
      <xdr:colOff>177800</xdr:colOff>
      <xdr:row>58</xdr:row>
      <xdr:rowOff>69329</xdr:rowOff>
    </xdr:to>
    <xdr:cxnSp macro="">
      <xdr:nvCxnSpPr>
        <xdr:cNvPr id="811" name="直線コネクタ 810"/>
        <xdr:cNvCxnSpPr/>
      </xdr:nvCxnSpPr>
      <xdr:spPr>
        <a:xfrm>
          <a:off x="20434300" y="1000356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57709</xdr:rowOff>
    </xdr:from>
    <xdr:to>
      <xdr:col>107</xdr:col>
      <xdr:colOff>50800</xdr:colOff>
      <xdr:row>58</xdr:row>
      <xdr:rowOff>59461</xdr:rowOff>
    </xdr:to>
    <xdr:cxnSp macro="">
      <xdr:nvCxnSpPr>
        <xdr:cNvPr id="814" name="直線コネクタ 813"/>
        <xdr:cNvCxnSpPr/>
      </xdr:nvCxnSpPr>
      <xdr:spPr>
        <a:xfrm>
          <a:off x="19545300" y="1000180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31286</xdr:rowOff>
    </xdr:from>
    <xdr:to>
      <xdr:col>102</xdr:col>
      <xdr:colOff>114300</xdr:colOff>
      <xdr:row>58</xdr:row>
      <xdr:rowOff>57709</xdr:rowOff>
    </xdr:to>
    <xdr:cxnSp macro="">
      <xdr:nvCxnSpPr>
        <xdr:cNvPr id="817" name="直線コネクタ 816"/>
        <xdr:cNvCxnSpPr/>
      </xdr:nvCxnSpPr>
      <xdr:spPr>
        <a:xfrm>
          <a:off x="18656300" y="9975386"/>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50991</xdr:rowOff>
    </xdr:from>
    <xdr:to>
      <xdr:col>116</xdr:col>
      <xdr:colOff>114300</xdr:colOff>
      <xdr:row>58</xdr:row>
      <xdr:rowOff>152591</xdr:rowOff>
    </xdr:to>
    <xdr:sp macro="" textlink="">
      <xdr:nvSpPr>
        <xdr:cNvPr id="827" name="楕円 826"/>
        <xdr:cNvSpPr/>
      </xdr:nvSpPr>
      <xdr:spPr>
        <a:xfrm>
          <a:off x="22110700" y="99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159358</xdr:rowOff>
    </xdr:from>
    <xdr:ext cx="469744" cy="259045"/>
    <xdr:sp macro="" textlink="">
      <xdr:nvSpPr>
        <xdr:cNvPr id="828" name="貸付金該当値テキスト"/>
        <xdr:cNvSpPr txBox="1"/>
      </xdr:nvSpPr>
      <xdr:spPr>
        <a:xfrm>
          <a:off x="22212300" y="99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18529</xdr:rowOff>
    </xdr:from>
    <xdr:to>
      <xdr:col>112</xdr:col>
      <xdr:colOff>38100</xdr:colOff>
      <xdr:row>58</xdr:row>
      <xdr:rowOff>120129</xdr:rowOff>
    </xdr:to>
    <xdr:sp macro="" textlink="">
      <xdr:nvSpPr>
        <xdr:cNvPr id="829" name="楕円 828"/>
        <xdr:cNvSpPr/>
      </xdr:nvSpPr>
      <xdr:spPr>
        <a:xfrm>
          <a:off x="21272500" y="99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111256</xdr:rowOff>
    </xdr:from>
    <xdr:ext cx="469744" cy="259045"/>
    <xdr:sp macro="" textlink="">
      <xdr:nvSpPr>
        <xdr:cNvPr id="830" name="テキスト ボックス 829"/>
        <xdr:cNvSpPr txBox="1"/>
      </xdr:nvSpPr>
      <xdr:spPr>
        <a:xfrm>
          <a:off x="21088428" y="100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8661</xdr:rowOff>
    </xdr:from>
    <xdr:to>
      <xdr:col>107</xdr:col>
      <xdr:colOff>101600</xdr:colOff>
      <xdr:row>58</xdr:row>
      <xdr:rowOff>110261</xdr:rowOff>
    </xdr:to>
    <xdr:sp macro="" textlink="">
      <xdr:nvSpPr>
        <xdr:cNvPr id="831" name="楕円 830"/>
        <xdr:cNvSpPr/>
      </xdr:nvSpPr>
      <xdr:spPr>
        <a:xfrm>
          <a:off x="20383500" y="9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126788</xdr:rowOff>
    </xdr:from>
    <xdr:ext cx="469744" cy="259045"/>
    <xdr:sp macro="" textlink="">
      <xdr:nvSpPr>
        <xdr:cNvPr id="832" name="テキスト ボックス 831"/>
        <xdr:cNvSpPr txBox="1"/>
      </xdr:nvSpPr>
      <xdr:spPr>
        <a:xfrm>
          <a:off x="20199428" y="97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6909</xdr:rowOff>
    </xdr:from>
    <xdr:to>
      <xdr:col>102</xdr:col>
      <xdr:colOff>165100</xdr:colOff>
      <xdr:row>58</xdr:row>
      <xdr:rowOff>108509</xdr:rowOff>
    </xdr:to>
    <xdr:sp macro="" textlink="">
      <xdr:nvSpPr>
        <xdr:cNvPr id="833" name="楕円 832"/>
        <xdr:cNvSpPr/>
      </xdr:nvSpPr>
      <xdr:spPr>
        <a:xfrm>
          <a:off x="19494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125036</xdr:rowOff>
    </xdr:from>
    <xdr:ext cx="469744" cy="259045"/>
    <xdr:sp macro="" textlink="">
      <xdr:nvSpPr>
        <xdr:cNvPr id="834" name="テキスト ボックス 833"/>
        <xdr:cNvSpPr txBox="1"/>
      </xdr:nvSpPr>
      <xdr:spPr>
        <a:xfrm>
          <a:off x="19310428" y="97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151936</xdr:rowOff>
    </xdr:from>
    <xdr:to>
      <xdr:col>98</xdr:col>
      <xdr:colOff>38100</xdr:colOff>
      <xdr:row>58</xdr:row>
      <xdr:rowOff>82086</xdr:rowOff>
    </xdr:to>
    <xdr:sp macro="" textlink="">
      <xdr:nvSpPr>
        <xdr:cNvPr id="835" name="楕円 834"/>
        <xdr:cNvSpPr/>
      </xdr:nvSpPr>
      <xdr:spPr>
        <a:xfrm>
          <a:off x="18605500" y="9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98613</xdr:rowOff>
    </xdr:from>
    <xdr:ext cx="469744" cy="259045"/>
    <xdr:sp macro="" textlink="">
      <xdr:nvSpPr>
        <xdr:cNvPr id="836" name="テキスト ボックス 835"/>
        <xdr:cNvSpPr txBox="1"/>
      </xdr:nvSpPr>
      <xdr:spPr>
        <a:xfrm>
          <a:off x="18421428" y="969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13398</xdr:rowOff>
    </xdr:from>
    <xdr:to>
      <xdr:col>116</xdr:col>
      <xdr:colOff>63500</xdr:colOff>
      <xdr:row>75</xdr:row>
      <xdr:rowOff>44069</xdr:rowOff>
    </xdr:to>
    <xdr:cxnSp macro="">
      <xdr:nvCxnSpPr>
        <xdr:cNvPr id="866" name="直線コネクタ 865"/>
        <xdr:cNvCxnSpPr/>
      </xdr:nvCxnSpPr>
      <xdr:spPr>
        <a:xfrm flipV="1">
          <a:off x="21323300" y="12872148"/>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44069</xdr:rowOff>
    </xdr:from>
    <xdr:to>
      <xdr:col>111</xdr:col>
      <xdr:colOff>177800</xdr:colOff>
      <xdr:row>75</xdr:row>
      <xdr:rowOff>81826</xdr:rowOff>
    </xdr:to>
    <xdr:cxnSp macro="">
      <xdr:nvCxnSpPr>
        <xdr:cNvPr id="869" name="直線コネクタ 868"/>
        <xdr:cNvCxnSpPr/>
      </xdr:nvCxnSpPr>
      <xdr:spPr>
        <a:xfrm flipV="1">
          <a:off x="20434300" y="1290281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81826</xdr:rowOff>
    </xdr:from>
    <xdr:to>
      <xdr:col>107</xdr:col>
      <xdr:colOff>50800</xdr:colOff>
      <xdr:row>75</xdr:row>
      <xdr:rowOff>165951</xdr:rowOff>
    </xdr:to>
    <xdr:cxnSp macro="">
      <xdr:nvCxnSpPr>
        <xdr:cNvPr id="872" name="直線コネクタ 871"/>
        <xdr:cNvCxnSpPr/>
      </xdr:nvCxnSpPr>
      <xdr:spPr>
        <a:xfrm flipV="1">
          <a:off x="19545300" y="1294057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127051</xdr:rowOff>
    </xdr:from>
    <xdr:to>
      <xdr:col>102</xdr:col>
      <xdr:colOff>114300</xdr:colOff>
      <xdr:row>75</xdr:row>
      <xdr:rowOff>165951</xdr:rowOff>
    </xdr:to>
    <xdr:cxnSp macro="">
      <xdr:nvCxnSpPr>
        <xdr:cNvPr id="875" name="直線コネクタ 874"/>
        <xdr:cNvCxnSpPr/>
      </xdr:nvCxnSpPr>
      <xdr:spPr>
        <a:xfrm>
          <a:off x="18656300" y="12985801"/>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134048</xdr:rowOff>
    </xdr:from>
    <xdr:to>
      <xdr:col>116</xdr:col>
      <xdr:colOff>114300</xdr:colOff>
      <xdr:row>75</xdr:row>
      <xdr:rowOff>64198</xdr:rowOff>
    </xdr:to>
    <xdr:sp macro="" textlink="">
      <xdr:nvSpPr>
        <xdr:cNvPr id="885" name="楕円 884"/>
        <xdr:cNvSpPr/>
      </xdr:nvSpPr>
      <xdr:spPr>
        <a:xfrm>
          <a:off x="22110700" y="128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156925</xdr:rowOff>
    </xdr:from>
    <xdr:ext cx="534377" cy="259045"/>
    <xdr:sp macro="" textlink="">
      <xdr:nvSpPr>
        <xdr:cNvPr id="886" name="繰出金該当値テキスト"/>
        <xdr:cNvSpPr txBox="1"/>
      </xdr:nvSpPr>
      <xdr:spPr>
        <a:xfrm>
          <a:off x="22212300" y="126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164719</xdr:rowOff>
    </xdr:from>
    <xdr:to>
      <xdr:col>112</xdr:col>
      <xdr:colOff>38100</xdr:colOff>
      <xdr:row>75</xdr:row>
      <xdr:rowOff>94869</xdr:rowOff>
    </xdr:to>
    <xdr:sp macro="" textlink="">
      <xdr:nvSpPr>
        <xdr:cNvPr id="887" name="楕円 886"/>
        <xdr:cNvSpPr/>
      </xdr:nvSpPr>
      <xdr:spPr>
        <a:xfrm>
          <a:off x="21272500" y="128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111396</xdr:rowOff>
    </xdr:from>
    <xdr:ext cx="534377" cy="259045"/>
    <xdr:sp macro="" textlink="">
      <xdr:nvSpPr>
        <xdr:cNvPr id="888" name="テキスト ボックス 887"/>
        <xdr:cNvSpPr txBox="1"/>
      </xdr:nvSpPr>
      <xdr:spPr>
        <a:xfrm>
          <a:off x="21056111" y="126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31026</xdr:rowOff>
    </xdr:from>
    <xdr:to>
      <xdr:col>107</xdr:col>
      <xdr:colOff>101600</xdr:colOff>
      <xdr:row>75</xdr:row>
      <xdr:rowOff>132626</xdr:rowOff>
    </xdr:to>
    <xdr:sp macro="" textlink="">
      <xdr:nvSpPr>
        <xdr:cNvPr id="889" name="楕円 888"/>
        <xdr:cNvSpPr/>
      </xdr:nvSpPr>
      <xdr:spPr>
        <a:xfrm>
          <a:off x="203835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149153</xdr:rowOff>
    </xdr:from>
    <xdr:ext cx="534377" cy="259045"/>
    <xdr:sp macro="" textlink="">
      <xdr:nvSpPr>
        <xdr:cNvPr id="890" name="テキスト ボックス 889"/>
        <xdr:cNvSpPr txBox="1"/>
      </xdr:nvSpPr>
      <xdr:spPr>
        <a:xfrm>
          <a:off x="20167111" y="126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115151</xdr:rowOff>
    </xdr:from>
    <xdr:to>
      <xdr:col>102</xdr:col>
      <xdr:colOff>165100</xdr:colOff>
      <xdr:row>76</xdr:row>
      <xdr:rowOff>45301</xdr:rowOff>
    </xdr:to>
    <xdr:sp macro="" textlink="">
      <xdr:nvSpPr>
        <xdr:cNvPr id="891" name="楕円 890"/>
        <xdr:cNvSpPr/>
      </xdr:nvSpPr>
      <xdr:spPr>
        <a:xfrm>
          <a:off x="19494500" y="12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36428</xdr:rowOff>
    </xdr:from>
    <xdr:ext cx="534377" cy="259045"/>
    <xdr:sp macro="" textlink="">
      <xdr:nvSpPr>
        <xdr:cNvPr id="892" name="テキスト ボックス 891"/>
        <xdr:cNvSpPr txBox="1"/>
      </xdr:nvSpPr>
      <xdr:spPr>
        <a:xfrm>
          <a:off x="19278111" y="13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76251</xdr:rowOff>
    </xdr:from>
    <xdr:to>
      <xdr:col>98</xdr:col>
      <xdr:colOff>38100</xdr:colOff>
      <xdr:row>76</xdr:row>
      <xdr:rowOff>6401</xdr:rowOff>
    </xdr:to>
    <xdr:sp macro="" textlink="">
      <xdr:nvSpPr>
        <xdr:cNvPr id="893" name="楕円 892"/>
        <xdr:cNvSpPr/>
      </xdr:nvSpPr>
      <xdr:spPr>
        <a:xfrm>
          <a:off x="18605500" y="129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168978</xdr:rowOff>
    </xdr:from>
    <xdr:ext cx="534377" cy="259045"/>
    <xdr:sp macro="" textlink="">
      <xdr:nvSpPr>
        <xdr:cNvPr id="894" name="テキスト ボックス 893"/>
        <xdr:cNvSpPr txBox="1"/>
      </xdr:nvSpPr>
      <xdr:spPr>
        <a:xfrm>
          <a:off x="18389111" y="130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新型コロナウイルスワクチン接種対策による関係経費が増となった一方、令和元年東日本台風等に係る災害廃棄物処理事業の皆減により、前年度と比較して</a:t>
          </a:r>
          <a:r>
            <a:rPr kumimoji="1" lang="en-US" altLang="ja-JP" sz="1300">
              <a:latin typeface="ＭＳ Ｐゴシック" panose="020B0600070205080204" pitchFamily="50" charset="-128"/>
              <a:ea typeface="ＭＳ Ｐゴシック" panose="020B0600070205080204" pitchFamily="50" charset="-128"/>
            </a:rPr>
            <a:t>2,338</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東日本大震災の復旧・復興事業に伴う時限的な道路維持補修事業の皆減により、前年度と比較して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広域合併都市の本市は、他中核市と比較して施設総量が多いことから、依然として類似団体平均を上回っているものと見込まれる。公共施設等総合管理計画に基づき、民間代替性の高い施設を中心に民間への移譲や施設の廃止等を進めていく。</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子育て世帯への臨時特別給付金の増等により、前年度と比較して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22,511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新型コロナウイルス感染症対応に係る特別定額給付金の皆減等に伴い、前年度と比較して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97,694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緊急防災・減災事業債等の元金償還金の増に伴う元利償還金の増等により、前年度と比較して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314,913
312,178
1,232.26
173,401,310
164,135,000
8,148,637
79,196,846
132,419,274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36068</xdr:rowOff>
    </xdr:from>
    <xdr:to>
      <xdr:col>24</xdr:col>
      <xdr:colOff>63500</xdr:colOff>
      <xdr:row>34</xdr:row>
      <xdr:rowOff>96266</xdr:rowOff>
    </xdr:to>
    <xdr:cxnSp macro="">
      <xdr:nvCxnSpPr>
        <xdr:cNvPr id="61" name="直線コネクタ 60"/>
        <xdr:cNvCxnSpPr/>
      </xdr:nvCxnSpPr>
      <xdr:spPr>
        <a:xfrm flipV="1">
          <a:off x="3797300" y="5865368"/>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20066</xdr:rowOff>
    </xdr:from>
    <xdr:to>
      <xdr:col>19</xdr:col>
      <xdr:colOff>177800</xdr:colOff>
      <xdr:row>34</xdr:row>
      <xdr:rowOff>96266</xdr:rowOff>
    </xdr:to>
    <xdr:cxnSp macro="">
      <xdr:nvCxnSpPr>
        <xdr:cNvPr id="64" name="直線コネクタ 63"/>
        <xdr:cNvCxnSpPr/>
      </xdr:nvCxnSpPr>
      <xdr:spPr>
        <a:xfrm>
          <a:off x="2908300" y="584936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170942</xdr:rowOff>
    </xdr:from>
    <xdr:to>
      <xdr:col>15</xdr:col>
      <xdr:colOff>50800</xdr:colOff>
      <xdr:row>34</xdr:row>
      <xdr:rowOff>20066</xdr:rowOff>
    </xdr:to>
    <xdr:cxnSp macro="">
      <xdr:nvCxnSpPr>
        <xdr:cNvPr id="67" name="直線コネクタ 66"/>
        <xdr:cNvCxnSpPr/>
      </xdr:nvCxnSpPr>
      <xdr:spPr>
        <a:xfrm>
          <a:off x="2019300" y="58287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170942</xdr:rowOff>
    </xdr:from>
    <xdr:to>
      <xdr:col>10</xdr:col>
      <xdr:colOff>114300</xdr:colOff>
      <xdr:row>34</xdr:row>
      <xdr:rowOff>30734</xdr:rowOff>
    </xdr:to>
    <xdr:cxnSp macro="">
      <xdr:nvCxnSpPr>
        <xdr:cNvPr id="70" name="直線コネクタ 69"/>
        <xdr:cNvCxnSpPr/>
      </xdr:nvCxnSpPr>
      <xdr:spPr>
        <a:xfrm flipV="1">
          <a:off x="1130300" y="582879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156718</xdr:rowOff>
    </xdr:from>
    <xdr:to>
      <xdr:col>24</xdr:col>
      <xdr:colOff>114300</xdr:colOff>
      <xdr:row>34</xdr:row>
      <xdr:rowOff>86868</xdr:rowOff>
    </xdr:to>
    <xdr:sp macro="" textlink="">
      <xdr:nvSpPr>
        <xdr:cNvPr id="80" name="楕円 79"/>
        <xdr:cNvSpPr/>
      </xdr:nvSpPr>
      <xdr:spPr>
        <a:xfrm>
          <a:off x="45847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8145</xdr:rowOff>
    </xdr:from>
    <xdr:ext cx="469744" cy="259045"/>
    <xdr:sp macro="" textlink="">
      <xdr:nvSpPr>
        <xdr:cNvPr id="81" name="議会費該当値テキスト"/>
        <xdr:cNvSpPr txBox="1"/>
      </xdr:nvSpPr>
      <xdr:spPr>
        <a:xfrm>
          <a:off x="4686300"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45466</xdr:rowOff>
    </xdr:from>
    <xdr:to>
      <xdr:col>20</xdr:col>
      <xdr:colOff>38100</xdr:colOff>
      <xdr:row>34</xdr:row>
      <xdr:rowOff>147066</xdr:rowOff>
    </xdr:to>
    <xdr:sp macro="" textlink="">
      <xdr:nvSpPr>
        <xdr:cNvPr id="82" name="楕円 81"/>
        <xdr:cNvSpPr/>
      </xdr:nvSpPr>
      <xdr:spPr>
        <a:xfrm>
          <a:off x="3746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163593</xdr:rowOff>
    </xdr:from>
    <xdr:ext cx="469744" cy="259045"/>
    <xdr:sp macro="" textlink="">
      <xdr:nvSpPr>
        <xdr:cNvPr id="83" name="テキスト ボックス 82"/>
        <xdr:cNvSpPr txBox="1"/>
      </xdr:nvSpPr>
      <xdr:spPr>
        <a:xfrm>
          <a:off x="3562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140716</xdr:rowOff>
    </xdr:from>
    <xdr:to>
      <xdr:col>15</xdr:col>
      <xdr:colOff>101600</xdr:colOff>
      <xdr:row>34</xdr:row>
      <xdr:rowOff>70866</xdr:rowOff>
    </xdr:to>
    <xdr:sp macro="" textlink="">
      <xdr:nvSpPr>
        <xdr:cNvPr id="84" name="楕円 83"/>
        <xdr:cNvSpPr/>
      </xdr:nvSpPr>
      <xdr:spPr>
        <a:xfrm>
          <a:off x="28575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87393</xdr:rowOff>
    </xdr:from>
    <xdr:ext cx="469744" cy="259045"/>
    <xdr:sp macro="" textlink="">
      <xdr:nvSpPr>
        <xdr:cNvPr id="85" name="テキスト ボックス 84"/>
        <xdr:cNvSpPr txBox="1"/>
      </xdr:nvSpPr>
      <xdr:spPr>
        <a:xfrm>
          <a:off x="2673428" y="55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120142</xdr:rowOff>
    </xdr:from>
    <xdr:to>
      <xdr:col>10</xdr:col>
      <xdr:colOff>165100</xdr:colOff>
      <xdr:row>34</xdr:row>
      <xdr:rowOff>50292</xdr:rowOff>
    </xdr:to>
    <xdr:sp macro="" textlink="">
      <xdr:nvSpPr>
        <xdr:cNvPr id="86" name="楕円 85"/>
        <xdr:cNvSpPr/>
      </xdr:nvSpPr>
      <xdr:spPr>
        <a:xfrm>
          <a:off x="1968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66819</xdr:rowOff>
    </xdr:from>
    <xdr:ext cx="469744" cy="259045"/>
    <xdr:sp macro="" textlink="">
      <xdr:nvSpPr>
        <xdr:cNvPr id="87" name="テキスト ボックス 86"/>
        <xdr:cNvSpPr txBox="1"/>
      </xdr:nvSpPr>
      <xdr:spPr>
        <a:xfrm>
          <a:off x="1784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151384</xdr:rowOff>
    </xdr:from>
    <xdr:to>
      <xdr:col>6</xdr:col>
      <xdr:colOff>38100</xdr:colOff>
      <xdr:row>34</xdr:row>
      <xdr:rowOff>81534</xdr:rowOff>
    </xdr:to>
    <xdr:sp macro="" textlink="">
      <xdr:nvSpPr>
        <xdr:cNvPr id="88" name="楕円 87"/>
        <xdr:cNvSpPr/>
      </xdr:nvSpPr>
      <xdr:spPr>
        <a:xfrm>
          <a:off x="1079500" y="5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98061</xdr:rowOff>
    </xdr:from>
    <xdr:ext cx="469744" cy="259045"/>
    <xdr:sp macro="" textlink="">
      <xdr:nvSpPr>
        <xdr:cNvPr id="89" name="テキスト ボックス 88"/>
        <xdr:cNvSpPr txBox="1"/>
      </xdr:nvSpPr>
      <xdr:spPr>
        <a:xfrm>
          <a:off x="895428"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70006</xdr:rowOff>
    </xdr:from>
    <xdr:to>
      <xdr:col>24</xdr:col>
      <xdr:colOff>63500</xdr:colOff>
      <xdr:row>55</xdr:row>
      <xdr:rowOff>116840</xdr:rowOff>
    </xdr:to>
    <xdr:cxnSp macro="">
      <xdr:nvCxnSpPr>
        <xdr:cNvPr id="122" name="直線コネクタ 121"/>
        <xdr:cNvCxnSpPr/>
      </xdr:nvCxnSpPr>
      <xdr:spPr>
        <a:xfrm>
          <a:off x="3797300" y="8642506"/>
          <a:ext cx="838200" cy="90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70006</xdr:rowOff>
    </xdr:from>
    <xdr:to>
      <xdr:col>19</xdr:col>
      <xdr:colOff>177800</xdr:colOff>
      <xdr:row>54</xdr:row>
      <xdr:rowOff>167437</xdr:rowOff>
    </xdr:to>
    <xdr:cxnSp macro="">
      <xdr:nvCxnSpPr>
        <xdr:cNvPr id="125" name="直線コネクタ 124"/>
        <xdr:cNvCxnSpPr/>
      </xdr:nvCxnSpPr>
      <xdr:spPr>
        <a:xfrm flipV="1">
          <a:off x="2908300" y="8642506"/>
          <a:ext cx="889000" cy="78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167437</xdr:rowOff>
    </xdr:from>
    <xdr:to>
      <xdr:col>15</xdr:col>
      <xdr:colOff>50800</xdr:colOff>
      <xdr:row>55</xdr:row>
      <xdr:rowOff>107267</xdr:rowOff>
    </xdr:to>
    <xdr:cxnSp macro="">
      <xdr:nvCxnSpPr>
        <xdr:cNvPr id="128" name="直線コネクタ 127"/>
        <xdr:cNvCxnSpPr/>
      </xdr:nvCxnSpPr>
      <xdr:spPr>
        <a:xfrm flipV="1">
          <a:off x="2019300" y="9425737"/>
          <a:ext cx="889000" cy="1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107267</xdr:rowOff>
    </xdr:from>
    <xdr:to>
      <xdr:col>10</xdr:col>
      <xdr:colOff>114300</xdr:colOff>
      <xdr:row>56</xdr:row>
      <xdr:rowOff>32886</xdr:rowOff>
    </xdr:to>
    <xdr:cxnSp macro="">
      <xdr:nvCxnSpPr>
        <xdr:cNvPr id="131" name="直線コネクタ 130"/>
        <xdr:cNvCxnSpPr/>
      </xdr:nvCxnSpPr>
      <xdr:spPr>
        <a:xfrm flipV="1">
          <a:off x="1130300" y="9537017"/>
          <a:ext cx="889000" cy="9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macro="" textlink="">
      <xdr:nvSpPr>
        <xdr:cNvPr id="133" name="テキスト ボックス 132"/>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20750</xdr:rowOff>
    </xdr:from>
    <xdr:ext cx="534377" cy="259045"/>
    <xdr:sp macro="" textlink="">
      <xdr:nvSpPr>
        <xdr:cNvPr id="135" name="テキスト ボックス 134"/>
        <xdr:cNvSpPr txBox="1"/>
      </xdr:nvSpPr>
      <xdr:spPr>
        <a:xfrm>
          <a:off x="863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66040</xdr:rowOff>
    </xdr:from>
    <xdr:to>
      <xdr:col>24</xdr:col>
      <xdr:colOff>114300</xdr:colOff>
      <xdr:row>55</xdr:row>
      <xdr:rowOff>167640</xdr:rowOff>
    </xdr:to>
    <xdr:sp macro="" textlink="">
      <xdr:nvSpPr>
        <xdr:cNvPr id="141" name="楕円 140"/>
        <xdr:cNvSpPr/>
      </xdr:nvSpPr>
      <xdr:spPr>
        <a:xfrm>
          <a:off x="4584700" y="9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6504</xdr:rowOff>
    </xdr:from>
    <xdr:ext cx="534377" cy="259045"/>
    <xdr:sp macro="" textlink="">
      <xdr:nvSpPr>
        <xdr:cNvPr id="142" name="総務費該当値テキスト"/>
        <xdr:cNvSpPr txBox="1"/>
      </xdr:nvSpPr>
      <xdr:spPr>
        <a:xfrm>
          <a:off x="4686300" y="94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19206</xdr:rowOff>
    </xdr:from>
    <xdr:to>
      <xdr:col>20</xdr:col>
      <xdr:colOff>38100</xdr:colOff>
      <xdr:row>50</xdr:row>
      <xdr:rowOff>120806</xdr:rowOff>
    </xdr:to>
    <xdr:sp macro="" textlink="">
      <xdr:nvSpPr>
        <xdr:cNvPr id="143" name="楕円 142"/>
        <xdr:cNvSpPr/>
      </xdr:nvSpPr>
      <xdr:spPr>
        <a:xfrm>
          <a:off x="3746500" y="8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137333</xdr:rowOff>
    </xdr:from>
    <xdr:ext cx="599010" cy="259045"/>
    <xdr:sp macro="" textlink="">
      <xdr:nvSpPr>
        <xdr:cNvPr id="144" name="テキスト ボックス 143"/>
        <xdr:cNvSpPr txBox="1"/>
      </xdr:nvSpPr>
      <xdr:spPr>
        <a:xfrm>
          <a:off x="3497795" y="836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116637</xdr:rowOff>
    </xdr:from>
    <xdr:to>
      <xdr:col>15</xdr:col>
      <xdr:colOff>101600</xdr:colOff>
      <xdr:row>55</xdr:row>
      <xdr:rowOff>46787</xdr:rowOff>
    </xdr:to>
    <xdr:sp macro="" textlink="">
      <xdr:nvSpPr>
        <xdr:cNvPr id="145" name="楕円 144"/>
        <xdr:cNvSpPr/>
      </xdr:nvSpPr>
      <xdr:spPr>
        <a:xfrm>
          <a:off x="28575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63314</xdr:rowOff>
    </xdr:from>
    <xdr:ext cx="534377" cy="259045"/>
    <xdr:sp macro="" textlink="">
      <xdr:nvSpPr>
        <xdr:cNvPr id="146" name="テキスト ボックス 145"/>
        <xdr:cNvSpPr txBox="1"/>
      </xdr:nvSpPr>
      <xdr:spPr>
        <a:xfrm>
          <a:off x="2641111" y="91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56467</xdr:rowOff>
    </xdr:from>
    <xdr:to>
      <xdr:col>10</xdr:col>
      <xdr:colOff>165100</xdr:colOff>
      <xdr:row>55</xdr:row>
      <xdr:rowOff>158067</xdr:rowOff>
    </xdr:to>
    <xdr:sp macro="" textlink="">
      <xdr:nvSpPr>
        <xdr:cNvPr id="147" name="楕円 146"/>
        <xdr:cNvSpPr/>
      </xdr:nvSpPr>
      <xdr:spPr>
        <a:xfrm>
          <a:off x="1968500" y="94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3144</xdr:rowOff>
    </xdr:from>
    <xdr:ext cx="534377" cy="259045"/>
    <xdr:sp macro="" textlink="">
      <xdr:nvSpPr>
        <xdr:cNvPr id="148" name="テキスト ボックス 147"/>
        <xdr:cNvSpPr txBox="1"/>
      </xdr:nvSpPr>
      <xdr:spPr>
        <a:xfrm>
          <a:off x="1752111" y="92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153536</xdr:rowOff>
    </xdr:from>
    <xdr:to>
      <xdr:col>6</xdr:col>
      <xdr:colOff>38100</xdr:colOff>
      <xdr:row>56</xdr:row>
      <xdr:rowOff>83686</xdr:rowOff>
    </xdr:to>
    <xdr:sp macro="" textlink="">
      <xdr:nvSpPr>
        <xdr:cNvPr id="149" name="楕円 148"/>
        <xdr:cNvSpPr/>
      </xdr:nvSpPr>
      <xdr:spPr>
        <a:xfrm>
          <a:off x="1079500" y="9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100213</xdr:rowOff>
    </xdr:from>
    <xdr:ext cx="534377" cy="259045"/>
    <xdr:sp macro="" textlink="">
      <xdr:nvSpPr>
        <xdr:cNvPr id="150" name="テキスト ボックス 149"/>
        <xdr:cNvSpPr txBox="1"/>
      </xdr:nvSpPr>
      <xdr:spPr>
        <a:xfrm>
          <a:off x="863111" y="93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8"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80"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30156</xdr:rowOff>
    </xdr:from>
    <xdr:to>
      <xdr:col>24</xdr:col>
      <xdr:colOff>63500</xdr:colOff>
      <xdr:row>77</xdr:row>
      <xdr:rowOff>81908</xdr:rowOff>
    </xdr:to>
    <xdr:cxnSp macro="">
      <xdr:nvCxnSpPr>
        <xdr:cNvPr id="182" name="直線コネクタ 181"/>
        <xdr:cNvCxnSpPr/>
      </xdr:nvCxnSpPr>
      <xdr:spPr>
        <a:xfrm flipV="1">
          <a:off x="3797300" y="13231806"/>
          <a:ext cx="838200" cy="5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3" name="民生費平均値テキスト"/>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4" name="フローチャート: 判断 183"/>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81908</xdr:rowOff>
    </xdr:from>
    <xdr:to>
      <xdr:col>19</xdr:col>
      <xdr:colOff>177800</xdr:colOff>
      <xdr:row>78</xdr:row>
      <xdr:rowOff>48261</xdr:rowOff>
    </xdr:to>
    <xdr:cxnSp macro="">
      <xdr:nvCxnSpPr>
        <xdr:cNvPr id="185" name="直線コネクタ 184"/>
        <xdr:cNvCxnSpPr/>
      </xdr:nvCxnSpPr>
      <xdr:spPr>
        <a:xfrm flipV="1">
          <a:off x="2908300" y="13283558"/>
          <a:ext cx="889000" cy="1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6" name="フローチャート: 判断 185"/>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7" name="テキスト ボックス 186"/>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48261</xdr:rowOff>
    </xdr:from>
    <xdr:to>
      <xdr:col>15</xdr:col>
      <xdr:colOff>50800</xdr:colOff>
      <xdr:row>79</xdr:row>
      <xdr:rowOff>120204</xdr:rowOff>
    </xdr:to>
    <xdr:cxnSp macro="">
      <xdr:nvCxnSpPr>
        <xdr:cNvPr id="188" name="直線コネクタ 187"/>
        <xdr:cNvCxnSpPr/>
      </xdr:nvCxnSpPr>
      <xdr:spPr>
        <a:xfrm flipV="1">
          <a:off x="2019300" y="13421361"/>
          <a:ext cx="889000" cy="2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9" name="フローチャート: 判断 188"/>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90" name="テキスト ボックス 189"/>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114086</xdr:rowOff>
    </xdr:from>
    <xdr:to>
      <xdr:col>10</xdr:col>
      <xdr:colOff>114300</xdr:colOff>
      <xdr:row>79</xdr:row>
      <xdr:rowOff>120204</xdr:rowOff>
    </xdr:to>
    <xdr:cxnSp macro="">
      <xdr:nvCxnSpPr>
        <xdr:cNvPr id="191" name="直線コネクタ 190"/>
        <xdr:cNvCxnSpPr/>
      </xdr:nvCxnSpPr>
      <xdr:spPr>
        <a:xfrm>
          <a:off x="1130300" y="13658636"/>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2" name="フローチャート: 判断 191"/>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3" name="テキスト ボックス 192"/>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4" name="フローチャート: 判断 193"/>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5" name="テキスト ボックス 194"/>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150806</xdr:rowOff>
    </xdr:from>
    <xdr:to>
      <xdr:col>24</xdr:col>
      <xdr:colOff>114300</xdr:colOff>
      <xdr:row>77</xdr:row>
      <xdr:rowOff>80956</xdr:rowOff>
    </xdr:to>
    <xdr:sp macro="" textlink="">
      <xdr:nvSpPr>
        <xdr:cNvPr id="201" name="楕円 200"/>
        <xdr:cNvSpPr/>
      </xdr:nvSpPr>
      <xdr:spPr>
        <a:xfrm>
          <a:off x="4584700" y="131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129233</xdr:rowOff>
    </xdr:from>
    <xdr:ext cx="599010" cy="259045"/>
    <xdr:sp macro="" textlink="">
      <xdr:nvSpPr>
        <xdr:cNvPr id="202" name="民生費該当値テキスト"/>
        <xdr:cNvSpPr txBox="1"/>
      </xdr:nvSpPr>
      <xdr:spPr>
        <a:xfrm>
          <a:off x="4686300" y="1315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31108</xdr:rowOff>
    </xdr:from>
    <xdr:to>
      <xdr:col>20</xdr:col>
      <xdr:colOff>38100</xdr:colOff>
      <xdr:row>77</xdr:row>
      <xdr:rowOff>132708</xdr:rowOff>
    </xdr:to>
    <xdr:sp macro="" textlink="">
      <xdr:nvSpPr>
        <xdr:cNvPr id="203" name="楕円 202"/>
        <xdr:cNvSpPr/>
      </xdr:nvSpPr>
      <xdr:spPr>
        <a:xfrm>
          <a:off x="3746500" y="132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149235</xdr:rowOff>
    </xdr:from>
    <xdr:ext cx="599010" cy="259045"/>
    <xdr:sp macro="" textlink="">
      <xdr:nvSpPr>
        <xdr:cNvPr id="204" name="テキスト ボックス 203"/>
        <xdr:cNvSpPr txBox="1"/>
      </xdr:nvSpPr>
      <xdr:spPr>
        <a:xfrm>
          <a:off x="3497795" y="130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168911</xdr:rowOff>
    </xdr:from>
    <xdr:to>
      <xdr:col>15</xdr:col>
      <xdr:colOff>101600</xdr:colOff>
      <xdr:row>78</xdr:row>
      <xdr:rowOff>99061</xdr:rowOff>
    </xdr:to>
    <xdr:sp macro="" textlink="">
      <xdr:nvSpPr>
        <xdr:cNvPr id="205" name="楕円 204"/>
        <xdr:cNvSpPr/>
      </xdr:nvSpPr>
      <xdr:spPr>
        <a:xfrm>
          <a:off x="2857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115588</xdr:rowOff>
    </xdr:from>
    <xdr:ext cx="599010" cy="259045"/>
    <xdr:sp macro="" textlink="">
      <xdr:nvSpPr>
        <xdr:cNvPr id="206" name="テキスト ボックス 205"/>
        <xdr:cNvSpPr txBox="1"/>
      </xdr:nvSpPr>
      <xdr:spPr>
        <a:xfrm>
          <a:off x="2608795" y="131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69404</xdr:rowOff>
    </xdr:from>
    <xdr:to>
      <xdr:col>10</xdr:col>
      <xdr:colOff>165100</xdr:colOff>
      <xdr:row>79</xdr:row>
      <xdr:rowOff>171004</xdr:rowOff>
    </xdr:to>
    <xdr:sp macro="" textlink="">
      <xdr:nvSpPr>
        <xdr:cNvPr id="207" name="楕円 206"/>
        <xdr:cNvSpPr/>
      </xdr:nvSpPr>
      <xdr:spPr>
        <a:xfrm>
          <a:off x="1968500" y="1361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162131</xdr:rowOff>
    </xdr:from>
    <xdr:ext cx="599010" cy="259045"/>
    <xdr:sp macro="" textlink="">
      <xdr:nvSpPr>
        <xdr:cNvPr id="208" name="テキスト ボックス 207"/>
        <xdr:cNvSpPr txBox="1"/>
      </xdr:nvSpPr>
      <xdr:spPr>
        <a:xfrm>
          <a:off x="1719795" y="137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63286</xdr:rowOff>
    </xdr:from>
    <xdr:to>
      <xdr:col>6</xdr:col>
      <xdr:colOff>38100</xdr:colOff>
      <xdr:row>79</xdr:row>
      <xdr:rowOff>164886</xdr:rowOff>
    </xdr:to>
    <xdr:sp macro="" textlink="">
      <xdr:nvSpPr>
        <xdr:cNvPr id="209" name="楕円 208"/>
        <xdr:cNvSpPr/>
      </xdr:nvSpPr>
      <xdr:spPr>
        <a:xfrm>
          <a:off x="1079500" y="136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156013</xdr:rowOff>
    </xdr:from>
    <xdr:ext cx="599010" cy="259045"/>
    <xdr:sp macro="" textlink="">
      <xdr:nvSpPr>
        <xdr:cNvPr id="210" name="テキスト ボックス 209"/>
        <xdr:cNvSpPr txBox="1"/>
      </xdr:nvSpPr>
      <xdr:spPr>
        <a:xfrm>
          <a:off x="830795" y="1370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83967</xdr:rowOff>
    </xdr:from>
    <xdr:to>
      <xdr:col>24</xdr:col>
      <xdr:colOff>63500</xdr:colOff>
      <xdr:row>95</xdr:row>
      <xdr:rowOff>34773</xdr:rowOff>
    </xdr:to>
    <xdr:cxnSp macro="">
      <xdr:nvCxnSpPr>
        <xdr:cNvPr id="238" name="直線コネクタ 237"/>
        <xdr:cNvCxnSpPr/>
      </xdr:nvCxnSpPr>
      <xdr:spPr>
        <a:xfrm flipV="1">
          <a:off x="3797300" y="16028817"/>
          <a:ext cx="838200" cy="29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34773</xdr:rowOff>
    </xdr:from>
    <xdr:to>
      <xdr:col>19</xdr:col>
      <xdr:colOff>177800</xdr:colOff>
      <xdr:row>96</xdr:row>
      <xdr:rowOff>26200</xdr:rowOff>
    </xdr:to>
    <xdr:cxnSp macro="">
      <xdr:nvCxnSpPr>
        <xdr:cNvPr id="241" name="直線コネクタ 240"/>
        <xdr:cNvCxnSpPr/>
      </xdr:nvCxnSpPr>
      <xdr:spPr>
        <a:xfrm flipV="1">
          <a:off x="2908300" y="1632252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17467</xdr:rowOff>
    </xdr:from>
    <xdr:to>
      <xdr:col>15</xdr:col>
      <xdr:colOff>50800</xdr:colOff>
      <xdr:row>96</xdr:row>
      <xdr:rowOff>26200</xdr:rowOff>
    </xdr:to>
    <xdr:cxnSp macro="">
      <xdr:nvCxnSpPr>
        <xdr:cNvPr id="244" name="直線コネクタ 243"/>
        <xdr:cNvCxnSpPr/>
      </xdr:nvCxnSpPr>
      <xdr:spPr>
        <a:xfrm>
          <a:off x="2019300" y="16133767"/>
          <a:ext cx="889000" cy="35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17467</xdr:rowOff>
    </xdr:from>
    <xdr:to>
      <xdr:col>10</xdr:col>
      <xdr:colOff>114300</xdr:colOff>
      <xdr:row>94</xdr:row>
      <xdr:rowOff>26383</xdr:rowOff>
    </xdr:to>
    <xdr:cxnSp macro="">
      <xdr:nvCxnSpPr>
        <xdr:cNvPr id="247" name="直線コネクタ 246"/>
        <xdr:cNvCxnSpPr/>
      </xdr:nvCxnSpPr>
      <xdr:spPr>
        <a:xfrm flipV="1">
          <a:off x="1130300" y="1613376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9" name="テキスト ボックス 248"/>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51" name="テキスト ボックス 250"/>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33167</xdr:rowOff>
    </xdr:from>
    <xdr:to>
      <xdr:col>24</xdr:col>
      <xdr:colOff>114300</xdr:colOff>
      <xdr:row>93</xdr:row>
      <xdr:rowOff>134767</xdr:rowOff>
    </xdr:to>
    <xdr:sp macro="" textlink="">
      <xdr:nvSpPr>
        <xdr:cNvPr id="257" name="楕円 256"/>
        <xdr:cNvSpPr/>
      </xdr:nvSpPr>
      <xdr:spPr>
        <a:xfrm>
          <a:off x="4584700" y="15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56044</xdr:rowOff>
    </xdr:from>
    <xdr:ext cx="534377" cy="259045"/>
    <xdr:sp macro="" textlink="">
      <xdr:nvSpPr>
        <xdr:cNvPr id="258" name="衛生費該当値テキスト"/>
        <xdr:cNvSpPr txBox="1"/>
      </xdr:nvSpPr>
      <xdr:spPr>
        <a:xfrm>
          <a:off x="4686300" y="158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155423</xdr:rowOff>
    </xdr:from>
    <xdr:to>
      <xdr:col>20</xdr:col>
      <xdr:colOff>38100</xdr:colOff>
      <xdr:row>95</xdr:row>
      <xdr:rowOff>85573</xdr:rowOff>
    </xdr:to>
    <xdr:sp macro="" textlink="">
      <xdr:nvSpPr>
        <xdr:cNvPr id="259" name="楕円 258"/>
        <xdr:cNvSpPr/>
      </xdr:nvSpPr>
      <xdr:spPr>
        <a:xfrm>
          <a:off x="37465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102100</xdr:rowOff>
    </xdr:from>
    <xdr:ext cx="534377" cy="259045"/>
    <xdr:sp macro="" textlink="">
      <xdr:nvSpPr>
        <xdr:cNvPr id="260" name="テキスト ボックス 259"/>
        <xdr:cNvSpPr txBox="1"/>
      </xdr:nvSpPr>
      <xdr:spPr>
        <a:xfrm>
          <a:off x="3530111" y="160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146850</xdr:rowOff>
    </xdr:from>
    <xdr:to>
      <xdr:col>15</xdr:col>
      <xdr:colOff>101600</xdr:colOff>
      <xdr:row>96</xdr:row>
      <xdr:rowOff>77000</xdr:rowOff>
    </xdr:to>
    <xdr:sp macro="" textlink="">
      <xdr:nvSpPr>
        <xdr:cNvPr id="261" name="楕円 260"/>
        <xdr:cNvSpPr/>
      </xdr:nvSpPr>
      <xdr:spPr>
        <a:xfrm>
          <a:off x="2857500" y="16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93527</xdr:rowOff>
    </xdr:from>
    <xdr:ext cx="534377" cy="259045"/>
    <xdr:sp macro="" textlink="">
      <xdr:nvSpPr>
        <xdr:cNvPr id="262" name="テキスト ボックス 261"/>
        <xdr:cNvSpPr txBox="1"/>
      </xdr:nvSpPr>
      <xdr:spPr>
        <a:xfrm>
          <a:off x="2641111" y="162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138117</xdr:rowOff>
    </xdr:from>
    <xdr:to>
      <xdr:col>10</xdr:col>
      <xdr:colOff>165100</xdr:colOff>
      <xdr:row>94</xdr:row>
      <xdr:rowOff>68267</xdr:rowOff>
    </xdr:to>
    <xdr:sp macro="" textlink="">
      <xdr:nvSpPr>
        <xdr:cNvPr id="263" name="楕円 262"/>
        <xdr:cNvSpPr/>
      </xdr:nvSpPr>
      <xdr:spPr>
        <a:xfrm>
          <a:off x="1968500" y="160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84794</xdr:rowOff>
    </xdr:from>
    <xdr:ext cx="534377" cy="259045"/>
    <xdr:sp macro="" textlink="">
      <xdr:nvSpPr>
        <xdr:cNvPr id="264" name="テキスト ボックス 263"/>
        <xdr:cNvSpPr txBox="1"/>
      </xdr:nvSpPr>
      <xdr:spPr>
        <a:xfrm>
          <a:off x="1752111" y="158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147033</xdr:rowOff>
    </xdr:from>
    <xdr:to>
      <xdr:col>6</xdr:col>
      <xdr:colOff>38100</xdr:colOff>
      <xdr:row>94</xdr:row>
      <xdr:rowOff>77183</xdr:rowOff>
    </xdr:to>
    <xdr:sp macro="" textlink="">
      <xdr:nvSpPr>
        <xdr:cNvPr id="265" name="楕円 264"/>
        <xdr:cNvSpPr/>
      </xdr:nvSpPr>
      <xdr:spPr>
        <a:xfrm>
          <a:off x="1079500" y="16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93710</xdr:rowOff>
    </xdr:from>
    <xdr:ext cx="534377" cy="259045"/>
    <xdr:sp macro="" textlink="">
      <xdr:nvSpPr>
        <xdr:cNvPr id="266" name="テキスト ボックス 265"/>
        <xdr:cNvSpPr txBox="1"/>
      </xdr:nvSpPr>
      <xdr:spPr>
        <a:xfrm>
          <a:off x="863111" y="158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160731</xdr:rowOff>
    </xdr:from>
    <xdr:to>
      <xdr:col>55</xdr:col>
      <xdr:colOff>0</xdr:colOff>
      <xdr:row>37</xdr:row>
      <xdr:rowOff>164846</xdr:rowOff>
    </xdr:to>
    <xdr:cxnSp macro="">
      <xdr:nvCxnSpPr>
        <xdr:cNvPr id="293" name="直線コネクタ 292"/>
        <xdr:cNvCxnSpPr/>
      </xdr:nvCxnSpPr>
      <xdr:spPr>
        <a:xfrm>
          <a:off x="9639300" y="6504381"/>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103581</xdr:rowOff>
    </xdr:from>
    <xdr:to>
      <xdr:col>50</xdr:col>
      <xdr:colOff>114300</xdr:colOff>
      <xdr:row>37</xdr:row>
      <xdr:rowOff>160731</xdr:rowOff>
    </xdr:to>
    <xdr:cxnSp macro="">
      <xdr:nvCxnSpPr>
        <xdr:cNvPr id="296" name="直線コネクタ 295"/>
        <xdr:cNvCxnSpPr/>
      </xdr:nvCxnSpPr>
      <xdr:spPr>
        <a:xfrm>
          <a:off x="8750300" y="64472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103581</xdr:rowOff>
    </xdr:from>
    <xdr:to>
      <xdr:col>45</xdr:col>
      <xdr:colOff>177800</xdr:colOff>
      <xdr:row>37</xdr:row>
      <xdr:rowOff>135585</xdr:rowOff>
    </xdr:to>
    <xdr:cxnSp macro="">
      <xdr:nvCxnSpPr>
        <xdr:cNvPr id="299" name="直線コネクタ 298"/>
        <xdr:cNvCxnSpPr/>
      </xdr:nvCxnSpPr>
      <xdr:spPr>
        <a:xfrm flipV="1">
          <a:off x="7861300" y="644723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26314</xdr:rowOff>
    </xdr:from>
    <xdr:to>
      <xdr:col>41</xdr:col>
      <xdr:colOff>50800</xdr:colOff>
      <xdr:row>37</xdr:row>
      <xdr:rowOff>135585</xdr:rowOff>
    </xdr:to>
    <xdr:cxnSp macro="">
      <xdr:nvCxnSpPr>
        <xdr:cNvPr id="302" name="直線コネクタ 301"/>
        <xdr:cNvCxnSpPr/>
      </xdr:nvCxnSpPr>
      <xdr:spPr>
        <a:xfrm>
          <a:off x="6972300" y="6198514"/>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6" name="テキスト ボックス 305"/>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114046</xdr:rowOff>
    </xdr:from>
    <xdr:to>
      <xdr:col>55</xdr:col>
      <xdr:colOff>50800</xdr:colOff>
      <xdr:row>38</xdr:row>
      <xdr:rowOff>44196</xdr:rowOff>
    </xdr:to>
    <xdr:sp macro="" textlink="">
      <xdr:nvSpPr>
        <xdr:cNvPr id="312" name="楕円 311"/>
        <xdr:cNvSpPr/>
      </xdr:nvSpPr>
      <xdr:spPr>
        <a:xfrm>
          <a:off x="10426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92473</xdr:rowOff>
    </xdr:from>
    <xdr:ext cx="378565" cy="259045"/>
    <xdr:sp macro="" textlink="">
      <xdr:nvSpPr>
        <xdr:cNvPr id="313" name="労働費該当値テキスト"/>
        <xdr:cNvSpPr txBox="1"/>
      </xdr:nvSpPr>
      <xdr:spPr>
        <a:xfrm>
          <a:off x="10528300"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109931</xdr:rowOff>
    </xdr:from>
    <xdr:to>
      <xdr:col>50</xdr:col>
      <xdr:colOff>165100</xdr:colOff>
      <xdr:row>38</xdr:row>
      <xdr:rowOff>40081</xdr:rowOff>
    </xdr:to>
    <xdr:sp macro="" textlink="">
      <xdr:nvSpPr>
        <xdr:cNvPr id="314" name="楕円 313"/>
        <xdr:cNvSpPr/>
      </xdr:nvSpPr>
      <xdr:spPr>
        <a:xfrm>
          <a:off x="9588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31208</xdr:rowOff>
    </xdr:from>
    <xdr:ext cx="378565" cy="259045"/>
    <xdr:sp macro="" textlink="">
      <xdr:nvSpPr>
        <xdr:cNvPr id="315" name="テキスト ボックス 314"/>
        <xdr:cNvSpPr txBox="1"/>
      </xdr:nvSpPr>
      <xdr:spPr>
        <a:xfrm>
          <a:off x="9450017" y="65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52781</xdr:rowOff>
    </xdr:from>
    <xdr:to>
      <xdr:col>46</xdr:col>
      <xdr:colOff>38100</xdr:colOff>
      <xdr:row>37</xdr:row>
      <xdr:rowOff>154381</xdr:rowOff>
    </xdr:to>
    <xdr:sp macro="" textlink="">
      <xdr:nvSpPr>
        <xdr:cNvPr id="316" name="楕円 315"/>
        <xdr:cNvSpPr/>
      </xdr:nvSpPr>
      <xdr:spPr>
        <a:xfrm>
          <a:off x="8699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145508</xdr:rowOff>
    </xdr:from>
    <xdr:ext cx="378565" cy="259045"/>
    <xdr:sp macro="" textlink="">
      <xdr:nvSpPr>
        <xdr:cNvPr id="317" name="テキスト ボックス 316"/>
        <xdr:cNvSpPr txBox="1"/>
      </xdr:nvSpPr>
      <xdr:spPr>
        <a:xfrm>
          <a:off x="8561017" y="648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84785</xdr:rowOff>
    </xdr:from>
    <xdr:to>
      <xdr:col>41</xdr:col>
      <xdr:colOff>101600</xdr:colOff>
      <xdr:row>38</xdr:row>
      <xdr:rowOff>14936</xdr:rowOff>
    </xdr:to>
    <xdr:sp macro="" textlink="">
      <xdr:nvSpPr>
        <xdr:cNvPr id="318" name="楕円 317"/>
        <xdr:cNvSpPr/>
      </xdr:nvSpPr>
      <xdr:spPr>
        <a:xfrm>
          <a:off x="7810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6063</xdr:rowOff>
    </xdr:from>
    <xdr:ext cx="378565" cy="259045"/>
    <xdr:sp macro="" textlink="">
      <xdr:nvSpPr>
        <xdr:cNvPr id="319" name="テキスト ボックス 318"/>
        <xdr:cNvSpPr txBox="1"/>
      </xdr:nvSpPr>
      <xdr:spPr>
        <a:xfrm>
          <a:off x="7672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146964</xdr:rowOff>
    </xdr:from>
    <xdr:to>
      <xdr:col>36</xdr:col>
      <xdr:colOff>165100</xdr:colOff>
      <xdr:row>36</xdr:row>
      <xdr:rowOff>77114</xdr:rowOff>
    </xdr:to>
    <xdr:sp macro="" textlink="">
      <xdr:nvSpPr>
        <xdr:cNvPr id="320" name="楕円 319"/>
        <xdr:cNvSpPr/>
      </xdr:nvSpPr>
      <xdr:spPr>
        <a:xfrm>
          <a:off x="6921500" y="6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93641</xdr:rowOff>
    </xdr:from>
    <xdr:ext cx="378565" cy="259045"/>
    <xdr:sp macro="" textlink="">
      <xdr:nvSpPr>
        <xdr:cNvPr id="321" name="テキスト ボックス 320"/>
        <xdr:cNvSpPr txBox="1"/>
      </xdr:nvSpPr>
      <xdr:spPr>
        <a:xfrm>
          <a:off x="6783017" y="592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139071</xdr:rowOff>
    </xdr:from>
    <xdr:to>
      <xdr:col>55</xdr:col>
      <xdr:colOff>0</xdr:colOff>
      <xdr:row>54</xdr:row>
      <xdr:rowOff>141129</xdr:rowOff>
    </xdr:to>
    <xdr:cxnSp macro="">
      <xdr:nvCxnSpPr>
        <xdr:cNvPr id="346" name="直線コネクタ 345"/>
        <xdr:cNvCxnSpPr/>
      </xdr:nvCxnSpPr>
      <xdr:spPr>
        <a:xfrm>
          <a:off x="9639300" y="9054471"/>
          <a:ext cx="838200" cy="3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139071</xdr:rowOff>
    </xdr:from>
    <xdr:to>
      <xdr:col>50</xdr:col>
      <xdr:colOff>114300</xdr:colOff>
      <xdr:row>54</xdr:row>
      <xdr:rowOff>99809</xdr:rowOff>
    </xdr:to>
    <xdr:cxnSp macro="">
      <xdr:nvCxnSpPr>
        <xdr:cNvPr id="349" name="直線コネクタ 348"/>
        <xdr:cNvCxnSpPr/>
      </xdr:nvCxnSpPr>
      <xdr:spPr>
        <a:xfrm flipV="1">
          <a:off x="8750300" y="9054471"/>
          <a:ext cx="889000" cy="3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99809</xdr:rowOff>
    </xdr:from>
    <xdr:to>
      <xdr:col>45</xdr:col>
      <xdr:colOff>177800</xdr:colOff>
      <xdr:row>55</xdr:row>
      <xdr:rowOff>26029</xdr:rowOff>
    </xdr:to>
    <xdr:cxnSp macro="">
      <xdr:nvCxnSpPr>
        <xdr:cNvPr id="352" name="直線コネクタ 351"/>
        <xdr:cNvCxnSpPr/>
      </xdr:nvCxnSpPr>
      <xdr:spPr>
        <a:xfrm flipV="1">
          <a:off x="7861300" y="9358109"/>
          <a:ext cx="889000" cy="9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144272</xdr:rowOff>
    </xdr:from>
    <xdr:to>
      <xdr:col>41</xdr:col>
      <xdr:colOff>50800</xdr:colOff>
      <xdr:row>55</xdr:row>
      <xdr:rowOff>26029</xdr:rowOff>
    </xdr:to>
    <xdr:cxnSp macro="">
      <xdr:nvCxnSpPr>
        <xdr:cNvPr id="355" name="直線コネクタ 354"/>
        <xdr:cNvCxnSpPr/>
      </xdr:nvCxnSpPr>
      <xdr:spPr>
        <a:xfrm>
          <a:off x="6972300" y="9402572"/>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90329</xdr:rowOff>
    </xdr:from>
    <xdr:to>
      <xdr:col>55</xdr:col>
      <xdr:colOff>50800</xdr:colOff>
      <xdr:row>55</xdr:row>
      <xdr:rowOff>20479</xdr:rowOff>
    </xdr:to>
    <xdr:sp macro="" textlink="">
      <xdr:nvSpPr>
        <xdr:cNvPr id="365" name="楕円 364"/>
        <xdr:cNvSpPr/>
      </xdr:nvSpPr>
      <xdr:spPr>
        <a:xfrm>
          <a:off x="10426700" y="93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113206</xdr:rowOff>
    </xdr:from>
    <xdr:ext cx="469744" cy="259045"/>
    <xdr:sp macro="" textlink="">
      <xdr:nvSpPr>
        <xdr:cNvPr id="366" name="農林水産業費該当値テキスト"/>
        <xdr:cNvSpPr txBox="1"/>
      </xdr:nvSpPr>
      <xdr:spPr>
        <a:xfrm>
          <a:off x="10528300" y="92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88271</xdr:rowOff>
    </xdr:from>
    <xdr:to>
      <xdr:col>50</xdr:col>
      <xdr:colOff>165100</xdr:colOff>
      <xdr:row>53</xdr:row>
      <xdr:rowOff>18421</xdr:rowOff>
    </xdr:to>
    <xdr:sp macro="" textlink="">
      <xdr:nvSpPr>
        <xdr:cNvPr id="367" name="楕円 366"/>
        <xdr:cNvSpPr/>
      </xdr:nvSpPr>
      <xdr:spPr>
        <a:xfrm>
          <a:off x="9588500" y="90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34948</xdr:rowOff>
    </xdr:from>
    <xdr:ext cx="534377" cy="259045"/>
    <xdr:sp macro="" textlink="">
      <xdr:nvSpPr>
        <xdr:cNvPr id="368" name="テキスト ボックス 367"/>
        <xdr:cNvSpPr txBox="1"/>
      </xdr:nvSpPr>
      <xdr:spPr>
        <a:xfrm>
          <a:off x="9372111" y="877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49009</xdr:rowOff>
    </xdr:from>
    <xdr:to>
      <xdr:col>46</xdr:col>
      <xdr:colOff>38100</xdr:colOff>
      <xdr:row>54</xdr:row>
      <xdr:rowOff>150609</xdr:rowOff>
    </xdr:to>
    <xdr:sp macro="" textlink="">
      <xdr:nvSpPr>
        <xdr:cNvPr id="369" name="楕円 368"/>
        <xdr:cNvSpPr/>
      </xdr:nvSpPr>
      <xdr:spPr>
        <a:xfrm>
          <a:off x="8699500" y="93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167136</xdr:rowOff>
    </xdr:from>
    <xdr:ext cx="534377" cy="259045"/>
    <xdr:sp macro="" textlink="">
      <xdr:nvSpPr>
        <xdr:cNvPr id="370" name="テキスト ボックス 369"/>
        <xdr:cNvSpPr txBox="1"/>
      </xdr:nvSpPr>
      <xdr:spPr>
        <a:xfrm>
          <a:off x="8483111" y="90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146679</xdr:rowOff>
    </xdr:from>
    <xdr:to>
      <xdr:col>41</xdr:col>
      <xdr:colOff>101600</xdr:colOff>
      <xdr:row>55</xdr:row>
      <xdr:rowOff>76829</xdr:rowOff>
    </xdr:to>
    <xdr:sp macro="" textlink="">
      <xdr:nvSpPr>
        <xdr:cNvPr id="371" name="楕円 370"/>
        <xdr:cNvSpPr/>
      </xdr:nvSpPr>
      <xdr:spPr>
        <a:xfrm>
          <a:off x="7810500" y="94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93356</xdr:rowOff>
    </xdr:from>
    <xdr:ext cx="469744" cy="259045"/>
    <xdr:sp macro="" textlink="">
      <xdr:nvSpPr>
        <xdr:cNvPr id="372" name="テキスト ボックス 371"/>
        <xdr:cNvSpPr txBox="1"/>
      </xdr:nvSpPr>
      <xdr:spPr>
        <a:xfrm>
          <a:off x="7626428" y="918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93472</xdr:rowOff>
    </xdr:from>
    <xdr:to>
      <xdr:col>36</xdr:col>
      <xdr:colOff>165100</xdr:colOff>
      <xdr:row>55</xdr:row>
      <xdr:rowOff>23622</xdr:rowOff>
    </xdr:to>
    <xdr:sp macro="" textlink="">
      <xdr:nvSpPr>
        <xdr:cNvPr id="373" name="楕円 372"/>
        <xdr:cNvSpPr/>
      </xdr:nvSpPr>
      <xdr:spPr>
        <a:xfrm>
          <a:off x="6921500" y="93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40149</xdr:rowOff>
    </xdr:from>
    <xdr:ext cx="469744" cy="259045"/>
    <xdr:sp macro="" textlink="">
      <xdr:nvSpPr>
        <xdr:cNvPr id="374" name="テキスト ボックス 373"/>
        <xdr:cNvSpPr txBox="1"/>
      </xdr:nvSpPr>
      <xdr:spPr>
        <a:xfrm>
          <a:off x="6737428" y="912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163638</xdr:rowOff>
    </xdr:from>
    <xdr:to>
      <xdr:col>55</xdr:col>
      <xdr:colOff>0</xdr:colOff>
      <xdr:row>78</xdr:row>
      <xdr:rowOff>5414</xdr:rowOff>
    </xdr:to>
    <xdr:cxnSp macro="">
      <xdr:nvCxnSpPr>
        <xdr:cNvPr id="405" name="直線コネクタ 404"/>
        <xdr:cNvCxnSpPr/>
      </xdr:nvCxnSpPr>
      <xdr:spPr>
        <a:xfrm>
          <a:off x="9639300" y="13365288"/>
          <a:ext cx="8382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163638</xdr:rowOff>
    </xdr:from>
    <xdr:to>
      <xdr:col>50</xdr:col>
      <xdr:colOff>114300</xdr:colOff>
      <xdr:row>78</xdr:row>
      <xdr:rowOff>14362</xdr:rowOff>
    </xdr:to>
    <xdr:cxnSp macro="">
      <xdr:nvCxnSpPr>
        <xdr:cNvPr id="408" name="直線コネクタ 407"/>
        <xdr:cNvCxnSpPr/>
      </xdr:nvCxnSpPr>
      <xdr:spPr>
        <a:xfrm flipV="1">
          <a:off x="8750300" y="1336528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14362</xdr:rowOff>
    </xdr:from>
    <xdr:to>
      <xdr:col>45</xdr:col>
      <xdr:colOff>177800</xdr:colOff>
      <xdr:row>78</xdr:row>
      <xdr:rowOff>45059</xdr:rowOff>
    </xdr:to>
    <xdr:cxnSp macro="">
      <xdr:nvCxnSpPr>
        <xdr:cNvPr id="411" name="直線コネクタ 410"/>
        <xdr:cNvCxnSpPr/>
      </xdr:nvCxnSpPr>
      <xdr:spPr>
        <a:xfrm flipV="1">
          <a:off x="7861300" y="13387462"/>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25237</xdr:rowOff>
    </xdr:from>
    <xdr:to>
      <xdr:col>41</xdr:col>
      <xdr:colOff>50800</xdr:colOff>
      <xdr:row>78</xdr:row>
      <xdr:rowOff>45059</xdr:rowOff>
    </xdr:to>
    <xdr:cxnSp macro="">
      <xdr:nvCxnSpPr>
        <xdr:cNvPr id="414" name="直線コネクタ 413"/>
        <xdr:cNvCxnSpPr/>
      </xdr:nvCxnSpPr>
      <xdr:spPr>
        <a:xfrm>
          <a:off x="6972300" y="13398337"/>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126064</xdr:rowOff>
    </xdr:from>
    <xdr:to>
      <xdr:col>55</xdr:col>
      <xdr:colOff>50800</xdr:colOff>
      <xdr:row>78</xdr:row>
      <xdr:rowOff>56214</xdr:rowOff>
    </xdr:to>
    <xdr:sp macro="" textlink="">
      <xdr:nvSpPr>
        <xdr:cNvPr id="424" name="楕円 423"/>
        <xdr:cNvSpPr/>
      </xdr:nvSpPr>
      <xdr:spPr>
        <a:xfrm>
          <a:off x="10426700" y="133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104491</xdr:rowOff>
    </xdr:from>
    <xdr:ext cx="534377" cy="259045"/>
    <xdr:sp macro="" textlink="">
      <xdr:nvSpPr>
        <xdr:cNvPr id="425" name="商工費該当値テキスト"/>
        <xdr:cNvSpPr txBox="1"/>
      </xdr:nvSpPr>
      <xdr:spPr>
        <a:xfrm>
          <a:off x="10528300" y="133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112838</xdr:rowOff>
    </xdr:from>
    <xdr:to>
      <xdr:col>50</xdr:col>
      <xdr:colOff>165100</xdr:colOff>
      <xdr:row>78</xdr:row>
      <xdr:rowOff>42988</xdr:rowOff>
    </xdr:to>
    <xdr:sp macro="" textlink="">
      <xdr:nvSpPr>
        <xdr:cNvPr id="426" name="楕円 425"/>
        <xdr:cNvSpPr/>
      </xdr:nvSpPr>
      <xdr:spPr>
        <a:xfrm>
          <a:off x="9588500" y="13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34115</xdr:rowOff>
    </xdr:from>
    <xdr:ext cx="534377" cy="259045"/>
    <xdr:sp macro="" textlink="">
      <xdr:nvSpPr>
        <xdr:cNvPr id="427" name="テキスト ボックス 426"/>
        <xdr:cNvSpPr txBox="1"/>
      </xdr:nvSpPr>
      <xdr:spPr>
        <a:xfrm>
          <a:off x="9372111" y="1340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135012</xdr:rowOff>
    </xdr:from>
    <xdr:to>
      <xdr:col>46</xdr:col>
      <xdr:colOff>38100</xdr:colOff>
      <xdr:row>78</xdr:row>
      <xdr:rowOff>65162</xdr:rowOff>
    </xdr:to>
    <xdr:sp macro="" textlink="">
      <xdr:nvSpPr>
        <xdr:cNvPr id="428" name="楕円 427"/>
        <xdr:cNvSpPr/>
      </xdr:nvSpPr>
      <xdr:spPr>
        <a:xfrm>
          <a:off x="8699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81689</xdr:rowOff>
    </xdr:from>
    <xdr:ext cx="534377" cy="259045"/>
    <xdr:sp macro="" textlink="">
      <xdr:nvSpPr>
        <xdr:cNvPr id="429" name="テキスト ボックス 428"/>
        <xdr:cNvSpPr txBox="1"/>
      </xdr:nvSpPr>
      <xdr:spPr>
        <a:xfrm>
          <a:off x="848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165709</xdr:rowOff>
    </xdr:from>
    <xdr:to>
      <xdr:col>41</xdr:col>
      <xdr:colOff>101600</xdr:colOff>
      <xdr:row>78</xdr:row>
      <xdr:rowOff>95859</xdr:rowOff>
    </xdr:to>
    <xdr:sp macro="" textlink="">
      <xdr:nvSpPr>
        <xdr:cNvPr id="430" name="楕円 429"/>
        <xdr:cNvSpPr/>
      </xdr:nvSpPr>
      <xdr:spPr>
        <a:xfrm>
          <a:off x="7810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112386</xdr:rowOff>
    </xdr:from>
    <xdr:ext cx="534377" cy="259045"/>
    <xdr:sp macro="" textlink="">
      <xdr:nvSpPr>
        <xdr:cNvPr id="431" name="テキスト ボックス 430"/>
        <xdr:cNvSpPr txBox="1"/>
      </xdr:nvSpPr>
      <xdr:spPr>
        <a:xfrm>
          <a:off x="7594111" y="131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145887</xdr:rowOff>
    </xdr:from>
    <xdr:to>
      <xdr:col>36</xdr:col>
      <xdr:colOff>165100</xdr:colOff>
      <xdr:row>78</xdr:row>
      <xdr:rowOff>76037</xdr:rowOff>
    </xdr:to>
    <xdr:sp macro="" textlink="">
      <xdr:nvSpPr>
        <xdr:cNvPr id="432" name="楕円 431"/>
        <xdr:cNvSpPr/>
      </xdr:nvSpPr>
      <xdr:spPr>
        <a:xfrm>
          <a:off x="6921500" y="133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92564</xdr:rowOff>
    </xdr:from>
    <xdr:ext cx="534377" cy="259045"/>
    <xdr:sp macro="" textlink="">
      <xdr:nvSpPr>
        <xdr:cNvPr id="433" name="テキスト ボックス 432"/>
        <xdr:cNvSpPr txBox="1"/>
      </xdr:nvSpPr>
      <xdr:spPr>
        <a:xfrm>
          <a:off x="6705111" y="1312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39497</xdr:rowOff>
    </xdr:from>
    <xdr:to>
      <xdr:col>55</xdr:col>
      <xdr:colOff>0</xdr:colOff>
      <xdr:row>95</xdr:row>
      <xdr:rowOff>102305</xdr:rowOff>
    </xdr:to>
    <xdr:cxnSp macro="">
      <xdr:nvCxnSpPr>
        <xdr:cNvPr id="463" name="直線コネクタ 462"/>
        <xdr:cNvCxnSpPr/>
      </xdr:nvCxnSpPr>
      <xdr:spPr>
        <a:xfrm flipV="1">
          <a:off x="9639300" y="16327247"/>
          <a:ext cx="838200" cy="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102305</xdr:rowOff>
    </xdr:from>
    <xdr:to>
      <xdr:col>50</xdr:col>
      <xdr:colOff>114300</xdr:colOff>
      <xdr:row>96</xdr:row>
      <xdr:rowOff>45689</xdr:rowOff>
    </xdr:to>
    <xdr:cxnSp macro="">
      <xdr:nvCxnSpPr>
        <xdr:cNvPr id="466" name="直線コネクタ 465"/>
        <xdr:cNvCxnSpPr/>
      </xdr:nvCxnSpPr>
      <xdr:spPr>
        <a:xfrm flipV="1">
          <a:off x="8750300" y="16390055"/>
          <a:ext cx="889000" cy="1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14866</xdr:rowOff>
    </xdr:from>
    <xdr:to>
      <xdr:col>45</xdr:col>
      <xdr:colOff>177800</xdr:colOff>
      <xdr:row>96</xdr:row>
      <xdr:rowOff>45689</xdr:rowOff>
    </xdr:to>
    <xdr:cxnSp macro="">
      <xdr:nvCxnSpPr>
        <xdr:cNvPr id="469" name="直線コネクタ 468"/>
        <xdr:cNvCxnSpPr/>
      </xdr:nvCxnSpPr>
      <xdr:spPr>
        <a:xfrm>
          <a:off x="7861300" y="1630261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90227</xdr:rowOff>
    </xdr:from>
    <xdr:to>
      <xdr:col>41</xdr:col>
      <xdr:colOff>50800</xdr:colOff>
      <xdr:row>95</xdr:row>
      <xdr:rowOff>14866</xdr:rowOff>
    </xdr:to>
    <xdr:cxnSp macro="">
      <xdr:nvCxnSpPr>
        <xdr:cNvPr id="472" name="直線コネクタ 471"/>
        <xdr:cNvCxnSpPr/>
      </xdr:nvCxnSpPr>
      <xdr:spPr>
        <a:xfrm>
          <a:off x="6972300" y="15863627"/>
          <a:ext cx="889000" cy="4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160147</xdr:rowOff>
    </xdr:from>
    <xdr:to>
      <xdr:col>55</xdr:col>
      <xdr:colOff>50800</xdr:colOff>
      <xdr:row>95</xdr:row>
      <xdr:rowOff>90297</xdr:rowOff>
    </xdr:to>
    <xdr:sp macro="" textlink="">
      <xdr:nvSpPr>
        <xdr:cNvPr id="482" name="楕円 481"/>
        <xdr:cNvSpPr/>
      </xdr:nvSpPr>
      <xdr:spPr>
        <a:xfrm>
          <a:off x="10426700" y="162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11574</xdr:rowOff>
    </xdr:from>
    <xdr:ext cx="534377" cy="259045"/>
    <xdr:sp macro="" textlink="">
      <xdr:nvSpPr>
        <xdr:cNvPr id="483" name="土木費該当値テキスト"/>
        <xdr:cNvSpPr txBox="1"/>
      </xdr:nvSpPr>
      <xdr:spPr>
        <a:xfrm>
          <a:off x="10528300" y="161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51505</xdr:rowOff>
    </xdr:from>
    <xdr:to>
      <xdr:col>50</xdr:col>
      <xdr:colOff>165100</xdr:colOff>
      <xdr:row>95</xdr:row>
      <xdr:rowOff>153105</xdr:rowOff>
    </xdr:to>
    <xdr:sp macro="" textlink="">
      <xdr:nvSpPr>
        <xdr:cNvPr id="484" name="楕円 483"/>
        <xdr:cNvSpPr/>
      </xdr:nvSpPr>
      <xdr:spPr>
        <a:xfrm>
          <a:off x="9588500" y="163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169632</xdr:rowOff>
    </xdr:from>
    <xdr:ext cx="534377" cy="259045"/>
    <xdr:sp macro="" textlink="">
      <xdr:nvSpPr>
        <xdr:cNvPr id="485" name="テキスト ボックス 484"/>
        <xdr:cNvSpPr txBox="1"/>
      </xdr:nvSpPr>
      <xdr:spPr>
        <a:xfrm>
          <a:off x="9372111" y="161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166339</xdr:rowOff>
    </xdr:from>
    <xdr:to>
      <xdr:col>46</xdr:col>
      <xdr:colOff>38100</xdr:colOff>
      <xdr:row>96</xdr:row>
      <xdr:rowOff>96489</xdr:rowOff>
    </xdr:to>
    <xdr:sp macro="" textlink="">
      <xdr:nvSpPr>
        <xdr:cNvPr id="486" name="楕円 485"/>
        <xdr:cNvSpPr/>
      </xdr:nvSpPr>
      <xdr:spPr>
        <a:xfrm>
          <a:off x="8699500" y="164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113016</xdr:rowOff>
    </xdr:from>
    <xdr:ext cx="534377" cy="259045"/>
    <xdr:sp macro="" textlink="">
      <xdr:nvSpPr>
        <xdr:cNvPr id="487" name="テキスト ボックス 486"/>
        <xdr:cNvSpPr txBox="1"/>
      </xdr:nvSpPr>
      <xdr:spPr>
        <a:xfrm>
          <a:off x="8483111" y="162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135516</xdr:rowOff>
    </xdr:from>
    <xdr:to>
      <xdr:col>41</xdr:col>
      <xdr:colOff>101600</xdr:colOff>
      <xdr:row>95</xdr:row>
      <xdr:rowOff>65666</xdr:rowOff>
    </xdr:to>
    <xdr:sp macro="" textlink="">
      <xdr:nvSpPr>
        <xdr:cNvPr id="488" name="楕円 487"/>
        <xdr:cNvSpPr/>
      </xdr:nvSpPr>
      <xdr:spPr>
        <a:xfrm>
          <a:off x="7810500" y="162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82193</xdr:rowOff>
    </xdr:from>
    <xdr:ext cx="534377" cy="259045"/>
    <xdr:sp macro="" textlink="">
      <xdr:nvSpPr>
        <xdr:cNvPr id="489" name="テキスト ボックス 488"/>
        <xdr:cNvSpPr txBox="1"/>
      </xdr:nvSpPr>
      <xdr:spPr>
        <a:xfrm>
          <a:off x="7594111" y="160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39427</xdr:rowOff>
    </xdr:from>
    <xdr:to>
      <xdr:col>36</xdr:col>
      <xdr:colOff>165100</xdr:colOff>
      <xdr:row>92</xdr:row>
      <xdr:rowOff>141027</xdr:rowOff>
    </xdr:to>
    <xdr:sp macro="" textlink="">
      <xdr:nvSpPr>
        <xdr:cNvPr id="490" name="楕円 489"/>
        <xdr:cNvSpPr/>
      </xdr:nvSpPr>
      <xdr:spPr>
        <a:xfrm>
          <a:off x="6921500" y="158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157554</xdr:rowOff>
    </xdr:from>
    <xdr:ext cx="534377" cy="259045"/>
    <xdr:sp macro="" textlink="">
      <xdr:nvSpPr>
        <xdr:cNvPr id="491" name="テキスト ボックス 490"/>
        <xdr:cNvSpPr txBox="1"/>
      </xdr:nvSpPr>
      <xdr:spPr>
        <a:xfrm>
          <a:off x="6705111" y="155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168765</xdr:rowOff>
    </xdr:from>
    <xdr:to>
      <xdr:col>85</xdr:col>
      <xdr:colOff>127000</xdr:colOff>
      <xdr:row>34</xdr:row>
      <xdr:rowOff>140027</xdr:rowOff>
    </xdr:to>
    <xdr:cxnSp macro="">
      <xdr:nvCxnSpPr>
        <xdr:cNvPr id="523" name="直線コネクタ 522"/>
        <xdr:cNvCxnSpPr/>
      </xdr:nvCxnSpPr>
      <xdr:spPr>
        <a:xfrm>
          <a:off x="15481300" y="5483715"/>
          <a:ext cx="838200" cy="48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168765</xdr:rowOff>
    </xdr:from>
    <xdr:to>
      <xdr:col>81</xdr:col>
      <xdr:colOff>50800</xdr:colOff>
      <xdr:row>34</xdr:row>
      <xdr:rowOff>124678</xdr:rowOff>
    </xdr:to>
    <xdr:cxnSp macro="">
      <xdr:nvCxnSpPr>
        <xdr:cNvPr id="526" name="直線コネクタ 525"/>
        <xdr:cNvCxnSpPr/>
      </xdr:nvCxnSpPr>
      <xdr:spPr>
        <a:xfrm flipV="1">
          <a:off x="14592300" y="5483715"/>
          <a:ext cx="889000" cy="47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124678</xdr:rowOff>
    </xdr:from>
    <xdr:to>
      <xdr:col>76</xdr:col>
      <xdr:colOff>114300</xdr:colOff>
      <xdr:row>35</xdr:row>
      <xdr:rowOff>77815</xdr:rowOff>
    </xdr:to>
    <xdr:cxnSp macro="">
      <xdr:nvCxnSpPr>
        <xdr:cNvPr id="529" name="直線コネクタ 528"/>
        <xdr:cNvCxnSpPr/>
      </xdr:nvCxnSpPr>
      <xdr:spPr>
        <a:xfrm flipV="1">
          <a:off x="13703300" y="5953978"/>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77815</xdr:rowOff>
    </xdr:from>
    <xdr:to>
      <xdr:col>71</xdr:col>
      <xdr:colOff>177800</xdr:colOff>
      <xdr:row>35</xdr:row>
      <xdr:rowOff>158968</xdr:rowOff>
    </xdr:to>
    <xdr:cxnSp macro="">
      <xdr:nvCxnSpPr>
        <xdr:cNvPr id="532" name="直線コネクタ 531"/>
        <xdr:cNvCxnSpPr/>
      </xdr:nvCxnSpPr>
      <xdr:spPr>
        <a:xfrm flipV="1">
          <a:off x="12814300" y="6078565"/>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6" name="テキスト ボックス 535"/>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89227</xdr:rowOff>
    </xdr:from>
    <xdr:to>
      <xdr:col>85</xdr:col>
      <xdr:colOff>177800</xdr:colOff>
      <xdr:row>35</xdr:row>
      <xdr:rowOff>19377</xdr:rowOff>
    </xdr:to>
    <xdr:sp macro="" textlink="">
      <xdr:nvSpPr>
        <xdr:cNvPr id="542" name="楕円 541"/>
        <xdr:cNvSpPr/>
      </xdr:nvSpPr>
      <xdr:spPr>
        <a:xfrm>
          <a:off x="16268700" y="59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112104</xdr:rowOff>
    </xdr:from>
    <xdr:ext cx="534377" cy="259045"/>
    <xdr:sp macro="" textlink="">
      <xdr:nvSpPr>
        <xdr:cNvPr id="543" name="消防費該当値テキスト"/>
        <xdr:cNvSpPr txBox="1"/>
      </xdr:nvSpPr>
      <xdr:spPr>
        <a:xfrm>
          <a:off x="16370300" y="576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117965</xdr:rowOff>
    </xdr:from>
    <xdr:to>
      <xdr:col>81</xdr:col>
      <xdr:colOff>101600</xdr:colOff>
      <xdr:row>32</xdr:row>
      <xdr:rowOff>48115</xdr:rowOff>
    </xdr:to>
    <xdr:sp macro="" textlink="">
      <xdr:nvSpPr>
        <xdr:cNvPr id="544" name="楕円 543"/>
        <xdr:cNvSpPr/>
      </xdr:nvSpPr>
      <xdr:spPr>
        <a:xfrm>
          <a:off x="15430500" y="5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64642</xdr:rowOff>
    </xdr:from>
    <xdr:ext cx="534377" cy="259045"/>
    <xdr:sp macro="" textlink="">
      <xdr:nvSpPr>
        <xdr:cNvPr id="545" name="テキスト ボックス 544"/>
        <xdr:cNvSpPr txBox="1"/>
      </xdr:nvSpPr>
      <xdr:spPr>
        <a:xfrm>
          <a:off x="15214111" y="520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73878</xdr:rowOff>
    </xdr:from>
    <xdr:to>
      <xdr:col>76</xdr:col>
      <xdr:colOff>165100</xdr:colOff>
      <xdr:row>35</xdr:row>
      <xdr:rowOff>4028</xdr:rowOff>
    </xdr:to>
    <xdr:sp macro="" textlink="">
      <xdr:nvSpPr>
        <xdr:cNvPr id="546" name="楕円 545"/>
        <xdr:cNvSpPr/>
      </xdr:nvSpPr>
      <xdr:spPr>
        <a:xfrm>
          <a:off x="14541500" y="59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20555</xdr:rowOff>
    </xdr:from>
    <xdr:ext cx="534377" cy="259045"/>
    <xdr:sp macro="" textlink="">
      <xdr:nvSpPr>
        <xdr:cNvPr id="547" name="テキスト ボックス 546"/>
        <xdr:cNvSpPr txBox="1"/>
      </xdr:nvSpPr>
      <xdr:spPr>
        <a:xfrm>
          <a:off x="14325111" y="56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27015</xdr:rowOff>
    </xdr:from>
    <xdr:to>
      <xdr:col>72</xdr:col>
      <xdr:colOff>38100</xdr:colOff>
      <xdr:row>35</xdr:row>
      <xdr:rowOff>128615</xdr:rowOff>
    </xdr:to>
    <xdr:sp macro="" textlink="">
      <xdr:nvSpPr>
        <xdr:cNvPr id="548" name="楕円 547"/>
        <xdr:cNvSpPr/>
      </xdr:nvSpPr>
      <xdr:spPr>
        <a:xfrm>
          <a:off x="13652500" y="6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145142</xdr:rowOff>
    </xdr:from>
    <xdr:ext cx="534377" cy="259045"/>
    <xdr:sp macro="" textlink="">
      <xdr:nvSpPr>
        <xdr:cNvPr id="549" name="テキスト ボックス 548"/>
        <xdr:cNvSpPr txBox="1"/>
      </xdr:nvSpPr>
      <xdr:spPr>
        <a:xfrm>
          <a:off x="13436111" y="58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108168</xdr:rowOff>
    </xdr:from>
    <xdr:to>
      <xdr:col>67</xdr:col>
      <xdr:colOff>101600</xdr:colOff>
      <xdr:row>36</xdr:row>
      <xdr:rowOff>38318</xdr:rowOff>
    </xdr:to>
    <xdr:sp macro="" textlink="">
      <xdr:nvSpPr>
        <xdr:cNvPr id="550" name="楕円 549"/>
        <xdr:cNvSpPr/>
      </xdr:nvSpPr>
      <xdr:spPr>
        <a:xfrm>
          <a:off x="12763500" y="61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29445</xdr:rowOff>
    </xdr:from>
    <xdr:ext cx="534377" cy="259045"/>
    <xdr:sp macro="" textlink="">
      <xdr:nvSpPr>
        <xdr:cNvPr id="551" name="テキスト ボックス 550"/>
        <xdr:cNvSpPr txBox="1"/>
      </xdr:nvSpPr>
      <xdr:spPr>
        <a:xfrm>
          <a:off x="12547111" y="62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104757</xdr:rowOff>
    </xdr:from>
    <xdr:to>
      <xdr:col>85</xdr:col>
      <xdr:colOff>127000</xdr:colOff>
      <xdr:row>55</xdr:row>
      <xdr:rowOff>107859</xdr:rowOff>
    </xdr:to>
    <xdr:cxnSp macro="">
      <xdr:nvCxnSpPr>
        <xdr:cNvPr id="583" name="直線コネクタ 582"/>
        <xdr:cNvCxnSpPr/>
      </xdr:nvCxnSpPr>
      <xdr:spPr>
        <a:xfrm flipV="1">
          <a:off x="15481300" y="9534507"/>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107859</xdr:rowOff>
    </xdr:from>
    <xdr:to>
      <xdr:col>81</xdr:col>
      <xdr:colOff>50800</xdr:colOff>
      <xdr:row>56</xdr:row>
      <xdr:rowOff>165957</xdr:rowOff>
    </xdr:to>
    <xdr:cxnSp macro="">
      <xdr:nvCxnSpPr>
        <xdr:cNvPr id="586" name="直線コネクタ 585"/>
        <xdr:cNvCxnSpPr/>
      </xdr:nvCxnSpPr>
      <xdr:spPr>
        <a:xfrm flipV="1">
          <a:off x="14592300" y="9537609"/>
          <a:ext cx="889000" cy="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165957</xdr:rowOff>
    </xdr:from>
    <xdr:to>
      <xdr:col>76</xdr:col>
      <xdr:colOff>114300</xdr:colOff>
      <xdr:row>58</xdr:row>
      <xdr:rowOff>26445</xdr:rowOff>
    </xdr:to>
    <xdr:cxnSp macro="">
      <xdr:nvCxnSpPr>
        <xdr:cNvPr id="589" name="直線コネクタ 588"/>
        <xdr:cNvCxnSpPr/>
      </xdr:nvCxnSpPr>
      <xdr:spPr>
        <a:xfrm flipV="1">
          <a:off x="13703300" y="9767157"/>
          <a:ext cx="889000" cy="20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170300</xdr:rowOff>
    </xdr:from>
    <xdr:to>
      <xdr:col>71</xdr:col>
      <xdr:colOff>177800</xdr:colOff>
      <xdr:row>58</xdr:row>
      <xdr:rowOff>26445</xdr:rowOff>
    </xdr:to>
    <xdr:cxnSp macro="">
      <xdr:nvCxnSpPr>
        <xdr:cNvPr id="592" name="直線コネクタ 591"/>
        <xdr:cNvCxnSpPr/>
      </xdr:nvCxnSpPr>
      <xdr:spPr>
        <a:xfrm>
          <a:off x="12814300" y="994295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4" name="テキスト ボックス 593"/>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6" name="テキスト ボックス 595"/>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53957</xdr:rowOff>
    </xdr:from>
    <xdr:to>
      <xdr:col>85</xdr:col>
      <xdr:colOff>177800</xdr:colOff>
      <xdr:row>55</xdr:row>
      <xdr:rowOff>155557</xdr:rowOff>
    </xdr:to>
    <xdr:sp macro="" textlink="">
      <xdr:nvSpPr>
        <xdr:cNvPr id="602" name="楕円 601"/>
        <xdr:cNvSpPr/>
      </xdr:nvSpPr>
      <xdr:spPr>
        <a:xfrm>
          <a:off x="16268700" y="94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76834</xdr:rowOff>
    </xdr:from>
    <xdr:ext cx="534377" cy="259045"/>
    <xdr:sp macro="" textlink="">
      <xdr:nvSpPr>
        <xdr:cNvPr id="603" name="教育費該当値テキスト"/>
        <xdr:cNvSpPr txBox="1"/>
      </xdr:nvSpPr>
      <xdr:spPr>
        <a:xfrm>
          <a:off x="16370300" y="93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57059</xdr:rowOff>
    </xdr:from>
    <xdr:to>
      <xdr:col>81</xdr:col>
      <xdr:colOff>101600</xdr:colOff>
      <xdr:row>55</xdr:row>
      <xdr:rowOff>158659</xdr:rowOff>
    </xdr:to>
    <xdr:sp macro="" textlink="">
      <xdr:nvSpPr>
        <xdr:cNvPr id="604" name="楕円 603"/>
        <xdr:cNvSpPr/>
      </xdr:nvSpPr>
      <xdr:spPr>
        <a:xfrm>
          <a:off x="15430500" y="94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3736</xdr:rowOff>
    </xdr:from>
    <xdr:ext cx="534377" cy="259045"/>
    <xdr:sp macro="" textlink="">
      <xdr:nvSpPr>
        <xdr:cNvPr id="605" name="テキスト ボックス 604"/>
        <xdr:cNvSpPr txBox="1"/>
      </xdr:nvSpPr>
      <xdr:spPr>
        <a:xfrm>
          <a:off x="15214111" y="92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115157</xdr:rowOff>
    </xdr:from>
    <xdr:to>
      <xdr:col>76</xdr:col>
      <xdr:colOff>165100</xdr:colOff>
      <xdr:row>57</xdr:row>
      <xdr:rowOff>45307</xdr:rowOff>
    </xdr:to>
    <xdr:sp macro="" textlink="">
      <xdr:nvSpPr>
        <xdr:cNvPr id="606" name="楕円 605"/>
        <xdr:cNvSpPr/>
      </xdr:nvSpPr>
      <xdr:spPr>
        <a:xfrm>
          <a:off x="14541500" y="97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36434</xdr:rowOff>
    </xdr:from>
    <xdr:ext cx="534377" cy="259045"/>
    <xdr:sp macro="" textlink="">
      <xdr:nvSpPr>
        <xdr:cNvPr id="607" name="テキスト ボックス 606"/>
        <xdr:cNvSpPr txBox="1"/>
      </xdr:nvSpPr>
      <xdr:spPr>
        <a:xfrm>
          <a:off x="14325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147095</xdr:rowOff>
    </xdr:from>
    <xdr:to>
      <xdr:col>72</xdr:col>
      <xdr:colOff>38100</xdr:colOff>
      <xdr:row>58</xdr:row>
      <xdr:rowOff>77245</xdr:rowOff>
    </xdr:to>
    <xdr:sp macro="" textlink="">
      <xdr:nvSpPr>
        <xdr:cNvPr id="608" name="楕円 607"/>
        <xdr:cNvSpPr/>
      </xdr:nvSpPr>
      <xdr:spPr>
        <a:xfrm>
          <a:off x="13652500" y="99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68372</xdr:rowOff>
    </xdr:from>
    <xdr:ext cx="534377" cy="259045"/>
    <xdr:sp macro="" textlink="">
      <xdr:nvSpPr>
        <xdr:cNvPr id="609" name="テキスト ボックス 608"/>
        <xdr:cNvSpPr txBox="1"/>
      </xdr:nvSpPr>
      <xdr:spPr>
        <a:xfrm>
          <a:off x="13436111" y="100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119500</xdr:rowOff>
    </xdr:from>
    <xdr:to>
      <xdr:col>67</xdr:col>
      <xdr:colOff>101600</xdr:colOff>
      <xdr:row>58</xdr:row>
      <xdr:rowOff>49650</xdr:rowOff>
    </xdr:to>
    <xdr:sp macro="" textlink="">
      <xdr:nvSpPr>
        <xdr:cNvPr id="610" name="楕円 609"/>
        <xdr:cNvSpPr/>
      </xdr:nvSpPr>
      <xdr:spPr>
        <a:xfrm>
          <a:off x="12763500" y="98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40777</xdr:rowOff>
    </xdr:from>
    <xdr:ext cx="534377" cy="259045"/>
    <xdr:sp macro="" textlink="">
      <xdr:nvSpPr>
        <xdr:cNvPr id="611" name="テキスト ボックス 610"/>
        <xdr:cNvSpPr txBox="1"/>
      </xdr:nvSpPr>
      <xdr:spPr>
        <a:xfrm>
          <a:off x="12547111" y="99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107193</xdr:rowOff>
    </xdr:from>
    <xdr:to>
      <xdr:col>85</xdr:col>
      <xdr:colOff>127000</xdr:colOff>
      <xdr:row>75</xdr:row>
      <xdr:rowOff>164205</xdr:rowOff>
    </xdr:to>
    <xdr:cxnSp macro="">
      <xdr:nvCxnSpPr>
        <xdr:cNvPr id="638" name="直線コネクタ 637"/>
        <xdr:cNvCxnSpPr/>
      </xdr:nvCxnSpPr>
      <xdr:spPr>
        <a:xfrm>
          <a:off x="15481300" y="12965943"/>
          <a:ext cx="8382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9" name="災害復旧費平均値テキスト"/>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107193</xdr:rowOff>
    </xdr:from>
    <xdr:to>
      <xdr:col>81</xdr:col>
      <xdr:colOff>50800</xdr:colOff>
      <xdr:row>76</xdr:row>
      <xdr:rowOff>171338</xdr:rowOff>
    </xdr:to>
    <xdr:cxnSp macro="">
      <xdr:nvCxnSpPr>
        <xdr:cNvPr id="641" name="直線コネクタ 640"/>
        <xdr:cNvCxnSpPr/>
      </xdr:nvCxnSpPr>
      <xdr:spPr>
        <a:xfrm flipV="1">
          <a:off x="14592300" y="12965943"/>
          <a:ext cx="889000" cy="2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3" name="テキスト ボックス 642"/>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171338</xdr:rowOff>
    </xdr:from>
    <xdr:to>
      <xdr:col>76</xdr:col>
      <xdr:colOff>114300</xdr:colOff>
      <xdr:row>77</xdr:row>
      <xdr:rowOff>94025</xdr:rowOff>
    </xdr:to>
    <xdr:cxnSp macro="">
      <xdr:nvCxnSpPr>
        <xdr:cNvPr id="644" name="直線コネクタ 643"/>
        <xdr:cNvCxnSpPr/>
      </xdr:nvCxnSpPr>
      <xdr:spPr>
        <a:xfrm flipV="1">
          <a:off x="13703300" y="13201538"/>
          <a:ext cx="8890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6" name="テキスト ボックス 645"/>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18862</xdr:rowOff>
    </xdr:from>
    <xdr:to>
      <xdr:col>71</xdr:col>
      <xdr:colOff>177800</xdr:colOff>
      <xdr:row>77</xdr:row>
      <xdr:rowOff>94025</xdr:rowOff>
    </xdr:to>
    <xdr:cxnSp macro="">
      <xdr:nvCxnSpPr>
        <xdr:cNvPr id="647" name="直線コネクタ 646"/>
        <xdr:cNvCxnSpPr/>
      </xdr:nvCxnSpPr>
      <xdr:spPr>
        <a:xfrm>
          <a:off x="12814300" y="13220512"/>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9" name="テキスト ボックス 648"/>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118580</xdr:rowOff>
    </xdr:from>
    <xdr:ext cx="469744" cy="259045"/>
    <xdr:sp macro="" textlink="">
      <xdr:nvSpPr>
        <xdr:cNvPr id="651" name="テキスト ボックス 650"/>
        <xdr:cNvSpPr txBox="1"/>
      </xdr:nvSpPr>
      <xdr:spPr>
        <a:xfrm>
          <a:off x="12579428" y="134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113406</xdr:rowOff>
    </xdr:from>
    <xdr:to>
      <xdr:col>85</xdr:col>
      <xdr:colOff>177800</xdr:colOff>
      <xdr:row>76</xdr:row>
      <xdr:rowOff>43557</xdr:rowOff>
    </xdr:to>
    <xdr:sp macro="" textlink="">
      <xdr:nvSpPr>
        <xdr:cNvPr id="657" name="楕円 656"/>
        <xdr:cNvSpPr/>
      </xdr:nvSpPr>
      <xdr:spPr>
        <a:xfrm>
          <a:off x="16268700" y="12972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136283</xdr:rowOff>
    </xdr:from>
    <xdr:ext cx="534377" cy="259045"/>
    <xdr:sp macro="" textlink="">
      <xdr:nvSpPr>
        <xdr:cNvPr id="658" name="災害復旧費該当値テキスト"/>
        <xdr:cNvSpPr txBox="1"/>
      </xdr:nvSpPr>
      <xdr:spPr>
        <a:xfrm>
          <a:off x="16370300" y="128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56393</xdr:rowOff>
    </xdr:from>
    <xdr:to>
      <xdr:col>81</xdr:col>
      <xdr:colOff>101600</xdr:colOff>
      <xdr:row>75</xdr:row>
      <xdr:rowOff>157993</xdr:rowOff>
    </xdr:to>
    <xdr:sp macro="" textlink="">
      <xdr:nvSpPr>
        <xdr:cNvPr id="659" name="楕円 658"/>
        <xdr:cNvSpPr/>
      </xdr:nvSpPr>
      <xdr:spPr>
        <a:xfrm>
          <a:off x="15430500" y="129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3070</xdr:rowOff>
    </xdr:from>
    <xdr:ext cx="534377" cy="259045"/>
    <xdr:sp macro="" textlink="">
      <xdr:nvSpPr>
        <xdr:cNvPr id="660" name="テキスト ボックス 659"/>
        <xdr:cNvSpPr txBox="1"/>
      </xdr:nvSpPr>
      <xdr:spPr>
        <a:xfrm>
          <a:off x="15214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120538</xdr:rowOff>
    </xdr:from>
    <xdr:to>
      <xdr:col>76</xdr:col>
      <xdr:colOff>165100</xdr:colOff>
      <xdr:row>77</xdr:row>
      <xdr:rowOff>50688</xdr:rowOff>
    </xdr:to>
    <xdr:sp macro="" textlink="">
      <xdr:nvSpPr>
        <xdr:cNvPr id="661" name="楕円 660"/>
        <xdr:cNvSpPr/>
      </xdr:nvSpPr>
      <xdr:spPr>
        <a:xfrm>
          <a:off x="14541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67215</xdr:rowOff>
    </xdr:from>
    <xdr:ext cx="469744" cy="259045"/>
    <xdr:sp macro="" textlink="">
      <xdr:nvSpPr>
        <xdr:cNvPr id="662" name="テキスト ボックス 661"/>
        <xdr:cNvSpPr txBox="1"/>
      </xdr:nvSpPr>
      <xdr:spPr>
        <a:xfrm>
          <a:off x="14357428" y="129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43225</xdr:rowOff>
    </xdr:from>
    <xdr:to>
      <xdr:col>72</xdr:col>
      <xdr:colOff>38100</xdr:colOff>
      <xdr:row>77</xdr:row>
      <xdr:rowOff>144825</xdr:rowOff>
    </xdr:to>
    <xdr:sp macro="" textlink="">
      <xdr:nvSpPr>
        <xdr:cNvPr id="663" name="楕円 662"/>
        <xdr:cNvSpPr/>
      </xdr:nvSpPr>
      <xdr:spPr>
        <a:xfrm>
          <a:off x="13652500" y="132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161352</xdr:rowOff>
    </xdr:from>
    <xdr:ext cx="469744" cy="259045"/>
    <xdr:sp macro="" textlink="">
      <xdr:nvSpPr>
        <xdr:cNvPr id="664" name="テキスト ボックス 663"/>
        <xdr:cNvSpPr txBox="1"/>
      </xdr:nvSpPr>
      <xdr:spPr>
        <a:xfrm>
          <a:off x="13468428" y="1302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139512</xdr:rowOff>
    </xdr:from>
    <xdr:to>
      <xdr:col>67</xdr:col>
      <xdr:colOff>101600</xdr:colOff>
      <xdr:row>77</xdr:row>
      <xdr:rowOff>69662</xdr:rowOff>
    </xdr:to>
    <xdr:sp macro="" textlink="">
      <xdr:nvSpPr>
        <xdr:cNvPr id="665" name="楕円 664"/>
        <xdr:cNvSpPr/>
      </xdr:nvSpPr>
      <xdr:spPr>
        <a:xfrm>
          <a:off x="12763500" y="131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86189</xdr:rowOff>
    </xdr:from>
    <xdr:ext cx="469744" cy="259045"/>
    <xdr:sp macro="" textlink="">
      <xdr:nvSpPr>
        <xdr:cNvPr id="666" name="テキスト ボックス 665"/>
        <xdr:cNvSpPr txBox="1"/>
      </xdr:nvSpPr>
      <xdr:spPr>
        <a:xfrm>
          <a:off x="12579428" y="1294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150873</xdr:rowOff>
    </xdr:from>
    <xdr:to>
      <xdr:col>85</xdr:col>
      <xdr:colOff>127000</xdr:colOff>
      <xdr:row>95</xdr:row>
      <xdr:rowOff>24485</xdr:rowOff>
    </xdr:to>
    <xdr:cxnSp macro="">
      <xdr:nvCxnSpPr>
        <xdr:cNvPr id="700" name="直線コネクタ 699"/>
        <xdr:cNvCxnSpPr/>
      </xdr:nvCxnSpPr>
      <xdr:spPr>
        <a:xfrm flipV="1">
          <a:off x="15481300" y="16267173"/>
          <a:ext cx="8382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20886</xdr:rowOff>
    </xdr:from>
    <xdr:to>
      <xdr:col>81</xdr:col>
      <xdr:colOff>50800</xdr:colOff>
      <xdr:row>95</xdr:row>
      <xdr:rowOff>24485</xdr:rowOff>
    </xdr:to>
    <xdr:cxnSp macro="">
      <xdr:nvCxnSpPr>
        <xdr:cNvPr id="703" name="直線コネクタ 702"/>
        <xdr:cNvCxnSpPr/>
      </xdr:nvCxnSpPr>
      <xdr:spPr>
        <a:xfrm>
          <a:off x="14592300" y="15965736"/>
          <a:ext cx="889000" cy="3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20886</xdr:rowOff>
    </xdr:from>
    <xdr:to>
      <xdr:col>76</xdr:col>
      <xdr:colOff>114300</xdr:colOff>
      <xdr:row>95</xdr:row>
      <xdr:rowOff>65748</xdr:rowOff>
    </xdr:to>
    <xdr:cxnSp macro="">
      <xdr:nvCxnSpPr>
        <xdr:cNvPr id="706" name="直線コネクタ 705"/>
        <xdr:cNvCxnSpPr/>
      </xdr:nvCxnSpPr>
      <xdr:spPr>
        <a:xfrm flipV="1">
          <a:off x="13703300" y="15965736"/>
          <a:ext cx="889000" cy="38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65748</xdr:rowOff>
    </xdr:from>
    <xdr:to>
      <xdr:col>71</xdr:col>
      <xdr:colOff>177800</xdr:colOff>
      <xdr:row>95</xdr:row>
      <xdr:rowOff>89322</xdr:rowOff>
    </xdr:to>
    <xdr:cxnSp macro="">
      <xdr:nvCxnSpPr>
        <xdr:cNvPr id="709" name="直線コネクタ 708"/>
        <xdr:cNvCxnSpPr/>
      </xdr:nvCxnSpPr>
      <xdr:spPr>
        <a:xfrm flipV="1">
          <a:off x="12814300" y="16353498"/>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100073</xdr:rowOff>
    </xdr:from>
    <xdr:to>
      <xdr:col>85</xdr:col>
      <xdr:colOff>177800</xdr:colOff>
      <xdr:row>95</xdr:row>
      <xdr:rowOff>30223</xdr:rowOff>
    </xdr:to>
    <xdr:sp macro="" textlink="">
      <xdr:nvSpPr>
        <xdr:cNvPr id="719" name="楕円 718"/>
        <xdr:cNvSpPr/>
      </xdr:nvSpPr>
      <xdr:spPr>
        <a:xfrm>
          <a:off x="16268700" y="162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122950</xdr:rowOff>
    </xdr:from>
    <xdr:ext cx="534377" cy="259045"/>
    <xdr:sp macro="" textlink="">
      <xdr:nvSpPr>
        <xdr:cNvPr id="720" name="公債費該当値テキスト"/>
        <xdr:cNvSpPr txBox="1"/>
      </xdr:nvSpPr>
      <xdr:spPr>
        <a:xfrm>
          <a:off x="16370300" y="160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145135</xdr:rowOff>
    </xdr:from>
    <xdr:to>
      <xdr:col>81</xdr:col>
      <xdr:colOff>101600</xdr:colOff>
      <xdr:row>95</xdr:row>
      <xdr:rowOff>75285</xdr:rowOff>
    </xdr:to>
    <xdr:sp macro="" textlink="">
      <xdr:nvSpPr>
        <xdr:cNvPr id="721" name="楕円 720"/>
        <xdr:cNvSpPr/>
      </xdr:nvSpPr>
      <xdr:spPr>
        <a:xfrm>
          <a:off x="15430500" y="162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91812</xdr:rowOff>
    </xdr:from>
    <xdr:ext cx="534377" cy="259045"/>
    <xdr:sp macro="" textlink="">
      <xdr:nvSpPr>
        <xdr:cNvPr id="722" name="テキスト ボックス 721"/>
        <xdr:cNvSpPr txBox="1"/>
      </xdr:nvSpPr>
      <xdr:spPr>
        <a:xfrm>
          <a:off x="15214111" y="16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141536</xdr:rowOff>
    </xdr:from>
    <xdr:to>
      <xdr:col>76</xdr:col>
      <xdr:colOff>165100</xdr:colOff>
      <xdr:row>93</xdr:row>
      <xdr:rowOff>71686</xdr:rowOff>
    </xdr:to>
    <xdr:sp macro="" textlink="">
      <xdr:nvSpPr>
        <xdr:cNvPr id="723" name="楕円 722"/>
        <xdr:cNvSpPr/>
      </xdr:nvSpPr>
      <xdr:spPr>
        <a:xfrm>
          <a:off x="14541500" y="159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88213</xdr:rowOff>
    </xdr:from>
    <xdr:ext cx="534377" cy="259045"/>
    <xdr:sp macro="" textlink="">
      <xdr:nvSpPr>
        <xdr:cNvPr id="724" name="テキスト ボックス 723"/>
        <xdr:cNvSpPr txBox="1"/>
      </xdr:nvSpPr>
      <xdr:spPr>
        <a:xfrm>
          <a:off x="14325111" y="156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14948</xdr:rowOff>
    </xdr:from>
    <xdr:to>
      <xdr:col>72</xdr:col>
      <xdr:colOff>38100</xdr:colOff>
      <xdr:row>95</xdr:row>
      <xdr:rowOff>116548</xdr:rowOff>
    </xdr:to>
    <xdr:sp macro="" textlink="">
      <xdr:nvSpPr>
        <xdr:cNvPr id="725" name="楕円 724"/>
        <xdr:cNvSpPr/>
      </xdr:nvSpPr>
      <xdr:spPr>
        <a:xfrm>
          <a:off x="13652500" y="16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107675</xdr:rowOff>
    </xdr:from>
    <xdr:ext cx="534377" cy="259045"/>
    <xdr:sp macro="" textlink="">
      <xdr:nvSpPr>
        <xdr:cNvPr id="726" name="テキスト ボックス 725"/>
        <xdr:cNvSpPr txBox="1"/>
      </xdr:nvSpPr>
      <xdr:spPr>
        <a:xfrm>
          <a:off x="13436111" y="163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38522</xdr:rowOff>
    </xdr:from>
    <xdr:to>
      <xdr:col>67</xdr:col>
      <xdr:colOff>101600</xdr:colOff>
      <xdr:row>95</xdr:row>
      <xdr:rowOff>140122</xdr:rowOff>
    </xdr:to>
    <xdr:sp macro="" textlink="">
      <xdr:nvSpPr>
        <xdr:cNvPr id="727" name="楕円 726"/>
        <xdr:cNvSpPr/>
      </xdr:nvSpPr>
      <xdr:spPr>
        <a:xfrm>
          <a:off x="12763500" y="163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131249</xdr:rowOff>
    </xdr:from>
    <xdr:ext cx="534377" cy="259045"/>
    <xdr:sp macro="" textlink="">
      <xdr:nvSpPr>
        <xdr:cNvPr id="728" name="テキスト ボックス 727"/>
        <xdr:cNvSpPr txBox="1"/>
      </xdr:nvSpPr>
      <xdr:spPr>
        <a:xfrm>
          <a:off x="12547111" y="164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新型コロナウイルス感染症対応に係る特別定額給付金の皆減等に伴い、前年度と比較して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94,917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円の大幅な減となった。</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新型コロナウイルスワクチン接種対策費等の増に伴い、前年度と比較して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令和元年東日本台風等による被災農業者支援事業の皆減等に伴い、前年度と比較して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消防車両更新台数の減等に伴い、前年度と比較して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緊急防災・減災事業債等の元金償還金の増に伴う元利償還金の増等により、前年度と比較して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標準財政規模比財政調整基金残高は、当初・補正予算に伴う収支差分の取崩額が積立額を上回ったことにより、前年度と比較して</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標準財政規模比実質収支額については、実質収支が大幅に増（</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億円）となったこと等に伴い、前年度と比較して</a:t>
          </a:r>
          <a:r>
            <a:rPr kumimoji="1" lang="en-US" altLang="ja-JP" sz="1400">
              <a:latin typeface="ＭＳ ゴシック" pitchFamily="49" charset="-128"/>
              <a:ea typeface="ＭＳ ゴシック" pitchFamily="49" charset="-128"/>
            </a:rPr>
            <a:t>6.61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一般会計において、実質収支額が大幅に増加したことや、病院事業会計において病床確保に伴う補助金の増により資金剰余額が増加したことなどにより、連結実質黒字額は前年度と比較して約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L43" sqref="E43:DI47"/>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173401310</v>
      </c>
      <c r="BO4" s="488"/>
      <c r="BP4" s="488"/>
      <c r="BQ4" s="488"/>
      <c r="BR4" s="488"/>
      <c r="BS4" s="488"/>
      <c r="BT4" s="488"/>
      <c r="BU4" s="489"/>
      <c r="BV4" s="487">
        <v>199829402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10.3</v>
      </c>
      <c r="CU4" s="628"/>
      <c r="CV4" s="628"/>
      <c r="CW4" s="628"/>
      <c r="CX4" s="628"/>
      <c r="CY4" s="628"/>
      <c r="CZ4" s="628"/>
      <c r="DA4" s="629"/>
      <c r="DB4" s="627">
        <v>3.7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164135000</v>
      </c>
      <c r="BO5" s="459"/>
      <c r="BP5" s="459"/>
      <c r="BQ5" s="459"/>
      <c r="BR5" s="459"/>
      <c r="BS5" s="459"/>
      <c r="BT5" s="459"/>
      <c r="BU5" s="460"/>
      <c r="BV5" s="458">
        <v>192542884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v>
      </c>
      <c r="CU5" s="456"/>
      <c r="CV5" s="456"/>
      <c r="CW5" s="456"/>
      <c r="CX5" s="456"/>
      <c r="CY5" s="456"/>
      <c r="CZ5" s="456"/>
      <c r="DA5" s="457"/>
      <c r="DB5" s="455">
        <v>87.1</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9266310</v>
      </c>
      <c r="BO6" s="459"/>
      <c r="BP6" s="459"/>
      <c r="BQ6" s="459"/>
      <c r="BR6" s="459"/>
      <c r="BS6" s="459"/>
      <c r="BT6" s="459"/>
      <c r="BU6" s="460"/>
      <c r="BV6" s="458">
        <v>7286518</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91.6</v>
      </c>
      <c r="CU6" s="602"/>
      <c r="CV6" s="602"/>
      <c r="CW6" s="602"/>
      <c r="CX6" s="602"/>
      <c r="CY6" s="602"/>
      <c r="CZ6" s="602"/>
      <c r="DA6" s="603"/>
      <c r="DB6" s="601">
        <v>93.6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1117673</v>
      </c>
      <c r="BO7" s="459"/>
      <c r="BP7" s="459"/>
      <c r="BQ7" s="459"/>
      <c r="BR7" s="459"/>
      <c r="BS7" s="459"/>
      <c r="BT7" s="459"/>
      <c r="BU7" s="460"/>
      <c r="BV7" s="458">
        <v>4475072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79196846</v>
      </c>
      <c r="CU7" s="459"/>
      <c r="CV7" s="459"/>
      <c r="CW7" s="459"/>
      <c r="CX7" s="459"/>
      <c r="CY7" s="459"/>
      <c r="CZ7" s="459"/>
      <c r="DA7" s="460"/>
      <c r="DB7" s="458">
        <v>76498488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8148637</v>
      </c>
      <c r="BO8" s="459"/>
      <c r="BP8" s="459"/>
      <c r="BQ8" s="459"/>
      <c r="BR8" s="459"/>
      <c r="BS8" s="459"/>
      <c r="BT8" s="459"/>
      <c r="BU8" s="460"/>
      <c r="BV8" s="458">
        <v>2811446</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0.79</v>
      </c>
      <c r="CU8" s="562"/>
      <c r="CV8" s="562"/>
      <c r="CW8" s="562"/>
      <c r="CX8" s="562"/>
      <c r="CY8" s="562"/>
      <c r="CZ8" s="562"/>
      <c r="DA8" s="563"/>
      <c r="DB8" s="561">
        <v>0.8</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332931</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94</v>
      </c>
      <c r="AV9" s="517"/>
      <c r="AW9" s="517"/>
      <c r="AX9" s="517"/>
      <c r="AY9" s="472" t="s">
        <v>117</v>
      </c>
      <c r="AZ9" s="473"/>
      <c r="BA9" s="473"/>
      <c r="BB9" s="473"/>
      <c r="BC9" s="473"/>
      <c r="BD9" s="473"/>
      <c r="BE9" s="473"/>
      <c r="BF9" s="473"/>
      <c r="BG9" s="473"/>
      <c r="BH9" s="473"/>
      <c r="BI9" s="473"/>
      <c r="BJ9" s="473"/>
      <c r="BK9" s="473"/>
      <c r="BL9" s="473"/>
      <c r="BM9" s="474"/>
      <c r="BN9" s="458">
        <v>5337191</v>
      </c>
      <c r="BO9" s="459"/>
      <c r="BP9" s="459"/>
      <c r="BQ9" s="459"/>
      <c r="BR9" s="459"/>
      <c r="BS9" s="459"/>
      <c r="BT9" s="459"/>
      <c r="BU9" s="460"/>
      <c r="BV9" s="458">
        <v>1382939</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11.3</v>
      </c>
      <c r="CU9" s="456"/>
      <c r="CV9" s="456"/>
      <c r="CW9" s="456"/>
      <c r="CX9" s="456"/>
      <c r="CY9" s="456"/>
      <c r="CZ9" s="456"/>
      <c r="DA9" s="457"/>
      <c r="DB9" s="455">
        <v>11.2</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350237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5845019</v>
      </c>
      <c r="BO10" s="459"/>
      <c r="BP10" s="459"/>
      <c r="BQ10" s="459"/>
      <c r="BR10" s="459"/>
      <c r="BS10" s="459"/>
      <c r="BT10" s="459"/>
      <c r="BU10" s="460"/>
      <c r="BV10" s="458">
        <v>8487870</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33480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131</v>
      </c>
      <c r="DC11" s="562"/>
      <c r="DD11" s="562"/>
      <c r="DE11" s="562"/>
      <c r="DF11" s="562"/>
      <c r="DG11" s="562"/>
      <c r="DH11" s="562"/>
      <c r="DI11" s="563"/>
    </row>
    <row r="12" spans="1:119" ht="18.75" customHeight="1" x14ac:dyDescent="0.2">
      <c r="A12" s="178"/>
      <c r="B12" s="564" t="s">
        <v>132</v>
      </c>
      <c r="C12" s="565"/>
      <c r="D12" s="565"/>
      <c r="E12" s="565"/>
      <c r="F12" s="565"/>
      <c r="G12" s="565"/>
      <c r="H12" s="565"/>
      <c r="I12" s="565"/>
      <c r="J12" s="565"/>
      <c r="K12" s="566"/>
      <c r="L12" s="573" t="s">
        <v>133</v>
      </c>
      <c r="M12" s="574"/>
      <c r="N12" s="574"/>
      <c r="O12" s="574"/>
      <c r="P12" s="574"/>
      <c r="Q12" s="575"/>
      <c r="R12" s="576">
        <v>314913</v>
      </c>
      <c r="S12" s="577"/>
      <c r="T12" s="577"/>
      <c r="U12" s="577"/>
      <c r="V12" s="578"/>
      <c r="W12" s="579" t="s">
        <v>1</v>
      </c>
      <c r="X12" s="517"/>
      <c r="Y12" s="517"/>
      <c r="Z12" s="517"/>
      <c r="AA12" s="517"/>
      <c r="AB12" s="580"/>
      <c r="AC12" s="581" t="s">
        <v>134</v>
      </c>
      <c r="AD12" s="582"/>
      <c r="AE12" s="582"/>
      <c r="AF12" s="582"/>
      <c r="AG12" s="583"/>
      <c r="AH12" s="581" t="s">
        <v>135</v>
      </c>
      <c r="AI12" s="582"/>
      <c r="AJ12" s="582"/>
      <c r="AK12" s="582"/>
      <c r="AL12" s="584"/>
      <c r="AM12" s="515" t="s">
        <v>136</v>
      </c>
      <c r="AN12" s="415"/>
      <c r="AO12" s="415"/>
      <c r="AP12" s="415"/>
      <c r="AQ12" s="415"/>
      <c r="AR12" s="415"/>
      <c r="AS12" s="415"/>
      <c r="AT12" s="416"/>
      <c r="AU12" s="516" t="s">
        <v>137</v>
      </c>
      <c r="AV12" s="517"/>
      <c r="AW12" s="517"/>
      <c r="AX12" s="517"/>
      <c r="AY12" s="472" t="s">
        <v>138</v>
      </c>
      <c r="AZ12" s="473"/>
      <c r="BA12" s="473"/>
      <c r="BB12" s="473"/>
      <c r="BC12" s="473"/>
      <c r="BD12" s="473"/>
      <c r="BE12" s="473"/>
      <c r="BF12" s="473"/>
      <c r="BG12" s="473"/>
      <c r="BH12" s="473"/>
      <c r="BI12" s="473"/>
      <c r="BJ12" s="473"/>
      <c r="BK12" s="473"/>
      <c r="BL12" s="473"/>
      <c r="BM12" s="474"/>
      <c r="BN12" s="458">
        <v>6959683</v>
      </c>
      <c r="BO12" s="459"/>
      <c r="BP12" s="459"/>
      <c r="BQ12" s="459"/>
      <c r="BR12" s="459"/>
      <c r="BS12" s="459"/>
      <c r="BT12" s="459"/>
      <c r="BU12" s="460"/>
      <c r="BV12" s="458">
        <v>5522734</v>
      </c>
      <c r="BW12" s="459"/>
      <c r="BX12" s="459"/>
      <c r="BY12" s="459"/>
      <c r="BZ12" s="459"/>
      <c r="CA12" s="459"/>
      <c r="CB12" s="459"/>
      <c r="CC12" s="460"/>
      <c r="CD12" s="498" t="s">
        <v>139</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130</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312178</v>
      </c>
      <c r="S13" s="546"/>
      <c r="T13" s="546"/>
      <c r="U13" s="546"/>
      <c r="V13" s="547"/>
      <c r="W13" s="548" t="s">
        <v>141</v>
      </c>
      <c r="X13" s="444"/>
      <c r="Y13" s="444"/>
      <c r="Z13" s="444"/>
      <c r="AA13" s="444"/>
      <c r="AB13" s="445"/>
      <c r="AC13" s="411">
        <v>3704</v>
      </c>
      <c r="AD13" s="412"/>
      <c r="AE13" s="412"/>
      <c r="AF13" s="412"/>
      <c r="AG13" s="413"/>
      <c r="AH13" s="411">
        <v>4044</v>
      </c>
      <c r="AI13" s="412"/>
      <c r="AJ13" s="412"/>
      <c r="AK13" s="412"/>
      <c r="AL13" s="471"/>
      <c r="AM13" s="515" t="s">
        <v>142</v>
      </c>
      <c r="AN13" s="415"/>
      <c r="AO13" s="415"/>
      <c r="AP13" s="415"/>
      <c r="AQ13" s="415"/>
      <c r="AR13" s="415"/>
      <c r="AS13" s="415"/>
      <c r="AT13" s="416"/>
      <c r="AU13" s="516" t="s">
        <v>127</v>
      </c>
      <c r="AV13" s="517"/>
      <c r="AW13" s="517"/>
      <c r="AX13" s="517"/>
      <c r="AY13" s="472" t="s">
        <v>143</v>
      </c>
      <c r="AZ13" s="473"/>
      <c r="BA13" s="473"/>
      <c r="BB13" s="473"/>
      <c r="BC13" s="473"/>
      <c r="BD13" s="473"/>
      <c r="BE13" s="473"/>
      <c r="BF13" s="473"/>
      <c r="BG13" s="473"/>
      <c r="BH13" s="473"/>
      <c r="BI13" s="473"/>
      <c r="BJ13" s="473"/>
      <c r="BK13" s="473"/>
      <c r="BL13" s="473"/>
      <c r="BM13" s="474"/>
      <c r="BN13" s="458">
        <v>4222527</v>
      </c>
      <c r="BO13" s="459"/>
      <c r="BP13" s="459"/>
      <c r="BQ13" s="459"/>
      <c r="BR13" s="459"/>
      <c r="BS13" s="459"/>
      <c r="BT13" s="459"/>
      <c r="BU13" s="460"/>
      <c r="BV13" s="458">
        <v>4381555</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7.8</v>
      </c>
      <c r="CU13" s="456"/>
      <c r="CV13" s="456"/>
      <c r="CW13" s="456"/>
      <c r="CX13" s="456"/>
      <c r="CY13" s="456"/>
      <c r="CZ13" s="456"/>
      <c r="DA13" s="457"/>
      <c r="DB13" s="455">
        <v>7.2</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318490</v>
      </c>
      <c r="S14" s="546"/>
      <c r="T14" s="546"/>
      <c r="U14" s="546"/>
      <c r="V14" s="547"/>
      <c r="W14" s="549"/>
      <c r="X14" s="447"/>
      <c r="Y14" s="447"/>
      <c r="Z14" s="447"/>
      <c r="AA14" s="447"/>
      <c r="AB14" s="448"/>
      <c r="AC14" s="538">
        <v>2.6</v>
      </c>
      <c r="AD14" s="539"/>
      <c r="AE14" s="539"/>
      <c r="AF14" s="539"/>
      <c r="AG14" s="540"/>
      <c r="AH14" s="538">
        <v>2.7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2.7</v>
      </c>
      <c r="CU14" s="556"/>
      <c r="CV14" s="556"/>
      <c r="CW14" s="556"/>
      <c r="CX14" s="556"/>
      <c r="CY14" s="556"/>
      <c r="CZ14" s="556"/>
      <c r="DA14" s="557"/>
      <c r="DB14" s="555">
        <v>9.4</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140</v>
      </c>
      <c r="N15" s="543"/>
      <c r="O15" s="543"/>
      <c r="P15" s="543"/>
      <c r="Q15" s="544"/>
      <c r="R15" s="545">
        <v>315597</v>
      </c>
      <c r="S15" s="546"/>
      <c r="T15" s="546"/>
      <c r="U15" s="546"/>
      <c r="V15" s="547"/>
      <c r="W15" s="548" t="s">
        <v>147</v>
      </c>
      <c r="X15" s="444"/>
      <c r="Y15" s="444"/>
      <c r="Z15" s="444"/>
      <c r="AA15" s="444"/>
      <c r="AB15" s="445"/>
      <c r="AC15" s="411">
        <v>45009</v>
      </c>
      <c r="AD15" s="412"/>
      <c r="AE15" s="412"/>
      <c r="AF15" s="412"/>
      <c r="AG15" s="413"/>
      <c r="AH15" s="411">
        <v>48912</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46478344</v>
      </c>
      <c r="BO15" s="488"/>
      <c r="BP15" s="488"/>
      <c r="BQ15" s="488"/>
      <c r="BR15" s="488"/>
      <c r="BS15" s="488"/>
      <c r="BT15" s="488"/>
      <c r="BU15" s="489"/>
      <c r="BV15" s="487">
        <v>46824045</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31.1</v>
      </c>
      <c r="AD16" s="539"/>
      <c r="AE16" s="539"/>
      <c r="AF16" s="539"/>
      <c r="AG16" s="540"/>
      <c r="AH16" s="538">
        <v>32.1</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60136836</v>
      </c>
      <c r="BO16" s="459"/>
      <c r="BP16" s="459"/>
      <c r="BQ16" s="459"/>
      <c r="BR16" s="459"/>
      <c r="BS16" s="459"/>
      <c r="BT16" s="459"/>
      <c r="BU16" s="460"/>
      <c r="BV16" s="458">
        <v>58534519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95906</v>
      </c>
      <c r="AD17" s="412"/>
      <c r="AE17" s="412"/>
      <c r="AF17" s="412"/>
      <c r="AG17" s="413"/>
      <c r="AH17" s="411">
        <v>99301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58972960</v>
      </c>
      <c r="BO17" s="459"/>
      <c r="BP17" s="459"/>
      <c r="BQ17" s="459"/>
      <c r="BR17" s="459"/>
      <c r="BS17" s="459"/>
      <c r="BT17" s="459"/>
      <c r="BU17" s="460"/>
      <c r="BV17" s="458">
        <v>59556329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1232.26</v>
      </c>
      <c r="M18" s="511"/>
      <c r="N18" s="511"/>
      <c r="O18" s="511"/>
      <c r="P18" s="511"/>
      <c r="Q18" s="511"/>
      <c r="R18" s="512"/>
      <c r="S18" s="512"/>
      <c r="T18" s="512"/>
      <c r="U18" s="512"/>
      <c r="V18" s="513"/>
      <c r="W18" s="529"/>
      <c r="X18" s="530"/>
      <c r="Y18" s="530"/>
      <c r="Z18" s="530"/>
      <c r="AA18" s="530"/>
      <c r="AB18" s="554"/>
      <c r="AC18" s="428">
        <v>66.3</v>
      </c>
      <c r="AD18" s="429"/>
      <c r="AE18" s="429"/>
      <c r="AF18" s="429"/>
      <c r="AG18" s="514"/>
      <c r="AH18" s="428">
        <v>65.2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67336844</v>
      </c>
      <c r="BO18" s="459"/>
      <c r="BP18" s="459"/>
      <c r="BQ18" s="459"/>
      <c r="BR18" s="459"/>
      <c r="BS18" s="459"/>
      <c r="BT18" s="459"/>
      <c r="BU18" s="460"/>
      <c r="BV18" s="458">
        <v>65902332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270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105139018</v>
      </c>
      <c r="BO19" s="459"/>
      <c r="BP19" s="459"/>
      <c r="BQ19" s="459"/>
      <c r="BR19" s="459"/>
      <c r="BS19" s="459"/>
      <c r="BT19" s="459"/>
      <c r="BU19" s="460"/>
      <c r="BV19" s="458">
        <v>102897891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141411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132419274</v>
      </c>
      <c r="BO22" s="488"/>
      <c r="BP22" s="488"/>
      <c r="BQ22" s="488"/>
      <c r="BR22" s="488"/>
      <c r="BS22" s="488"/>
      <c r="BT22" s="488"/>
      <c r="BU22" s="489"/>
      <c r="BV22" s="487">
        <v>129889048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93094073</v>
      </c>
      <c r="BO23" s="459"/>
      <c r="BP23" s="459"/>
      <c r="BQ23" s="459"/>
      <c r="BR23" s="459"/>
      <c r="BS23" s="459"/>
      <c r="BT23" s="459"/>
      <c r="BU23" s="460"/>
      <c r="BV23" s="458">
        <v>89971738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10890</v>
      </c>
      <c r="R24" s="412"/>
      <c r="S24" s="412"/>
      <c r="T24" s="412"/>
      <c r="U24" s="412"/>
      <c r="V24" s="413"/>
      <c r="W24" s="501"/>
      <c r="X24" s="438"/>
      <c r="Y24" s="439"/>
      <c r="Z24" s="414" t="s">
        <v>171</v>
      </c>
      <c r="AA24" s="415"/>
      <c r="AB24" s="415"/>
      <c r="AC24" s="415"/>
      <c r="AD24" s="415"/>
      <c r="AE24" s="415"/>
      <c r="AF24" s="415"/>
      <c r="AG24" s="416"/>
      <c r="AH24" s="411">
        <v>2264</v>
      </c>
      <c r="AI24" s="412"/>
      <c r="AJ24" s="412"/>
      <c r="AK24" s="412"/>
      <c r="AL24" s="413"/>
      <c r="AM24" s="411">
        <v>7099904</v>
      </c>
      <c r="AN24" s="412"/>
      <c r="AO24" s="412"/>
      <c r="AP24" s="412"/>
      <c r="AQ24" s="412"/>
      <c r="AR24" s="413"/>
      <c r="AS24" s="411">
        <v>3136</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76538493</v>
      </c>
      <c r="BO24" s="459"/>
      <c r="BP24" s="459"/>
      <c r="BQ24" s="459"/>
      <c r="BR24" s="459"/>
      <c r="BS24" s="459"/>
      <c r="BT24" s="459"/>
      <c r="BU24" s="460"/>
      <c r="BV24" s="458">
        <v>73838224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2</v>
      </c>
      <c r="M25" s="412"/>
      <c r="N25" s="412"/>
      <c r="O25" s="412"/>
      <c r="P25" s="413"/>
      <c r="Q25" s="411">
        <v>8910</v>
      </c>
      <c r="R25" s="412"/>
      <c r="S25" s="412"/>
      <c r="T25" s="412"/>
      <c r="U25" s="412"/>
      <c r="V25" s="413"/>
      <c r="W25" s="501"/>
      <c r="X25" s="438"/>
      <c r="Y25" s="439"/>
      <c r="Z25" s="414" t="s">
        <v>174</v>
      </c>
      <c r="AA25" s="415"/>
      <c r="AB25" s="415"/>
      <c r="AC25" s="415"/>
      <c r="AD25" s="415"/>
      <c r="AE25" s="415"/>
      <c r="AF25" s="415"/>
      <c r="AG25" s="416"/>
      <c r="AH25" s="411">
        <v>362</v>
      </c>
      <c r="AI25" s="412"/>
      <c r="AJ25" s="412"/>
      <c r="AK25" s="412"/>
      <c r="AL25" s="413"/>
      <c r="AM25" s="411">
        <v>1065004</v>
      </c>
      <c r="AN25" s="412"/>
      <c r="AO25" s="412"/>
      <c r="AP25" s="412"/>
      <c r="AQ25" s="412"/>
      <c r="AR25" s="413"/>
      <c r="AS25" s="411">
        <v>2942</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5404292</v>
      </c>
      <c r="BO25" s="488"/>
      <c r="BP25" s="488"/>
      <c r="BQ25" s="488"/>
      <c r="BR25" s="488"/>
      <c r="BS25" s="488"/>
      <c r="BT25" s="488"/>
      <c r="BU25" s="489"/>
      <c r="BV25" s="487">
        <v>7467543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7740</v>
      </c>
      <c r="R26" s="412"/>
      <c r="S26" s="412"/>
      <c r="T26" s="412"/>
      <c r="U26" s="412"/>
      <c r="V26" s="413"/>
      <c r="W26" s="501"/>
      <c r="X26" s="438"/>
      <c r="Y26" s="439"/>
      <c r="Z26" s="414" t="s">
        <v>177</v>
      </c>
      <c r="AA26" s="469"/>
      <c r="AB26" s="469"/>
      <c r="AC26" s="469"/>
      <c r="AD26" s="469"/>
      <c r="AE26" s="469"/>
      <c r="AF26" s="469"/>
      <c r="AG26" s="470"/>
      <c r="AH26" s="411">
        <v>106</v>
      </c>
      <c r="AI26" s="412"/>
      <c r="AJ26" s="412"/>
      <c r="AK26" s="412"/>
      <c r="AL26" s="413"/>
      <c r="AM26" s="411">
        <v>306658</v>
      </c>
      <c r="AN26" s="412"/>
      <c r="AO26" s="412"/>
      <c r="AP26" s="412"/>
      <c r="AQ26" s="412"/>
      <c r="AR26" s="413"/>
      <c r="AS26" s="411">
        <v>2893</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v>470000</v>
      </c>
      <c r="BO26" s="459"/>
      <c r="BP26" s="459"/>
      <c r="BQ26" s="459"/>
      <c r="BR26" s="459"/>
      <c r="BS26" s="459"/>
      <c r="BT26" s="459"/>
      <c r="BU26" s="460"/>
      <c r="BV26" s="458">
        <v>405095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179</v>
      </c>
      <c r="F27" s="415"/>
      <c r="G27" s="415"/>
      <c r="H27" s="415"/>
      <c r="I27" s="415"/>
      <c r="J27" s="415"/>
      <c r="K27" s="416"/>
      <c r="L27" s="411">
        <v>1</v>
      </c>
      <c r="M27" s="412"/>
      <c r="N27" s="412"/>
      <c r="O27" s="412"/>
      <c r="P27" s="413"/>
      <c r="Q27" s="411">
        <v>7000</v>
      </c>
      <c r="R27" s="412"/>
      <c r="S27" s="412"/>
      <c r="T27" s="412"/>
      <c r="U27" s="412"/>
      <c r="V27" s="413"/>
      <c r="W27" s="501"/>
      <c r="X27" s="438"/>
      <c r="Y27" s="439"/>
      <c r="Z27" s="414" t="s">
        <v>180</v>
      </c>
      <c r="AA27" s="415"/>
      <c r="AB27" s="415"/>
      <c r="AC27" s="415"/>
      <c r="AD27" s="415"/>
      <c r="AE27" s="415"/>
      <c r="AF27" s="415"/>
      <c r="AG27" s="416"/>
      <c r="AH27" s="411">
        <v>66</v>
      </c>
      <c r="AI27" s="412"/>
      <c r="AJ27" s="412"/>
      <c r="AK27" s="412"/>
      <c r="AL27" s="413"/>
      <c r="AM27" s="411">
        <v>217620</v>
      </c>
      <c r="AN27" s="412"/>
      <c r="AO27" s="412"/>
      <c r="AP27" s="412"/>
      <c r="AQ27" s="412"/>
      <c r="AR27" s="413"/>
      <c r="AS27" s="411">
        <v>3297</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3990343</v>
      </c>
      <c r="BO27" s="493"/>
      <c r="BP27" s="493"/>
      <c r="BQ27" s="493"/>
      <c r="BR27" s="493"/>
      <c r="BS27" s="493"/>
      <c r="BT27" s="493"/>
      <c r="BU27" s="494"/>
      <c r="BV27" s="492">
        <v>3990343</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182</v>
      </c>
      <c r="F28" s="415"/>
      <c r="G28" s="415"/>
      <c r="H28" s="415"/>
      <c r="I28" s="415"/>
      <c r="J28" s="415"/>
      <c r="K28" s="416"/>
      <c r="L28" s="411">
        <v>1</v>
      </c>
      <c r="M28" s="412"/>
      <c r="N28" s="412"/>
      <c r="O28" s="412"/>
      <c r="P28" s="413"/>
      <c r="Q28" s="411">
        <v>6600</v>
      </c>
      <c r="R28" s="412"/>
      <c r="S28" s="412"/>
      <c r="T28" s="412"/>
      <c r="U28" s="412"/>
      <c r="V28" s="413"/>
      <c r="W28" s="501"/>
      <c r="X28" s="438"/>
      <c r="Y28" s="439"/>
      <c r="Z28" s="414" t="s">
        <v>183</v>
      </c>
      <c r="AA28" s="415"/>
      <c r="AB28" s="415"/>
      <c r="AC28" s="415"/>
      <c r="AD28" s="415"/>
      <c r="AE28" s="415"/>
      <c r="AF28" s="415"/>
      <c r="AG28" s="416"/>
      <c r="AH28" s="411" t="s">
        <v>184</v>
      </c>
      <c r="AI28" s="412"/>
      <c r="AJ28" s="412"/>
      <c r="AK28" s="412"/>
      <c r="AL28" s="413"/>
      <c r="AM28" s="411" t="s">
        <v>184</v>
      </c>
      <c r="AN28" s="412"/>
      <c r="AO28" s="412"/>
      <c r="AP28" s="412"/>
      <c r="AQ28" s="412"/>
      <c r="AR28" s="413"/>
      <c r="AS28" s="411" t="s">
        <v>131</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9540644</v>
      </c>
      <c r="BO28" s="488"/>
      <c r="BP28" s="488"/>
      <c r="BQ28" s="488"/>
      <c r="BR28" s="488"/>
      <c r="BS28" s="488"/>
      <c r="BT28" s="488"/>
      <c r="BU28" s="489"/>
      <c r="BV28" s="487">
        <v>10655308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35</v>
      </c>
      <c r="M29" s="412"/>
      <c r="N29" s="412"/>
      <c r="O29" s="412"/>
      <c r="P29" s="413"/>
      <c r="Q29" s="411">
        <v>6300</v>
      </c>
      <c r="R29" s="412"/>
      <c r="S29" s="412"/>
      <c r="T29" s="412"/>
      <c r="U29" s="412"/>
      <c r="V29" s="413"/>
      <c r="W29" s="502"/>
      <c r="X29" s="503"/>
      <c r="Y29" s="504"/>
      <c r="Z29" s="414" t="s">
        <v>187</v>
      </c>
      <c r="AA29" s="415"/>
      <c r="AB29" s="415"/>
      <c r="AC29" s="415"/>
      <c r="AD29" s="415"/>
      <c r="AE29" s="415"/>
      <c r="AF29" s="415"/>
      <c r="AG29" s="416"/>
      <c r="AH29" s="411">
        <v>2330</v>
      </c>
      <c r="AI29" s="412"/>
      <c r="AJ29" s="412"/>
      <c r="AK29" s="412"/>
      <c r="AL29" s="413"/>
      <c r="AM29" s="411">
        <v>7317524</v>
      </c>
      <c r="AN29" s="412"/>
      <c r="AO29" s="412"/>
      <c r="AP29" s="412"/>
      <c r="AQ29" s="412"/>
      <c r="AR29" s="413"/>
      <c r="AS29" s="411">
        <v>3141</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6759293</v>
      </c>
      <c r="BO29" s="459"/>
      <c r="BP29" s="459"/>
      <c r="BQ29" s="459"/>
      <c r="BR29" s="459"/>
      <c r="BS29" s="459"/>
      <c r="BT29" s="459"/>
      <c r="BU29" s="460"/>
      <c r="BV29" s="458">
        <v>7172103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100.6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29943228</v>
      </c>
      <c r="BO30" s="493"/>
      <c r="BP30" s="493"/>
      <c r="BQ30" s="493"/>
      <c r="BR30" s="493"/>
      <c r="BS30" s="493"/>
      <c r="BT30" s="493"/>
      <c r="BU30" s="494"/>
      <c r="BV30" s="492">
        <v>27306150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198</v>
      </c>
      <c r="X33" s="409"/>
      <c r="Y33" s="409"/>
      <c r="Z33" s="409"/>
      <c r="AA33" s="409"/>
      <c r="AB33" s="409"/>
      <c r="AC33" s="409"/>
      <c r="AD33" s="409"/>
      <c r="AE33" s="409"/>
      <c r="AF33" s="409"/>
      <c r="AG33" s="409"/>
      <c r="AH33" s="409"/>
      <c r="AI33" s="409"/>
      <c r="AJ33" s="409"/>
      <c r="AK33" s="409"/>
      <c r="AL33" s="203"/>
      <c r="AM33" s="410" t="s">
        <v>196</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202</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国民健康保険事業（事業勘定）特別会計</v>
      </c>
      <c r="X34" s="407"/>
      <c r="Y34" s="407"/>
      <c r="Z34" s="407"/>
      <c r="AA34" s="407"/>
      <c r="AB34" s="407"/>
      <c r="AC34" s="407"/>
      <c r="AD34" s="407"/>
      <c r="AE34" s="407"/>
      <c r="AF34" s="407"/>
      <c r="AG34" s="407"/>
      <c r="AH34" s="407"/>
      <c r="AI34" s="407"/>
      <c r="AJ34" s="407"/>
      <c r="AK34" s="407"/>
      <c r="AL34" s="178"/>
      <c r="AM34" s="406">
        <f>IF(AO34="","",MAX(C34:D43,U34:V43)+1)</f>
        <v>9</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14</v>
      </c>
      <c r="BF34" s="406"/>
      <c r="BG34" s="407" t="str">
        <f>IF('各会計、関係団体の財政状況及び健全化判断比率'!B38="","",'各会計、関係団体の財政状況及び健全化判断比率'!B38)</f>
        <v>卸売市場事業特別会計</v>
      </c>
      <c r="BH34" s="407"/>
      <c r="BI34" s="407"/>
      <c r="BJ34" s="407"/>
      <c r="BK34" s="407"/>
      <c r="BL34" s="407"/>
      <c r="BM34" s="407"/>
      <c r="BN34" s="407"/>
      <c r="BO34" s="407"/>
      <c r="BP34" s="407"/>
      <c r="BQ34" s="407"/>
      <c r="BR34" s="407"/>
      <c r="BS34" s="407"/>
      <c r="BT34" s="407"/>
      <c r="BU34" s="407"/>
      <c r="BV34" s="178"/>
      <c r="BW34" s="406">
        <f>IF(BY34="","",MAX(C34:D43,U34:V43,AM34:AN43,BE34:BF43)+1)</f>
        <v>16</v>
      </c>
      <c r="BX34" s="406"/>
      <c r="BY34" s="407" t="str">
        <f>IF('各会計、関係団体の財政状況及び健全化判断比率'!B68="","",'各会計、関係団体の財政状況及び健全化判断比率'!B68)</f>
        <v>公立小野町地方綜合病院企業団</v>
      </c>
      <c r="BZ34" s="407"/>
      <c r="CA34" s="407"/>
      <c r="CB34" s="407"/>
      <c r="CC34" s="407"/>
      <c r="CD34" s="407"/>
      <c r="CE34" s="407"/>
      <c r="CF34" s="407"/>
      <c r="CG34" s="407"/>
      <c r="CH34" s="407"/>
      <c r="CI34" s="407"/>
      <c r="CJ34" s="407"/>
      <c r="CK34" s="407"/>
      <c r="CL34" s="407"/>
      <c r="CM34" s="407"/>
      <c r="CN34" s="178"/>
      <c r="CO34" s="406">
        <f>IF(CQ34="","",MAX(C34:D43,U34:V43,AM34:AN43,BE34:BF43,BW34:BX43)+1)</f>
        <v>25</v>
      </c>
      <c r="CP34" s="406"/>
      <c r="CQ34" s="407" t="str">
        <f>IF('各会計、関係団体の財政状況及び健全化判断比率'!BS7="","",'各会計、関係団体の財政状況及び健全化判断比率'!BS7)</f>
        <v>いわき市国際交流協会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母子父子寡婦福祉資金貸付金特別会計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国民健康保険事業（直診勘定）特別会計</v>
      </c>
      <c r="X35" s="407"/>
      <c r="Y35" s="407"/>
      <c r="Z35" s="407"/>
      <c r="AA35" s="407"/>
      <c r="AB35" s="407"/>
      <c r="AC35" s="407"/>
      <c r="AD35" s="407"/>
      <c r="AE35" s="407"/>
      <c r="AF35" s="407"/>
      <c r="AG35" s="407"/>
      <c r="AH35" s="407"/>
      <c r="AI35" s="407"/>
      <c r="AJ35" s="407"/>
      <c r="AK35" s="407"/>
      <c r="AL35" s="178"/>
      <c r="AM35" s="406">
        <f t="shared" ref="AM35:AM43" si="0">IF(AO35="","",AM34+1)</f>
        <v>10</v>
      </c>
      <c r="AN35" s="406"/>
      <c r="AO35" s="407" t="str">
        <f>IF('各会計、関係団体の財政状況及び健全化判断比率'!B34="","",'各会計、関係団体の財政状況及び健全化判断比率'!B34)</f>
        <v>病院事業会計</v>
      </c>
      <c r="AP35" s="407"/>
      <c r="AQ35" s="407"/>
      <c r="AR35" s="407"/>
      <c r="AS35" s="407"/>
      <c r="AT35" s="407"/>
      <c r="AU35" s="407"/>
      <c r="AV35" s="407"/>
      <c r="AW35" s="407"/>
      <c r="AX35" s="407"/>
      <c r="AY35" s="407"/>
      <c r="AZ35" s="407"/>
      <c r="BA35" s="407"/>
      <c r="BB35" s="407"/>
      <c r="BC35" s="407"/>
      <c r="BD35" s="178"/>
      <c r="BE35" s="406">
        <f t="shared" ref="BE35:BE43" si="1">IF(BG35="","",BE34+1)</f>
        <v>15</v>
      </c>
      <c r="BF35" s="406"/>
      <c r="BG35" s="407" t="str">
        <f>IF('各会計、関係団体の財政状況及び健全化判断比率'!B39="","",'各会計、関係団体の財政状況及び健全化判断比率'!B39)</f>
        <v>温泉給湯事業特別会計</v>
      </c>
      <c r="BH35" s="407"/>
      <c r="BI35" s="407"/>
      <c r="BJ35" s="407"/>
      <c r="BK35" s="407"/>
      <c r="BL35" s="407"/>
      <c r="BM35" s="407"/>
      <c r="BN35" s="407"/>
      <c r="BO35" s="407"/>
      <c r="BP35" s="407"/>
      <c r="BQ35" s="407"/>
      <c r="BR35" s="407"/>
      <c r="BS35" s="407"/>
      <c r="BT35" s="407"/>
      <c r="BU35" s="407"/>
      <c r="BV35" s="178"/>
      <c r="BW35" s="406">
        <f t="shared" ref="BW35:BW43" si="2">IF(BY35="","",BW34+1)</f>
        <v>17</v>
      </c>
      <c r="BX35" s="406"/>
      <c r="BY35" s="407" t="str">
        <f>IF('各会計、関係団体の財政状況及び健全化判断比率'!B69="","",'各会計、関係団体の財政状況及び健全化判断比率'!B69)</f>
        <v>福島県市町村総合事務組合（一般会計）</v>
      </c>
      <c r="BZ35" s="407"/>
      <c r="CA35" s="407"/>
      <c r="CB35" s="407"/>
      <c r="CC35" s="407"/>
      <c r="CD35" s="407"/>
      <c r="CE35" s="407"/>
      <c r="CF35" s="407"/>
      <c r="CG35" s="407"/>
      <c r="CH35" s="407"/>
      <c r="CI35" s="407"/>
      <c r="CJ35" s="407"/>
      <c r="CK35" s="407"/>
      <c r="CL35" s="407"/>
      <c r="CM35" s="407"/>
      <c r="CN35" s="178"/>
      <c r="CO35" s="406">
        <f t="shared" ref="CO35:CO43" si="3">IF(CQ35="","",CO34+1)</f>
        <v>26</v>
      </c>
      <c r="CP35" s="406"/>
      <c r="CQ35" s="407" t="str">
        <f>IF('各会計、関係団体の財政状況及び健全化判断比率'!BS8="","",'各会計、関係団体の財政状況及び健全化判断比率'!BS8)</f>
        <v>常磐湯本温泉</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土地区画整理事業特別会計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11</v>
      </c>
      <c r="AN36" s="406"/>
      <c r="AO36" s="407" t="str">
        <f>IF('各会計、関係団体の財政状況及び健全化判断比率'!B35="","",'各会計、関係団体の財政状況及び健全化判断比率'!B35)</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18</v>
      </c>
      <c r="BX36" s="406"/>
      <c r="BY36" s="407" t="str">
        <f>IF('各会計、関係団体の財政状況及び健全化判断比率'!B70="","",'各会計、関係団体の財政状況及び健全化判断比率'!B70)</f>
        <v>福島県市町村総合事務組合（消防補償等特別会計）</v>
      </c>
      <c r="BZ36" s="407"/>
      <c r="CA36" s="407"/>
      <c r="CB36" s="407"/>
      <c r="CC36" s="407"/>
      <c r="CD36" s="407"/>
      <c r="CE36" s="407"/>
      <c r="CF36" s="407"/>
      <c r="CG36" s="407"/>
      <c r="CH36" s="407"/>
      <c r="CI36" s="407"/>
      <c r="CJ36" s="407"/>
      <c r="CK36" s="407"/>
      <c r="CL36" s="407"/>
      <c r="CM36" s="407"/>
      <c r="CN36" s="178"/>
      <c r="CO36" s="406">
        <f t="shared" si="3"/>
        <v>27</v>
      </c>
      <c r="CP36" s="406"/>
      <c r="CQ36" s="407" t="str">
        <f>IF('各会計、関係団体の財政状況及び健全化判断比率'!BS9="","",'各会計、関係団体の財政状況及び健全化判断比率'!BS9)</f>
        <v>いわき市社会福祉施設事業団</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介護保険特別会計</v>
      </c>
      <c r="X37" s="407"/>
      <c r="Y37" s="407"/>
      <c r="Z37" s="407"/>
      <c r="AA37" s="407"/>
      <c r="AB37" s="407"/>
      <c r="AC37" s="407"/>
      <c r="AD37" s="407"/>
      <c r="AE37" s="407"/>
      <c r="AF37" s="407"/>
      <c r="AG37" s="407"/>
      <c r="AH37" s="407"/>
      <c r="AI37" s="407"/>
      <c r="AJ37" s="407"/>
      <c r="AK37" s="407"/>
      <c r="AL37" s="178"/>
      <c r="AM37" s="406">
        <f t="shared" si="0"/>
        <v>12</v>
      </c>
      <c r="AN37" s="406"/>
      <c r="AO37" s="407" t="str">
        <f>IF('各会計、関係団体の財政状況及び健全化判断比率'!B36="","",'各会計、関係団体の財政状況及び健全化判断比率'!B36)</f>
        <v>地域汚水処理事業会計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19</v>
      </c>
      <c r="BX37" s="406"/>
      <c r="BY37" s="407" t="str">
        <f>IF('各会計、関係団体の財政状況及び健全化判断比率'!B71="","",'各会計、関係団体の財政状況及び健全化判断比率'!B71)</f>
        <v>福島県市町村総合事務組合（消防賞じゅつ金特別会計）</v>
      </c>
      <c r="BZ37" s="407"/>
      <c r="CA37" s="407"/>
      <c r="CB37" s="407"/>
      <c r="CC37" s="407"/>
      <c r="CD37" s="407"/>
      <c r="CE37" s="407"/>
      <c r="CF37" s="407"/>
      <c r="CG37" s="407"/>
      <c r="CH37" s="407"/>
      <c r="CI37" s="407"/>
      <c r="CJ37" s="407"/>
      <c r="CK37" s="407"/>
      <c r="CL37" s="407"/>
      <c r="CM37" s="407"/>
      <c r="CN37" s="178"/>
      <c r="CO37" s="406">
        <f t="shared" si="3"/>
        <v>28</v>
      </c>
      <c r="CP37" s="406"/>
      <c r="CQ37" s="407" t="str">
        <f>IF('各会計、関係団体の財政状況及び健全化判断比率'!BS10="","",'各会計、関係団体の財政状況及び健全化判断比率'!BS10)</f>
        <v>いわきの里鬼ヶ城</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8</v>
      </c>
      <c r="V38" s="406"/>
      <c r="W38" s="407" t="str">
        <f>IF('各会計、関係団体の財政状況及び健全化判断比率'!B32="","",'各会計、関係団体の財政状況及び健全化判断比率'!B32)</f>
        <v>競輪事業特別会計</v>
      </c>
      <c r="X38" s="407"/>
      <c r="Y38" s="407"/>
      <c r="Z38" s="407"/>
      <c r="AA38" s="407"/>
      <c r="AB38" s="407"/>
      <c r="AC38" s="407"/>
      <c r="AD38" s="407"/>
      <c r="AE38" s="407"/>
      <c r="AF38" s="407"/>
      <c r="AG38" s="407"/>
      <c r="AH38" s="407"/>
      <c r="AI38" s="407"/>
      <c r="AJ38" s="407"/>
      <c r="AK38" s="407"/>
      <c r="AL38" s="178"/>
      <c r="AM38" s="406">
        <f t="shared" si="0"/>
        <v>13</v>
      </c>
      <c r="AN38" s="406"/>
      <c r="AO38" s="407" t="str">
        <f>IF('各会計、関係団体の財政状況及び健全化判断比率'!B37="","",'各会計、関係団体の財政状況及び健全化判断比率'!B37)</f>
        <v>農業集落排水事業会計</v>
      </c>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20</v>
      </c>
      <c r="BX38" s="406"/>
      <c r="BY38" s="407" t="str">
        <f>IF('各会計、関係団体の財政状況及び健全化判断比率'!B72="","",'各会計、関係団体の財政状況及び健全化判断比率'!B72)</f>
        <v>福島県市町村総合事務組合（非常勤職員公務災害補償特別会計）</v>
      </c>
      <c r="BZ38" s="407"/>
      <c r="CA38" s="407"/>
      <c r="CB38" s="407"/>
      <c r="CC38" s="407"/>
      <c r="CD38" s="407"/>
      <c r="CE38" s="407"/>
      <c r="CF38" s="407"/>
      <c r="CG38" s="407"/>
      <c r="CH38" s="407"/>
      <c r="CI38" s="407"/>
      <c r="CJ38" s="407"/>
      <c r="CK38" s="407"/>
      <c r="CL38" s="407"/>
      <c r="CM38" s="407"/>
      <c r="CN38" s="178"/>
      <c r="CO38" s="406">
        <f t="shared" si="3"/>
        <v>29</v>
      </c>
      <c r="CP38" s="406"/>
      <c r="CQ38" s="407" t="str">
        <f>IF('各会計、関係団体の財政状況及び健全化判断比率'!BS11="","",'各会計、関係団体の財政状況及び健全化判断比率'!BS11)</f>
        <v>いわき市勤労者福祉サービスセンター</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21</v>
      </c>
      <c r="BX39" s="406"/>
      <c r="BY39" s="407" t="str">
        <f>IF('各会計、関係団体の財政状況及び健全化判断比率'!B73="","",'各会計、関係団体の財政状況及び健全化判断比率'!B73)</f>
        <v>福島県市町村総合事務組合（自治会館管理特別会計）</v>
      </c>
      <c r="BZ39" s="407"/>
      <c r="CA39" s="407"/>
      <c r="CB39" s="407"/>
      <c r="CC39" s="407"/>
      <c r="CD39" s="407"/>
      <c r="CE39" s="407"/>
      <c r="CF39" s="407"/>
      <c r="CG39" s="407"/>
      <c r="CH39" s="407"/>
      <c r="CI39" s="407"/>
      <c r="CJ39" s="407"/>
      <c r="CK39" s="407"/>
      <c r="CL39" s="407"/>
      <c r="CM39" s="407"/>
      <c r="CN39" s="178"/>
      <c r="CO39" s="406">
        <f t="shared" si="3"/>
        <v>30</v>
      </c>
      <c r="CP39" s="406"/>
      <c r="CQ39" s="407" t="str">
        <f>IF('各会計、関係団体の財政状況及び健全化判断比率'!BS12="","",'各会計、関係団体の財政状況及び健全化判断比率'!BS12)</f>
        <v>いわき市観光物産センター</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22</v>
      </c>
      <c r="BX40" s="406"/>
      <c r="BY40" s="407" t="str">
        <f>IF('各会計、関係団体の財政状況及び健全化判断比率'!B74="","",'各会計、関係団体の財政状況及び健全化判断比率'!B74)</f>
        <v>福島県市民交通災害共済組合</v>
      </c>
      <c r="BZ40" s="407"/>
      <c r="CA40" s="407"/>
      <c r="CB40" s="407"/>
      <c r="CC40" s="407"/>
      <c r="CD40" s="407"/>
      <c r="CE40" s="407"/>
      <c r="CF40" s="407"/>
      <c r="CG40" s="407"/>
      <c r="CH40" s="407"/>
      <c r="CI40" s="407"/>
      <c r="CJ40" s="407"/>
      <c r="CK40" s="407"/>
      <c r="CL40" s="407"/>
      <c r="CM40" s="407"/>
      <c r="CN40" s="178"/>
      <c r="CO40" s="406">
        <f t="shared" si="3"/>
        <v>31</v>
      </c>
      <c r="CP40" s="406"/>
      <c r="CQ40" s="407" t="str">
        <f>IF('各会計、関係団体の財政状況及び健全化判断比率'!BS13="","",'各会計、関係団体の財政状況及び健全化判断比率'!BS13)</f>
        <v>いわきニュータウンセンター</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23</v>
      </c>
      <c r="BX41" s="406"/>
      <c r="BY41" s="407" t="str">
        <f>IF('各会計、関係団体の財政状況及び健全化判断比率'!B75="","",'各会計、関係団体の財政状況及び健全化判断比率'!B75)</f>
        <v>福島県後期高齢者医療広域連合（一般会計）</v>
      </c>
      <c r="BZ41" s="407"/>
      <c r="CA41" s="407"/>
      <c r="CB41" s="407"/>
      <c r="CC41" s="407"/>
      <c r="CD41" s="407"/>
      <c r="CE41" s="407"/>
      <c r="CF41" s="407"/>
      <c r="CG41" s="407"/>
      <c r="CH41" s="407"/>
      <c r="CI41" s="407"/>
      <c r="CJ41" s="407"/>
      <c r="CK41" s="407"/>
      <c r="CL41" s="407"/>
      <c r="CM41" s="407"/>
      <c r="CN41" s="178"/>
      <c r="CO41" s="406">
        <f t="shared" si="3"/>
        <v>32</v>
      </c>
      <c r="CP41" s="406"/>
      <c r="CQ41" s="407" t="str">
        <f>IF('各会計、関係団体の財政状況及び健全化判断比率'!BS14="","",'各会計、関係団体の財政状況及び健全化判断比率'!BS14)</f>
        <v>いわき市土地開発公社</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24</v>
      </c>
      <c r="BX42" s="406"/>
      <c r="BY42" s="407" t="str">
        <f>IF('各会計、関係団体の財政状況及び健全化判断比率'!B76="","",'各会計、関係団体の財政状況及び健全化判断比率'!B76)</f>
        <v>福島県後期高齢者医療広域連合（後期高齢者医療特別会計）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f t="shared" si="3"/>
        <v>33</v>
      </c>
      <c r="CP42" s="406"/>
      <c r="CQ42" s="407" t="str">
        <f>IF('各会計、関係団体の財政状況及び健全化判断比率'!BS15="","",'各会計、関係団体の財政状況及び健全化判断比率'!BS15)</f>
        <v>いわき市公園緑地観光公社</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f t="shared" si="3"/>
        <v>34</v>
      </c>
      <c r="CP43" s="406"/>
      <c r="CQ43" s="407" t="str">
        <f>IF('各会計、関係団体の財政状況及び健全化判断比率'!BS16="","",'各会計、関係団体の財政状況及び健全化判断比率'!BS16)</f>
        <v>いわき市潮学生寮</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625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L43" sqref="AN43:DC4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15" t="s">
        <v>579</v>
      </c>
      <c r="D34" s="1215"/>
      <c r="E34" s="1216"/>
      <c r="F34" s="32">
        <v>10.92</v>
      </c>
      <c r="G34" s="33">
        <v>10.35</v>
      </c>
      <c r="H34" s="33">
        <v>11.74</v>
      </c>
      <c r="I34" s="33">
        <v>14.52</v>
      </c>
      <c r="J34" s="34">
        <v>16.7</v>
      </c>
      <c r="K34" s="22"/>
      <c r="L34" s="22"/>
      <c r="M34" s="22"/>
      <c r="N34" s="22"/>
      <c r="O34" s="22"/>
      <c r="P34" s="22"/>
    </row>
    <row r="35" spans="1:16" ht="39" customHeight="1" x14ac:dyDescent="0.2">
      <c r="A35" s="22"/>
      <c r="B35" s="35"/>
      <c r="C35" s="1209" t="s">
        <v>580</v>
      </c>
      <c r="D35" s="1210"/>
      <c r="E35" s="1211"/>
      <c r="F35" s="36">
        <v>12.91</v>
      </c>
      <c r="G35" s="37">
        <v>13.77</v>
      </c>
      <c r="H35" s="37">
        <v>12.62</v>
      </c>
      <c r="I35" s="37">
        <v>12.03</v>
      </c>
      <c r="J35" s="38">
        <v>11.31</v>
      </c>
      <c r="K35" s="22"/>
      <c r="L35" s="22"/>
      <c r="M35" s="22"/>
      <c r="N35" s="22"/>
      <c r="O35" s="22"/>
      <c r="P35" s="22"/>
    </row>
    <row r="36" spans="1:16" ht="39" customHeight="1" x14ac:dyDescent="0.2">
      <c r="A36" s="22"/>
      <c r="B36" s="35"/>
      <c r="C36" s="1209" t="s">
        <v>581</v>
      </c>
      <c r="D36" s="1210"/>
      <c r="E36" s="1211"/>
      <c r="F36" s="36">
        <v>6.16</v>
      </c>
      <c r="G36" s="37">
        <v>6.32</v>
      </c>
      <c r="H36" s="37">
        <v>1.92</v>
      </c>
      <c r="I36" s="37">
        <v>5.86</v>
      </c>
      <c r="J36" s="38">
        <v>10.4</v>
      </c>
      <c r="K36" s="22"/>
      <c r="L36" s="22"/>
      <c r="M36" s="22"/>
      <c r="N36" s="22"/>
      <c r="O36" s="22"/>
      <c r="P36" s="22"/>
    </row>
    <row r="37" spans="1:16" ht="39" customHeight="1" x14ac:dyDescent="0.2">
      <c r="A37" s="22"/>
      <c r="B37" s="35"/>
      <c r="C37" s="1209" t="s">
        <v>582</v>
      </c>
      <c r="D37" s="1210"/>
      <c r="E37" s="1211"/>
      <c r="F37" s="36">
        <v>0.28000000000000003</v>
      </c>
      <c r="G37" s="37">
        <v>0.28000000000000003</v>
      </c>
      <c r="H37" s="37">
        <v>0.81</v>
      </c>
      <c r="I37" s="37">
        <v>1.41</v>
      </c>
      <c r="J37" s="38">
        <v>2.16</v>
      </c>
      <c r="K37" s="22"/>
      <c r="L37" s="22"/>
      <c r="M37" s="22"/>
      <c r="N37" s="22"/>
      <c r="O37" s="22"/>
      <c r="P37" s="22"/>
    </row>
    <row r="38" spans="1:16" ht="39" customHeight="1" x14ac:dyDescent="0.2">
      <c r="A38" s="22"/>
      <c r="B38" s="35"/>
      <c r="C38" s="1209" t="s">
        <v>583</v>
      </c>
      <c r="D38" s="1210"/>
      <c r="E38" s="1211"/>
      <c r="F38" s="36">
        <v>0.76</v>
      </c>
      <c r="G38" s="37">
        <v>1.1200000000000001</v>
      </c>
      <c r="H38" s="37">
        <v>0.45</v>
      </c>
      <c r="I38" s="37">
        <v>0.71</v>
      </c>
      <c r="J38" s="38">
        <v>1.26</v>
      </c>
      <c r="K38" s="22"/>
      <c r="L38" s="22"/>
      <c r="M38" s="22"/>
      <c r="N38" s="22"/>
      <c r="O38" s="22"/>
      <c r="P38" s="22"/>
    </row>
    <row r="39" spans="1:16" ht="39" customHeight="1" x14ac:dyDescent="0.2">
      <c r="A39" s="22"/>
      <c r="B39" s="35"/>
      <c r="C39" s="1209" t="s">
        <v>584</v>
      </c>
      <c r="D39" s="1210"/>
      <c r="E39" s="1211"/>
      <c r="F39" s="36">
        <v>0.69</v>
      </c>
      <c r="G39" s="37">
        <v>0.28999999999999998</v>
      </c>
      <c r="H39" s="37">
        <v>0.4</v>
      </c>
      <c r="I39" s="37">
        <v>1.0900000000000001</v>
      </c>
      <c r="J39" s="38">
        <v>0.82</v>
      </c>
      <c r="K39" s="22"/>
      <c r="L39" s="22"/>
      <c r="M39" s="22"/>
      <c r="N39" s="22"/>
      <c r="O39" s="22"/>
      <c r="P39" s="22"/>
    </row>
    <row r="40" spans="1:16" ht="39" customHeight="1" x14ac:dyDescent="0.2">
      <c r="A40" s="22"/>
      <c r="B40" s="35"/>
      <c r="C40" s="1209" t="s">
        <v>585</v>
      </c>
      <c r="D40" s="1210"/>
      <c r="E40" s="1211"/>
      <c r="F40" s="36">
        <v>0.56000000000000005</v>
      </c>
      <c r="G40" s="37">
        <v>0.59</v>
      </c>
      <c r="H40" s="37">
        <v>0.6</v>
      </c>
      <c r="I40" s="37">
        <v>0.61</v>
      </c>
      <c r="J40" s="38">
        <v>0.61</v>
      </c>
      <c r="K40" s="22"/>
      <c r="L40" s="22"/>
      <c r="M40" s="22"/>
      <c r="N40" s="22"/>
      <c r="O40" s="22"/>
      <c r="P40" s="22"/>
    </row>
    <row r="41" spans="1:16" ht="39" customHeight="1" x14ac:dyDescent="0.2">
      <c r="A41" s="22"/>
      <c r="B41" s="35"/>
      <c r="C41" s="1209" t="s">
        <v>586</v>
      </c>
      <c r="D41" s="1210"/>
      <c r="E41" s="1211"/>
      <c r="F41" s="36">
        <v>0</v>
      </c>
      <c r="G41" s="37">
        <v>0</v>
      </c>
      <c r="H41" s="37">
        <v>0.01</v>
      </c>
      <c r="I41" s="37">
        <v>0.01</v>
      </c>
      <c r="J41" s="38">
        <v>0.03</v>
      </c>
      <c r="K41" s="22"/>
      <c r="L41" s="22"/>
      <c r="M41" s="22"/>
      <c r="N41" s="22"/>
      <c r="O41" s="22"/>
      <c r="P41" s="22"/>
    </row>
    <row r="42" spans="1:16" ht="39" customHeight="1" x14ac:dyDescent="0.2">
      <c r="A42" s="22"/>
      <c r="B42" s="39"/>
      <c r="C42" s="1209" t="s">
        <v>587</v>
      </c>
      <c r="D42" s="1210"/>
      <c r="E42" s="1211"/>
      <c r="F42" s="36" t="s">
        <v>531</v>
      </c>
      <c r="G42" s="37" t="s">
        <v>531</v>
      </c>
      <c r="H42" s="37" t="s">
        <v>531</v>
      </c>
      <c r="I42" s="37" t="s">
        <v>531</v>
      </c>
      <c r="J42" s="38" t="s">
        <v>531</v>
      </c>
      <c r="K42" s="22"/>
      <c r="L42" s="22"/>
      <c r="M42" s="22"/>
      <c r="N42" s="22"/>
      <c r="O42" s="22"/>
      <c r="P42" s="22"/>
    </row>
    <row r="43" spans="1:16" ht="39" customHeight="1" thickBot="1" x14ac:dyDescent="0.25">
      <c r="A43" s="22"/>
      <c r="B43" s="40"/>
      <c r="C43" s="1212" t="s">
        <v>588</v>
      </c>
      <c r="D43" s="1213"/>
      <c r="E43" s="1214"/>
      <c r="F43" s="41">
        <v>1.06</v>
      </c>
      <c r="G43" s="42">
        <v>0.12</v>
      </c>
      <c r="H43" s="42">
        <v>0.11</v>
      </c>
      <c r="I43" s="42">
        <v>0.21</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ZhKvee/LSFyEz5atk5d5f5+Y9A8uWd//OwfdBHBDC2if5kuVfNDfVPsg006c+nmjkqucy6tKLzlvXIwFc+Qug==" saltValue="1d/0WzFVz2BO+R81+Hyb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L43" sqref="AN43:DC4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11579</v>
      </c>
      <c r="L45" s="60">
        <v>11694</v>
      </c>
      <c r="M45" s="60">
        <v>11599</v>
      </c>
      <c r="N45" s="60">
        <v>11817</v>
      </c>
      <c r="O45" s="61">
        <v>12208</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531</v>
      </c>
      <c r="L46" s="64" t="s">
        <v>531</v>
      </c>
      <c r="M46" s="64" t="s">
        <v>531</v>
      </c>
      <c r="N46" s="64" t="s">
        <v>531</v>
      </c>
      <c r="O46" s="65" t="s">
        <v>531</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531</v>
      </c>
      <c r="L47" s="64" t="s">
        <v>531</v>
      </c>
      <c r="M47" s="64" t="s">
        <v>531</v>
      </c>
      <c r="N47" s="64" t="s">
        <v>531</v>
      </c>
      <c r="O47" s="65" t="s">
        <v>531</v>
      </c>
      <c r="P47" s="48"/>
      <c r="Q47" s="48"/>
      <c r="R47" s="48"/>
      <c r="S47" s="48"/>
      <c r="T47" s="48"/>
      <c r="U47" s="48"/>
    </row>
    <row r="48" spans="1:21" ht="30.75" customHeight="1" x14ac:dyDescent="0.2">
      <c r="A48" s="48"/>
      <c r="B48" s="1237"/>
      <c r="C48" s="1238"/>
      <c r="D48" s="62"/>
      <c r="E48" s="1219" t="s">
        <v>15</v>
      </c>
      <c r="F48" s="1219"/>
      <c r="G48" s="1219"/>
      <c r="H48" s="1219"/>
      <c r="I48" s="1219"/>
      <c r="J48" s="1220"/>
      <c r="K48" s="63">
        <v>3770</v>
      </c>
      <c r="L48" s="64">
        <v>3615</v>
      </c>
      <c r="M48" s="64">
        <v>3708</v>
      </c>
      <c r="N48" s="64">
        <v>4379</v>
      </c>
      <c r="O48" s="65">
        <v>4388</v>
      </c>
      <c r="P48" s="48"/>
      <c r="Q48" s="48"/>
      <c r="R48" s="48"/>
      <c r="S48" s="48"/>
      <c r="T48" s="48"/>
      <c r="U48" s="48"/>
    </row>
    <row r="49" spans="1:21" ht="30.75" customHeight="1" x14ac:dyDescent="0.2">
      <c r="A49" s="48"/>
      <c r="B49" s="1237"/>
      <c r="C49" s="1238"/>
      <c r="D49" s="62"/>
      <c r="E49" s="1219" t="s">
        <v>16</v>
      </c>
      <c r="F49" s="1219"/>
      <c r="G49" s="1219"/>
      <c r="H49" s="1219"/>
      <c r="I49" s="1219"/>
      <c r="J49" s="1220"/>
      <c r="K49" s="63">
        <v>4</v>
      </c>
      <c r="L49" s="64">
        <v>4</v>
      </c>
      <c r="M49" s="64">
        <v>2</v>
      </c>
      <c r="N49" s="64">
        <v>0</v>
      </c>
      <c r="O49" s="65">
        <v>1</v>
      </c>
      <c r="P49" s="48"/>
      <c r="Q49" s="48"/>
      <c r="R49" s="48"/>
      <c r="S49" s="48"/>
      <c r="T49" s="48"/>
      <c r="U49" s="48"/>
    </row>
    <row r="50" spans="1:21" ht="30.75" customHeight="1" x14ac:dyDescent="0.2">
      <c r="A50" s="48"/>
      <c r="B50" s="1237"/>
      <c r="C50" s="1238"/>
      <c r="D50" s="62"/>
      <c r="E50" s="1219" t="s">
        <v>17</v>
      </c>
      <c r="F50" s="1219"/>
      <c r="G50" s="1219"/>
      <c r="H50" s="1219"/>
      <c r="I50" s="1219"/>
      <c r="J50" s="1220"/>
      <c r="K50" s="63">
        <v>973</v>
      </c>
      <c r="L50" s="64">
        <v>973</v>
      </c>
      <c r="M50" s="64">
        <v>973</v>
      </c>
      <c r="N50" s="64">
        <v>973</v>
      </c>
      <c r="O50" s="65">
        <v>973</v>
      </c>
      <c r="P50" s="48"/>
      <c r="Q50" s="48"/>
      <c r="R50" s="48"/>
      <c r="S50" s="48"/>
      <c r="T50" s="48"/>
      <c r="U50" s="48"/>
    </row>
    <row r="51" spans="1:21" ht="30.75" customHeight="1" x14ac:dyDescent="0.2">
      <c r="A51" s="48"/>
      <c r="B51" s="1239"/>
      <c r="C51" s="1240"/>
      <c r="D51" s="66"/>
      <c r="E51" s="1219" t="s">
        <v>18</v>
      </c>
      <c r="F51" s="1219"/>
      <c r="G51" s="1219"/>
      <c r="H51" s="1219"/>
      <c r="I51" s="1219"/>
      <c r="J51" s="1220"/>
      <c r="K51" s="63" t="s">
        <v>531</v>
      </c>
      <c r="L51" s="64" t="s">
        <v>531</v>
      </c>
      <c r="M51" s="64" t="s">
        <v>531</v>
      </c>
      <c r="N51" s="64" t="s">
        <v>531</v>
      </c>
      <c r="O51" s="65" t="s">
        <v>531</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11617</v>
      </c>
      <c r="L52" s="64">
        <v>11599</v>
      </c>
      <c r="M52" s="64">
        <v>11936</v>
      </c>
      <c r="N52" s="64">
        <v>11673</v>
      </c>
      <c r="O52" s="65">
        <v>11393</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4709</v>
      </c>
      <c r="L53" s="69">
        <v>4687</v>
      </c>
      <c r="M53" s="69">
        <v>4346</v>
      </c>
      <c r="N53" s="69">
        <v>5496</v>
      </c>
      <c r="O53" s="70">
        <v>6177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tzerqrIBvYU7FazV4krKQtRQvRnVnbJ5I3ZbMxL/mWCQOoFIxCxURSjaGBRzBdF396Uf2eFWA+KhO3fMz5//w==" saltValue="2lw5nZon/p32NvhENnvN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L43" sqref="AN43:DC47"/>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55" t="s">
        <v>30</v>
      </c>
      <c r="C41" s="1256"/>
      <c r="D41" s="102"/>
      <c r="E41" s="1257" t="s">
        <v>31</v>
      </c>
      <c r="F41" s="1257"/>
      <c r="G41" s="1257"/>
      <c r="H41" s="1258"/>
      <c r="I41" s="351">
        <v>124321</v>
      </c>
      <c r="J41" s="352">
        <v>122809</v>
      </c>
      <c r="K41" s="352">
        <v>122440</v>
      </c>
      <c r="L41" s="352">
        <v>128652</v>
      </c>
      <c r="M41" s="353">
        <v>131458</v>
      </c>
    </row>
    <row r="42" spans="2:13" ht="27.75" customHeight="1" x14ac:dyDescent="0.2">
      <c r="B42" s="1245"/>
      <c r="C42" s="1246"/>
      <c r="D42" s="103"/>
      <c r="E42" s="1249" t="s">
        <v>32</v>
      </c>
      <c r="F42" s="1249"/>
      <c r="G42" s="1249"/>
      <c r="H42" s="1250"/>
      <c r="I42" s="354">
        <v>4959</v>
      </c>
      <c r="J42" s="355">
        <v>4109</v>
      </c>
      <c r="K42" s="355">
        <v>3237</v>
      </c>
      <c r="L42" s="355">
        <v>2342</v>
      </c>
      <c r="M42" s="356">
        <v>1423</v>
      </c>
    </row>
    <row r="43" spans="2:13" ht="27.75" customHeight="1" x14ac:dyDescent="0.2">
      <c r="B43" s="1245"/>
      <c r="C43" s="1246"/>
      <c r="D43" s="103"/>
      <c r="E43" s="1249" t="s">
        <v>33</v>
      </c>
      <c r="F43" s="1249"/>
      <c r="G43" s="1249"/>
      <c r="H43" s="1250"/>
      <c r="I43" s="354">
        <v>59547</v>
      </c>
      <c r="J43" s="355">
        <v>63924</v>
      </c>
      <c r="K43" s="355">
        <v>64222</v>
      </c>
      <c r="L43" s="355">
        <v>63344</v>
      </c>
      <c r="M43" s="356">
        <v>61792</v>
      </c>
    </row>
    <row r="44" spans="2:13" ht="27.75" customHeight="1" x14ac:dyDescent="0.2">
      <c r="B44" s="1245"/>
      <c r="C44" s="1246"/>
      <c r="D44" s="103"/>
      <c r="E44" s="1249" t="s">
        <v>34</v>
      </c>
      <c r="F44" s="1249"/>
      <c r="G44" s="1249"/>
      <c r="H44" s="1250"/>
      <c r="I44" s="354">
        <v>15</v>
      </c>
      <c r="J44" s="355">
        <v>11</v>
      </c>
      <c r="K44" s="355">
        <v>11</v>
      </c>
      <c r="L44" s="355">
        <v>11</v>
      </c>
      <c r="M44" s="356">
        <v>14</v>
      </c>
    </row>
    <row r="45" spans="2:13" ht="27.75" customHeight="1" x14ac:dyDescent="0.2">
      <c r="B45" s="1245"/>
      <c r="C45" s="1246"/>
      <c r="D45" s="103"/>
      <c r="E45" s="1249" t="s">
        <v>35</v>
      </c>
      <c r="F45" s="1249"/>
      <c r="G45" s="1249"/>
      <c r="H45" s="1250"/>
      <c r="I45" s="354">
        <v>16717</v>
      </c>
      <c r="J45" s="355">
        <v>16124</v>
      </c>
      <c r="K45" s="355">
        <v>16163</v>
      </c>
      <c r="L45" s="355">
        <v>16035</v>
      </c>
      <c r="M45" s="356">
        <v>16462</v>
      </c>
    </row>
    <row r="46" spans="2:13" ht="27.75" customHeight="1" x14ac:dyDescent="0.2">
      <c r="B46" s="1245"/>
      <c r="C46" s="1246"/>
      <c r="D46" s="104"/>
      <c r="E46" s="1249" t="s">
        <v>36</v>
      </c>
      <c r="F46" s="1249"/>
      <c r="G46" s="1249"/>
      <c r="H46" s="1250"/>
      <c r="I46" s="354" t="s">
        <v>531</v>
      </c>
      <c r="J46" s="355" t="s">
        <v>531</v>
      </c>
      <c r="K46" s="355" t="s">
        <v>531</v>
      </c>
      <c r="L46" s="355" t="s">
        <v>531</v>
      </c>
      <c r="M46" s="356" t="s">
        <v>531</v>
      </c>
    </row>
    <row r="47" spans="2:13" ht="27.75" customHeight="1" x14ac:dyDescent="0.2">
      <c r="B47" s="1245"/>
      <c r="C47" s="1246"/>
      <c r="D47" s="105"/>
      <c r="E47" s="1259" t="s">
        <v>37</v>
      </c>
      <c r="F47" s="1260"/>
      <c r="G47" s="1260"/>
      <c r="H47" s="1261"/>
      <c r="I47" s="354" t="s">
        <v>531</v>
      </c>
      <c r="J47" s="355" t="s">
        <v>531</v>
      </c>
      <c r="K47" s="355" t="s">
        <v>531</v>
      </c>
      <c r="L47" s="355" t="s">
        <v>531</v>
      </c>
      <c r="M47" s="356" t="s">
        <v>531</v>
      </c>
    </row>
    <row r="48" spans="2:13" ht="27.75" customHeight="1" x14ac:dyDescent="0.2">
      <c r="B48" s="1245"/>
      <c r="C48" s="1246"/>
      <c r="D48" s="103"/>
      <c r="E48" s="1249" t="s">
        <v>38</v>
      </c>
      <c r="F48" s="1249"/>
      <c r="G48" s="1249"/>
      <c r="H48" s="1250"/>
      <c r="I48" s="354" t="s">
        <v>531</v>
      </c>
      <c r="J48" s="355" t="s">
        <v>531</v>
      </c>
      <c r="K48" s="355" t="s">
        <v>531</v>
      </c>
      <c r="L48" s="355" t="s">
        <v>531</v>
      </c>
      <c r="M48" s="356" t="s">
        <v>531</v>
      </c>
    </row>
    <row r="49" spans="2:13" ht="27.75" customHeight="1" x14ac:dyDescent="0.2">
      <c r="B49" s="1247"/>
      <c r="C49" s="1248"/>
      <c r="D49" s="103"/>
      <c r="E49" s="1249" t="s">
        <v>39</v>
      </c>
      <c r="F49" s="1249"/>
      <c r="G49" s="1249"/>
      <c r="H49" s="1250"/>
      <c r="I49" s="354" t="s">
        <v>531</v>
      </c>
      <c r="J49" s="355" t="s">
        <v>531</v>
      </c>
      <c r="K49" s="355" t="s">
        <v>531</v>
      </c>
      <c r="L49" s="355" t="s">
        <v>531</v>
      </c>
      <c r="M49" s="356" t="s">
        <v>531</v>
      </c>
    </row>
    <row r="50" spans="2:13" ht="27.75" customHeight="1" x14ac:dyDescent="0.2">
      <c r="B50" s="1243" t="s">
        <v>40</v>
      </c>
      <c r="C50" s="1244"/>
      <c r="D50" s="106"/>
      <c r="E50" s="1249" t="s">
        <v>41</v>
      </c>
      <c r="F50" s="1249"/>
      <c r="G50" s="1249"/>
      <c r="H50" s="1250"/>
      <c r="I50" s="354">
        <v>46577</v>
      </c>
      <c r="J50" s="355">
        <v>50127</v>
      </c>
      <c r="K50" s="355">
        <v>46424</v>
      </c>
      <c r="L50" s="355">
        <v>50075</v>
      </c>
      <c r="M50" s="356">
        <v>51894</v>
      </c>
    </row>
    <row r="51" spans="2:13" ht="27.75" customHeight="1" x14ac:dyDescent="0.2">
      <c r="B51" s="1245"/>
      <c r="C51" s="1246"/>
      <c r="D51" s="103"/>
      <c r="E51" s="1249" t="s">
        <v>42</v>
      </c>
      <c r="F51" s="1249"/>
      <c r="G51" s="1249"/>
      <c r="H51" s="1250"/>
      <c r="I51" s="354">
        <v>27232</v>
      </c>
      <c r="J51" s="355">
        <v>27778</v>
      </c>
      <c r="K51" s="355">
        <v>26221</v>
      </c>
      <c r="L51" s="355">
        <v>29316</v>
      </c>
      <c r="M51" s="356">
        <v>31319</v>
      </c>
    </row>
    <row r="52" spans="2:13" ht="27.75" customHeight="1" x14ac:dyDescent="0.2">
      <c r="B52" s="1247"/>
      <c r="C52" s="1248"/>
      <c r="D52" s="103"/>
      <c r="E52" s="1249" t="s">
        <v>43</v>
      </c>
      <c r="F52" s="1249"/>
      <c r="G52" s="1249"/>
      <c r="H52" s="1250"/>
      <c r="I52" s="354">
        <v>112684</v>
      </c>
      <c r="J52" s="355">
        <v>117702</v>
      </c>
      <c r="K52" s="355">
        <v>118650</v>
      </c>
      <c r="L52" s="355">
        <v>124627</v>
      </c>
      <c r="M52" s="356">
        <v>126007</v>
      </c>
    </row>
    <row r="53" spans="2:13" ht="27.75" customHeight="1" thickBot="1" x14ac:dyDescent="0.25">
      <c r="B53" s="1251" t="s">
        <v>44</v>
      </c>
      <c r="C53" s="1252"/>
      <c r="D53" s="107"/>
      <c r="E53" s="1253" t="s">
        <v>45</v>
      </c>
      <c r="F53" s="1253"/>
      <c r="G53" s="1253"/>
      <c r="H53" s="1254"/>
      <c r="I53" s="357">
        <v>19066</v>
      </c>
      <c r="J53" s="358">
        <v>11372</v>
      </c>
      <c r="K53" s="358">
        <v>14777</v>
      </c>
      <c r="L53" s="358">
        <v>6366</v>
      </c>
      <c r="M53" s="359">
        <v>1929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Od8JCXZ+s4duFgyOW24MC8UrCG0+d+jEvxz+56yhVQJOY9M23Si96ZnFB3rv7mXNpihGLU6H7irl5cvdcn2nA==" saltValue="SnAEwUrB82ODOZIWvC1f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L43" sqref="AN43:DC4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70" t="s">
        <v>48</v>
      </c>
      <c r="D55" s="1270"/>
      <c r="E55" s="1271"/>
      <c r="F55" s="119">
        <v>7690</v>
      </c>
      <c r="G55" s="119">
        <v>10655</v>
      </c>
      <c r="H55" s="120">
        <v>9541</v>
      </c>
    </row>
    <row r="56" spans="2:8" ht="52.5" customHeight="1" x14ac:dyDescent="0.2">
      <c r="B56" s="121"/>
      <c r="C56" s="1272" t="s">
        <v>49</v>
      </c>
      <c r="D56" s="1272"/>
      <c r="E56" s="1273"/>
      <c r="F56" s="122">
        <v>8020</v>
      </c>
      <c r="G56" s="122">
        <v>7172</v>
      </c>
      <c r="H56" s="123">
        <v>6759</v>
      </c>
    </row>
    <row r="57" spans="2:8" ht="53.25" customHeight="1" x14ac:dyDescent="0.2">
      <c r="B57" s="121"/>
      <c r="C57" s="1274" t="s">
        <v>50</v>
      </c>
      <c r="D57" s="1274"/>
      <c r="E57" s="1275"/>
      <c r="F57" s="124">
        <v>28989</v>
      </c>
      <c r="G57" s="124">
        <v>27306</v>
      </c>
      <c r="H57" s="125">
        <v>29943</v>
      </c>
    </row>
    <row r="58" spans="2:8" ht="45.75" customHeight="1" x14ac:dyDescent="0.2">
      <c r="B58" s="126"/>
      <c r="C58" s="1262" t="s">
        <v>618</v>
      </c>
      <c r="D58" s="1263"/>
      <c r="E58" s="1264"/>
      <c r="F58" s="127">
        <v>13200</v>
      </c>
      <c r="G58" s="127">
        <v>12746</v>
      </c>
      <c r="H58" s="128">
        <v>14152</v>
      </c>
    </row>
    <row r="59" spans="2:8" ht="45.75" customHeight="1" x14ac:dyDescent="0.2">
      <c r="B59" s="126"/>
      <c r="C59" s="1262" t="s">
        <v>619</v>
      </c>
      <c r="D59" s="1263"/>
      <c r="E59" s="1264"/>
      <c r="F59" s="127">
        <v>3547</v>
      </c>
      <c r="G59" s="127">
        <v>5023</v>
      </c>
      <c r="H59" s="128">
        <v>6518</v>
      </c>
    </row>
    <row r="60" spans="2:8" ht="45.75" customHeight="1" x14ac:dyDescent="0.2">
      <c r="B60" s="126"/>
      <c r="C60" s="1262" t="s">
        <v>620</v>
      </c>
      <c r="D60" s="1263"/>
      <c r="E60" s="1264"/>
      <c r="F60" s="127">
        <v>5069</v>
      </c>
      <c r="G60" s="127">
        <v>4749</v>
      </c>
      <c r="H60" s="128">
        <v>4586</v>
      </c>
    </row>
    <row r="61" spans="2:8" ht="45.75" customHeight="1" x14ac:dyDescent="0.2">
      <c r="B61" s="126"/>
      <c r="C61" s="1262" t="s">
        <v>621</v>
      </c>
      <c r="D61" s="1263"/>
      <c r="E61" s="1264"/>
      <c r="F61" s="127">
        <v>684</v>
      </c>
      <c r="G61" s="127">
        <v>684</v>
      </c>
      <c r="H61" s="128">
        <v>667</v>
      </c>
    </row>
    <row r="62" spans="2:8" ht="45.75" customHeight="1" thickBot="1" x14ac:dyDescent="0.25">
      <c r="B62" s="129"/>
      <c r="C62" s="1265" t="s">
        <v>622</v>
      </c>
      <c r="D62" s="1266"/>
      <c r="E62" s="1267"/>
      <c r="F62" s="130">
        <v>383</v>
      </c>
      <c r="G62" s="130">
        <v>537</v>
      </c>
      <c r="H62" s="131">
        <v>505</v>
      </c>
    </row>
    <row r="63" spans="2:8" ht="52.5" customHeight="1" thickBot="1" x14ac:dyDescent="0.25">
      <c r="B63" s="132"/>
      <c r="C63" s="1268" t="s">
        <v>51</v>
      </c>
      <c r="D63" s="1268"/>
      <c r="E63" s="1269"/>
      <c r="F63" s="133">
        <v>44698</v>
      </c>
      <c r="G63" s="133">
        <v>45134</v>
      </c>
      <c r="H63" s="134">
        <v>46243</v>
      </c>
    </row>
    <row r="64" spans="2:8" ht="13.2" x14ac:dyDescent="0.2"/>
  </sheetData>
  <sheetProtection algorithmName="SHA-512" hashValue="/QMe8iHfdD6eE7ng34sXGqZ8ZS7qPsB6aWTtEAj2v/wt7rjHQUZSYTAd+OEf8Kj8tQLCb2rgO8Nsz3CPLGGHMQ==" saltValue="GuJKtpgZaHLxI7/VyKnU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L43" sqref="AN43:DC47"/>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8" t="s">
        <v>628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2" x14ac:dyDescent="0.2">
      <c r="B44" s="37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2" x14ac:dyDescent="0.2">
      <c r="B45" s="37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2" x14ac:dyDescent="0.2">
      <c r="B46" s="37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2" x14ac:dyDescent="0.2">
      <c r="B47" s="37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629</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571</v>
      </c>
      <c r="BQ50" s="1281"/>
      <c r="BR50" s="1281"/>
      <c r="BS50" s="1281"/>
      <c r="BT50" s="1281"/>
      <c r="BU50" s="1281"/>
      <c r="BV50" s="1281"/>
      <c r="BW50" s="1281"/>
      <c r="BX50" s="1281" t="s">
        <v>572</v>
      </c>
      <c r="BY50" s="1281"/>
      <c r="BZ50" s="1281"/>
      <c r="CA50" s="1281"/>
      <c r="CB50" s="1281"/>
      <c r="CC50" s="1281"/>
      <c r="CD50" s="1281"/>
      <c r="CE50" s="1281"/>
      <c r="CF50" s="1281" t="s">
        <v>573</v>
      </c>
      <c r="CG50" s="1281"/>
      <c r="CH50" s="1281"/>
      <c r="CI50" s="1281"/>
      <c r="CJ50" s="1281"/>
      <c r="CK50" s="1281"/>
      <c r="CL50" s="1281"/>
      <c r="CM50" s="1281"/>
      <c r="CN50" s="1281" t="s">
        <v>574</v>
      </c>
      <c r="CO50" s="1281"/>
      <c r="CP50" s="1281"/>
      <c r="CQ50" s="1281"/>
      <c r="CR50" s="1281"/>
      <c r="CS50" s="1281"/>
      <c r="CT50" s="1281"/>
      <c r="CU50" s="1281"/>
      <c r="CV50" s="1281" t="s">
        <v>575</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630</v>
      </c>
      <c r="AO51" s="1279"/>
      <c r="AP51" s="1279"/>
      <c r="AQ51" s="1279"/>
      <c r="AR51" s="1279"/>
      <c r="AS51" s="1279"/>
      <c r="AT51" s="1279"/>
      <c r="AU51" s="1279"/>
      <c r="AV51" s="1279"/>
      <c r="AW51" s="1279"/>
      <c r="AX51" s="1279"/>
      <c r="AY51" s="1279"/>
      <c r="AZ51" s="1279"/>
      <c r="BA51" s="1279"/>
      <c r="BB51" s="1279" t="s">
        <v>631</v>
      </c>
      <c r="BC51" s="1279"/>
      <c r="BD51" s="1279"/>
      <c r="BE51" s="1279"/>
      <c r="BF51" s="1279"/>
      <c r="BG51" s="1279"/>
      <c r="BH51" s="1279"/>
      <c r="BI51" s="1279"/>
      <c r="BJ51" s="1279"/>
      <c r="BK51" s="1279"/>
      <c r="BL51" s="1279"/>
      <c r="BM51" s="1279"/>
      <c r="BN51" s="1279"/>
      <c r="BO51" s="1279"/>
      <c r="BP51" s="1276">
        <v>29.7</v>
      </c>
      <c r="BQ51" s="1276"/>
      <c r="BR51" s="1276"/>
      <c r="BS51" s="1276"/>
      <c r="BT51" s="1276"/>
      <c r="BU51" s="1276"/>
      <c r="BV51" s="1276"/>
      <c r="BW51" s="1276"/>
      <c r="BX51" s="1276">
        <v>17.399999999999999</v>
      </c>
      <c r="BY51" s="1276"/>
      <c r="BZ51" s="1276"/>
      <c r="CA51" s="1276"/>
      <c r="CB51" s="1276"/>
      <c r="CC51" s="1276"/>
      <c r="CD51" s="1276"/>
      <c r="CE51" s="1276"/>
      <c r="CF51" s="1276">
        <v>22.3</v>
      </c>
      <c r="CG51" s="1276"/>
      <c r="CH51" s="1276"/>
      <c r="CI51" s="1276"/>
      <c r="CJ51" s="1276"/>
      <c r="CK51" s="1276"/>
      <c r="CL51" s="1276"/>
      <c r="CM51" s="1276"/>
      <c r="CN51" s="1276">
        <v>9.4</v>
      </c>
      <c r="CO51" s="1276"/>
      <c r="CP51" s="1276"/>
      <c r="CQ51" s="1276"/>
      <c r="CR51" s="1276"/>
      <c r="CS51" s="1276"/>
      <c r="CT51" s="1276"/>
      <c r="CU51" s="1276"/>
      <c r="CV51" s="1276">
        <v>2.7</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632</v>
      </c>
      <c r="BC53" s="1279"/>
      <c r="BD53" s="1279"/>
      <c r="BE53" s="1279"/>
      <c r="BF53" s="1279"/>
      <c r="BG53" s="1279"/>
      <c r="BH53" s="1279"/>
      <c r="BI53" s="1279"/>
      <c r="BJ53" s="1279"/>
      <c r="BK53" s="1279"/>
      <c r="BL53" s="1279"/>
      <c r="BM53" s="1279"/>
      <c r="BN53" s="1279"/>
      <c r="BO53" s="1279"/>
      <c r="BP53" s="1276">
        <v>62.7</v>
      </c>
      <c r="BQ53" s="1276"/>
      <c r="BR53" s="1276"/>
      <c r="BS53" s="1276"/>
      <c r="BT53" s="1276"/>
      <c r="BU53" s="1276"/>
      <c r="BV53" s="1276"/>
      <c r="BW53" s="1276"/>
      <c r="BX53" s="1276">
        <v>61.1</v>
      </c>
      <c r="BY53" s="1276"/>
      <c r="BZ53" s="1276"/>
      <c r="CA53" s="1276"/>
      <c r="CB53" s="1276"/>
      <c r="CC53" s="1276"/>
      <c r="CD53" s="1276"/>
      <c r="CE53" s="1276"/>
      <c r="CF53" s="1276">
        <v>62.8</v>
      </c>
      <c r="CG53" s="1276"/>
      <c r="CH53" s="1276"/>
      <c r="CI53" s="1276"/>
      <c r="CJ53" s="1276"/>
      <c r="CK53" s="1276"/>
      <c r="CL53" s="1276"/>
      <c r="CM53" s="1276"/>
      <c r="CN53" s="1276">
        <v>64.2</v>
      </c>
      <c r="CO53" s="1276"/>
      <c r="CP53" s="1276"/>
      <c r="CQ53" s="1276"/>
      <c r="CR53" s="1276"/>
      <c r="CS53" s="1276"/>
      <c r="CT53" s="1276"/>
      <c r="CU53" s="1276"/>
      <c r="CV53" s="1276">
        <v>66</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633</v>
      </c>
      <c r="AO55" s="1281"/>
      <c r="AP55" s="1281"/>
      <c r="AQ55" s="1281"/>
      <c r="AR55" s="1281"/>
      <c r="AS55" s="1281"/>
      <c r="AT55" s="1281"/>
      <c r="AU55" s="1281"/>
      <c r="AV55" s="1281"/>
      <c r="AW55" s="1281"/>
      <c r="AX55" s="1281"/>
      <c r="AY55" s="1281"/>
      <c r="AZ55" s="1281"/>
      <c r="BA55" s="1281"/>
      <c r="BB55" s="1279" t="s">
        <v>631</v>
      </c>
      <c r="BC55" s="1279"/>
      <c r="BD55" s="1279"/>
      <c r="BE55" s="1279"/>
      <c r="BF55" s="1279"/>
      <c r="BG55" s="1279"/>
      <c r="BH55" s="1279"/>
      <c r="BI55" s="1279"/>
      <c r="BJ55" s="1279"/>
      <c r="BK55" s="1279"/>
      <c r="BL55" s="1279"/>
      <c r="BM55" s="1279"/>
      <c r="BN55" s="1279"/>
      <c r="BO55" s="1279"/>
      <c r="BP55" s="1276">
        <v>37.6</v>
      </c>
      <c r="BQ55" s="1276"/>
      <c r="BR55" s="1276"/>
      <c r="BS55" s="1276"/>
      <c r="BT55" s="1276"/>
      <c r="BU55" s="1276"/>
      <c r="BV55" s="1276"/>
      <c r="BW55" s="1276"/>
      <c r="BX55" s="1276">
        <v>34</v>
      </c>
      <c r="BY55" s="1276"/>
      <c r="BZ55" s="1276"/>
      <c r="CA55" s="1276"/>
      <c r="CB55" s="1276"/>
      <c r="CC55" s="1276"/>
      <c r="CD55" s="1276"/>
      <c r="CE55" s="1276"/>
      <c r="CF55" s="1276">
        <v>33.9</v>
      </c>
      <c r="CG55" s="1276"/>
      <c r="CH55" s="1276"/>
      <c r="CI55" s="1276"/>
      <c r="CJ55" s="1276"/>
      <c r="CK55" s="1276"/>
      <c r="CL55" s="1276"/>
      <c r="CM55" s="1276"/>
      <c r="CN55" s="1276">
        <v>31.5</v>
      </c>
      <c r="CO55" s="1276"/>
      <c r="CP55" s="1276"/>
      <c r="CQ55" s="1276"/>
      <c r="CR55" s="1276"/>
      <c r="CS55" s="1276"/>
      <c r="CT55" s="1276"/>
      <c r="CU55" s="1276"/>
      <c r="CV55" s="1276">
        <v>23.4</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632</v>
      </c>
      <c r="BC57" s="1279"/>
      <c r="BD57" s="1279"/>
      <c r="BE57" s="1279"/>
      <c r="BF57" s="1279"/>
      <c r="BG57" s="1279"/>
      <c r="BH57" s="1279"/>
      <c r="BI57" s="1279"/>
      <c r="BJ57" s="1279"/>
      <c r="BK57" s="1279"/>
      <c r="BL57" s="1279"/>
      <c r="BM57" s="1279"/>
      <c r="BN57" s="1279"/>
      <c r="BO57" s="1279"/>
      <c r="BP57" s="1276">
        <v>60</v>
      </c>
      <c r="BQ57" s="1276"/>
      <c r="BR57" s="1276"/>
      <c r="BS57" s="1276"/>
      <c r="BT57" s="1276"/>
      <c r="BU57" s="1276"/>
      <c r="BV57" s="1276"/>
      <c r="BW57" s="1276"/>
      <c r="BX57" s="1276">
        <v>61.1</v>
      </c>
      <c r="BY57" s="1276"/>
      <c r="BZ57" s="1276"/>
      <c r="CA57" s="1276"/>
      <c r="CB57" s="1276"/>
      <c r="CC57" s="1276"/>
      <c r="CD57" s="1276"/>
      <c r="CE57" s="1276"/>
      <c r="CF57" s="1276">
        <v>61.9</v>
      </c>
      <c r="CG57" s="1276"/>
      <c r="CH57" s="1276"/>
      <c r="CI57" s="1276"/>
      <c r="CJ57" s="1276"/>
      <c r="CK57" s="1276"/>
      <c r="CL57" s="1276"/>
      <c r="CM57" s="1276"/>
      <c r="CN57" s="1276">
        <v>62.7</v>
      </c>
      <c r="CO57" s="1276"/>
      <c r="CP57" s="1276"/>
      <c r="CQ57" s="1276"/>
      <c r="CR57" s="1276"/>
      <c r="CS57" s="1276"/>
      <c r="CT57" s="1276"/>
      <c r="CU57" s="1276"/>
      <c r="CV57" s="1276">
        <v>63.9</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634</v>
      </c>
    </row>
    <row r="64" spans="1:109" ht="13.2" x14ac:dyDescent="0.2">
      <c r="B64" s="375"/>
      <c r="G64" s="382"/>
      <c r="I64" s="395"/>
      <c r="J64" s="395"/>
      <c r="K64" s="395"/>
      <c r="L64" s="395"/>
      <c r="M64" s="395"/>
      <c r="N64" s="396"/>
      <c r="AM64" s="382"/>
      <c r="AN64" s="382" t="s">
        <v>627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635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629</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571</v>
      </c>
      <c r="BQ72" s="1281"/>
      <c r="BR72" s="1281"/>
      <c r="BS72" s="1281"/>
      <c r="BT72" s="1281"/>
      <c r="BU72" s="1281"/>
      <c r="BV72" s="1281"/>
      <c r="BW72" s="1281"/>
      <c r="BX72" s="1281" t="s">
        <v>572</v>
      </c>
      <c r="BY72" s="1281"/>
      <c r="BZ72" s="1281"/>
      <c r="CA72" s="1281"/>
      <c r="CB72" s="1281"/>
      <c r="CC72" s="1281"/>
      <c r="CD72" s="1281"/>
      <c r="CE72" s="1281"/>
      <c r="CF72" s="1281" t="s">
        <v>573</v>
      </c>
      <c r="CG72" s="1281"/>
      <c r="CH72" s="1281"/>
      <c r="CI72" s="1281"/>
      <c r="CJ72" s="1281"/>
      <c r="CK72" s="1281"/>
      <c r="CL72" s="1281"/>
      <c r="CM72" s="1281"/>
      <c r="CN72" s="1281" t="s">
        <v>574</v>
      </c>
      <c r="CO72" s="1281"/>
      <c r="CP72" s="1281"/>
      <c r="CQ72" s="1281"/>
      <c r="CR72" s="1281"/>
      <c r="CS72" s="1281"/>
      <c r="CT72" s="1281"/>
      <c r="CU72" s="1281"/>
      <c r="CV72" s="1281" t="s">
        <v>575</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630</v>
      </c>
      <c r="AO73" s="1279"/>
      <c r="AP73" s="1279"/>
      <c r="AQ73" s="1279"/>
      <c r="AR73" s="1279"/>
      <c r="AS73" s="1279"/>
      <c r="AT73" s="1279"/>
      <c r="AU73" s="1279"/>
      <c r="AV73" s="1279"/>
      <c r="AW73" s="1279"/>
      <c r="AX73" s="1279"/>
      <c r="AY73" s="1279"/>
      <c r="AZ73" s="1279"/>
      <c r="BA73" s="1279"/>
      <c r="BB73" s="1279" t="s">
        <v>631</v>
      </c>
      <c r="BC73" s="1279"/>
      <c r="BD73" s="1279"/>
      <c r="BE73" s="1279"/>
      <c r="BF73" s="1279"/>
      <c r="BG73" s="1279"/>
      <c r="BH73" s="1279"/>
      <c r="BI73" s="1279"/>
      <c r="BJ73" s="1279"/>
      <c r="BK73" s="1279"/>
      <c r="BL73" s="1279"/>
      <c r="BM73" s="1279"/>
      <c r="BN73" s="1279"/>
      <c r="BO73" s="1279"/>
      <c r="BP73" s="1276">
        <v>29.7</v>
      </c>
      <c r="BQ73" s="1276"/>
      <c r="BR73" s="1276"/>
      <c r="BS73" s="1276"/>
      <c r="BT73" s="1276"/>
      <c r="BU73" s="1276"/>
      <c r="BV73" s="1276"/>
      <c r="BW73" s="1276"/>
      <c r="BX73" s="1276">
        <v>17.399999999999999</v>
      </c>
      <c r="BY73" s="1276"/>
      <c r="BZ73" s="1276"/>
      <c r="CA73" s="1276"/>
      <c r="CB73" s="1276"/>
      <c r="CC73" s="1276"/>
      <c r="CD73" s="1276"/>
      <c r="CE73" s="1276"/>
      <c r="CF73" s="1276">
        <v>22.3</v>
      </c>
      <c r="CG73" s="1276"/>
      <c r="CH73" s="1276"/>
      <c r="CI73" s="1276"/>
      <c r="CJ73" s="1276"/>
      <c r="CK73" s="1276"/>
      <c r="CL73" s="1276"/>
      <c r="CM73" s="1276"/>
      <c r="CN73" s="1276">
        <v>9.4</v>
      </c>
      <c r="CO73" s="1276"/>
      <c r="CP73" s="1276"/>
      <c r="CQ73" s="1276"/>
      <c r="CR73" s="1276"/>
      <c r="CS73" s="1276"/>
      <c r="CT73" s="1276"/>
      <c r="CU73" s="1276"/>
      <c r="CV73" s="1276">
        <v>2.7</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636</v>
      </c>
      <c r="BC75" s="1279"/>
      <c r="BD75" s="1279"/>
      <c r="BE75" s="1279"/>
      <c r="BF75" s="1279"/>
      <c r="BG75" s="1279"/>
      <c r="BH75" s="1279"/>
      <c r="BI75" s="1279"/>
      <c r="BJ75" s="1279"/>
      <c r="BK75" s="1279"/>
      <c r="BL75" s="1279"/>
      <c r="BM75" s="1279"/>
      <c r="BN75" s="1279"/>
      <c r="BO75" s="1279"/>
      <c r="BP75" s="1276">
        <v>8.3000000000000007</v>
      </c>
      <c r="BQ75" s="1276"/>
      <c r="BR75" s="1276"/>
      <c r="BS75" s="1276"/>
      <c r="BT75" s="1276"/>
      <c r="BU75" s="1276"/>
      <c r="BV75" s="1276"/>
      <c r="BW75" s="1276"/>
      <c r="BX75" s="1276">
        <v>7.9</v>
      </c>
      <c r="BY75" s="1276"/>
      <c r="BZ75" s="1276"/>
      <c r="CA75" s="1276"/>
      <c r="CB75" s="1276"/>
      <c r="CC75" s="1276"/>
      <c r="CD75" s="1276"/>
      <c r="CE75" s="1276"/>
      <c r="CF75" s="1276">
        <v>7</v>
      </c>
      <c r="CG75" s="1276"/>
      <c r="CH75" s="1276"/>
      <c r="CI75" s="1276"/>
      <c r="CJ75" s="1276"/>
      <c r="CK75" s="1276"/>
      <c r="CL75" s="1276"/>
      <c r="CM75" s="1276"/>
      <c r="CN75" s="1276">
        <v>7.2</v>
      </c>
      <c r="CO75" s="1276"/>
      <c r="CP75" s="1276"/>
      <c r="CQ75" s="1276"/>
      <c r="CR75" s="1276"/>
      <c r="CS75" s="1276"/>
      <c r="CT75" s="1276"/>
      <c r="CU75" s="1276"/>
      <c r="CV75" s="1276">
        <v>7.8</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633</v>
      </c>
      <c r="AO77" s="1281"/>
      <c r="AP77" s="1281"/>
      <c r="AQ77" s="1281"/>
      <c r="AR77" s="1281"/>
      <c r="AS77" s="1281"/>
      <c r="AT77" s="1281"/>
      <c r="AU77" s="1281"/>
      <c r="AV77" s="1281"/>
      <c r="AW77" s="1281"/>
      <c r="AX77" s="1281"/>
      <c r="AY77" s="1281"/>
      <c r="AZ77" s="1281"/>
      <c r="BA77" s="1281"/>
      <c r="BB77" s="1279" t="s">
        <v>631</v>
      </c>
      <c r="BC77" s="1279"/>
      <c r="BD77" s="1279"/>
      <c r="BE77" s="1279"/>
      <c r="BF77" s="1279"/>
      <c r="BG77" s="1279"/>
      <c r="BH77" s="1279"/>
      <c r="BI77" s="1279"/>
      <c r="BJ77" s="1279"/>
      <c r="BK77" s="1279"/>
      <c r="BL77" s="1279"/>
      <c r="BM77" s="1279"/>
      <c r="BN77" s="1279"/>
      <c r="BO77" s="1279"/>
      <c r="BP77" s="1276">
        <v>37.6</v>
      </c>
      <c r="BQ77" s="1276"/>
      <c r="BR77" s="1276"/>
      <c r="BS77" s="1276"/>
      <c r="BT77" s="1276"/>
      <c r="BU77" s="1276"/>
      <c r="BV77" s="1276"/>
      <c r="BW77" s="1276"/>
      <c r="BX77" s="1276">
        <v>34</v>
      </c>
      <c r="BY77" s="1276"/>
      <c r="BZ77" s="1276"/>
      <c r="CA77" s="1276"/>
      <c r="CB77" s="1276"/>
      <c r="CC77" s="1276"/>
      <c r="CD77" s="1276"/>
      <c r="CE77" s="1276"/>
      <c r="CF77" s="1276">
        <v>33.9</v>
      </c>
      <c r="CG77" s="1276"/>
      <c r="CH77" s="1276"/>
      <c r="CI77" s="1276"/>
      <c r="CJ77" s="1276"/>
      <c r="CK77" s="1276"/>
      <c r="CL77" s="1276"/>
      <c r="CM77" s="1276"/>
      <c r="CN77" s="1276">
        <v>31.5</v>
      </c>
      <c r="CO77" s="1276"/>
      <c r="CP77" s="1276"/>
      <c r="CQ77" s="1276"/>
      <c r="CR77" s="1276"/>
      <c r="CS77" s="1276"/>
      <c r="CT77" s="1276"/>
      <c r="CU77" s="1276"/>
      <c r="CV77" s="1276">
        <v>23.4</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636</v>
      </c>
      <c r="BC79" s="1279"/>
      <c r="BD79" s="1279"/>
      <c r="BE79" s="1279"/>
      <c r="BF79" s="1279"/>
      <c r="BG79" s="1279"/>
      <c r="BH79" s="1279"/>
      <c r="BI79" s="1279"/>
      <c r="BJ79" s="1279"/>
      <c r="BK79" s="1279"/>
      <c r="BL79" s="1279"/>
      <c r="BM79" s="1279"/>
      <c r="BN79" s="1279"/>
      <c r="BO79" s="1279"/>
      <c r="BP79" s="1276">
        <v>6.1</v>
      </c>
      <c r="BQ79" s="1276"/>
      <c r="BR79" s="1276"/>
      <c r="BS79" s="1276"/>
      <c r="BT79" s="1276"/>
      <c r="BU79" s="1276"/>
      <c r="BV79" s="1276"/>
      <c r="BW79" s="1276"/>
      <c r="BX79" s="1276">
        <v>5.9</v>
      </c>
      <c r="BY79" s="1276"/>
      <c r="BZ79" s="1276"/>
      <c r="CA79" s="1276"/>
      <c r="CB79" s="1276"/>
      <c r="CC79" s="1276"/>
      <c r="CD79" s="1276"/>
      <c r="CE79" s="1276"/>
      <c r="CF79" s="1276">
        <v>5.7</v>
      </c>
      <c r="CG79" s="1276"/>
      <c r="CH79" s="1276"/>
      <c r="CI79" s="1276"/>
      <c r="CJ79" s="1276"/>
      <c r="CK79" s="1276"/>
      <c r="CL79" s="1276"/>
      <c r="CM79" s="1276"/>
      <c r="CN79" s="1276">
        <v>5.4</v>
      </c>
      <c r="CO79" s="1276"/>
      <c r="CP79" s="1276"/>
      <c r="CQ79" s="1276"/>
      <c r="CR79" s="1276"/>
      <c r="CS79" s="1276"/>
      <c r="CT79" s="1276"/>
      <c r="CU79" s="1276"/>
      <c r="CV79" s="1276">
        <v>5.2</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7JBIKudvXlR9iw2Vhazd/y9+gz+DDlVCPhJrJX+n2RjmQQLBQs785CFzFSa+ZF1dtLxKaXBXIxmww280tdML+Q==" saltValue="LP5PbEStJZh53sQ0coFq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L43" sqref="AN43:DC4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519</v>
      </c>
    </row>
  </sheetData>
  <sheetProtection algorithmName="SHA-512" hashValue="RSQ8n/REeGk29lcLUKY8sZ+nUpptQw0z8n9eRvVMyobKoob9MQhjMTjmUH+lz+zC+SdiRm4mlIpMI9zYxfKQDQ==" saltValue="6lSZQ0ed1atGmD7ovX3VO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L43" sqref="AN43:DC4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519</v>
      </c>
    </row>
  </sheetData>
  <sheetProtection algorithmName="SHA-512" hashValue="AtN4lAPw9ZN3Dto6QVNtstTWyz8xzPZuKDpTbTRc9ZcJEwg1Txk1L3mCeU6FWH/t3DrQzicplGvrKeT64QkGEg==" saltValue="vKhYN7zm8Ejz4ADy9g4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569</v>
      </c>
      <c r="G2" s="148"/>
      <c r="H2" s="149"/>
    </row>
    <row r="3" spans="1:8" x14ac:dyDescent="0.2">
      <c r="A3" s="145" t="s">
        <v>562</v>
      </c>
      <c r="B3" s="150"/>
      <c r="C3" s="151"/>
      <c r="D3" s="152">
        <v>90439</v>
      </c>
      <c r="E3" s="153"/>
      <c r="F3" s="154">
        <v>48088</v>
      </c>
      <c r="G3" s="155"/>
      <c r="H3" s="156"/>
    </row>
    <row r="4" spans="1:8" x14ac:dyDescent="0.2">
      <c r="A4" s="157"/>
      <c r="B4" s="158"/>
      <c r="C4" s="159"/>
      <c r="D4" s="160">
        <v>30141</v>
      </c>
      <c r="E4" s="161"/>
      <c r="F4" s="162">
        <v>25183</v>
      </c>
      <c r="G4" s="163"/>
      <c r="H4" s="164"/>
    </row>
    <row r="5" spans="1:8" x14ac:dyDescent="0.2">
      <c r="A5" s="145" t="s">
        <v>564</v>
      </c>
      <c r="B5" s="150"/>
      <c r="C5" s="151"/>
      <c r="D5" s="152">
        <v>63802</v>
      </c>
      <c r="E5" s="153"/>
      <c r="F5" s="154">
        <v>46457</v>
      </c>
      <c r="G5" s="155"/>
      <c r="H5" s="156"/>
    </row>
    <row r="6" spans="1:8" x14ac:dyDescent="0.2">
      <c r="A6" s="157"/>
      <c r="B6" s="158"/>
      <c r="C6" s="159"/>
      <c r="D6" s="160">
        <v>23402</v>
      </c>
      <c r="E6" s="161"/>
      <c r="F6" s="162">
        <v>24020</v>
      </c>
      <c r="G6" s="163"/>
      <c r="H6" s="164"/>
    </row>
    <row r="7" spans="1:8" x14ac:dyDescent="0.2">
      <c r="A7" s="145" t="s">
        <v>565</v>
      </c>
      <c r="B7" s="150"/>
      <c r="C7" s="151"/>
      <c r="D7" s="152">
        <v>48223</v>
      </c>
      <c r="E7" s="153"/>
      <c r="F7" s="154">
        <v>51849</v>
      </c>
      <c r="G7" s="155"/>
      <c r="H7" s="156"/>
    </row>
    <row r="8" spans="1:8" x14ac:dyDescent="0.2">
      <c r="A8" s="157"/>
      <c r="B8" s="158"/>
      <c r="C8" s="159"/>
      <c r="D8" s="160">
        <v>28952</v>
      </c>
      <c r="E8" s="161"/>
      <c r="F8" s="162">
        <v>26326</v>
      </c>
      <c r="G8" s="163"/>
      <c r="H8" s="164"/>
    </row>
    <row r="9" spans="1:8" x14ac:dyDescent="0.2">
      <c r="A9" s="145" t="s">
        <v>566</v>
      </c>
      <c r="B9" s="150"/>
      <c r="C9" s="151"/>
      <c r="D9" s="152">
        <v>57132</v>
      </c>
      <c r="E9" s="153"/>
      <c r="F9" s="154">
        <v>52191</v>
      </c>
      <c r="G9" s="155"/>
      <c r="H9" s="156"/>
    </row>
    <row r="10" spans="1:8" x14ac:dyDescent="0.2">
      <c r="A10" s="157"/>
      <c r="B10" s="158"/>
      <c r="C10" s="159"/>
      <c r="D10" s="160">
        <v>26627</v>
      </c>
      <c r="E10" s="161"/>
      <c r="F10" s="162">
        <v>26807</v>
      </c>
      <c r="G10" s="163"/>
      <c r="H10" s="164"/>
    </row>
    <row r="11" spans="1:8" x14ac:dyDescent="0.2">
      <c r="A11" s="145" t="s">
        <v>567</v>
      </c>
      <c r="B11" s="150"/>
      <c r="C11" s="151"/>
      <c r="D11" s="152">
        <v>55312</v>
      </c>
      <c r="E11" s="153"/>
      <c r="F11" s="154">
        <v>48105</v>
      </c>
      <c r="G11" s="155"/>
      <c r="H11" s="156"/>
    </row>
    <row r="12" spans="1:8" x14ac:dyDescent="0.2">
      <c r="A12" s="157"/>
      <c r="B12" s="158"/>
      <c r="C12" s="165"/>
      <c r="D12" s="160">
        <v>31076</v>
      </c>
      <c r="E12" s="161"/>
      <c r="F12" s="162">
        <v>24072</v>
      </c>
      <c r="G12" s="163"/>
      <c r="H12" s="164"/>
    </row>
    <row r="13" spans="1:8" x14ac:dyDescent="0.2">
      <c r="A13" s="145"/>
      <c r="B13" s="150"/>
      <c r="C13" s="166"/>
      <c r="D13" s="167">
        <v>62982</v>
      </c>
      <c r="E13" s="168"/>
      <c r="F13" s="169">
        <v>49338</v>
      </c>
      <c r="G13" s="170"/>
      <c r="H13" s="156"/>
    </row>
    <row r="14" spans="1:8" x14ac:dyDescent="0.2">
      <c r="A14" s="157"/>
      <c r="B14" s="158"/>
      <c r="C14" s="159"/>
      <c r="D14" s="160">
        <v>28040</v>
      </c>
      <c r="E14" s="161"/>
      <c r="F14" s="162">
        <v>25282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6.05</v>
      </c>
      <c r="C19" s="171">
        <f>ROUND(VALUE(SUBSTITUTE(実質収支比率等に係る経年分析!G$48,"▲","-")),2)</f>
        <v>6.11</v>
      </c>
      <c r="D19" s="171">
        <f>ROUND(VALUE(SUBSTITUTE(実質収支比率等に係る経年分析!H$48,"▲","-")),2)</f>
        <v>1.91</v>
      </c>
      <c r="E19" s="171">
        <f>ROUND(VALUE(SUBSTITUTE(実質収支比率等に係る経年分析!I$48,"▲","-")),2)</f>
        <v>3.68</v>
      </c>
      <c r="F19" s="171">
        <f>ROUND(VALUE(SUBSTITUTE(実質収支比率等に係る経年分析!J$48,"▲","-")),2)</f>
        <v>10.29</v>
      </c>
    </row>
    <row r="20" spans="1:11" x14ac:dyDescent="0.2">
      <c r="A20" s="171" t="s">
        <v>55</v>
      </c>
      <c r="B20" s="171">
        <f>ROUND(VALUE(SUBSTITUTE(実質収支比率等に係る経年分析!F$47,"▲","-")),2)</f>
        <v>16.57</v>
      </c>
      <c r="C20" s="171">
        <f>ROUND(VALUE(SUBSTITUTE(実質収支比率等に係る経年分析!G$47,"▲","-")),2)</f>
        <v>13.3</v>
      </c>
      <c r="D20" s="171">
        <f>ROUND(VALUE(SUBSTITUTE(実質収支比率等に係る経年分析!H$47,"▲","-")),2)</f>
        <v>10.26</v>
      </c>
      <c r="E20" s="171">
        <f>ROUND(VALUE(SUBSTITUTE(実質収支比率等に係る経年分析!I$47,"▲","-")),2)</f>
        <v>13.93</v>
      </c>
      <c r="F20" s="171">
        <f>ROUND(VALUE(SUBSTITUTE(実質収支比率等に係る経年分析!J$47,"▲","-")),2)</f>
        <v>12.05</v>
      </c>
    </row>
    <row r="21" spans="1:11" x14ac:dyDescent="0.2">
      <c r="A21" s="171" t="s">
        <v>56</v>
      </c>
      <c r="B21" s="171">
        <f>IF(ISNUMBER(VALUE(SUBSTITUTE(実質収支比率等に係る経年分析!F$49,"▲","-"))),ROUND(VALUE(SUBSTITUTE(実質収支比率等に係る経年分析!F$49,"▲","-")),2),NA())</f>
        <v>-2.68</v>
      </c>
      <c r="C21" s="171">
        <f>IF(ISNUMBER(VALUE(SUBSTITUTE(実質収支比率等に係る経年分析!G$49,"▲","-"))),ROUND(VALUE(SUBSTITUTE(実質収支比率等に係る経年分析!G$49,"▲","-")),2),NA())</f>
        <v>-2.95</v>
      </c>
      <c r="D21" s="171">
        <f>IF(ISNUMBER(VALUE(SUBSTITUTE(実質収支比率等に係る経年分析!H$49,"▲","-"))),ROUND(VALUE(SUBSTITUTE(実質収支比率等に係る経年分析!H$49,"▲","-")),2),NA())</f>
        <v>-1.38</v>
      </c>
      <c r="E21" s="171">
        <f>IF(ISNUMBER(VALUE(SUBSTITUTE(実質収支比率等に係る経年分析!I$49,"▲","-"))),ROUND(VALUE(SUBSTITUTE(実質収支比率等に係る経年分析!I$49,"▲","-")),2),NA())</f>
        <v>5.73</v>
      </c>
      <c r="F21" s="171">
        <f>IF(ISNUMBER(VALUE(SUBSTITUTE(実質収支比率等に係る経年分析!J$49,"▲","-"))),ROUND(VALUE(SUBSTITUTE(実質収支比率等に係る経年分析!J$49,"▲","-")),2),NA())</f>
        <v>5.33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0.09</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地域汚水処理事業会計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0.56000000000000005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0.59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0.61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0.61</v>
      </c>
    </row>
    <row r="31" spans="1:11" x14ac:dyDescent="0.2">
      <c r="A31" s="172" t="str">
        <f>IF(連結実質赤字比率に係る赤字・黒字の構成分析!C$39="",NA(),連結実質赤字比率に係る赤字・黒字の構成分析!C$39)</f>
        <v>競輪事業特別会計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0.28999999999999998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1.0900000000000001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0.82</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0.28000000000000003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2.16</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10.4</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11.31</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11617</v>
      </c>
      <c r="E42" s="173"/>
      <c r="F42" s="173"/>
      <c r="G42" s="173">
        <f>'実質公債費比率（分子）の構造'!L$52</f>
        <v>11599</v>
      </c>
      <c r="H42" s="173"/>
      <c r="I42" s="173"/>
      <c r="J42" s="173">
        <f>'実質公債費比率（分子）の構造'!M$52</f>
        <v>11936</v>
      </c>
      <c r="K42" s="173"/>
      <c r="L42" s="173"/>
      <c r="M42" s="173">
        <f>'実質公債費比率（分子）の構造'!N$52</f>
        <v>11673</v>
      </c>
      <c r="N42" s="173"/>
      <c r="O42" s="173"/>
      <c r="P42" s="173">
        <f>'実質公債費比率（分子）の構造'!O$52</f>
        <v>11393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973</v>
      </c>
      <c r="C44" s="173"/>
      <c r="D44" s="173"/>
      <c r="E44" s="173">
        <f>'実質公債費比率（分子）の構造'!L$50</f>
        <v>973</v>
      </c>
      <c r="F44" s="173"/>
      <c r="G44" s="173"/>
      <c r="H44" s="173">
        <f>'実質公債費比率（分子）の構造'!M$50</f>
        <v>973</v>
      </c>
      <c r="I44" s="173"/>
      <c r="J44" s="173"/>
      <c r="K44" s="173">
        <f>'実質公債費比率（分子）の構造'!N$50</f>
        <v>973</v>
      </c>
      <c r="L44" s="173"/>
      <c r="M44" s="173"/>
      <c r="N44" s="173">
        <f>'実質公債費比率（分子）の構造'!O$50</f>
        <v>973</v>
      </c>
      <c r="O44" s="173"/>
      <c r="P44" s="173"/>
    </row>
    <row r="45" spans="1:16" x14ac:dyDescent="0.2">
      <c r="A45" s="173" t="s">
        <v>66</v>
      </c>
      <c r="B45" s="173">
        <f>'実質公債費比率（分子）の構造'!K$49</f>
        <v>4</v>
      </c>
      <c r="C45" s="173"/>
      <c r="D45" s="173"/>
      <c r="E45" s="173">
        <f>'実質公債費比率（分子）の構造'!L$49</f>
        <v>4</v>
      </c>
      <c r="F45" s="173"/>
      <c r="G45" s="173"/>
      <c r="H45" s="173">
        <f>'実質公債費比率（分子）の構造'!M$49</f>
        <v>2</v>
      </c>
      <c r="I45" s="173"/>
      <c r="J45" s="173"/>
      <c r="K45" s="173">
        <f>'実質公債費比率（分子）の構造'!N$49</f>
        <v>0</v>
      </c>
      <c r="L45" s="173"/>
      <c r="M45" s="173"/>
      <c r="N45" s="173">
        <f>'実質公債費比率（分子）の構造'!O$49</f>
        <v>1</v>
      </c>
      <c r="O45" s="173"/>
      <c r="P45" s="173"/>
    </row>
    <row r="46" spans="1:16" x14ac:dyDescent="0.2">
      <c r="A46" s="173" t="s">
        <v>67</v>
      </c>
      <c r="B46" s="173">
        <f>'実質公債費比率（分子）の構造'!K$48</f>
        <v>3770</v>
      </c>
      <c r="C46" s="173"/>
      <c r="D46" s="173"/>
      <c r="E46" s="173">
        <f>'実質公債費比率（分子）の構造'!L$48</f>
        <v>3615</v>
      </c>
      <c r="F46" s="173"/>
      <c r="G46" s="173"/>
      <c r="H46" s="173">
        <f>'実質公債費比率（分子）の構造'!M$48</f>
        <v>3708</v>
      </c>
      <c r="I46" s="173"/>
      <c r="J46" s="173"/>
      <c r="K46" s="173">
        <f>'実質公債費比率（分子）の構造'!N$48</f>
        <v>4379</v>
      </c>
      <c r="L46" s="173"/>
      <c r="M46" s="173"/>
      <c r="N46" s="173">
        <f>'実質公債費比率（分子）の構造'!O$48</f>
        <v>4388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11579</v>
      </c>
      <c r="C49" s="173"/>
      <c r="D49" s="173"/>
      <c r="E49" s="173">
        <f>'実質公債費比率（分子）の構造'!L$45</f>
        <v>11694</v>
      </c>
      <c r="F49" s="173"/>
      <c r="G49" s="173"/>
      <c r="H49" s="173">
        <f>'実質公債費比率（分子）の構造'!M$45</f>
        <v>11599</v>
      </c>
      <c r="I49" s="173"/>
      <c r="J49" s="173"/>
      <c r="K49" s="173">
        <f>'実質公債費比率（分子）の構造'!N$45</f>
        <v>11817</v>
      </c>
      <c r="L49" s="173"/>
      <c r="M49" s="173"/>
      <c r="N49" s="173">
        <f>'実質公債費比率（分子）の構造'!O$45</f>
        <v>12208</v>
      </c>
      <c r="O49" s="173"/>
      <c r="P49" s="173"/>
    </row>
    <row r="50" spans="1:16" x14ac:dyDescent="0.2">
      <c r="A50" s="173" t="s">
        <v>71</v>
      </c>
      <c r="B50" s="173" t="e">
        <f>NA()</f>
        <v>#N/A</v>
      </c>
      <c r="C50" s="173">
        <f>IF(ISNUMBER('実質公債費比率（分子）の構造'!K$53),'実質公債費比率（分子）の構造'!K$53,NA())</f>
        <v>4709</v>
      </c>
      <c r="D50" s="173" t="e">
        <f>NA()</f>
        <v>#N/A</v>
      </c>
      <c r="E50" s="173" t="e">
        <f>NA()</f>
        <v>#N/A</v>
      </c>
      <c r="F50" s="173">
        <f>IF(ISNUMBER('実質公債費比率（分子）の構造'!L$53),'実質公債費比率（分子）の構造'!L$53,NA())</f>
        <v>4687</v>
      </c>
      <c r="G50" s="173" t="e">
        <f>NA()</f>
        <v>#N/A</v>
      </c>
      <c r="H50" s="173" t="e">
        <f>NA()</f>
        <v>#N/A</v>
      </c>
      <c r="I50" s="173">
        <f>IF(ISNUMBER('実質公債費比率（分子）の構造'!M$53),'実質公債費比率（分子）の構造'!M$53,NA())</f>
        <v>4346</v>
      </c>
      <c r="J50" s="173" t="e">
        <f>NA()</f>
        <v>#N/A</v>
      </c>
      <c r="K50" s="173" t="e">
        <f>NA()</f>
        <v>#N/A</v>
      </c>
      <c r="L50" s="173">
        <f>IF(ISNUMBER('実質公債費比率（分子）の構造'!N$53),'実質公債費比率（分子）の構造'!N$53,NA())</f>
        <v>5496</v>
      </c>
      <c r="M50" s="173" t="e">
        <f>NA()</f>
        <v>#N/A</v>
      </c>
      <c r="N50" s="173" t="e">
        <f>NA()</f>
        <v>#N/A</v>
      </c>
      <c r="O50" s="173">
        <f>IF(ISNUMBER('実質公債費比率（分子）の構造'!O$53),'実質公債費比率（分子）の構造'!O$53,NA())</f>
        <v>6177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112684</v>
      </c>
      <c r="E56" s="172"/>
      <c r="F56" s="172"/>
      <c r="G56" s="172">
        <f>'将来負担比率（分子）の構造'!J$52</f>
        <v>117702</v>
      </c>
      <c r="H56" s="172"/>
      <c r="I56" s="172"/>
      <c r="J56" s="172">
        <f>'将来負担比率（分子）の構造'!K$52</f>
        <v>118650</v>
      </c>
      <c r="K56" s="172"/>
      <c r="L56" s="172"/>
      <c r="M56" s="172">
        <f>'将来負担比率（分子）の構造'!L$52</f>
        <v>124627</v>
      </c>
      <c r="N56" s="172"/>
      <c r="O56" s="172"/>
      <c r="P56" s="172">
        <f>'将来負担比率（分子）の構造'!M$52</f>
        <v>126007</v>
      </c>
    </row>
    <row r="57" spans="1:16" x14ac:dyDescent="0.2">
      <c r="A57" s="172" t="s">
        <v>42</v>
      </c>
      <c r="B57" s="172"/>
      <c r="C57" s="172"/>
      <c r="D57" s="172">
        <f>'将来負担比率（分子）の構造'!I$51</f>
        <v>27232</v>
      </c>
      <c r="E57" s="172"/>
      <c r="F57" s="172"/>
      <c r="G57" s="172">
        <f>'将来負担比率（分子）の構造'!J$51</f>
        <v>27778</v>
      </c>
      <c r="H57" s="172"/>
      <c r="I57" s="172"/>
      <c r="J57" s="172">
        <f>'将来負担比率（分子）の構造'!K$51</f>
        <v>26221</v>
      </c>
      <c r="K57" s="172"/>
      <c r="L57" s="172"/>
      <c r="M57" s="172">
        <f>'将来負担比率（分子）の構造'!L$51</f>
        <v>29316</v>
      </c>
      <c r="N57" s="172"/>
      <c r="O57" s="172"/>
      <c r="P57" s="172">
        <f>'将来負担比率（分子）の構造'!M$51</f>
        <v>31319</v>
      </c>
    </row>
    <row r="58" spans="1:16" x14ac:dyDescent="0.2">
      <c r="A58" s="172" t="s">
        <v>41</v>
      </c>
      <c r="B58" s="172"/>
      <c r="C58" s="172"/>
      <c r="D58" s="172">
        <f>'将来負担比率（分子）の構造'!I$50</f>
        <v>46577</v>
      </c>
      <c r="E58" s="172"/>
      <c r="F58" s="172"/>
      <c r="G58" s="172">
        <f>'将来負担比率（分子）の構造'!J$50</f>
        <v>50127</v>
      </c>
      <c r="H58" s="172"/>
      <c r="I58" s="172"/>
      <c r="J58" s="172">
        <f>'将来負担比率（分子）の構造'!K$50</f>
        <v>46424</v>
      </c>
      <c r="K58" s="172"/>
      <c r="L58" s="172"/>
      <c r="M58" s="172">
        <f>'将来負担比率（分子）の構造'!L$50</f>
        <v>50075</v>
      </c>
      <c r="N58" s="172"/>
      <c r="O58" s="172"/>
      <c r="P58" s="172">
        <f>'将来負担比率（分子）の構造'!M$50</f>
        <v>51894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16717</v>
      </c>
      <c r="C62" s="172"/>
      <c r="D62" s="172"/>
      <c r="E62" s="172">
        <f>'将来負担比率（分子）の構造'!J$45</f>
        <v>16124</v>
      </c>
      <c r="F62" s="172"/>
      <c r="G62" s="172"/>
      <c r="H62" s="172">
        <f>'将来負担比率（分子）の構造'!K$45</f>
        <v>16163</v>
      </c>
      <c r="I62" s="172"/>
      <c r="J62" s="172"/>
      <c r="K62" s="172">
        <f>'将来負担比率（分子）の構造'!L$45</f>
        <v>16035</v>
      </c>
      <c r="L62" s="172"/>
      <c r="M62" s="172"/>
      <c r="N62" s="172">
        <f>'将来負担比率（分子）の構造'!M$45</f>
        <v>16462</v>
      </c>
      <c r="O62" s="172"/>
      <c r="P62" s="172"/>
    </row>
    <row r="63" spans="1:16" x14ac:dyDescent="0.2">
      <c r="A63" s="172" t="s">
        <v>34</v>
      </c>
      <c r="B63" s="172">
        <f>'将来負担比率（分子）の構造'!I$44</f>
        <v>15</v>
      </c>
      <c r="C63" s="172"/>
      <c r="D63" s="172"/>
      <c r="E63" s="172">
        <f>'将来負担比率（分子）の構造'!J$44</f>
        <v>11</v>
      </c>
      <c r="F63" s="172"/>
      <c r="G63" s="172"/>
      <c r="H63" s="172">
        <f>'将来負担比率（分子）の構造'!K$44</f>
        <v>11</v>
      </c>
      <c r="I63" s="172"/>
      <c r="J63" s="172"/>
      <c r="K63" s="172">
        <f>'将来負担比率（分子）の構造'!L$44</f>
        <v>11</v>
      </c>
      <c r="L63" s="172"/>
      <c r="M63" s="172"/>
      <c r="N63" s="172">
        <f>'将来負担比率（分子）の構造'!M$44</f>
        <v>14</v>
      </c>
      <c r="O63" s="172"/>
      <c r="P63" s="172"/>
    </row>
    <row r="64" spans="1:16" x14ac:dyDescent="0.2">
      <c r="A64" s="172" t="s">
        <v>33</v>
      </c>
      <c r="B64" s="172">
        <f>'将来負担比率（分子）の構造'!I$43</f>
        <v>59547</v>
      </c>
      <c r="C64" s="172"/>
      <c r="D64" s="172"/>
      <c r="E64" s="172">
        <f>'将来負担比率（分子）の構造'!J$43</f>
        <v>63924</v>
      </c>
      <c r="F64" s="172"/>
      <c r="G64" s="172"/>
      <c r="H64" s="172">
        <f>'将来負担比率（分子）の構造'!K$43</f>
        <v>64222</v>
      </c>
      <c r="I64" s="172"/>
      <c r="J64" s="172"/>
      <c r="K64" s="172">
        <f>'将来負担比率（分子）の構造'!L$43</f>
        <v>63344</v>
      </c>
      <c r="L64" s="172"/>
      <c r="M64" s="172"/>
      <c r="N64" s="172">
        <f>'将来負担比率（分子）の構造'!M$43</f>
        <v>61792</v>
      </c>
      <c r="O64" s="172"/>
      <c r="P64" s="172"/>
    </row>
    <row r="65" spans="1:16" x14ac:dyDescent="0.2">
      <c r="A65" s="172" t="s">
        <v>32</v>
      </c>
      <c r="B65" s="172">
        <f>'将来負担比率（分子）の構造'!I$42</f>
        <v>4959</v>
      </c>
      <c r="C65" s="172"/>
      <c r="D65" s="172"/>
      <c r="E65" s="172">
        <f>'将来負担比率（分子）の構造'!J$42</f>
        <v>4109</v>
      </c>
      <c r="F65" s="172"/>
      <c r="G65" s="172"/>
      <c r="H65" s="172">
        <f>'将来負担比率（分子）の構造'!K$42</f>
        <v>3237</v>
      </c>
      <c r="I65" s="172"/>
      <c r="J65" s="172"/>
      <c r="K65" s="172">
        <f>'将来負担比率（分子）の構造'!L$42</f>
        <v>2342</v>
      </c>
      <c r="L65" s="172"/>
      <c r="M65" s="172"/>
      <c r="N65" s="172">
        <f>'将来負担比率（分子）の構造'!M$42</f>
        <v>1423</v>
      </c>
      <c r="O65" s="172"/>
      <c r="P65" s="172"/>
    </row>
    <row r="66" spans="1:16" x14ac:dyDescent="0.2">
      <c r="A66" s="172" t="s">
        <v>31</v>
      </c>
      <c r="B66" s="172">
        <f>'将来負担比率（分子）の構造'!I$41</f>
        <v>124321</v>
      </c>
      <c r="C66" s="172"/>
      <c r="D66" s="172"/>
      <c r="E66" s="172">
        <f>'将来負担比率（分子）の構造'!J$41</f>
        <v>122809</v>
      </c>
      <c r="F66" s="172"/>
      <c r="G66" s="172"/>
      <c r="H66" s="172">
        <f>'将来負担比率（分子）の構造'!K$41</f>
        <v>122440</v>
      </c>
      <c r="I66" s="172"/>
      <c r="J66" s="172"/>
      <c r="K66" s="172">
        <f>'将来負担比率（分子）の構造'!L$41</f>
        <v>128652</v>
      </c>
      <c r="L66" s="172"/>
      <c r="M66" s="172"/>
      <c r="N66" s="172">
        <f>'将来負担比率（分子）の構造'!M$41</f>
        <v>131458</v>
      </c>
      <c r="O66" s="172"/>
      <c r="P66" s="172"/>
    </row>
    <row r="67" spans="1:16" x14ac:dyDescent="0.2">
      <c r="A67" s="172" t="s">
        <v>75</v>
      </c>
      <c r="B67" s="172" t="e">
        <f>NA()</f>
        <v>#N/A</v>
      </c>
      <c r="C67" s="172">
        <f>IF(ISNUMBER('将来負担比率（分子）の構造'!I$53), IF('将来負担比率（分子）の構造'!I$53 &lt; 0, 0, '将来負担比率（分子）の構造'!I$53), NA())</f>
        <v>19066</v>
      </c>
      <c r="D67" s="172" t="e">
        <f>NA()</f>
        <v>#N/A</v>
      </c>
      <c r="E67" s="172" t="e">
        <f>NA()</f>
        <v>#N/A</v>
      </c>
      <c r="F67" s="172">
        <f>IF(ISNUMBER('将来負担比率（分子）の構造'!J$53), IF('将来負担比率（分子）の構造'!J$53 &lt; 0, 0, '将来負担比率（分子）の構造'!J$53), NA())</f>
        <v>11372</v>
      </c>
      <c r="G67" s="172" t="e">
        <f>NA()</f>
        <v>#N/A</v>
      </c>
      <c r="H67" s="172" t="e">
        <f>NA()</f>
        <v>#N/A</v>
      </c>
      <c r="I67" s="172">
        <f>IF(ISNUMBER('将来負担比率（分子）の構造'!K$53), IF('将来負担比率（分子）の構造'!K$53 &lt; 0, 0, '将来負担比率（分子）の構造'!K$53), NA())</f>
        <v>14777</v>
      </c>
      <c r="J67" s="172" t="e">
        <f>NA()</f>
        <v>#N/A</v>
      </c>
      <c r="K67" s="172" t="e">
        <f>NA()</f>
        <v>#N/A</v>
      </c>
      <c r="L67" s="172">
        <f>IF(ISNUMBER('将来負担比率（分子）の構造'!L$53), IF('将来負担比率（分子）の構造'!L$53 &lt; 0, 0, '将来負担比率（分子）の構造'!L$53), NA())</f>
        <v>6366</v>
      </c>
      <c r="M67" s="172" t="e">
        <f>NA()</f>
        <v>#N/A</v>
      </c>
      <c r="N67" s="172" t="e">
        <f>NA()</f>
        <v>#N/A</v>
      </c>
      <c r="O67" s="172">
        <f>IF(ISNUMBER('将来負担比率（分子）の構造'!M$53), IF('将来負担比率（分子）の構造'!M$53 &lt; 0, 0, '将来負担比率（分子）の構造'!M$53), NA())</f>
        <v>1929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7690</v>
      </c>
      <c r="C72" s="176">
        <f>基金残高に係る経年分析!G55</f>
        <v>10655</v>
      </c>
      <c r="D72" s="176">
        <f>基金残高に係る経年分析!H55</f>
        <v>9541</v>
      </c>
    </row>
    <row r="73" spans="1:16" x14ac:dyDescent="0.2">
      <c r="A73" s="175" t="s">
        <v>78</v>
      </c>
      <c r="B73" s="176">
        <f>基金残高に係る経年分析!F56</f>
        <v>8020</v>
      </c>
      <c r="C73" s="176">
        <f>基金残高に係る経年分析!G56</f>
        <v>7172</v>
      </c>
      <c r="D73" s="176">
        <f>基金残高に係る経年分析!H56</f>
        <v>6759</v>
      </c>
    </row>
    <row r="74" spans="1:16" x14ac:dyDescent="0.2">
      <c r="A74" s="175" t="s">
        <v>79</v>
      </c>
      <c r="B74" s="176">
        <f>基金残高に係る経年分析!F57</f>
        <v>28989</v>
      </c>
      <c r="C74" s="176">
        <f>基金残高に係る経年分析!G57</f>
        <v>27306</v>
      </c>
      <c r="D74" s="176">
        <f>基金残高に係る経年分析!H57</f>
        <v>29943</v>
      </c>
    </row>
  </sheetData>
  <sheetProtection algorithmName="SHA-512" hashValue="IqTjM6+O9BSiz8+kudH20wqnKHQrow8VAjpceYDLjyh4Iz/7JUo35amL4jcLyVVfvrRw0M/MKvBWdjQaSjR4mQ==" saltValue="NgGFmkEqUBz6HwyUyUQx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Z33" sqref="Z33:AC33"/>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2" t="s">
        <v>226</v>
      </c>
      <c r="C5" s="733"/>
      <c r="D5" s="733"/>
      <c r="E5" s="733"/>
      <c r="F5" s="733"/>
      <c r="G5" s="733"/>
      <c r="H5" s="733"/>
      <c r="I5" s="733"/>
      <c r="J5" s="733"/>
      <c r="K5" s="733"/>
      <c r="L5" s="733"/>
      <c r="M5" s="733"/>
      <c r="N5" s="733"/>
      <c r="O5" s="733"/>
      <c r="P5" s="733"/>
      <c r="Q5" s="734"/>
      <c r="R5" s="717">
        <v>50575822</v>
      </c>
      <c r="S5" s="718"/>
      <c r="T5" s="718"/>
      <c r="U5" s="718"/>
      <c r="V5" s="718"/>
      <c r="W5" s="718"/>
      <c r="X5" s="718"/>
      <c r="Y5" s="761"/>
      <c r="Z5" s="779">
        <v>29.2</v>
      </c>
      <c r="AA5" s="779"/>
      <c r="AB5" s="779"/>
      <c r="AC5" s="779"/>
      <c r="AD5" s="780">
        <v>47370165</v>
      </c>
      <c r="AE5" s="780"/>
      <c r="AF5" s="780"/>
      <c r="AG5" s="780"/>
      <c r="AH5" s="780"/>
      <c r="AI5" s="780"/>
      <c r="AJ5" s="780"/>
      <c r="AK5" s="780"/>
      <c r="AL5" s="762">
        <v>64.5</v>
      </c>
      <c r="AM5" s="737"/>
      <c r="AN5" s="737"/>
      <c r="AO5" s="763"/>
      <c r="AP5" s="732" t="s">
        <v>227</v>
      </c>
      <c r="AQ5" s="733"/>
      <c r="AR5" s="733"/>
      <c r="AS5" s="733"/>
      <c r="AT5" s="733"/>
      <c r="AU5" s="733"/>
      <c r="AV5" s="733"/>
      <c r="AW5" s="733"/>
      <c r="AX5" s="733"/>
      <c r="AY5" s="733"/>
      <c r="AZ5" s="733"/>
      <c r="BA5" s="733"/>
      <c r="BB5" s="733"/>
      <c r="BC5" s="733"/>
      <c r="BD5" s="733"/>
      <c r="BE5" s="733"/>
      <c r="BF5" s="734"/>
      <c r="BG5" s="664">
        <v>44865154</v>
      </c>
      <c r="BH5" s="665"/>
      <c r="BI5" s="665"/>
      <c r="BJ5" s="665"/>
      <c r="BK5" s="665"/>
      <c r="BL5" s="665"/>
      <c r="BM5" s="665"/>
      <c r="BN5" s="666"/>
      <c r="BO5" s="691">
        <v>88.7</v>
      </c>
      <c r="BP5" s="691"/>
      <c r="BQ5" s="691"/>
      <c r="BR5" s="691"/>
      <c r="BS5" s="692">
        <v>664268</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2">
      <c r="B6" s="661" t="s">
        <v>231</v>
      </c>
      <c r="C6" s="662"/>
      <c r="D6" s="662"/>
      <c r="E6" s="662"/>
      <c r="F6" s="662"/>
      <c r="G6" s="662"/>
      <c r="H6" s="662"/>
      <c r="I6" s="662"/>
      <c r="J6" s="662"/>
      <c r="K6" s="662"/>
      <c r="L6" s="662"/>
      <c r="M6" s="662"/>
      <c r="N6" s="662"/>
      <c r="O6" s="662"/>
      <c r="P6" s="662"/>
      <c r="Q6" s="663"/>
      <c r="R6" s="664">
        <v>1366985</v>
      </c>
      <c r="S6" s="665"/>
      <c r="T6" s="665"/>
      <c r="U6" s="665"/>
      <c r="V6" s="665"/>
      <c r="W6" s="665"/>
      <c r="X6" s="665"/>
      <c r="Y6" s="666"/>
      <c r="Z6" s="691">
        <v>0.8</v>
      </c>
      <c r="AA6" s="691"/>
      <c r="AB6" s="691"/>
      <c r="AC6" s="691"/>
      <c r="AD6" s="692">
        <v>1366985</v>
      </c>
      <c r="AE6" s="692"/>
      <c r="AF6" s="692"/>
      <c r="AG6" s="692"/>
      <c r="AH6" s="692"/>
      <c r="AI6" s="692"/>
      <c r="AJ6" s="692"/>
      <c r="AK6" s="692"/>
      <c r="AL6" s="667">
        <v>1.9</v>
      </c>
      <c r="AM6" s="668"/>
      <c r="AN6" s="668"/>
      <c r="AO6" s="693"/>
      <c r="AP6" s="661" t="s">
        <v>232</v>
      </c>
      <c r="AQ6" s="662"/>
      <c r="AR6" s="662"/>
      <c r="AS6" s="662"/>
      <c r="AT6" s="662"/>
      <c r="AU6" s="662"/>
      <c r="AV6" s="662"/>
      <c r="AW6" s="662"/>
      <c r="AX6" s="662"/>
      <c r="AY6" s="662"/>
      <c r="AZ6" s="662"/>
      <c r="BA6" s="662"/>
      <c r="BB6" s="662"/>
      <c r="BC6" s="662"/>
      <c r="BD6" s="662"/>
      <c r="BE6" s="662"/>
      <c r="BF6" s="663"/>
      <c r="BG6" s="664">
        <v>44865154</v>
      </c>
      <c r="BH6" s="665"/>
      <c r="BI6" s="665"/>
      <c r="BJ6" s="665"/>
      <c r="BK6" s="665"/>
      <c r="BL6" s="665"/>
      <c r="BM6" s="665"/>
      <c r="BN6" s="666"/>
      <c r="BO6" s="691">
        <v>88.7</v>
      </c>
      <c r="BP6" s="691"/>
      <c r="BQ6" s="691"/>
      <c r="BR6" s="691"/>
      <c r="BS6" s="692">
        <v>664268</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672685</v>
      </c>
      <c r="CS6" s="665"/>
      <c r="CT6" s="665"/>
      <c r="CU6" s="665"/>
      <c r="CV6" s="665"/>
      <c r="CW6" s="665"/>
      <c r="CX6" s="665"/>
      <c r="CY6" s="666"/>
      <c r="CZ6" s="762">
        <v>0.4</v>
      </c>
      <c r="DA6" s="737"/>
      <c r="DB6" s="737"/>
      <c r="DC6" s="765"/>
      <c r="DD6" s="670" t="s">
        <v>130</v>
      </c>
      <c r="DE6" s="665"/>
      <c r="DF6" s="665"/>
      <c r="DG6" s="665"/>
      <c r="DH6" s="665"/>
      <c r="DI6" s="665"/>
      <c r="DJ6" s="665"/>
      <c r="DK6" s="665"/>
      <c r="DL6" s="665"/>
      <c r="DM6" s="665"/>
      <c r="DN6" s="665"/>
      <c r="DO6" s="665"/>
      <c r="DP6" s="666"/>
      <c r="DQ6" s="670">
        <v>672475</v>
      </c>
      <c r="DR6" s="665"/>
      <c r="DS6" s="665"/>
      <c r="DT6" s="665"/>
      <c r="DU6" s="665"/>
      <c r="DV6" s="665"/>
      <c r="DW6" s="665"/>
      <c r="DX6" s="665"/>
      <c r="DY6" s="665"/>
      <c r="DZ6" s="665"/>
      <c r="EA6" s="665"/>
      <c r="EB6" s="665"/>
      <c r="EC6" s="708"/>
    </row>
    <row r="7" spans="2:143" ht="11.25" customHeight="1" x14ac:dyDescent="0.2">
      <c r="B7" s="661" t="s">
        <v>234</v>
      </c>
      <c r="C7" s="662"/>
      <c r="D7" s="662"/>
      <c r="E7" s="662"/>
      <c r="F7" s="662"/>
      <c r="G7" s="662"/>
      <c r="H7" s="662"/>
      <c r="I7" s="662"/>
      <c r="J7" s="662"/>
      <c r="K7" s="662"/>
      <c r="L7" s="662"/>
      <c r="M7" s="662"/>
      <c r="N7" s="662"/>
      <c r="O7" s="662"/>
      <c r="P7" s="662"/>
      <c r="Q7" s="663"/>
      <c r="R7" s="664">
        <v>27843</v>
      </c>
      <c r="S7" s="665"/>
      <c r="T7" s="665"/>
      <c r="U7" s="665"/>
      <c r="V7" s="665"/>
      <c r="W7" s="665"/>
      <c r="X7" s="665"/>
      <c r="Y7" s="666"/>
      <c r="Z7" s="691">
        <v>0</v>
      </c>
      <c r="AA7" s="691"/>
      <c r="AB7" s="691"/>
      <c r="AC7" s="691"/>
      <c r="AD7" s="692">
        <v>27843</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20088707</v>
      </c>
      <c r="BH7" s="665"/>
      <c r="BI7" s="665"/>
      <c r="BJ7" s="665"/>
      <c r="BK7" s="665"/>
      <c r="BL7" s="665"/>
      <c r="BM7" s="665"/>
      <c r="BN7" s="666"/>
      <c r="BO7" s="691">
        <v>39.700000000000003</v>
      </c>
      <c r="BP7" s="691"/>
      <c r="BQ7" s="691"/>
      <c r="BR7" s="691"/>
      <c r="BS7" s="692">
        <v>664268</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23429564</v>
      </c>
      <c r="CS7" s="665"/>
      <c r="CT7" s="665"/>
      <c r="CU7" s="665"/>
      <c r="CV7" s="665"/>
      <c r="CW7" s="665"/>
      <c r="CX7" s="665"/>
      <c r="CY7" s="666"/>
      <c r="CZ7" s="691">
        <v>14.3</v>
      </c>
      <c r="DA7" s="691"/>
      <c r="DB7" s="691"/>
      <c r="DC7" s="691"/>
      <c r="DD7" s="670">
        <v>3620652</v>
      </c>
      <c r="DE7" s="665"/>
      <c r="DF7" s="665"/>
      <c r="DG7" s="665"/>
      <c r="DH7" s="665"/>
      <c r="DI7" s="665"/>
      <c r="DJ7" s="665"/>
      <c r="DK7" s="665"/>
      <c r="DL7" s="665"/>
      <c r="DM7" s="665"/>
      <c r="DN7" s="665"/>
      <c r="DO7" s="665"/>
      <c r="DP7" s="666"/>
      <c r="DQ7" s="670">
        <v>18666452</v>
      </c>
      <c r="DR7" s="665"/>
      <c r="DS7" s="665"/>
      <c r="DT7" s="665"/>
      <c r="DU7" s="665"/>
      <c r="DV7" s="665"/>
      <c r="DW7" s="665"/>
      <c r="DX7" s="665"/>
      <c r="DY7" s="665"/>
      <c r="DZ7" s="665"/>
      <c r="EA7" s="665"/>
      <c r="EB7" s="665"/>
      <c r="EC7" s="708"/>
    </row>
    <row r="8" spans="2:143" ht="11.25" customHeight="1" x14ac:dyDescent="0.2">
      <c r="B8" s="661" t="s">
        <v>237</v>
      </c>
      <c r="C8" s="662"/>
      <c r="D8" s="662"/>
      <c r="E8" s="662"/>
      <c r="F8" s="662"/>
      <c r="G8" s="662"/>
      <c r="H8" s="662"/>
      <c r="I8" s="662"/>
      <c r="J8" s="662"/>
      <c r="K8" s="662"/>
      <c r="L8" s="662"/>
      <c r="M8" s="662"/>
      <c r="N8" s="662"/>
      <c r="O8" s="662"/>
      <c r="P8" s="662"/>
      <c r="Q8" s="663"/>
      <c r="R8" s="664">
        <v>193670</v>
      </c>
      <c r="S8" s="665"/>
      <c r="T8" s="665"/>
      <c r="U8" s="665"/>
      <c r="V8" s="665"/>
      <c r="W8" s="665"/>
      <c r="X8" s="665"/>
      <c r="Y8" s="666"/>
      <c r="Z8" s="691">
        <v>0.1</v>
      </c>
      <c r="AA8" s="691"/>
      <c r="AB8" s="691"/>
      <c r="AC8" s="691"/>
      <c r="AD8" s="692">
        <v>193670</v>
      </c>
      <c r="AE8" s="692"/>
      <c r="AF8" s="692"/>
      <c r="AG8" s="692"/>
      <c r="AH8" s="692"/>
      <c r="AI8" s="692"/>
      <c r="AJ8" s="692"/>
      <c r="AK8" s="692"/>
      <c r="AL8" s="667">
        <v>0.3</v>
      </c>
      <c r="AM8" s="668"/>
      <c r="AN8" s="668"/>
      <c r="AO8" s="693"/>
      <c r="AP8" s="661" t="s">
        <v>238</v>
      </c>
      <c r="AQ8" s="662"/>
      <c r="AR8" s="662"/>
      <c r="AS8" s="662"/>
      <c r="AT8" s="662"/>
      <c r="AU8" s="662"/>
      <c r="AV8" s="662"/>
      <c r="AW8" s="662"/>
      <c r="AX8" s="662"/>
      <c r="AY8" s="662"/>
      <c r="AZ8" s="662"/>
      <c r="BA8" s="662"/>
      <c r="BB8" s="662"/>
      <c r="BC8" s="662"/>
      <c r="BD8" s="662"/>
      <c r="BE8" s="662"/>
      <c r="BF8" s="663"/>
      <c r="BG8" s="664">
        <v>568790</v>
      </c>
      <c r="BH8" s="665"/>
      <c r="BI8" s="665"/>
      <c r="BJ8" s="665"/>
      <c r="BK8" s="665"/>
      <c r="BL8" s="665"/>
      <c r="BM8" s="665"/>
      <c r="BN8" s="666"/>
      <c r="BO8" s="691">
        <v>1.1000000000000001</v>
      </c>
      <c r="BP8" s="691"/>
      <c r="BQ8" s="691"/>
      <c r="BR8" s="691"/>
      <c r="BS8" s="692" t="s">
        <v>130</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59144746</v>
      </c>
      <c r="CS8" s="665"/>
      <c r="CT8" s="665"/>
      <c r="CU8" s="665"/>
      <c r="CV8" s="665"/>
      <c r="CW8" s="665"/>
      <c r="CX8" s="665"/>
      <c r="CY8" s="666"/>
      <c r="CZ8" s="691">
        <v>36</v>
      </c>
      <c r="DA8" s="691"/>
      <c r="DB8" s="691"/>
      <c r="DC8" s="691"/>
      <c r="DD8" s="670">
        <v>1061748</v>
      </c>
      <c r="DE8" s="665"/>
      <c r="DF8" s="665"/>
      <c r="DG8" s="665"/>
      <c r="DH8" s="665"/>
      <c r="DI8" s="665"/>
      <c r="DJ8" s="665"/>
      <c r="DK8" s="665"/>
      <c r="DL8" s="665"/>
      <c r="DM8" s="665"/>
      <c r="DN8" s="665"/>
      <c r="DO8" s="665"/>
      <c r="DP8" s="666"/>
      <c r="DQ8" s="670">
        <v>25001099</v>
      </c>
      <c r="DR8" s="665"/>
      <c r="DS8" s="665"/>
      <c r="DT8" s="665"/>
      <c r="DU8" s="665"/>
      <c r="DV8" s="665"/>
      <c r="DW8" s="665"/>
      <c r="DX8" s="665"/>
      <c r="DY8" s="665"/>
      <c r="DZ8" s="665"/>
      <c r="EA8" s="665"/>
      <c r="EB8" s="665"/>
      <c r="EC8" s="708"/>
    </row>
    <row r="9" spans="2:143" ht="11.25" customHeight="1" x14ac:dyDescent="0.2">
      <c r="B9" s="661" t="s">
        <v>240</v>
      </c>
      <c r="C9" s="662"/>
      <c r="D9" s="662"/>
      <c r="E9" s="662"/>
      <c r="F9" s="662"/>
      <c r="G9" s="662"/>
      <c r="H9" s="662"/>
      <c r="I9" s="662"/>
      <c r="J9" s="662"/>
      <c r="K9" s="662"/>
      <c r="L9" s="662"/>
      <c r="M9" s="662"/>
      <c r="N9" s="662"/>
      <c r="O9" s="662"/>
      <c r="P9" s="662"/>
      <c r="Q9" s="663"/>
      <c r="R9" s="664">
        <v>204770</v>
      </c>
      <c r="S9" s="665"/>
      <c r="T9" s="665"/>
      <c r="U9" s="665"/>
      <c r="V9" s="665"/>
      <c r="W9" s="665"/>
      <c r="X9" s="665"/>
      <c r="Y9" s="666"/>
      <c r="Z9" s="691">
        <v>0.1</v>
      </c>
      <c r="AA9" s="691"/>
      <c r="AB9" s="691"/>
      <c r="AC9" s="691"/>
      <c r="AD9" s="692">
        <v>204770</v>
      </c>
      <c r="AE9" s="692"/>
      <c r="AF9" s="692"/>
      <c r="AG9" s="692"/>
      <c r="AH9" s="692"/>
      <c r="AI9" s="692"/>
      <c r="AJ9" s="692"/>
      <c r="AK9" s="692"/>
      <c r="AL9" s="667">
        <v>0.3</v>
      </c>
      <c r="AM9" s="668"/>
      <c r="AN9" s="668"/>
      <c r="AO9" s="693"/>
      <c r="AP9" s="661" t="s">
        <v>241</v>
      </c>
      <c r="AQ9" s="662"/>
      <c r="AR9" s="662"/>
      <c r="AS9" s="662"/>
      <c r="AT9" s="662"/>
      <c r="AU9" s="662"/>
      <c r="AV9" s="662"/>
      <c r="AW9" s="662"/>
      <c r="AX9" s="662"/>
      <c r="AY9" s="662"/>
      <c r="AZ9" s="662"/>
      <c r="BA9" s="662"/>
      <c r="BB9" s="662"/>
      <c r="BC9" s="662"/>
      <c r="BD9" s="662"/>
      <c r="BE9" s="662"/>
      <c r="BF9" s="663"/>
      <c r="BG9" s="664">
        <v>15810048</v>
      </c>
      <c r="BH9" s="665"/>
      <c r="BI9" s="665"/>
      <c r="BJ9" s="665"/>
      <c r="BK9" s="665"/>
      <c r="BL9" s="665"/>
      <c r="BM9" s="665"/>
      <c r="BN9" s="666"/>
      <c r="BO9" s="691">
        <v>31.3</v>
      </c>
      <c r="BP9" s="691"/>
      <c r="BQ9" s="691"/>
      <c r="BR9" s="691"/>
      <c r="BS9" s="692" t="s">
        <v>130</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18875100</v>
      </c>
      <c r="CS9" s="665"/>
      <c r="CT9" s="665"/>
      <c r="CU9" s="665"/>
      <c r="CV9" s="665"/>
      <c r="CW9" s="665"/>
      <c r="CX9" s="665"/>
      <c r="CY9" s="666"/>
      <c r="CZ9" s="691">
        <v>11.5</v>
      </c>
      <c r="DA9" s="691"/>
      <c r="DB9" s="691"/>
      <c r="DC9" s="691"/>
      <c r="DD9" s="670">
        <v>1056720</v>
      </c>
      <c r="DE9" s="665"/>
      <c r="DF9" s="665"/>
      <c r="DG9" s="665"/>
      <c r="DH9" s="665"/>
      <c r="DI9" s="665"/>
      <c r="DJ9" s="665"/>
      <c r="DK9" s="665"/>
      <c r="DL9" s="665"/>
      <c r="DM9" s="665"/>
      <c r="DN9" s="665"/>
      <c r="DO9" s="665"/>
      <c r="DP9" s="666"/>
      <c r="DQ9" s="670">
        <v>11761100</v>
      </c>
      <c r="DR9" s="665"/>
      <c r="DS9" s="665"/>
      <c r="DT9" s="665"/>
      <c r="DU9" s="665"/>
      <c r="DV9" s="665"/>
      <c r="DW9" s="665"/>
      <c r="DX9" s="665"/>
      <c r="DY9" s="665"/>
      <c r="DZ9" s="665"/>
      <c r="EA9" s="665"/>
      <c r="EB9" s="665"/>
      <c r="EC9" s="708"/>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997401</v>
      </c>
      <c r="BH10" s="665"/>
      <c r="BI10" s="665"/>
      <c r="BJ10" s="665"/>
      <c r="BK10" s="665"/>
      <c r="BL10" s="665"/>
      <c r="BM10" s="665"/>
      <c r="BN10" s="666"/>
      <c r="BO10" s="691">
        <v>2</v>
      </c>
      <c r="BP10" s="691"/>
      <c r="BQ10" s="691"/>
      <c r="BR10" s="691"/>
      <c r="BS10" s="692" t="s">
        <v>130</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100913</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93647</v>
      </c>
      <c r="DR10" s="665"/>
      <c r="DS10" s="665"/>
      <c r="DT10" s="665"/>
      <c r="DU10" s="665"/>
      <c r="DV10" s="665"/>
      <c r="DW10" s="665"/>
      <c r="DX10" s="665"/>
      <c r="DY10" s="665"/>
      <c r="DZ10" s="665"/>
      <c r="EA10" s="665"/>
      <c r="EB10" s="665"/>
      <c r="EC10" s="708"/>
    </row>
    <row r="11" spans="2:143" ht="11.25" customHeight="1" x14ac:dyDescent="0.2">
      <c r="B11" s="661" t="s">
        <v>246</v>
      </c>
      <c r="C11" s="662"/>
      <c r="D11" s="662"/>
      <c r="E11" s="662"/>
      <c r="F11" s="662"/>
      <c r="G11" s="662"/>
      <c r="H11" s="662"/>
      <c r="I11" s="662"/>
      <c r="J11" s="662"/>
      <c r="K11" s="662"/>
      <c r="L11" s="662"/>
      <c r="M11" s="662"/>
      <c r="N11" s="662"/>
      <c r="O11" s="662"/>
      <c r="P11" s="662"/>
      <c r="Q11" s="663"/>
      <c r="R11" s="664">
        <v>8370811</v>
      </c>
      <c r="S11" s="665"/>
      <c r="T11" s="665"/>
      <c r="U11" s="665"/>
      <c r="V11" s="665"/>
      <c r="W11" s="665"/>
      <c r="X11" s="665"/>
      <c r="Y11" s="666"/>
      <c r="Z11" s="667">
        <v>4.8</v>
      </c>
      <c r="AA11" s="668"/>
      <c r="AB11" s="668"/>
      <c r="AC11" s="669"/>
      <c r="AD11" s="670">
        <v>8370811</v>
      </c>
      <c r="AE11" s="665"/>
      <c r="AF11" s="665"/>
      <c r="AG11" s="665"/>
      <c r="AH11" s="665"/>
      <c r="AI11" s="665"/>
      <c r="AJ11" s="665"/>
      <c r="AK11" s="666"/>
      <c r="AL11" s="667">
        <v>11.4</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2712468</v>
      </c>
      <c r="BH11" s="665"/>
      <c r="BI11" s="665"/>
      <c r="BJ11" s="665"/>
      <c r="BK11" s="665"/>
      <c r="BL11" s="665"/>
      <c r="BM11" s="665"/>
      <c r="BN11" s="666"/>
      <c r="BO11" s="691">
        <v>5.4</v>
      </c>
      <c r="BP11" s="691"/>
      <c r="BQ11" s="691"/>
      <c r="BR11" s="691"/>
      <c r="BS11" s="692">
        <v>664268</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3141210</v>
      </c>
      <c r="CS11" s="665"/>
      <c r="CT11" s="665"/>
      <c r="CU11" s="665"/>
      <c r="CV11" s="665"/>
      <c r="CW11" s="665"/>
      <c r="CX11" s="665"/>
      <c r="CY11" s="666"/>
      <c r="CZ11" s="691">
        <v>1.9</v>
      </c>
      <c r="DA11" s="691"/>
      <c r="DB11" s="691"/>
      <c r="DC11" s="691"/>
      <c r="DD11" s="670">
        <v>450765</v>
      </c>
      <c r="DE11" s="665"/>
      <c r="DF11" s="665"/>
      <c r="DG11" s="665"/>
      <c r="DH11" s="665"/>
      <c r="DI11" s="665"/>
      <c r="DJ11" s="665"/>
      <c r="DK11" s="665"/>
      <c r="DL11" s="665"/>
      <c r="DM11" s="665"/>
      <c r="DN11" s="665"/>
      <c r="DO11" s="665"/>
      <c r="DP11" s="666"/>
      <c r="DQ11" s="670">
        <v>1754929</v>
      </c>
      <c r="DR11" s="665"/>
      <c r="DS11" s="665"/>
      <c r="DT11" s="665"/>
      <c r="DU11" s="665"/>
      <c r="DV11" s="665"/>
      <c r="DW11" s="665"/>
      <c r="DX11" s="665"/>
      <c r="DY11" s="665"/>
      <c r="DZ11" s="665"/>
      <c r="EA11" s="665"/>
      <c r="EB11" s="665"/>
      <c r="EC11" s="708"/>
    </row>
    <row r="12" spans="2:143" ht="11.25" customHeight="1" x14ac:dyDescent="0.2">
      <c r="B12" s="661" t="s">
        <v>249</v>
      </c>
      <c r="C12" s="662"/>
      <c r="D12" s="662"/>
      <c r="E12" s="662"/>
      <c r="F12" s="662"/>
      <c r="G12" s="662"/>
      <c r="H12" s="662"/>
      <c r="I12" s="662"/>
      <c r="J12" s="662"/>
      <c r="K12" s="662"/>
      <c r="L12" s="662"/>
      <c r="M12" s="662"/>
      <c r="N12" s="662"/>
      <c r="O12" s="662"/>
      <c r="P12" s="662"/>
      <c r="Q12" s="663"/>
      <c r="R12" s="664">
        <v>141991</v>
      </c>
      <c r="S12" s="665"/>
      <c r="T12" s="665"/>
      <c r="U12" s="665"/>
      <c r="V12" s="665"/>
      <c r="W12" s="665"/>
      <c r="X12" s="665"/>
      <c r="Y12" s="666"/>
      <c r="Z12" s="691">
        <v>0.1</v>
      </c>
      <c r="AA12" s="691"/>
      <c r="AB12" s="691"/>
      <c r="AC12" s="691"/>
      <c r="AD12" s="692">
        <v>141991</v>
      </c>
      <c r="AE12" s="692"/>
      <c r="AF12" s="692"/>
      <c r="AG12" s="692"/>
      <c r="AH12" s="692"/>
      <c r="AI12" s="692"/>
      <c r="AJ12" s="692"/>
      <c r="AK12" s="692"/>
      <c r="AL12" s="667">
        <v>0.2</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20988295</v>
      </c>
      <c r="BH12" s="665"/>
      <c r="BI12" s="665"/>
      <c r="BJ12" s="665"/>
      <c r="BK12" s="665"/>
      <c r="BL12" s="665"/>
      <c r="BM12" s="665"/>
      <c r="BN12" s="666"/>
      <c r="BO12" s="691">
        <v>41.5</v>
      </c>
      <c r="BP12" s="691"/>
      <c r="BQ12" s="691"/>
      <c r="BR12" s="691"/>
      <c r="BS12" s="692" t="s">
        <v>130</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5109203</v>
      </c>
      <c r="CS12" s="665"/>
      <c r="CT12" s="665"/>
      <c r="CU12" s="665"/>
      <c r="CV12" s="665"/>
      <c r="CW12" s="665"/>
      <c r="CX12" s="665"/>
      <c r="CY12" s="666"/>
      <c r="CZ12" s="691">
        <v>3.1</v>
      </c>
      <c r="DA12" s="691"/>
      <c r="DB12" s="691"/>
      <c r="DC12" s="691"/>
      <c r="DD12" s="670">
        <v>611725</v>
      </c>
      <c r="DE12" s="665"/>
      <c r="DF12" s="665"/>
      <c r="DG12" s="665"/>
      <c r="DH12" s="665"/>
      <c r="DI12" s="665"/>
      <c r="DJ12" s="665"/>
      <c r="DK12" s="665"/>
      <c r="DL12" s="665"/>
      <c r="DM12" s="665"/>
      <c r="DN12" s="665"/>
      <c r="DO12" s="665"/>
      <c r="DP12" s="666"/>
      <c r="DQ12" s="670">
        <v>3195992</v>
      </c>
      <c r="DR12" s="665"/>
      <c r="DS12" s="665"/>
      <c r="DT12" s="665"/>
      <c r="DU12" s="665"/>
      <c r="DV12" s="665"/>
      <c r="DW12" s="665"/>
      <c r="DX12" s="665"/>
      <c r="DY12" s="665"/>
      <c r="DZ12" s="665"/>
      <c r="EA12" s="665"/>
      <c r="EB12" s="665"/>
      <c r="EC12" s="708"/>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20827855</v>
      </c>
      <c r="BH13" s="665"/>
      <c r="BI13" s="665"/>
      <c r="BJ13" s="665"/>
      <c r="BK13" s="665"/>
      <c r="BL13" s="665"/>
      <c r="BM13" s="665"/>
      <c r="BN13" s="666"/>
      <c r="BO13" s="691">
        <v>41.2</v>
      </c>
      <c r="BP13" s="691"/>
      <c r="BQ13" s="691"/>
      <c r="BR13" s="691"/>
      <c r="BS13" s="692" t="s">
        <v>130</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17716909</v>
      </c>
      <c r="CS13" s="665"/>
      <c r="CT13" s="665"/>
      <c r="CU13" s="665"/>
      <c r="CV13" s="665"/>
      <c r="CW13" s="665"/>
      <c r="CX13" s="665"/>
      <c r="CY13" s="666"/>
      <c r="CZ13" s="691">
        <v>10.8</v>
      </c>
      <c r="DA13" s="691"/>
      <c r="DB13" s="691"/>
      <c r="DC13" s="691"/>
      <c r="DD13" s="670">
        <v>7335876</v>
      </c>
      <c r="DE13" s="665"/>
      <c r="DF13" s="665"/>
      <c r="DG13" s="665"/>
      <c r="DH13" s="665"/>
      <c r="DI13" s="665"/>
      <c r="DJ13" s="665"/>
      <c r="DK13" s="665"/>
      <c r="DL13" s="665"/>
      <c r="DM13" s="665"/>
      <c r="DN13" s="665"/>
      <c r="DO13" s="665"/>
      <c r="DP13" s="666"/>
      <c r="DQ13" s="670">
        <v>8219738</v>
      </c>
      <c r="DR13" s="665"/>
      <c r="DS13" s="665"/>
      <c r="DT13" s="665"/>
      <c r="DU13" s="665"/>
      <c r="DV13" s="665"/>
      <c r="DW13" s="665"/>
      <c r="DX13" s="665"/>
      <c r="DY13" s="665"/>
      <c r="DZ13" s="665"/>
      <c r="EA13" s="665"/>
      <c r="EB13" s="665"/>
      <c r="EC13" s="708"/>
    </row>
    <row r="14" spans="2:143" ht="11.25" customHeight="1" x14ac:dyDescent="0.2">
      <c r="B14" s="661" t="s">
        <v>255</v>
      </c>
      <c r="C14" s="662"/>
      <c r="D14" s="662"/>
      <c r="E14" s="662"/>
      <c r="F14" s="662"/>
      <c r="G14" s="662"/>
      <c r="H14" s="662"/>
      <c r="I14" s="662"/>
      <c r="J14" s="662"/>
      <c r="K14" s="662"/>
      <c r="L14" s="662"/>
      <c r="M14" s="662"/>
      <c r="N14" s="662"/>
      <c r="O14" s="662"/>
      <c r="P14" s="662"/>
      <c r="Q14" s="663"/>
      <c r="R14" s="664">
        <v>125</v>
      </c>
      <c r="S14" s="665"/>
      <c r="T14" s="665"/>
      <c r="U14" s="665"/>
      <c r="V14" s="665"/>
      <c r="W14" s="665"/>
      <c r="X14" s="665"/>
      <c r="Y14" s="666"/>
      <c r="Z14" s="691">
        <v>0</v>
      </c>
      <c r="AA14" s="691"/>
      <c r="AB14" s="691"/>
      <c r="AC14" s="691"/>
      <c r="AD14" s="692">
        <v>125</v>
      </c>
      <c r="AE14" s="692"/>
      <c r="AF14" s="692"/>
      <c r="AG14" s="692"/>
      <c r="AH14" s="692"/>
      <c r="AI14" s="692"/>
      <c r="AJ14" s="692"/>
      <c r="AK14" s="692"/>
      <c r="AL14" s="667">
        <v>0</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958404</v>
      </c>
      <c r="BH14" s="665"/>
      <c r="BI14" s="665"/>
      <c r="BJ14" s="665"/>
      <c r="BK14" s="665"/>
      <c r="BL14" s="665"/>
      <c r="BM14" s="665"/>
      <c r="BN14" s="666"/>
      <c r="BO14" s="691">
        <v>1.9</v>
      </c>
      <c r="BP14" s="691"/>
      <c r="BQ14" s="691"/>
      <c r="BR14" s="691"/>
      <c r="BS14" s="692" t="s">
        <v>130</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4093306</v>
      </c>
      <c r="CS14" s="665"/>
      <c r="CT14" s="665"/>
      <c r="CU14" s="665"/>
      <c r="CV14" s="665"/>
      <c r="CW14" s="665"/>
      <c r="CX14" s="665"/>
      <c r="CY14" s="666"/>
      <c r="CZ14" s="691">
        <v>2.5</v>
      </c>
      <c r="DA14" s="691"/>
      <c r="DB14" s="691"/>
      <c r="DC14" s="691"/>
      <c r="DD14" s="670">
        <v>474611</v>
      </c>
      <c r="DE14" s="665"/>
      <c r="DF14" s="665"/>
      <c r="DG14" s="665"/>
      <c r="DH14" s="665"/>
      <c r="DI14" s="665"/>
      <c r="DJ14" s="665"/>
      <c r="DK14" s="665"/>
      <c r="DL14" s="665"/>
      <c r="DM14" s="665"/>
      <c r="DN14" s="665"/>
      <c r="DO14" s="665"/>
      <c r="DP14" s="666"/>
      <c r="DQ14" s="670">
        <v>3571299</v>
      </c>
      <c r="DR14" s="665"/>
      <c r="DS14" s="665"/>
      <c r="DT14" s="665"/>
      <c r="DU14" s="665"/>
      <c r="DV14" s="665"/>
      <c r="DW14" s="665"/>
      <c r="DX14" s="665"/>
      <c r="DY14" s="665"/>
      <c r="DZ14" s="665"/>
      <c r="EA14" s="665"/>
      <c r="EB14" s="665"/>
      <c r="EC14" s="708"/>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2829747</v>
      </c>
      <c r="BH15" s="665"/>
      <c r="BI15" s="665"/>
      <c r="BJ15" s="665"/>
      <c r="BK15" s="665"/>
      <c r="BL15" s="665"/>
      <c r="BM15" s="665"/>
      <c r="BN15" s="666"/>
      <c r="BO15" s="691">
        <v>5.6</v>
      </c>
      <c r="BP15" s="691"/>
      <c r="BQ15" s="691"/>
      <c r="BR15" s="691"/>
      <c r="BS15" s="692" t="s">
        <v>130</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16003834</v>
      </c>
      <c r="CS15" s="665"/>
      <c r="CT15" s="665"/>
      <c r="CU15" s="665"/>
      <c r="CV15" s="665"/>
      <c r="CW15" s="665"/>
      <c r="CX15" s="665"/>
      <c r="CY15" s="666"/>
      <c r="CZ15" s="691">
        <v>9.8000000000000007</v>
      </c>
      <c r="DA15" s="691"/>
      <c r="DB15" s="691"/>
      <c r="DC15" s="691"/>
      <c r="DD15" s="670">
        <v>2806429</v>
      </c>
      <c r="DE15" s="665"/>
      <c r="DF15" s="665"/>
      <c r="DG15" s="665"/>
      <c r="DH15" s="665"/>
      <c r="DI15" s="665"/>
      <c r="DJ15" s="665"/>
      <c r="DK15" s="665"/>
      <c r="DL15" s="665"/>
      <c r="DM15" s="665"/>
      <c r="DN15" s="665"/>
      <c r="DO15" s="665"/>
      <c r="DP15" s="666"/>
      <c r="DQ15" s="670">
        <v>10513136</v>
      </c>
      <c r="DR15" s="665"/>
      <c r="DS15" s="665"/>
      <c r="DT15" s="665"/>
      <c r="DU15" s="665"/>
      <c r="DV15" s="665"/>
      <c r="DW15" s="665"/>
      <c r="DX15" s="665"/>
      <c r="DY15" s="665"/>
      <c r="DZ15" s="665"/>
      <c r="EA15" s="665"/>
      <c r="EB15" s="665"/>
      <c r="EC15" s="708"/>
    </row>
    <row r="16" spans="2:143" ht="11.25" customHeight="1" x14ac:dyDescent="0.2">
      <c r="B16" s="661" t="s">
        <v>261</v>
      </c>
      <c r="C16" s="662"/>
      <c r="D16" s="662"/>
      <c r="E16" s="662"/>
      <c r="F16" s="662"/>
      <c r="G16" s="662"/>
      <c r="H16" s="662"/>
      <c r="I16" s="662"/>
      <c r="J16" s="662"/>
      <c r="K16" s="662"/>
      <c r="L16" s="662"/>
      <c r="M16" s="662"/>
      <c r="N16" s="662"/>
      <c r="O16" s="662"/>
      <c r="P16" s="662"/>
      <c r="Q16" s="663"/>
      <c r="R16" s="664">
        <v>73995</v>
      </c>
      <c r="S16" s="665"/>
      <c r="T16" s="665"/>
      <c r="U16" s="665"/>
      <c r="V16" s="665"/>
      <c r="W16" s="665"/>
      <c r="X16" s="665"/>
      <c r="Y16" s="666"/>
      <c r="Z16" s="691">
        <v>0</v>
      </c>
      <c r="AA16" s="691"/>
      <c r="AB16" s="691"/>
      <c r="AC16" s="691"/>
      <c r="AD16" s="692">
        <v>73995</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v>1</v>
      </c>
      <c r="BH16" s="665"/>
      <c r="BI16" s="665"/>
      <c r="BJ16" s="665"/>
      <c r="BK16" s="665"/>
      <c r="BL16" s="665"/>
      <c r="BM16" s="665"/>
      <c r="BN16" s="666"/>
      <c r="BO16" s="691">
        <v>0</v>
      </c>
      <c r="BP16" s="691"/>
      <c r="BQ16" s="691"/>
      <c r="BR16" s="691"/>
      <c r="BS16" s="692" t="s">
        <v>130</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v>3374065</v>
      </c>
      <c r="CS16" s="665"/>
      <c r="CT16" s="665"/>
      <c r="CU16" s="665"/>
      <c r="CV16" s="665"/>
      <c r="CW16" s="665"/>
      <c r="CX16" s="665"/>
      <c r="CY16" s="666"/>
      <c r="CZ16" s="691">
        <v>2.1</v>
      </c>
      <c r="DA16" s="691"/>
      <c r="DB16" s="691"/>
      <c r="DC16" s="691"/>
      <c r="DD16" s="670" t="s">
        <v>130</v>
      </c>
      <c r="DE16" s="665"/>
      <c r="DF16" s="665"/>
      <c r="DG16" s="665"/>
      <c r="DH16" s="665"/>
      <c r="DI16" s="665"/>
      <c r="DJ16" s="665"/>
      <c r="DK16" s="665"/>
      <c r="DL16" s="665"/>
      <c r="DM16" s="665"/>
      <c r="DN16" s="665"/>
      <c r="DO16" s="665"/>
      <c r="DP16" s="666"/>
      <c r="DQ16" s="670">
        <v>515728</v>
      </c>
      <c r="DR16" s="665"/>
      <c r="DS16" s="665"/>
      <c r="DT16" s="665"/>
      <c r="DU16" s="665"/>
      <c r="DV16" s="665"/>
      <c r="DW16" s="665"/>
      <c r="DX16" s="665"/>
      <c r="DY16" s="665"/>
      <c r="DZ16" s="665"/>
      <c r="EA16" s="665"/>
      <c r="EB16" s="665"/>
      <c r="EC16" s="708"/>
    </row>
    <row r="17" spans="2:133" ht="11.25" customHeight="1" x14ac:dyDescent="0.2">
      <c r="B17" s="661" t="s">
        <v>264</v>
      </c>
      <c r="C17" s="662"/>
      <c r="D17" s="662"/>
      <c r="E17" s="662"/>
      <c r="F17" s="662"/>
      <c r="G17" s="662"/>
      <c r="H17" s="662"/>
      <c r="I17" s="662"/>
      <c r="J17" s="662"/>
      <c r="K17" s="662"/>
      <c r="L17" s="662"/>
      <c r="M17" s="662"/>
      <c r="N17" s="662"/>
      <c r="O17" s="662"/>
      <c r="P17" s="662"/>
      <c r="Q17" s="663"/>
      <c r="R17" s="664">
        <v>848732</v>
      </c>
      <c r="S17" s="665"/>
      <c r="T17" s="665"/>
      <c r="U17" s="665"/>
      <c r="V17" s="665"/>
      <c r="W17" s="665"/>
      <c r="X17" s="665"/>
      <c r="Y17" s="666"/>
      <c r="Z17" s="691">
        <v>0.5</v>
      </c>
      <c r="AA17" s="691"/>
      <c r="AB17" s="691"/>
      <c r="AC17" s="691"/>
      <c r="AD17" s="692">
        <v>848732</v>
      </c>
      <c r="AE17" s="692"/>
      <c r="AF17" s="692"/>
      <c r="AG17" s="692"/>
      <c r="AH17" s="692"/>
      <c r="AI17" s="692"/>
      <c r="AJ17" s="692"/>
      <c r="AK17" s="692"/>
      <c r="AL17" s="667">
        <v>1.2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12473465</v>
      </c>
      <c r="CS17" s="665"/>
      <c r="CT17" s="665"/>
      <c r="CU17" s="665"/>
      <c r="CV17" s="665"/>
      <c r="CW17" s="665"/>
      <c r="CX17" s="665"/>
      <c r="CY17" s="666"/>
      <c r="CZ17" s="691">
        <v>7.6</v>
      </c>
      <c r="DA17" s="691"/>
      <c r="DB17" s="691"/>
      <c r="DC17" s="691"/>
      <c r="DD17" s="670" t="s">
        <v>130</v>
      </c>
      <c r="DE17" s="665"/>
      <c r="DF17" s="665"/>
      <c r="DG17" s="665"/>
      <c r="DH17" s="665"/>
      <c r="DI17" s="665"/>
      <c r="DJ17" s="665"/>
      <c r="DK17" s="665"/>
      <c r="DL17" s="665"/>
      <c r="DM17" s="665"/>
      <c r="DN17" s="665"/>
      <c r="DO17" s="665"/>
      <c r="DP17" s="666"/>
      <c r="DQ17" s="670">
        <v>11907113</v>
      </c>
      <c r="DR17" s="665"/>
      <c r="DS17" s="665"/>
      <c r="DT17" s="665"/>
      <c r="DU17" s="665"/>
      <c r="DV17" s="665"/>
      <c r="DW17" s="665"/>
      <c r="DX17" s="665"/>
      <c r="DY17" s="665"/>
      <c r="DZ17" s="665"/>
      <c r="EA17" s="665"/>
      <c r="EB17" s="665"/>
      <c r="EC17" s="708"/>
    </row>
    <row r="18" spans="2:133" ht="11.25" customHeight="1" x14ac:dyDescent="0.2">
      <c r="B18" s="661" t="s">
        <v>267</v>
      </c>
      <c r="C18" s="662"/>
      <c r="D18" s="662"/>
      <c r="E18" s="662"/>
      <c r="F18" s="662"/>
      <c r="G18" s="662"/>
      <c r="H18" s="662"/>
      <c r="I18" s="662"/>
      <c r="J18" s="662"/>
      <c r="K18" s="662"/>
      <c r="L18" s="662"/>
      <c r="M18" s="662"/>
      <c r="N18" s="662"/>
      <c r="O18" s="662"/>
      <c r="P18" s="662"/>
      <c r="Q18" s="663"/>
      <c r="R18" s="664">
        <v>1018644</v>
      </c>
      <c r="S18" s="665"/>
      <c r="T18" s="665"/>
      <c r="U18" s="665"/>
      <c r="V18" s="665"/>
      <c r="W18" s="665"/>
      <c r="X18" s="665"/>
      <c r="Y18" s="666"/>
      <c r="Z18" s="691">
        <v>0.6</v>
      </c>
      <c r="AA18" s="691"/>
      <c r="AB18" s="691"/>
      <c r="AC18" s="691"/>
      <c r="AD18" s="692">
        <v>942912</v>
      </c>
      <c r="AE18" s="692"/>
      <c r="AF18" s="692"/>
      <c r="AG18" s="692"/>
      <c r="AH18" s="692"/>
      <c r="AI18" s="692"/>
      <c r="AJ18" s="692"/>
      <c r="AK18" s="692"/>
      <c r="AL18" s="667">
        <v>1.2999999523162842</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8"/>
    </row>
    <row r="19" spans="2:133" ht="11.25" customHeight="1" x14ac:dyDescent="0.2">
      <c r="B19" s="661" t="s">
        <v>270</v>
      </c>
      <c r="C19" s="662"/>
      <c r="D19" s="662"/>
      <c r="E19" s="662"/>
      <c r="F19" s="662"/>
      <c r="G19" s="662"/>
      <c r="H19" s="662"/>
      <c r="I19" s="662"/>
      <c r="J19" s="662"/>
      <c r="K19" s="662"/>
      <c r="L19" s="662"/>
      <c r="M19" s="662"/>
      <c r="N19" s="662"/>
      <c r="O19" s="662"/>
      <c r="P19" s="662"/>
      <c r="Q19" s="663"/>
      <c r="R19" s="664">
        <v>255890</v>
      </c>
      <c r="S19" s="665"/>
      <c r="T19" s="665"/>
      <c r="U19" s="665"/>
      <c r="V19" s="665"/>
      <c r="W19" s="665"/>
      <c r="X19" s="665"/>
      <c r="Y19" s="666"/>
      <c r="Z19" s="691">
        <v>0.1</v>
      </c>
      <c r="AA19" s="691"/>
      <c r="AB19" s="691"/>
      <c r="AC19" s="691"/>
      <c r="AD19" s="692">
        <v>255890</v>
      </c>
      <c r="AE19" s="692"/>
      <c r="AF19" s="692"/>
      <c r="AG19" s="692"/>
      <c r="AH19" s="692"/>
      <c r="AI19" s="692"/>
      <c r="AJ19" s="692"/>
      <c r="AK19" s="692"/>
      <c r="AL19" s="667">
        <v>0.3</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5710668</v>
      </c>
      <c r="BH19" s="665"/>
      <c r="BI19" s="665"/>
      <c r="BJ19" s="665"/>
      <c r="BK19" s="665"/>
      <c r="BL19" s="665"/>
      <c r="BM19" s="665"/>
      <c r="BN19" s="666"/>
      <c r="BO19" s="691">
        <v>11.3</v>
      </c>
      <c r="BP19" s="691"/>
      <c r="BQ19" s="691"/>
      <c r="BR19" s="691"/>
      <c r="BS19" s="692" t="s">
        <v>130</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8"/>
    </row>
    <row r="20" spans="2:133" ht="11.25" customHeight="1" x14ac:dyDescent="0.2">
      <c r="B20" s="661" t="s">
        <v>273</v>
      </c>
      <c r="C20" s="662"/>
      <c r="D20" s="662"/>
      <c r="E20" s="662"/>
      <c r="F20" s="662"/>
      <c r="G20" s="662"/>
      <c r="H20" s="662"/>
      <c r="I20" s="662"/>
      <c r="J20" s="662"/>
      <c r="K20" s="662"/>
      <c r="L20" s="662"/>
      <c r="M20" s="662"/>
      <c r="N20" s="662"/>
      <c r="O20" s="662"/>
      <c r="P20" s="662"/>
      <c r="Q20" s="663"/>
      <c r="R20" s="664">
        <v>21309</v>
      </c>
      <c r="S20" s="665"/>
      <c r="T20" s="665"/>
      <c r="U20" s="665"/>
      <c r="V20" s="665"/>
      <c r="W20" s="665"/>
      <c r="X20" s="665"/>
      <c r="Y20" s="666"/>
      <c r="Z20" s="691">
        <v>0</v>
      </c>
      <c r="AA20" s="691"/>
      <c r="AB20" s="691"/>
      <c r="AC20" s="691"/>
      <c r="AD20" s="692">
        <v>21309</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5710668</v>
      </c>
      <c r="BH20" s="665"/>
      <c r="BI20" s="665"/>
      <c r="BJ20" s="665"/>
      <c r="BK20" s="665"/>
      <c r="BL20" s="665"/>
      <c r="BM20" s="665"/>
      <c r="BN20" s="666"/>
      <c r="BO20" s="691">
        <v>11.3</v>
      </c>
      <c r="BP20" s="691"/>
      <c r="BQ20" s="691"/>
      <c r="BR20" s="691"/>
      <c r="BS20" s="692" t="s">
        <v>130</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164135000</v>
      </c>
      <c r="CS20" s="665"/>
      <c r="CT20" s="665"/>
      <c r="CU20" s="665"/>
      <c r="CV20" s="665"/>
      <c r="CW20" s="665"/>
      <c r="CX20" s="665"/>
      <c r="CY20" s="666"/>
      <c r="CZ20" s="691">
        <v>100</v>
      </c>
      <c r="DA20" s="691"/>
      <c r="DB20" s="691"/>
      <c r="DC20" s="691"/>
      <c r="DD20" s="670">
        <v>17418526</v>
      </c>
      <c r="DE20" s="665"/>
      <c r="DF20" s="665"/>
      <c r="DG20" s="665"/>
      <c r="DH20" s="665"/>
      <c r="DI20" s="665"/>
      <c r="DJ20" s="665"/>
      <c r="DK20" s="665"/>
      <c r="DL20" s="665"/>
      <c r="DM20" s="665"/>
      <c r="DN20" s="665"/>
      <c r="DO20" s="665"/>
      <c r="DP20" s="666"/>
      <c r="DQ20" s="670">
        <v>95872708</v>
      </c>
      <c r="DR20" s="665"/>
      <c r="DS20" s="665"/>
      <c r="DT20" s="665"/>
      <c r="DU20" s="665"/>
      <c r="DV20" s="665"/>
      <c r="DW20" s="665"/>
      <c r="DX20" s="665"/>
      <c r="DY20" s="665"/>
      <c r="DZ20" s="665"/>
      <c r="EA20" s="665"/>
      <c r="EB20" s="665"/>
      <c r="EC20" s="708"/>
    </row>
    <row r="21" spans="2:133" ht="11.25" customHeight="1" x14ac:dyDescent="0.2">
      <c r="B21" s="661" t="s">
        <v>276</v>
      </c>
      <c r="C21" s="662"/>
      <c r="D21" s="662"/>
      <c r="E21" s="662"/>
      <c r="F21" s="662"/>
      <c r="G21" s="662"/>
      <c r="H21" s="662"/>
      <c r="I21" s="662"/>
      <c r="J21" s="662"/>
      <c r="K21" s="662"/>
      <c r="L21" s="662"/>
      <c r="M21" s="662"/>
      <c r="N21" s="662"/>
      <c r="O21" s="662"/>
      <c r="P21" s="662"/>
      <c r="Q21" s="663"/>
      <c r="R21" s="664">
        <v>18217</v>
      </c>
      <c r="S21" s="665"/>
      <c r="T21" s="665"/>
      <c r="U21" s="665"/>
      <c r="V21" s="665"/>
      <c r="W21" s="665"/>
      <c r="X21" s="665"/>
      <c r="Y21" s="666"/>
      <c r="Z21" s="691">
        <v>0</v>
      </c>
      <c r="AA21" s="691"/>
      <c r="AB21" s="691"/>
      <c r="AC21" s="691"/>
      <c r="AD21" s="692">
        <v>18217</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47598</v>
      </c>
      <c r="BH21" s="665"/>
      <c r="BI21" s="665"/>
      <c r="BJ21" s="665"/>
      <c r="BK21" s="665"/>
      <c r="BL21" s="665"/>
      <c r="BM21" s="665"/>
      <c r="BN21" s="666"/>
      <c r="BO21" s="691">
        <v>0.1</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723228</v>
      </c>
      <c r="S22" s="665"/>
      <c r="T22" s="665"/>
      <c r="U22" s="665"/>
      <c r="V22" s="665"/>
      <c r="W22" s="665"/>
      <c r="X22" s="665"/>
      <c r="Y22" s="666"/>
      <c r="Z22" s="691">
        <v>0.4</v>
      </c>
      <c r="AA22" s="691"/>
      <c r="AB22" s="691"/>
      <c r="AC22" s="691"/>
      <c r="AD22" s="692">
        <v>647496</v>
      </c>
      <c r="AE22" s="692"/>
      <c r="AF22" s="692"/>
      <c r="AG22" s="692"/>
      <c r="AH22" s="692"/>
      <c r="AI22" s="692"/>
      <c r="AJ22" s="692"/>
      <c r="AK22" s="692"/>
      <c r="AL22" s="667">
        <v>0.89999997615814209</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v>2457413</v>
      </c>
      <c r="BH22" s="665"/>
      <c r="BI22" s="665"/>
      <c r="BJ22" s="665"/>
      <c r="BK22" s="665"/>
      <c r="BL22" s="665"/>
      <c r="BM22" s="665"/>
      <c r="BN22" s="666"/>
      <c r="BO22" s="691">
        <v>4.9000000000000004</v>
      </c>
      <c r="BP22" s="691"/>
      <c r="BQ22" s="691"/>
      <c r="BR22" s="691"/>
      <c r="BS22" s="692" t="s">
        <v>130</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16998765</v>
      </c>
      <c r="S23" s="665"/>
      <c r="T23" s="665"/>
      <c r="U23" s="665"/>
      <c r="V23" s="665"/>
      <c r="W23" s="665"/>
      <c r="X23" s="665"/>
      <c r="Y23" s="666"/>
      <c r="Z23" s="691">
        <v>9.8000000000000007</v>
      </c>
      <c r="AA23" s="691"/>
      <c r="AB23" s="691"/>
      <c r="AC23" s="691"/>
      <c r="AD23" s="692">
        <v>13633372</v>
      </c>
      <c r="AE23" s="692"/>
      <c r="AF23" s="692"/>
      <c r="AG23" s="692"/>
      <c r="AH23" s="692"/>
      <c r="AI23" s="692"/>
      <c r="AJ23" s="692"/>
      <c r="AK23" s="692"/>
      <c r="AL23" s="667">
        <v>18.600000000000001</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3205657</v>
      </c>
      <c r="BH23" s="665"/>
      <c r="BI23" s="665"/>
      <c r="BJ23" s="665"/>
      <c r="BK23" s="665"/>
      <c r="BL23" s="665"/>
      <c r="BM23" s="665"/>
      <c r="BN23" s="666"/>
      <c r="BO23" s="691">
        <v>6.3</v>
      </c>
      <c r="BP23" s="691"/>
      <c r="BQ23" s="691"/>
      <c r="BR23" s="691"/>
      <c r="BS23" s="692" t="s">
        <v>130</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13633372</v>
      </c>
      <c r="S24" s="665"/>
      <c r="T24" s="665"/>
      <c r="U24" s="665"/>
      <c r="V24" s="665"/>
      <c r="W24" s="665"/>
      <c r="X24" s="665"/>
      <c r="Y24" s="666"/>
      <c r="Z24" s="691">
        <v>7.9</v>
      </c>
      <c r="AA24" s="691"/>
      <c r="AB24" s="691"/>
      <c r="AC24" s="691"/>
      <c r="AD24" s="692">
        <v>13633372</v>
      </c>
      <c r="AE24" s="692"/>
      <c r="AF24" s="692"/>
      <c r="AG24" s="692"/>
      <c r="AH24" s="692"/>
      <c r="AI24" s="692"/>
      <c r="AJ24" s="692"/>
      <c r="AK24" s="692"/>
      <c r="AL24" s="667">
        <v>18.600000000000001</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74014935</v>
      </c>
      <c r="CS24" s="718"/>
      <c r="CT24" s="718"/>
      <c r="CU24" s="718"/>
      <c r="CV24" s="718"/>
      <c r="CW24" s="718"/>
      <c r="CX24" s="718"/>
      <c r="CY24" s="761"/>
      <c r="CZ24" s="762">
        <v>45.1</v>
      </c>
      <c r="DA24" s="737"/>
      <c r="DB24" s="737"/>
      <c r="DC24" s="765"/>
      <c r="DD24" s="760">
        <v>41452680</v>
      </c>
      <c r="DE24" s="718"/>
      <c r="DF24" s="718"/>
      <c r="DG24" s="718"/>
      <c r="DH24" s="718"/>
      <c r="DI24" s="718"/>
      <c r="DJ24" s="718"/>
      <c r="DK24" s="761"/>
      <c r="DL24" s="760">
        <v>38639839</v>
      </c>
      <c r="DM24" s="718"/>
      <c r="DN24" s="718"/>
      <c r="DO24" s="718"/>
      <c r="DP24" s="718"/>
      <c r="DQ24" s="718"/>
      <c r="DR24" s="718"/>
      <c r="DS24" s="718"/>
      <c r="DT24" s="718"/>
      <c r="DU24" s="718"/>
      <c r="DV24" s="761"/>
      <c r="DW24" s="762">
        <v>49.4</v>
      </c>
      <c r="DX24" s="737"/>
      <c r="DY24" s="737"/>
      <c r="DZ24" s="737"/>
      <c r="EA24" s="737"/>
      <c r="EB24" s="737"/>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1528714</v>
      </c>
      <c r="S25" s="665"/>
      <c r="T25" s="665"/>
      <c r="U25" s="665"/>
      <c r="V25" s="665"/>
      <c r="W25" s="665"/>
      <c r="X25" s="665"/>
      <c r="Y25" s="666"/>
      <c r="Z25" s="691">
        <v>0.9</v>
      </c>
      <c r="AA25" s="691"/>
      <c r="AB25" s="691"/>
      <c r="AC25" s="691"/>
      <c r="AD25" s="692" t="s">
        <v>130</v>
      </c>
      <c r="AE25" s="692"/>
      <c r="AF25" s="692"/>
      <c r="AG25" s="692"/>
      <c r="AH25" s="692"/>
      <c r="AI25" s="692"/>
      <c r="AJ25" s="692"/>
      <c r="AK25" s="692"/>
      <c r="AL25" s="667" t="s">
        <v>130</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22282082</v>
      </c>
      <c r="CS25" s="675"/>
      <c r="CT25" s="675"/>
      <c r="CU25" s="675"/>
      <c r="CV25" s="675"/>
      <c r="CW25" s="675"/>
      <c r="CX25" s="675"/>
      <c r="CY25" s="676"/>
      <c r="CZ25" s="667">
        <v>13.6</v>
      </c>
      <c r="DA25" s="677"/>
      <c r="DB25" s="677"/>
      <c r="DC25" s="678"/>
      <c r="DD25" s="670">
        <v>20961791</v>
      </c>
      <c r="DE25" s="675"/>
      <c r="DF25" s="675"/>
      <c r="DG25" s="675"/>
      <c r="DH25" s="675"/>
      <c r="DI25" s="675"/>
      <c r="DJ25" s="675"/>
      <c r="DK25" s="676"/>
      <c r="DL25" s="670">
        <v>18895511</v>
      </c>
      <c r="DM25" s="675"/>
      <c r="DN25" s="675"/>
      <c r="DO25" s="675"/>
      <c r="DP25" s="675"/>
      <c r="DQ25" s="675"/>
      <c r="DR25" s="675"/>
      <c r="DS25" s="675"/>
      <c r="DT25" s="675"/>
      <c r="DU25" s="675"/>
      <c r="DV25" s="676"/>
      <c r="DW25" s="667">
        <v>24.1</v>
      </c>
      <c r="DX25" s="677"/>
      <c r="DY25" s="677"/>
      <c r="DZ25" s="677"/>
      <c r="EA25" s="677"/>
      <c r="EB25" s="677"/>
      <c r="EC25" s="709"/>
    </row>
    <row r="26" spans="2:133" ht="11.25" customHeight="1" x14ac:dyDescent="0.2">
      <c r="B26" s="661" t="s">
        <v>294</v>
      </c>
      <c r="C26" s="662"/>
      <c r="D26" s="662"/>
      <c r="E26" s="662"/>
      <c r="F26" s="662"/>
      <c r="G26" s="662"/>
      <c r="H26" s="662"/>
      <c r="I26" s="662"/>
      <c r="J26" s="662"/>
      <c r="K26" s="662"/>
      <c r="L26" s="662"/>
      <c r="M26" s="662"/>
      <c r="N26" s="662"/>
      <c r="O26" s="662"/>
      <c r="P26" s="662"/>
      <c r="Q26" s="663"/>
      <c r="R26" s="664">
        <v>1836679</v>
      </c>
      <c r="S26" s="665"/>
      <c r="T26" s="665"/>
      <c r="U26" s="665"/>
      <c r="V26" s="665"/>
      <c r="W26" s="665"/>
      <c r="X26" s="665"/>
      <c r="Y26" s="666"/>
      <c r="Z26" s="691">
        <v>1.1000000000000001</v>
      </c>
      <c r="AA26" s="691"/>
      <c r="AB26" s="691"/>
      <c r="AC26" s="691"/>
      <c r="AD26" s="692" t="s">
        <v>130</v>
      </c>
      <c r="AE26" s="692"/>
      <c r="AF26" s="692"/>
      <c r="AG26" s="692"/>
      <c r="AH26" s="692"/>
      <c r="AI26" s="692"/>
      <c r="AJ26" s="692"/>
      <c r="AK26" s="692"/>
      <c r="AL26" s="667" t="s">
        <v>130</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15492643</v>
      </c>
      <c r="CS26" s="665"/>
      <c r="CT26" s="665"/>
      <c r="CU26" s="665"/>
      <c r="CV26" s="665"/>
      <c r="CW26" s="665"/>
      <c r="CX26" s="665"/>
      <c r="CY26" s="666"/>
      <c r="CZ26" s="667">
        <v>9.4</v>
      </c>
      <c r="DA26" s="677"/>
      <c r="DB26" s="677"/>
      <c r="DC26" s="678"/>
      <c r="DD26" s="670">
        <v>14369270</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709"/>
    </row>
    <row r="27" spans="2:133" ht="11.25" customHeight="1" x14ac:dyDescent="0.2">
      <c r="B27" s="661" t="s">
        <v>297</v>
      </c>
      <c r="C27" s="662"/>
      <c r="D27" s="662"/>
      <c r="E27" s="662"/>
      <c r="F27" s="662"/>
      <c r="G27" s="662"/>
      <c r="H27" s="662"/>
      <c r="I27" s="662"/>
      <c r="J27" s="662"/>
      <c r="K27" s="662"/>
      <c r="L27" s="662"/>
      <c r="M27" s="662"/>
      <c r="N27" s="662"/>
      <c r="O27" s="662"/>
      <c r="P27" s="662"/>
      <c r="Q27" s="663"/>
      <c r="R27" s="664">
        <v>79822153</v>
      </c>
      <c r="S27" s="665"/>
      <c r="T27" s="665"/>
      <c r="U27" s="665"/>
      <c r="V27" s="665"/>
      <c r="W27" s="665"/>
      <c r="X27" s="665"/>
      <c r="Y27" s="666"/>
      <c r="Z27" s="691">
        <v>46</v>
      </c>
      <c r="AA27" s="691"/>
      <c r="AB27" s="691"/>
      <c r="AC27" s="691"/>
      <c r="AD27" s="692">
        <v>73175371</v>
      </c>
      <c r="AE27" s="692"/>
      <c r="AF27" s="692"/>
      <c r="AG27" s="692"/>
      <c r="AH27" s="692"/>
      <c r="AI27" s="692"/>
      <c r="AJ27" s="692"/>
      <c r="AK27" s="692"/>
      <c r="AL27" s="667">
        <v>99.599998474121094</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50575822</v>
      </c>
      <c r="BH27" s="665"/>
      <c r="BI27" s="665"/>
      <c r="BJ27" s="665"/>
      <c r="BK27" s="665"/>
      <c r="BL27" s="665"/>
      <c r="BM27" s="665"/>
      <c r="BN27" s="666"/>
      <c r="BO27" s="691">
        <v>100</v>
      </c>
      <c r="BP27" s="691"/>
      <c r="BQ27" s="691"/>
      <c r="BR27" s="691"/>
      <c r="BS27" s="692">
        <v>664268</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39259388</v>
      </c>
      <c r="CS27" s="675"/>
      <c r="CT27" s="675"/>
      <c r="CU27" s="675"/>
      <c r="CV27" s="675"/>
      <c r="CW27" s="675"/>
      <c r="CX27" s="675"/>
      <c r="CY27" s="676"/>
      <c r="CZ27" s="667">
        <v>23.9</v>
      </c>
      <c r="DA27" s="677"/>
      <c r="DB27" s="677"/>
      <c r="DC27" s="678"/>
      <c r="DD27" s="670">
        <v>8583776</v>
      </c>
      <c r="DE27" s="675"/>
      <c r="DF27" s="675"/>
      <c r="DG27" s="675"/>
      <c r="DH27" s="675"/>
      <c r="DI27" s="675"/>
      <c r="DJ27" s="675"/>
      <c r="DK27" s="676"/>
      <c r="DL27" s="670">
        <v>8226594</v>
      </c>
      <c r="DM27" s="675"/>
      <c r="DN27" s="675"/>
      <c r="DO27" s="675"/>
      <c r="DP27" s="675"/>
      <c r="DQ27" s="675"/>
      <c r="DR27" s="675"/>
      <c r="DS27" s="675"/>
      <c r="DT27" s="675"/>
      <c r="DU27" s="675"/>
      <c r="DV27" s="676"/>
      <c r="DW27" s="667">
        <v>10.5</v>
      </c>
      <c r="DX27" s="677"/>
      <c r="DY27" s="677"/>
      <c r="DZ27" s="677"/>
      <c r="EA27" s="677"/>
      <c r="EB27" s="677"/>
      <c r="EC27" s="709"/>
    </row>
    <row r="28" spans="2:133" ht="11.25" customHeight="1" x14ac:dyDescent="0.2">
      <c r="B28" s="661" t="s">
        <v>300</v>
      </c>
      <c r="C28" s="662"/>
      <c r="D28" s="662"/>
      <c r="E28" s="662"/>
      <c r="F28" s="662"/>
      <c r="G28" s="662"/>
      <c r="H28" s="662"/>
      <c r="I28" s="662"/>
      <c r="J28" s="662"/>
      <c r="K28" s="662"/>
      <c r="L28" s="662"/>
      <c r="M28" s="662"/>
      <c r="N28" s="662"/>
      <c r="O28" s="662"/>
      <c r="P28" s="662"/>
      <c r="Q28" s="663"/>
      <c r="R28" s="664">
        <v>52435</v>
      </c>
      <c r="S28" s="665"/>
      <c r="T28" s="665"/>
      <c r="U28" s="665"/>
      <c r="V28" s="665"/>
      <c r="W28" s="665"/>
      <c r="X28" s="665"/>
      <c r="Y28" s="666"/>
      <c r="Z28" s="691">
        <v>0</v>
      </c>
      <c r="AA28" s="691"/>
      <c r="AB28" s="691"/>
      <c r="AC28" s="691"/>
      <c r="AD28" s="692">
        <v>52435</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12473465</v>
      </c>
      <c r="CS28" s="665"/>
      <c r="CT28" s="665"/>
      <c r="CU28" s="665"/>
      <c r="CV28" s="665"/>
      <c r="CW28" s="665"/>
      <c r="CX28" s="665"/>
      <c r="CY28" s="666"/>
      <c r="CZ28" s="667">
        <v>7.6</v>
      </c>
      <c r="DA28" s="677"/>
      <c r="DB28" s="677"/>
      <c r="DC28" s="678"/>
      <c r="DD28" s="670">
        <v>11907113</v>
      </c>
      <c r="DE28" s="665"/>
      <c r="DF28" s="665"/>
      <c r="DG28" s="665"/>
      <c r="DH28" s="665"/>
      <c r="DI28" s="665"/>
      <c r="DJ28" s="665"/>
      <c r="DK28" s="666"/>
      <c r="DL28" s="670">
        <v>11517734</v>
      </c>
      <c r="DM28" s="665"/>
      <c r="DN28" s="665"/>
      <c r="DO28" s="665"/>
      <c r="DP28" s="665"/>
      <c r="DQ28" s="665"/>
      <c r="DR28" s="665"/>
      <c r="DS28" s="665"/>
      <c r="DT28" s="665"/>
      <c r="DU28" s="665"/>
      <c r="DV28" s="666"/>
      <c r="DW28" s="667">
        <v>14.7</v>
      </c>
      <c r="DX28" s="677"/>
      <c r="DY28" s="677"/>
      <c r="DZ28" s="677"/>
      <c r="EA28" s="677"/>
      <c r="EB28" s="677"/>
      <c r="EC28" s="709"/>
    </row>
    <row r="29" spans="2:133" ht="11.25" customHeight="1" x14ac:dyDescent="0.2">
      <c r="B29" s="661" t="s">
        <v>302</v>
      </c>
      <c r="C29" s="662"/>
      <c r="D29" s="662"/>
      <c r="E29" s="662"/>
      <c r="F29" s="662"/>
      <c r="G29" s="662"/>
      <c r="H29" s="662"/>
      <c r="I29" s="662"/>
      <c r="J29" s="662"/>
      <c r="K29" s="662"/>
      <c r="L29" s="662"/>
      <c r="M29" s="662"/>
      <c r="N29" s="662"/>
      <c r="O29" s="662"/>
      <c r="P29" s="662"/>
      <c r="Q29" s="663"/>
      <c r="R29" s="664">
        <v>383026</v>
      </c>
      <c r="S29" s="665"/>
      <c r="T29" s="665"/>
      <c r="U29" s="665"/>
      <c r="V29" s="665"/>
      <c r="W29" s="665"/>
      <c r="X29" s="665"/>
      <c r="Y29" s="666"/>
      <c r="Z29" s="691">
        <v>0.2</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70</v>
      </c>
      <c r="CG29" s="699"/>
      <c r="CH29" s="699"/>
      <c r="CI29" s="699"/>
      <c r="CJ29" s="699"/>
      <c r="CK29" s="699"/>
      <c r="CL29" s="699"/>
      <c r="CM29" s="699"/>
      <c r="CN29" s="699"/>
      <c r="CO29" s="699"/>
      <c r="CP29" s="699"/>
      <c r="CQ29" s="700"/>
      <c r="CR29" s="664">
        <v>12473464</v>
      </c>
      <c r="CS29" s="675"/>
      <c r="CT29" s="675"/>
      <c r="CU29" s="675"/>
      <c r="CV29" s="675"/>
      <c r="CW29" s="675"/>
      <c r="CX29" s="675"/>
      <c r="CY29" s="676"/>
      <c r="CZ29" s="667">
        <v>7.6</v>
      </c>
      <c r="DA29" s="677"/>
      <c r="DB29" s="677"/>
      <c r="DC29" s="678"/>
      <c r="DD29" s="670">
        <v>11907112</v>
      </c>
      <c r="DE29" s="675"/>
      <c r="DF29" s="675"/>
      <c r="DG29" s="675"/>
      <c r="DH29" s="675"/>
      <c r="DI29" s="675"/>
      <c r="DJ29" s="675"/>
      <c r="DK29" s="676"/>
      <c r="DL29" s="670">
        <v>11517733</v>
      </c>
      <c r="DM29" s="675"/>
      <c r="DN29" s="675"/>
      <c r="DO29" s="675"/>
      <c r="DP29" s="675"/>
      <c r="DQ29" s="675"/>
      <c r="DR29" s="675"/>
      <c r="DS29" s="675"/>
      <c r="DT29" s="675"/>
      <c r="DU29" s="675"/>
      <c r="DV29" s="676"/>
      <c r="DW29" s="667">
        <v>14.7</v>
      </c>
      <c r="DX29" s="677"/>
      <c r="DY29" s="677"/>
      <c r="DZ29" s="677"/>
      <c r="EA29" s="677"/>
      <c r="EB29" s="677"/>
      <c r="EC29" s="709"/>
    </row>
    <row r="30" spans="2:133" ht="11.25" customHeight="1" x14ac:dyDescent="0.2">
      <c r="B30" s="661" t="s">
        <v>304</v>
      </c>
      <c r="C30" s="662"/>
      <c r="D30" s="662"/>
      <c r="E30" s="662"/>
      <c r="F30" s="662"/>
      <c r="G30" s="662"/>
      <c r="H30" s="662"/>
      <c r="I30" s="662"/>
      <c r="J30" s="662"/>
      <c r="K30" s="662"/>
      <c r="L30" s="662"/>
      <c r="M30" s="662"/>
      <c r="N30" s="662"/>
      <c r="O30" s="662"/>
      <c r="P30" s="662"/>
      <c r="Q30" s="663"/>
      <c r="R30" s="664">
        <v>2087452</v>
      </c>
      <c r="S30" s="665"/>
      <c r="T30" s="665"/>
      <c r="U30" s="665"/>
      <c r="V30" s="665"/>
      <c r="W30" s="665"/>
      <c r="X30" s="665"/>
      <c r="Y30" s="666"/>
      <c r="Z30" s="691">
        <v>1.2</v>
      </c>
      <c r="AA30" s="691"/>
      <c r="AB30" s="691"/>
      <c r="AC30" s="691"/>
      <c r="AD30" s="692">
        <v>149125</v>
      </c>
      <c r="AE30" s="692"/>
      <c r="AF30" s="692"/>
      <c r="AG30" s="692"/>
      <c r="AH30" s="692"/>
      <c r="AI30" s="692"/>
      <c r="AJ30" s="692"/>
      <c r="AK30" s="692"/>
      <c r="AL30" s="667">
        <v>0.2</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12268687</v>
      </c>
      <c r="CS30" s="665"/>
      <c r="CT30" s="665"/>
      <c r="CU30" s="665"/>
      <c r="CV30" s="665"/>
      <c r="CW30" s="665"/>
      <c r="CX30" s="665"/>
      <c r="CY30" s="666"/>
      <c r="CZ30" s="667">
        <v>7.5</v>
      </c>
      <c r="DA30" s="677"/>
      <c r="DB30" s="677"/>
      <c r="DC30" s="678"/>
      <c r="DD30" s="670">
        <v>11716649</v>
      </c>
      <c r="DE30" s="665"/>
      <c r="DF30" s="665"/>
      <c r="DG30" s="665"/>
      <c r="DH30" s="665"/>
      <c r="DI30" s="665"/>
      <c r="DJ30" s="665"/>
      <c r="DK30" s="666"/>
      <c r="DL30" s="670">
        <v>11329822</v>
      </c>
      <c r="DM30" s="665"/>
      <c r="DN30" s="665"/>
      <c r="DO30" s="665"/>
      <c r="DP30" s="665"/>
      <c r="DQ30" s="665"/>
      <c r="DR30" s="665"/>
      <c r="DS30" s="665"/>
      <c r="DT30" s="665"/>
      <c r="DU30" s="665"/>
      <c r="DV30" s="666"/>
      <c r="DW30" s="667">
        <v>14.5</v>
      </c>
      <c r="DX30" s="677"/>
      <c r="DY30" s="677"/>
      <c r="DZ30" s="677"/>
      <c r="EA30" s="677"/>
      <c r="EB30" s="677"/>
      <c r="EC30" s="709"/>
    </row>
    <row r="31" spans="2:133" ht="11.25" customHeight="1" x14ac:dyDescent="0.2">
      <c r="B31" s="661" t="s">
        <v>308</v>
      </c>
      <c r="C31" s="662"/>
      <c r="D31" s="662"/>
      <c r="E31" s="662"/>
      <c r="F31" s="662"/>
      <c r="G31" s="662"/>
      <c r="H31" s="662"/>
      <c r="I31" s="662"/>
      <c r="J31" s="662"/>
      <c r="K31" s="662"/>
      <c r="L31" s="662"/>
      <c r="M31" s="662"/>
      <c r="N31" s="662"/>
      <c r="O31" s="662"/>
      <c r="P31" s="662"/>
      <c r="Q31" s="663"/>
      <c r="R31" s="664">
        <v>576825</v>
      </c>
      <c r="S31" s="665"/>
      <c r="T31" s="665"/>
      <c r="U31" s="665"/>
      <c r="V31" s="665"/>
      <c r="W31" s="665"/>
      <c r="X31" s="665"/>
      <c r="Y31" s="666"/>
      <c r="Z31" s="691">
        <v>0.3</v>
      </c>
      <c r="AA31" s="691"/>
      <c r="AB31" s="691"/>
      <c r="AC31" s="691"/>
      <c r="AD31" s="692">
        <v>1898</v>
      </c>
      <c r="AE31" s="692"/>
      <c r="AF31" s="692"/>
      <c r="AG31" s="692"/>
      <c r="AH31" s="692"/>
      <c r="AI31" s="692"/>
      <c r="AJ31" s="692"/>
      <c r="AK31" s="692"/>
      <c r="AL31" s="667">
        <v>0</v>
      </c>
      <c r="AM31" s="668"/>
      <c r="AN31" s="668"/>
      <c r="AO31" s="693"/>
      <c r="AP31" s="739" t="s">
        <v>309</v>
      </c>
      <c r="AQ31" s="740"/>
      <c r="AR31" s="740"/>
      <c r="AS31" s="740"/>
      <c r="AT31" s="745" t="s">
        <v>310</v>
      </c>
      <c r="AU31" s="366"/>
      <c r="AV31" s="366"/>
      <c r="AW31" s="366"/>
      <c r="AX31" s="732" t="s">
        <v>187</v>
      </c>
      <c r="AY31" s="733"/>
      <c r="AZ31" s="733"/>
      <c r="BA31" s="733"/>
      <c r="BB31" s="733"/>
      <c r="BC31" s="733"/>
      <c r="BD31" s="733"/>
      <c r="BE31" s="733"/>
      <c r="BF31" s="734"/>
      <c r="BG31" s="735">
        <v>99</v>
      </c>
      <c r="BH31" s="736"/>
      <c r="BI31" s="736"/>
      <c r="BJ31" s="736"/>
      <c r="BK31" s="736"/>
      <c r="BL31" s="736"/>
      <c r="BM31" s="737">
        <v>96.2</v>
      </c>
      <c r="BN31" s="736"/>
      <c r="BO31" s="736"/>
      <c r="BP31" s="736"/>
      <c r="BQ31" s="738"/>
      <c r="BR31" s="735">
        <v>98.8</v>
      </c>
      <c r="BS31" s="736"/>
      <c r="BT31" s="736"/>
      <c r="BU31" s="736"/>
      <c r="BV31" s="736"/>
      <c r="BW31" s="736"/>
      <c r="BX31" s="737">
        <v>95.7</v>
      </c>
      <c r="BY31" s="736"/>
      <c r="BZ31" s="736"/>
      <c r="CA31" s="736"/>
      <c r="CB31" s="738"/>
      <c r="CD31" s="753"/>
      <c r="CE31" s="754"/>
      <c r="CF31" s="698" t="s">
        <v>311</v>
      </c>
      <c r="CG31" s="699"/>
      <c r="CH31" s="699"/>
      <c r="CI31" s="699"/>
      <c r="CJ31" s="699"/>
      <c r="CK31" s="699"/>
      <c r="CL31" s="699"/>
      <c r="CM31" s="699"/>
      <c r="CN31" s="699"/>
      <c r="CO31" s="699"/>
      <c r="CP31" s="699"/>
      <c r="CQ31" s="700"/>
      <c r="CR31" s="664">
        <v>204777</v>
      </c>
      <c r="CS31" s="675"/>
      <c r="CT31" s="675"/>
      <c r="CU31" s="675"/>
      <c r="CV31" s="675"/>
      <c r="CW31" s="675"/>
      <c r="CX31" s="675"/>
      <c r="CY31" s="676"/>
      <c r="CZ31" s="667">
        <v>0.1</v>
      </c>
      <c r="DA31" s="677"/>
      <c r="DB31" s="677"/>
      <c r="DC31" s="678"/>
      <c r="DD31" s="670">
        <v>190463</v>
      </c>
      <c r="DE31" s="675"/>
      <c r="DF31" s="675"/>
      <c r="DG31" s="675"/>
      <c r="DH31" s="675"/>
      <c r="DI31" s="675"/>
      <c r="DJ31" s="675"/>
      <c r="DK31" s="676"/>
      <c r="DL31" s="670">
        <v>187911</v>
      </c>
      <c r="DM31" s="675"/>
      <c r="DN31" s="675"/>
      <c r="DO31" s="675"/>
      <c r="DP31" s="675"/>
      <c r="DQ31" s="675"/>
      <c r="DR31" s="675"/>
      <c r="DS31" s="675"/>
      <c r="DT31" s="675"/>
      <c r="DU31" s="675"/>
      <c r="DV31" s="676"/>
      <c r="DW31" s="667">
        <v>0.2</v>
      </c>
      <c r="DX31" s="677"/>
      <c r="DY31" s="677"/>
      <c r="DZ31" s="677"/>
      <c r="EA31" s="677"/>
      <c r="EB31" s="677"/>
      <c r="EC31" s="709"/>
    </row>
    <row r="32" spans="2:133" ht="11.25" customHeight="1" x14ac:dyDescent="0.2">
      <c r="B32" s="661" t="s">
        <v>312</v>
      </c>
      <c r="C32" s="662"/>
      <c r="D32" s="662"/>
      <c r="E32" s="662"/>
      <c r="F32" s="662"/>
      <c r="G32" s="662"/>
      <c r="H32" s="662"/>
      <c r="I32" s="662"/>
      <c r="J32" s="662"/>
      <c r="K32" s="662"/>
      <c r="L32" s="662"/>
      <c r="M32" s="662"/>
      <c r="N32" s="662"/>
      <c r="O32" s="662"/>
      <c r="P32" s="662"/>
      <c r="Q32" s="663"/>
      <c r="R32" s="664">
        <v>41308062</v>
      </c>
      <c r="S32" s="665"/>
      <c r="T32" s="665"/>
      <c r="U32" s="665"/>
      <c r="V32" s="665"/>
      <c r="W32" s="665"/>
      <c r="X32" s="665"/>
      <c r="Y32" s="666"/>
      <c r="Z32" s="691">
        <v>23.8</v>
      </c>
      <c r="AA32" s="691"/>
      <c r="AB32" s="691"/>
      <c r="AC32" s="691"/>
      <c r="AD32" s="692" t="s">
        <v>130</v>
      </c>
      <c r="AE32" s="692"/>
      <c r="AF32" s="692"/>
      <c r="AG32" s="692"/>
      <c r="AH32" s="692"/>
      <c r="AI32" s="692"/>
      <c r="AJ32" s="692"/>
      <c r="AK32" s="692"/>
      <c r="AL32" s="667" t="s">
        <v>130</v>
      </c>
      <c r="AM32" s="668"/>
      <c r="AN32" s="668"/>
      <c r="AO32" s="693"/>
      <c r="AP32" s="741"/>
      <c r="AQ32" s="742"/>
      <c r="AR32" s="742"/>
      <c r="AS32" s="742"/>
      <c r="AT32" s="746"/>
      <c r="AU32" s="362" t="s">
        <v>313</v>
      </c>
      <c r="AV32" s="362"/>
      <c r="AW32" s="362"/>
      <c r="AX32" s="661" t="s">
        <v>314</v>
      </c>
      <c r="AY32" s="662"/>
      <c r="AZ32" s="662"/>
      <c r="BA32" s="662"/>
      <c r="BB32" s="662"/>
      <c r="BC32" s="662"/>
      <c r="BD32" s="662"/>
      <c r="BE32" s="662"/>
      <c r="BF32" s="663"/>
      <c r="BG32" s="730">
        <v>98.9</v>
      </c>
      <c r="BH32" s="675"/>
      <c r="BI32" s="675"/>
      <c r="BJ32" s="675"/>
      <c r="BK32" s="675"/>
      <c r="BL32" s="675"/>
      <c r="BM32" s="668">
        <v>95.8</v>
      </c>
      <c r="BN32" s="731"/>
      <c r="BO32" s="731"/>
      <c r="BP32" s="731"/>
      <c r="BQ32" s="707"/>
      <c r="BR32" s="730">
        <v>98.8</v>
      </c>
      <c r="BS32" s="675"/>
      <c r="BT32" s="675"/>
      <c r="BU32" s="675"/>
      <c r="BV32" s="675"/>
      <c r="BW32" s="675"/>
      <c r="BX32" s="668">
        <v>95.5</v>
      </c>
      <c r="BY32" s="731"/>
      <c r="BZ32" s="731"/>
      <c r="CA32" s="731"/>
      <c r="CB32" s="707"/>
      <c r="CD32" s="755"/>
      <c r="CE32" s="756"/>
      <c r="CF32" s="698" t="s">
        <v>315</v>
      </c>
      <c r="CG32" s="699"/>
      <c r="CH32" s="699"/>
      <c r="CI32" s="699"/>
      <c r="CJ32" s="699"/>
      <c r="CK32" s="699"/>
      <c r="CL32" s="699"/>
      <c r="CM32" s="699"/>
      <c r="CN32" s="699"/>
      <c r="CO32" s="699"/>
      <c r="CP32" s="699"/>
      <c r="CQ32" s="700"/>
      <c r="CR32" s="664">
        <v>1</v>
      </c>
      <c r="CS32" s="665"/>
      <c r="CT32" s="665"/>
      <c r="CU32" s="665"/>
      <c r="CV32" s="665"/>
      <c r="CW32" s="665"/>
      <c r="CX32" s="665"/>
      <c r="CY32" s="666"/>
      <c r="CZ32" s="667">
        <v>0</v>
      </c>
      <c r="DA32" s="677"/>
      <c r="DB32" s="677"/>
      <c r="DC32" s="678"/>
      <c r="DD32" s="670">
        <v>1</v>
      </c>
      <c r="DE32" s="665"/>
      <c r="DF32" s="665"/>
      <c r="DG32" s="665"/>
      <c r="DH32" s="665"/>
      <c r="DI32" s="665"/>
      <c r="DJ32" s="665"/>
      <c r="DK32" s="666"/>
      <c r="DL32" s="670">
        <v>1</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3"/>
      <c r="AQ33" s="744"/>
      <c r="AR33" s="744"/>
      <c r="AS33" s="744"/>
      <c r="AT33" s="747"/>
      <c r="AU33" s="360"/>
      <c r="AV33" s="360"/>
      <c r="AW33" s="360"/>
      <c r="AX33" s="641" t="s">
        <v>317</v>
      </c>
      <c r="AY33" s="642"/>
      <c r="AZ33" s="642"/>
      <c r="BA33" s="642"/>
      <c r="BB33" s="642"/>
      <c r="BC33" s="642"/>
      <c r="BD33" s="642"/>
      <c r="BE33" s="642"/>
      <c r="BF33" s="643"/>
      <c r="BG33" s="726">
        <v>99</v>
      </c>
      <c r="BH33" s="645"/>
      <c r="BI33" s="645"/>
      <c r="BJ33" s="645"/>
      <c r="BK33" s="645"/>
      <c r="BL33" s="645"/>
      <c r="BM33" s="683">
        <v>96</v>
      </c>
      <c r="BN33" s="645"/>
      <c r="BO33" s="645"/>
      <c r="BP33" s="645"/>
      <c r="BQ33" s="694"/>
      <c r="BR33" s="726">
        <v>98.7</v>
      </c>
      <c r="BS33" s="645"/>
      <c r="BT33" s="645"/>
      <c r="BU33" s="645"/>
      <c r="BV33" s="645"/>
      <c r="BW33" s="645"/>
      <c r="BX33" s="683">
        <v>95.3</v>
      </c>
      <c r="BY33" s="645"/>
      <c r="BZ33" s="645"/>
      <c r="CA33" s="645"/>
      <c r="CB33" s="694"/>
      <c r="CD33" s="698" t="s">
        <v>318</v>
      </c>
      <c r="CE33" s="699"/>
      <c r="CF33" s="699"/>
      <c r="CG33" s="699"/>
      <c r="CH33" s="699"/>
      <c r="CI33" s="699"/>
      <c r="CJ33" s="699"/>
      <c r="CK33" s="699"/>
      <c r="CL33" s="699"/>
      <c r="CM33" s="699"/>
      <c r="CN33" s="699"/>
      <c r="CO33" s="699"/>
      <c r="CP33" s="699"/>
      <c r="CQ33" s="700"/>
      <c r="CR33" s="664">
        <v>69327474</v>
      </c>
      <c r="CS33" s="675"/>
      <c r="CT33" s="675"/>
      <c r="CU33" s="675"/>
      <c r="CV33" s="675"/>
      <c r="CW33" s="675"/>
      <c r="CX33" s="675"/>
      <c r="CY33" s="676"/>
      <c r="CZ33" s="667">
        <v>42.2</v>
      </c>
      <c r="DA33" s="677"/>
      <c r="DB33" s="677"/>
      <c r="DC33" s="678"/>
      <c r="DD33" s="670">
        <v>50483394</v>
      </c>
      <c r="DE33" s="675"/>
      <c r="DF33" s="675"/>
      <c r="DG33" s="675"/>
      <c r="DH33" s="675"/>
      <c r="DI33" s="675"/>
      <c r="DJ33" s="675"/>
      <c r="DK33" s="676"/>
      <c r="DL33" s="670">
        <v>28697005</v>
      </c>
      <c r="DM33" s="675"/>
      <c r="DN33" s="675"/>
      <c r="DO33" s="675"/>
      <c r="DP33" s="675"/>
      <c r="DQ33" s="675"/>
      <c r="DR33" s="675"/>
      <c r="DS33" s="675"/>
      <c r="DT33" s="675"/>
      <c r="DU33" s="675"/>
      <c r="DV33" s="676"/>
      <c r="DW33" s="667">
        <v>36.700000000000003</v>
      </c>
      <c r="DX33" s="677"/>
      <c r="DY33" s="677"/>
      <c r="DZ33" s="677"/>
      <c r="EA33" s="677"/>
      <c r="EB33" s="677"/>
      <c r="EC33" s="709"/>
    </row>
    <row r="34" spans="2:133" ht="11.25" customHeight="1" x14ac:dyDescent="0.2">
      <c r="B34" s="661" t="s">
        <v>319</v>
      </c>
      <c r="C34" s="662"/>
      <c r="D34" s="662"/>
      <c r="E34" s="662"/>
      <c r="F34" s="662"/>
      <c r="G34" s="662"/>
      <c r="H34" s="662"/>
      <c r="I34" s="662"/>
      <c r="J34" s="662"/>
      <c r="K34" s="662"/>
      <c r="L34" s="662"/>
      <c r="M34" s="662"/>
      <c r="N34" s="662"/>
      <c r="O34" s="662"/>
      <c r="P34" s="662"/>
      <c r="Q34" s="663"/>
      <c r="R34" s="664">
        <v>11693430</v>
      </c>
      <c r="S34" s="665"/>
      <c r="T34" s="665"/>
      <c r="U34" s="665"/>
      <c r="V34" s="665"/>
      <c r="W34" s="665"/>
      <c r="X34" s="665"/>
      <c r="Y34" s="666"/>
      <c r="Z34" s="691">
        <v>6.7</v>
      </c>
      <c r="AA34" s="691"/>
      <c r="AB34" s="691"/>
      <c r="AC34" s="691"/>
      <c r="AD34" s="692" t="s">
        <v>130</v>
      </c>
      <c r="AE34" s="692"/>
      <c r="AF34" s="692"/>
      <c r="AG34" s="692"/>
      <c r="AH34" s="692"/>
      <c r="AI34" s="692"/>
      <c r="AJ34" s="692"/>
      <c r="AK34" s="692"/>
      <c r="AL34" s="667" t="s">
        <v>130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27389989</v>
      </c>
      <c r="CS34" s="665"/>
      <c r="CT34" s="665"/>
      <c r="CU34" s="665"/>
      <c r="CV34" s="665"/>
      <c r="CW34" s="665"/>
      <c r="CX34" s="665"/>
      <c r="CY34" s="666"/>
      <c r="CZ34" s="667">
        <v>16.7</v>
      </c>
      <c r="DA34" s="677"/>
      <c r="DB34" s="677"/>
      <c r="DC34" s="678"/>
      <c r="DD34" s="670">
        <v>17801672</v>
      </c>
      <c r="DE34" s="665"/>
      <c r="DF34" s="665"/>
      <c r="DG34" s="665"/>
      <c r="DH34" s="665"/>
      <c r="DI34" s="665"/>
      <c r="DJ34" s="665"/>
      <c r="DK34" s="666"/>
      <c r="DL34" s="670">
        <v>10925058</v>
      </c>
      <c r="DM34" s="665"/>
      <c r="DN34" s="665"/>
      <c r="DO34" s="665"/>
      <c r="DP34" s="665"/>
      <c r="DQ34" s="665"/>
      <c r="DR34" s="665"/>
      <c r="DS34" s="665"/>
      <c r="DT34" s="665"/>
      <c r="DU34" s="665"/>
      <c r="DV34" s="666"/>
      <c r="DW34" s="667">
        <v>14</v>
      </c>
      <c r="DX34" s="677"/>
      <c r="DY34" s="677"/>
      <c r="DZ34" s="677"/>
      <c r="EA34" s="677"/>
      <c r="EB34" s="677"/>
      <c r="EC34" s="709"/>
    </row>
    <row r="35" spans="2:133" ht="11.25" customHeight="1" x14ac:dyDescent="0.2">
      <c r="B35" s="661" t="s">
        <v>321</v>
      </c>
      <c r="C35" s="662"/>
      <c r="D35" s="662"/>
      <c r="E35" s="662"/>
      <c r="F35" s="662"/>
      <c r="G35" s="662"/>
      <c r="H35" s="662"/>
      <c r="I35" s="662"/>
      <c r="J35" s="662"/>
      <c r="K35" s="662"/>
      <c r="L35" s="662"/>
      <c r="M35" s="662"/>
      <c r="N35" s="662"/>
      <c r="O35" s="662"/>
      <c r="P35" s="662"/>
      <c r="Q35" s="663"/>
      <c r="R35" s="664">
        <v>477657</v>
      </c>
      <c r="S35" s="665"/>
      <c r="T35" s="665"/>
      <c r="U35" s="665"/>
      <c r="V35" s="665"/>
      <c r="W35" s="665"/>
      <c r="X35" s="665"/>
      <c r="Y35" s="666"/>
      <c r="Z35" s="691">
        <v>0.3</v>
      </c>
      <c r="AA35" s="691"/>
      <c r="AB35" s="691"/>
      <c r="AC35" s="691"/>
      <c r="AD35" s="692">
        <v>105434</v>
      </c>
      <c r="AE35" s="692"/>
      <c r="AF35" s="692"/>
      <c r="AG35" s="692"/>
      <c r="AH35" s="692"/>
      <c r="AI35" s="692"/>
      <c r="AJ35" s="692"/>
      <c r="AK35" s="692"/>
      <c r="AL35" s="667">
        <v>0.1</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2122389</v>
      </c>
      <c r="CS35" s="675"/>
      <c r="CT35" s="675"/>
      <c r="CU35" s="675"/>
      <c r="CV35" s="675"/>
      <c r="CW35" s="675"/>
      <c r="CX35" s="675"/>
      <c r="CY35" s="676"/>
      <c r="CZ35" s="667">
        <v>1.3</v>
      </c>
      <c r="DA35" s="677"/>
      <c r="DB35" s="677"/>
      <c r="DC35" s="678"/>
      <c r="DD35" s="670">
        <v>1684246</v>
      </c>
      <c r="DE35" s="675"/>
      <c r="DF35" s="675"/>
      <c r="DG35" s="675"/>
      <c r="DH35" s="675"/>
      <c r="DI35" s="675"/>
      <c r="DJ35" s="675"/>
      <c r="DK35" s="676"/>
      <c r="DL35" s="670">
        <v>1627183</v>
      </c>
      <c r="DM35" s="675"/>
      <c r="DN35" s="675"/>
      <c r="DO35" s="675"/>
      <c r="DP35" s="675"/>
      <c r="DQ35" s="675"/>
      <c r="DR35" s="675"/>
      <c r="DS35" s="675"/>
      <c r="DT35" s="675"/>
      <c r="DU35" s="675"/>
      <c r="DV35" s="676"/>
      <c r="DW35" s="667">
        <v>2.1</v>
      </c>
      <c r="DX35" s="677"/>
      <c r="DY35" s="677"/>
      <c r="DZ35" s="677"/>
      <c r="EA35" s="677"/>
      <c r="EB35" s="677"/>
      <c r="EC35" s="709"/>
    </row>
    <row r="36" spans="2:133" ht="11.25" customHeight="1" x14ac:dyDescent="0.2">
      <c r="B36" s="661" t="s">
        <v>325</v>
      </c>
      <c r="C36" s="662"/>
      <c r="D36" s="662"/>
      <c r="E36" s="662"/>
      <c r="F36" s="662"/>
      <c r="G36" s="662"/>
      <c r="H36" s="662"/>
      <c r="I36" s="662"/>
      <c r="J36" s="662"/>
      <c r="K36" s="662"/>
      <c r="L36" s="662"/>
      <c r="M36" s="662"/>
      <c r="N36" s="662"/>
      <c r="O36" s="662"/>
      <c r="P36" s="662"/>
      <c r="Q36" s="663"/>
      <c r="R36" s="664">
        <v>704483</v>
      </c>
      <c r="S36" s="665"/>
      <c r="T36" s="665"/>
      <c r="U36" s="665"/>
      <c r="V36" s="665"/>
      <c r="W36" s="665"/>
      <c r="X36" s="665"/>
      <c r="Y36" s="666"/>
      <c r="Z36" s="691">
        <v>0.4</v>
      </c>
      <c r="AA36" s="691"/>
      <c r="AB36" s="691"/>
      <c r="AC36" s="691"/>
      <c r="AD36" s="692" t="s">
        <v>130</v>
      </c>
      <c r="AE36" s="692"/>
      <c r="AF36" s="692"/>
      <c r="AG36" s="692"/>
      <c r="AH36" s="692"/>
      <c r="AI36" s="692"/>
      <c r="AJ36" s="692"/>
      <c r="AK36" s="692"/>
      <c r="AL36" s="667" t="s">
        <v>130</v>
      </c>
      <c r="AM36" s="668"/>
      <c r="AN36" s="668"/>
      <c r="AO36" s="693"/>
      <c r="AP36" s="218"/>
      <c r="AQ36" s="714" t="s">
        <v>326</v>
      </c>
      <c r="AR36" s="715"/>
      <c r="AS36" s="715"/>
      <c r="AT36" s="715"/>
      <c r="AU36" s="715"/>
      <c r="AV36" s="715"/>
      <c r="AW36" s="715"/>
      <c r="AX36" s="715"/>
      <c r="AY36" s="716"/>
      <c r="AZ36" s="717">
        <v>20504997</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19634</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14770189</v>
      </c>
      <c r="CS36" s="665"/>
      <c r="CT36" s="665"/>
      <c r="CU36" s="665"/>
      <c r="CV36" s="665"/>
      <c r="CW36" s="665"/>
      <c r="CX36" s="665"/>
      <c r="CY36" s="666"/>
      <c r="CZ36" s="667">
        <v>9</v>
      </c>
      <c r="DA36" s="677"/>
      <c r="DB36" s="677"/>
      <c r="DC36" s="678"/>
      <c r="DD36" s="670">
        <v>12716348</v>
      </c>
      <c r="DE36" s="665"/>
      <c r="DF36" s="665"/>
      <c r="DG36" s="665"/>
      <c r="DH36" s="665"/>
      <c r="DI36" s="665"/>
      <c r="DJ36" s="665"/>
      <c r="DK36" s="666"/>
      <c r="DL36" s="670">
        <v>7381664</v>
      </c>
      <c r="DM36" s="665"/>
      <c r="DN36" s="665"/>
      <c r="DO36" s="665"/>
      <c r="DP36" s="665"/>
      <c r="DQ36" s="665"/>
      <c r="DR36" s="665"/>
      <c r="DS36" s="665"/>
      <c r="DT36" s="665"/>
      <c r="DU36" s="665"/>
      <c r="DV36" s="666"/>
      <c r="DW36" s="667">
        <v>9.4</v>
      </c>
      <c r="DX36" s="677"/>
      <c r="DY36" s="677"/>
      <c r="DZ36" s="677"/>
      <c r="EA36" s="677"/>
      <c r="EB36" s="677"/>
      <c r="EC36" s="709"/>
    </row>
    <row r="37" spans="2:133" ht="11.25" customHeight="1" x14ac:dyDescent="0.2">
      <c r="B37" s="661" t="s">
        <v>329</v>
      </c>
      <c r="C37" s="662"/>
      <c r="D37" s="662"/>
      <c r="E37" s="662"/>
      <c r="F37" s="662"/>
      <c r="G37" s="662"/>
      <c r="H37" s="662"/>
      <c r="I37" s="662"/>
      <c r="J37" s="662"/>
      <c r="K37" s="662"/>
      <c r="L37" s="662"/>
      <c r="M37" s="662"/>
      <c r="N37" s="662"/>
      <c r="O37" s="662"/>
      <c r="P37" s="662"/>
      <c r="Q37" s="663"/>
      <c r="R37" s="664">
        <v>8937939</v>
      </c>
      <c r="S37" s="665"/>
      <c r="T37" s="665"/>
      <c r="U37" s="665"/>
      <c r="V37" s="665"/>
      <c r="W37" s="665"/>
      <c r="X37" s="665"/>
      <c r="Y37" s="666"/>
      <c r="Z37" s="691">
        <v>5.2</v>
      </c>
      <c r="AA37" s="691"/>
      <c r="AB37" s="691"/>
      <c r="AC37" s="691"/>
      <c r="AD37" s="692" t="s">
        <v>130</v>
      </c>
      <c r="AE37" s="692"/>
      <c r="AF37" s="692"/>
      <c r="AG37" s="692"/>
      <c r="AH37" s="692"/>
      <c r="AI37" s="692"/>
      <c r="AJ37" s="692"/>
      <c r="AK37" s="692"/>
      <c r="AL37" s="667" t="s">
        <v>130</v>
      </c>
      <c r="AM37" s="668"/>
      <c r="AN37" s="668"/>
      <c r="AO37" s="693"/>
      <c r="AQ37" s="704" t="s">
        <v>330</v>
      </c>
      <c r="AR37" s="705"/>
      <c r="AS37" s="705"/>
      <c r="AT37" s="705"/>
      <c r="AU37" s="705"/>
      <c r="AV37" s="705"/>
      <c r="AW37" s="705"/>
      <c r="AX37" s="705"/>
      <c r="AY37" s="706"/>
      <c r="AZ37" s="664">
        <v>3908946</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-464122</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198218</v>
      </c>
      <c r="CS37" s="675"/>
      <c r="CT37" s="675"/>
      <c r="CU37" s="675"/>
      <c r="CV37" s="675"/>
      <c r="CW37" s="675"/>
      <c r="CX37" s="675"/>
      <c r="CY37" s="676"/>
      <c r="CZ37" s="667">
        <v>0.1</v>
      </c>
      <c r="DA37" s="677"/>
      <c r="DB37" s="677"/>
      <c r="DC37" s="678"/>
      <c r="DD37" s="670">
        <v>198218</v>
      </c>
      <c r="DE37" s="675"/>
      <c r="DF37" s="675"/>
      <c r="DG37" s="675"/>
      <c r="DH37" s="675"/>
      <c r="DI37" s="675"/>
      <c r="DJ37" s="675"/>
      <c r="DK37" s="676"/>
      <c r="DL37" s="670">
        <v>198218</v>
      </c>
      <c r="DM37" s="675"/>
      <c r="DN37" s="675"/>
      <c r="DO37" s="675"/>
      <c r="DP37" s="675"/>
      <c r="DQ37" s="675"/>
      <c r="DR37" s="675"/>
      <c r="DS37" s="675"/>
      <c r="DT37" s="675"/>
      <c r="DU37" s="675"/>
      <c r="DV37" s="676"/>
      <c r="DW37" s="667">
        <v>0.3</v>
      </c>
      <c r="DX37" s="677"/>
      <c r="DY37" s="677"/>
      <c r="DZ37" s="677"/>
      <c r="EA37" s="677"/>
      <c r="EB37" s="677"/>
      <c r="EC37" s="709"/>
    </row>
    <row r="38" spans="2:133" ht="11.25" customHeight="1" x14ac:dyDescent="0.2">
      <c r="B38" s="661" t="s">
        <v>333</v>
      </c>
      <c r="C38" s="662"/>
      <c r="D38" s="662"/>
      <c r="E38" s="662"/>
      <c r="F38" s="662"/>
      <c r="G38" s="662"/>
      <c r="H38" s="662"/>
      <c r="I38" s="662"/>
      <c r="J38" s="662"/>
      <c r="K38" s="662"/>
      <c r="L38" s="662"/>
      <c r="M38" s="662"/>
      <c r="N38" s="662"/>
      <c r="O38" s="662"/>
      <c r="P38" s="662"/>
      <c r="Q38" s="663"/>
      <c r="R38" s="664">
        <v>7286518</v>
      </c>
      <c r="S38" s="665"/>
      <c r="T38" s="665"/>
      <c r="U38" s="665"/>
      <c r="V38" s="665"/>
      <c r="W38" s="665"/>
      <c r="X38" s="665"/>
      <c r="Y38" s="666"/>
      <c r="Z38" s="691">
        <v>4.2</v>
      </c>
      <c r="AA38" s="691"/>
      <c r="AB38" s="691"/>
      <c r="AC38" s="691"/>
      <c r="AD38" s="692" t="s">
        <v>130</v>
      </c>
      <c r="AE38" s="692"/>
      <c r="AF38" s="692"/>
      <c r="AG38" s="692"/>
      <c r="AH38" s="692"/>
      <c r="AI38" s="692"/>
      <c r="AJ38" s="692"/>
      <c r="AK38" s="692"/>
      <c r="AL38" s="667" t="s">
        <v>130</v>
      </c>
      <c r="AM38" s="668"/>
      <c r="AN38" s="668"/>
      <c r="AO38" s="693"/>
      <c r="AQ38" s="704" t="s">
        <v>334</v>
      </c>
      <c r="AR38" s="705"/>
      <c r="AS38" s="705"/>
      <c r="AT38" s="705"/>
      <c r="AU38" s="705"/>
      <c r="AV38" s="705"/>
      <c r="AW38" s="705"/>
      <c r="AX38" s="705"/>
      <c r="AY38" s="706"/>
      <c r="AZ38" s="664">
        <v>3287333</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41083</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12223434</v>
      </c>
      <c r="CS38" s="665"/>
      <c r="CT38" s="665"/>
      <c r="CU38" s="665"/>
      <c r="CV38" s="665"/>
      <c r="CW38" s="665"/>
      <c r="CX38" s="665"/>
      <c r="CY38" s="666"/>
      <c r="CZ38" s="667">
        <v>7.4</v>
      </c>
      <c r="DA38" s="677"/>
      <c r="DB38" s="677"/>
      <c r="DC38" s="678"/>
      <c r="DD38" s="670">
        <v>9931990</v>
      </c>
      <c r="DE38" s="665"/>
      <c r="DF38" s="665"/>
      <c r="DG38" s="665"/>
      <c r="DH38" s="665"/>
      <c r="DI38" s="665"/>
      <c r="DJ38" s="665"/>
      <c r="DK38" s="666"/>
      <c r="DL38" s="670">
        <v>8756717</v>
      </c>
      <c r="DM38" s="665"/>
      <c r="DN38" s="665"/>
      <c r="DO38" s="665"/>
      <c r="DP38" s="665"/>
      <c r="DQ38" s="665"/>
      <c r="DR38" s="665"/>
      <c r="DS38" s="665"/>
      <c r="DT38" s="665"/>
      <c r="DU38" s="665"/>
      <c r="DV38" s="666"/>
      <c r="DW38" s="667">
        <v>11.2</v>
      </c>
      <c r="DX38" s="677"/>
      <c r="DY38" s="677"/>
      <c r="DZ38" s="677"/>
      <c r="EA38" s="677"/>
      <c r="EB38" s="677"/>
      <c r="EC38" s="709"/>
    </row>
    <row r="39" spans="2:133" ht="11.25" customHeight="1" x14ac:dyDescent="0.2">
      <c r="B39" s="661" t="s">
        <v>337</v>
      </c>
      <c r="C39" s="662"/>
      <c r="D39" s="662"/>
      <c r="E39" s="662"/>
      <c r="F39" s="662"/>
      <c r="G39" s="662"/>
      <c r="H39" s="662"/>
      <c r="I39" s="662"/>
      <c r="J39" s="662"/>
      <c r="K39" s="662"/>
      <c r="L39" s="662"/>
      <c r="M39" s="662"/>
      <c r="N39" s="662"/>
      <c r="O39" s="662"/>
      <c r="P39" s="662"/>
      <c r="Q39" s="663"/>
      <c r="R39" s="664">
        <v>5272417</v>
      </c>
      <c r="S39" s="665"/>
      <c r="T39" s="665"/>
      <c r="U39" s="665"/>
      <c r="V39" s="665"/>
      <c r="W39" s="665"/>
      <c r="X39" s="665"/>
      <c r="Y39" s="666"/>
      <c r="Z39" s="691">
        <v>3</v>
      </c>
      <c r="AA39" s="691"/>
      <c r="AB39" s="691"/>
      <c r="AC39" s="691"/>
      <c r="AD39" s="692">
        <v>6642</v>
      </c>
      <c r="AE39" s="692"/>
      <c r="AF39" s="692"/>
      <c r="AG39" s="692"/>
      <c r="AH39" s="692"/>
      <c r="AI39" s="692"/>
      <c r="AJ39" s="692"/>
      <c r="AK39" s="692"/>
      <c r="AL39" s="667">
        <v>0</v>
      </c>
      <c r="AM39" s="668"/>
      <c r="AN39" s="668"/>
      <c r="AO39" s="693"/>
      <c r="AQ39" s="704" t="s">
        <v>338</v>
      </c>
      <c r="AR39" s="705"/>
      <c r="AS39" s="705"/>
      <c r="AT39" s="705"/>
      <c r="AU39" s="705"/>
      <c r="AV39" s="705"/>
      <c r="AW39" s="705"/>
      <c r="AX39" s="705"/>
      <c r="AY39" s="706"/>
      <c r="AZ39" s="664">
        <v>1085284</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60244</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10035812</v>
      </c>
      <c r="CS39" s="675"/>
      <c r="CT39" s="675"/>
      <c r="CU39" s="675"/>
      <c r="CV39" s="675"/>
      <c r="CW39" s="675"/>
      <c r="CX39" s="675"/>
      <c r="CY39" s="676"/>
      <c r="CZ39" s="667">
        <v>6.1</v>
      </c>
      <c r="DA39" s="677"/>
      <c r="DB39" s="677"/>
      <c r="DC39" s="678"/>
      <c r="DD39" s="670">
        <v>8201285</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709"/>
    </row>
    <row r="40" spans="2:133" ht="11.25" customHeight="1" x14ac:dyDescent="0.2">
      <c r="B40" s="661" t="s">
        <v>341</v>
      </c>
      <c r="C40" s="662"/>
      <c r="D40" s="662"/>
      <c r="E40" s="662"/>
      <c r="F40" s="662"/>
      <c r="G40" s="662"/>
      <c r="H40" s="662"/>
      <c r="I40" s="662"/>
      <c r="J40" s="662"/>
      <c r="K40" s="662"/>
      <c r="L40" s="662"/>
      <c r="M40" s="662"/>
      <c r="N40" s="662"/>
      <c r="O40" s="662"/>
      <c r="P40" s="662"/>
      <c r="Q40" s="663"/>
      <c r="R40" s="664">
        <v>14798913</v>
      </c>
      <c r="S40" s="665"/>
      <c r="T40" s="665"/>
      <c r="U40" s="665"/>
      <c r="V40" s="665"/>
      <c r="W40" s="665"/>
      <c r="X40" s="665"/>
      <c r="Y40" s="666"/>
      <c r="Z40" s="691">
        <v>8.5</v>
      </c>
      <c r="AA40" s="691"/>
      <c r="AB40" s="691"/>
      <c r="AC40" s="691"/>
      <c r="AD40" s="692" t="s">
        <v>130</v>
      </c>
      <c r="AE40" s="692"/>
      <c r="AF40" s="692"/>
      <c r="AG40" s="692"/>
      <c r="AH40" s="692"/>
      <c r="AI40" s="692"/>
      <c r="AJ40" s="692"/>
      <c r="AK40" s="692"/>
      <c r="AL40" s="667" t="s">
        <v>130</v>
      </c>
      <c r="AM40" s="668"/>
      <c r="AN40" s="668"/>
      <c r="AO40" s="693"/>
      <c r="AQ40" s="704" t="s">
        <v>342</v>
      </c>
      <c r="AR40" s="705"/>
      <c r="AS40" s="705"/>
      <c r="AT40" s="705"/>
      <c r="AU40" s="705"/>
      <c r="AV40" s="705"/>
      <c r="AW40" s="705"/>
      <c r="AX40" s="705"/>
      <c r="AY40" s="706"/>
      <c r="AZ40" s="664">
        <v>216516</v>
      </c>
      <c r="BA40" s="665"/>
      <c r="BB40" s="665"/>
      <c r="BC40" s="665"/>
      <c r="BD40" s="675"/>
      <c r="BE40" s="675"/>
      <c r="BF40" s="707"/>
      <c r="BG40" s="710" t="s">
        <v>343</v>
      </c>
      <c r="BH40" s="711"/>
      <c r="BI40" s="711"/>
      <c r="BJ40" s="711"/>
      <c r="BK40" s="711"/>
      <c r="BL40" s="364"/>
      <c r="BM40" s="699" t="s">
        <v>344</v>
      </c>
      <c r="BN40" s="699"/>
      <c r="BO40" s="699"/>
      <c r="BP40" s="699"/>
      <c r="BQ40" s="699"/>
      <c r="BR40" s="699"/>
      <c r="BS40" s="699"/>
      <c r="BT40" s="699"/>
      <c r="BU40" s="700"/>
      <c r="BV40" s="664">
        <v>89</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v>2785661</v>
      </c>
      <c r="CS40" s="665"/>
      <c r="CT40" s="665"/>
      <c r="CU40" s="665"/>
      <c r="CV40" s="665"/>
      <c r="CW40" s="665"/>
      <c r="CX40" s="665"/>
      <c r="CY40" s="666"/>
      <c r="CZ40" s="667">
        <v>1.7</v>
      </c>
      <c r="DA40" s="677"/>
      <c r="DB40" s="677"/>
      <c r="DC40" s="678"/>
      <c r="DD40" s="670">
        <v>147853</v>
      </c>
      <c r="DE40" s="665"/>
      <c r="DF40" s="665"/>
      <c r="DG40" s="665"/>
      <c r="DH40" s="665"/>
      <c r="DI40" s="665"/>
      <c r="DJ40" s="665"/>
      <c r="DK40" s="666"/>
      <c r="DL40" s="670">
        <v>6383</v>
      </c>
      <c r="DM40" s="665"/>
      <c r="DN40" s="665"/>
      <c r="DO40" s="665"/>
      <c r="DP40" s="665"/>
      <c r="DQ40" s="665"/>
      <c r="DR40" s="665"/>
      <c r="DS40" s="665"/>
      <c r="DT40" s="665"/>
      <c r="DU40" s="665"/>
      <c r="DV40" s="666"/>
      <c r="DW40" s="667">
        <v>0</v>
      </c>
      <c r="DX40" s="677"/>
      <c r="DY40" s="677"/>
      <c r="DZ40" s="677"/>
      <c r="EA40" s="677"/>
      <c r="EB40" s="677"/>
      <c r="EC40" s="709"/>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704" t="s">
        <v>347</v>
      </c>
      <c r="AR41" s="705"/>
      <c r="AS41" s="705"/>
      <c r="AT41" s="705"/>
      <c r="AU41" s="705"/>
      <c r="AV41" s="705"/>
      <c r="AW41" s="705"/>
      <c r="AX41" s="705"/>
      <c r="AY41" s="706"/>
      <c r="AZ41" s="664">
        <v>2711930</v>
      </c>
      <c r="BA41" s="665"/>
      <c r="BB41" s="665"/>
      <c r="BC41" s="665"/>
      <c r="BD41" s="675"/>
      <c r="BE41" s="675"/>
      <c r="BF41" s="707"/>
      <c r="BG41" s="710"/>
      <c r="BH41" s="711"/>
      <c r="BI41" s="711"/>
      <c r="BJ41" s="711"/>
      <c r="BK41" s="711"/>
      <c r="BL41" s="364"/>
      <c r="BM41" s="699" t="s">
        <v>348</v>
      </c>
      <c r="BN41" s="699"/>
      <c r="BO41" s="699"/>
      <c r="BP41" s="699"/>
      <c r="BQ41" s="699"/>
      <c r="BR41" s="699"/>
      <c r="BS41" s="699"/>
      <c r="BT41" s="699"/>
      <c r="BU41" s="700"/>
      <c r="BV41" s="664" t="s">
        <v>130</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01" t="s">
        <v>351</v>
      </c>
      <c r="AR42" s="702"/>
      <c r="AS42" s="702"/>
      <c r="AT42" s="702"/>
      <c r="AU42" s="702"/>
      <c r="AV42" s="702"/>
      <c r="AW42" s="702"/>
      <c r="AX42" s="702"/>
      <c r="AY42" s="703"/>
      <c r="AZ42" s="644">
        <v>9294988</v>
      </c>
      <c r="BA42" s="679"/>
      <c r="BB42" s="679"/>
      <c r="BC42" s="679"/>
      <c r="BD42" s="645"/>
      <c r="BE42" s="645"/>
      <c r="BF42" s="694"/>
      <c r="BG42" s="712"/>
      <c r="BH42" s="713"/>
      <c r="BI42" s="713"/>
      <c r="BJ42" s="713"/>
      <c r="BK42" s="713"/>
      <c r="BL42" s="365"/>
      <c r="BM42" s="695" t="s">
        <v>352</v>
      </c>
      <c r="BN42" s="695"/>
      <c r="BO42" s="695"/>
      <c r="BP42" s="695"/>
      <c r="BQ42" s="695"/>
      <c r="BR42" s="695"/>
      <c r="BS42" s="695"/>
      <c r="BT42" s="695"/>
      <c r="BU42" s="696"/>
      <c r="BV42" s="644">
        <v>343</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20792591</v>
      </c>
      <c r="CS42" s="675"/>
      <c r="CT42" s="675"/>
      <c r="CU42" s="675"/>
      <c r="CV42" s="675"/>
      <c r="CW42" s="675"/>
      <c r="CX42" s="675"/>
      <c r="CY42" s="676"/>
      <c r="CZ42" s="667">
        <v>12.7</v>
      </c>
      <c r="DA42" s="677"/>
      <c r="DB42" s="677"/>
      <c r="DC42" s="678"/>
      <c r="DD42" s="670">
        <v>3936634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4784713</v>
      </c>
      <c r="S43" s="665"/>
      <c r="T43" s="665"/>
      <c r="U43" s="665"/>
      <c r="V43" s="665"/>
      <c r="W43" s="665"/>
      <c r="X43" s="665"/>
      <c r="Y43" s="666"/>
      <c r="Z43" s="691">
        <v>2.8</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38597</v>
      </c>
      <c r="CS43" s="675"/>
      <c r="CT43" s="675"/>
      <c r="CU43" s="675"/>
      <c r="CV43" s="675"/>
      <c r="CW43" s="675"/>
      <c r="CX43" s="675"/>
      <c r="CY43" s="676"/>
      <c r="CZ43" s="667">
        <v>0</v>
      </c>
      <c r="DA43" s="677"/>
      <c r="DB43" s="677"/>
      <c r="DC43" s="678"/>
      <c r="DD43" s="670">
        <v>25042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173401310</v>
      </c>
      <c r="S44" s="679"/>
      <c r="T44" s="679"/>
      <c r="U44" s="679"/>
      <c r="V44" s="679"/>
      <c r="W44" s="679"/>
      <c r="X44" s="679"/>
      <c r="Y44" s="680"/>
      <c r="Z44" s="681">
        <v>100</v>
      </c>
      <c r="AA44" s="681"/>
      <c r="AB44" s="681"/>
      <c r="AC44" s="681"/>
      <c r="AD44" s="682">
        <v>73490905</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17418526</v>
      </c>
      <c r="CS44" s="665"/>
      <c r="CT44" s="665"/>
      <c r="CU44" s="665"/>
      <c r="CV44" s="665"/>
      <c r="CW44" s="665"/>
      <c r="CX44" s="665"/>
      <c r="CY44" s="666"/>
      <c r="CZ44" s="667">
        <v>10.6</v>
      </c>
      <c r="DA44" s="668"/>
      <c r="DB44" s="668"/>
      <c r="DC44" s="669"/>
      <c r="DD44" s="670">
        <v>3420906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7422234</v>
      </c>
      <c r="CS45" s="675"/>
      <c r="CT45" s="675"/>
      <c r="CU45" s="675"/>
      <c r="CV45" s="675"/>
      <c r="CW45" s="675"/>
      <c r="CX45" s="675"/>
      <c r="CY45" s="676"/>
      <c r="CZ45" s="667">
        <v>4.5</v>
      </c>
      <c r="DA45" s="677"/>
      <c r="DB45" s="677"/>
      <c r="DC45" s="678"/>
      <c r="DD45" s="670">
        <v>291447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9786351</v>
      </c>
      <c r="CS46" s="665"/>
      <c r="CT46" s="665"/>
      <c r="CU46" s="665"/>
      <c r="CV46" s="665"/>
      <c r="CW46" s="665"/>
      <c r="CX46" s="665"/>
      <c r="CY46" s="666"/>
      <c r="CZ46" s="667">
        <v>6</v>
      </c>
      <c r="DA46" s="668"/>
      <c r="DB46" s="668"/>
      <c r="DC46" s="669"/>
      <c r="DD46" s="670">
        <v>3113029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3374065</v>
      </c>
      <c r="CS47" s="675"/>
      <c r="CT47" s="675"/>
      <c r="CU47" s="675"/>
      <c r="CV47" s="675"/>
      <c r="CW47" s="675"/>
      <c r="CX47" s="675"/>
      <c r="CY47" s="676"/>
      <c r="CZ47" s="667">
        <v>2.1</v>
      </c>
      <c r="DA47" s="677"/>
      <c r="DB47" s="677"/>
      <c r="DC47" s="678"/>
      <c r="DD47" s="670">
        <v>515728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164135000</v>
      </c>
      <c r="CS49" s="645"/>
      <c r="CT49" s="645"/>
      <c r="CU49" s="645"/>
      <c r="CV49" s="645"/>
      <c r="CW49" s="645"/>
      <c r="CX49" s="645"/>
      <c r="CY49" s="646"/>
      <c r="CZ49" s="647">
        <v>100</v>
      </c>
      <c r="DA49" s="648"/>
      <c r="DB49" s="648"/>
      <c r="DC49" s="649"/>
      <c r="DD49" s="650">
        <v>95872708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vXkLAChSbUZH/cG8AIMpqTGrJmQFEpy4o9jeoB0JqZQnPA8SMGQtLBXYaG2oG/wsX3RwuUoaYRE5bTbFTWZyQ==" saltValue="+mLoyaJFqul4f70gl++QU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43" sqref="AK43:DF47"/>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367</v>
      </c>
      <c r="DK2" s="1156"/>
      <c r="DL2" s="1156"/>
      <c r="DM2" s="1156"/>
      <c r="DN2" s="1156"/>
      <c r="DO2" s="1157"/>
      <c r="DP2" s="224"/>
      <c r="DQ2" s="1155" t="s">
        <v>368</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28"/>
      <c r="BA5" s="228"/>
      <c r="BB5" s="228"/>
      <c r="BC5" s="228"/>
      <c r="BD5" s="228"/>
      <c r="BE5" s="229"/>
      <c r="BF5" s="229"/>
      <c r="BG5" s="229"/>
      <c r="BH5" s="229"/>
      <c r="BI5" s="229"/>
      <c r="BJ5" s="229"/>
      <c r="BK5" s="229"/>
      <c r="BL5" s="229"/>
      <c r="BM5" s="229"/>
      <c r="BN5" s="229"/>
      <c r="BO5" s="229"/>
      <c r="BP5" s="229"/>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388</v>
      </c>
      <c r="C7" s="1112"/>
      <c r="D7" s="1112"/>
      <c r="E7" s="1112"/>
      <c r="F7" s="1112"/>
      <c r="G7" s="1112"/>
      <c r="H7" s="1112"/>
      <c r="I7" s="1112"/>
      <c r="J7" s="1112"/>
      <c r="K7" s="1112"/>
      <c r="L7" s="1112"/>
      <c r="M7" s="1112"/>
      <c r="N7" s="1112"/>
      <c r="O7" s="1112"/>
      <c r="P7" s="1113"/>
      <c r="Q7" s="1166">
        <v>172846</v>
      </c>
      <c r="R7" s="1167"/>
      <c r="S7" s="1167"/>
      <c r="T7" s="1167"/>
      <c r="U7" s="1167"/>
      <c r="V7" s="1167">
        <v>163654</v>
      </c>
      <c r="W7" s="1167"/>
      <c r="X7" s="1167"/>
      <c r="Y7" s="1167"/>
      <c r="Z7" s="1167"/>
      <c r="AA7" s="1167">
        <v>9192</v>
      </c>
      <c r="AB7" s="1167"/>
      <c r="AC7" s="1167"/>
      <c r="AD7" s="1167"/>
      <c r="AE7" s="1168"/>
      <c r="AF7" s="1169">
        <v>8244</v>
      </c>
      <c r="AG7" s="1170"/>
      <c r="AH7" s="1170"/>
      <c r="AI7" s="1170"/>
      <c r="AJ7" s="1171"/>
      <c r="AK7" s="1172">
        <v>8931</v>
      </c>
      <c r="AL7" s="1173"/>
      <c r="AM7" s="1173"/>
      <c r="AN7" s="1173"/>
      <c r="AO7" s="1173"/>
      <c r="AP7" s="1173">
        <v>124816</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605</v>
      </c>
      <c r="BT7" s="1164"/>
      <c r="BU7" s="1164"/>
      <c r="BV7" s="1164"/>
      <c r="BW7" s="1164"/>
      <c r="BX7" s="1164"/>
      <c r="BY7" s="1164"/>
      <c r="BZ7" s="1164"/>
      <c r="CA7" s="1164"/>
      <c r="CB7" s="1164"/>
      <c r="CC7" s="1164"/>
      <c r="CD7" s="1164"/>
      <c r="CE7" s="1164"/>
      <c r="CF7" s="1164"/>
      <c r="CG7" s="1176"/>
      <c r="CH7" s="1160">
        <v>1</v>
      </c>
      <c r="CI7" s="1161"/>
      <c r="CJ7" s="1161"/>
      <c r="CK7" s="1161"/>
      <c r="CL7" s="1162"/>
      <c r="CM7" s="1160">
        <v>96</v>
      </c>
      <c r="CN7" s="1161"/>
      <c r="CO7" s="1161"/>
      <c r="CP7" s="1161"/>
      <c r="CQ7" s="1162"/>
      <c r="CR7" s="1160">
        <v>96</v>
      </c>
      <c r="CS7" s="1161"/>
      <c r="CT7" s="1161"/>
      <c r="CU7" s="1161"/>
      <c r="CV7" s="1162"/>
      <c r="CW7" s="1160">
        <v>3</v>
      </c>
      <c r="CX7" s="1161"/>
      <c r="CY7" s="1161"/>
      <c r="CZ7" s="1161"/>
      <c r="DA7" s="1162"/>
      <c r="DB7" s="1160" t="s">
        <v>531</v>
      </c>
      <c r="DC7" s="1161"/>
      <c r="DD7" s="1161"/>
      <c r="DE7" s="1161"/>
      <c r="DF7" s="1162"/>
      <c r="DG7" s="1160" t="s">
        <v>531</v>
      </c>
      <c r="DH7" s="1161"/>
      <c r="DI7" s="1161"/>
      <c r="DJ7" s="1161"/>
      <c r="DK7" s="1162"/>
      <c r="DL7" s="1160" t="s">
        <v>531</v>
      </c>
      <c r="DM7" s="1161"/>
      <c r="DN7" s="1161"/>
      <c r="DO7" s="1161"/>
      <c r="DP7" s="1162"/>
      <c r="DQ7" s="1160" t="s">
        <v>531</v>
      </c>
      <c r="DR7" s="1161"/>
      <c r="DS7" s="1161"/>
      <c r="DT7" s="1161"/>
      <c r="DU7" s="1162"/>
      <c r="DV7" s="1163"/>
      <c r="DW7" s="1164"/>
      <c r="DX7" s="1164"/>
      <c r="DY7" s="1164"/>
      <c r="DZ7" s="1165"/>
      <c r="EA7" s="230"/>
    </row>
    <row r="8" spans="1:131" s="231" customFormat="1" ht="26.25" customHeight="1" x14ac:dyDescent="0.2">
      <c r="A8" s="234">
        <v>2</v>
      </c>
      <c r="B8" s="1094" t="s">
        <v>389</v>
      </c>
      <c r="C8" s="1095"/>
      <c r="D8" s="1095"/>
      <c r="E8" s="1095"/>
      <c r="F8" s="1095"/>
      <c r="G8" s="1095"/>
      <c r="H8" s="1095"/>
      <c r="I8" s="1095"/>
      <c r="J8" s="1095"/>
      <c r="K8" s="1095"/>
      <c r="L8" s="1095"/>
      <c r="M8" s="1095"/>
      <c r="N8" s="1095"/>
      <c r="O8" s="1095"/>
      <c r="P8" s="1096"/>
      <c r="Q8" s="1102">
        <v>165</v>
      </c>
      <c r="R8" s="1103"/>
      <c r="S8" s="1103"/>
      <c r="T8" s="1103"/>
      <c r="U8" s="1103"/>
      <c r="V8" s="1103">
        <v>94</v>
      </c>
      <c r="W8" s="1103"/>
      <c r="X8" s="1103"/>
      <c r="Y8" s="1103"/>
      <c r="Z8" s="1103"/>
      <c r="AA8" s="1103">
        <v>72</v>
      </c>
      <c r="AB8" s="1103"/>
      <c r="AC8" s="1103"/>
      <c r="AD8" s="1103"/>
      <c r="AE8" s="1104"/>
      <c r="AF8" s="1099">
        <v>8</v>
      </c>
      <c r="AG8" s="1100"/>
      <c r="AH8" s="1100"/>
      <c r="AI8" s="1100"/>
      <c r="AJ8" s="1101"/>
      <c r="AK8" s="1144">
        <v>8</v>
      </c>
      <c r="AL8" s="1145"/>
      <c r="AM8" s="1145"/>
      <c r="AN8" s="1145"/>
      <c r="AO8" s="1145"/>
      <c r="AP8" s="1145">
        <v>624</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606</v>
      </c>
      <c r="BT8" s="1057"/>
      <c r="BU8" s="1057"/>
      <c r="BV8" s="1057"/>
      <c r="BW8" s="1057"/>
      <c r="BX8" s="1057"/>
      <c r="BY8" s="1057"/>
      <c r="BZ8" s="1057"/>
      <c r="CA8" s="1057"/>
      <c r="CB8" s="1057"/>
      <c r="CC8" s="1057"/>
      <c r="CD8" s="1057"/>
      <c r="CE8" s="1057"/>
      <c r="CF8" s="1057"/>
      <c r="CG8" s="1078"/>
      <c r="CH8" s="1053">
        <v>2</v>
      </c>
      <c r="CI8" s="1054"/>
      <c r="CJ8" s="1054"/>
      <c r="CK8" s="1054"/>
      <c r="CL8" s="1055"/>
      <c r="CM8" s="1053">
        <v>690</v>
      </c>
      <c r="CN8" s="1054"/>
      <c r="CO8" s="1054"/>
      <c r="CP8" s="1054"/>
      <c r="CQ8" s="1055"/>
      <c r="CR8" s="1053">
        <v>45</v>
      </c>
      <c r="CS8" s="1054"/>
      <c r="CT8" s="1054"/>
      <c r="CU8" s="1054"/>
      <c r="CV8" s="1055"/>
      <c r="CW8" s="1053" t="s">
        <v>531</v>
      </c>
      <c r="CX8" s="1054"/>
      <c r="CY8" s="1054"/>
      <c r="CZ8" s="1054"/>
      <c r="DA8" s="1055"/>
      <c r="DB8" s="1053" t="s">
        <v>531</v>
      </c>
      <c r="DC8" s="1054"/>
      <c r="DD8" s="1054"/>
      <c r="DE8" s="1054"/>
      <c r="DF8" s="1055"/>
      <c r="DG8" s="1053" t="s">
        <v>531</v>
      </c>
      <c r="DH8" s="1054"/>
      <c r="DI8" s="1054"/>
      <c r="DJ8" s="1054"/>
      <c r="DK8" s="1055"/>
      <c r="DL8" s="1053" t="s">
        <v>531</v>
      </c>
      <c r="DM8" s="1054"/>
      <c r="DN8" s="1054"/>
      <c r="DO8" s="1054"/>
      <c r="DP8" s="1055"/>
      <c r="DQ8" s="1053" t="s">
        <v>531</v>
      </c>
      <c r="DR8" s="1054"/>
      <c r="DS8" s="1054"/>
      <c r="DT8" s="1054"/>
      <c r="DU8" s="1055"/>
      <c r="DV8" s="1056"/>
      <c r="DW8" s="1057"/>
      <c r="DX8" s="1057"/>
      <c r="DY8" s="1057"/>
      <c r="DZ8" s="1058"/>
      <c r="EA8" s="230"/>
    </row>
    <row r="9" spans="1:131" s="231" customFormat="1" ht="26.25" customHeight="1" x14ac:dyDescent="0.2">
      <c r="A9" s="234">
        <v>3</v>
      </c>
      <c r="B9" s="1094" t="s">
        <v>390</v>
      </c>
      <c r="C9" s="1095"/>
      <c r="D9" s="1095"/>
      <c r="E9" s="1095"/>
      <c r="F9" s="1095"/>
      <c r="G9" s="1095"/>
      <c r="H9" s="1095"/>
      <c r="I9" s="1095"/>
      <c r="J9" s="1095"/>
      <c r="K9" s="1095"/>
      <c r="L9" s="1095"/>
      <c r="M9" s="1095"/>
      <c r="N9" s="1095"/>
      <c r="O9" s="1095"/>
      <c r="P9" s="1096"/>
      <c r="Q9" s="1102">
        <v>1490</v>
      </c>
      <c r="R9" s="1103"/>
      <c r="S9" s="1103"/>
      <c r="T9" s="1103"/>
      <c r="U9" s="1103"/>
      <c r="V9" s="1103">
        <v>1417</v>
      </c>
      <c r="W9" s="1103"/>
      <c r="X9" s="1103"/>
      <c r="Y9" s="1103"/>
      <c r="Z9" s="1103"/>
      <c r="AA9" s="1103">
        <v>73</v>
      </c>
      <c r="AB9" s="1103"/>
      <c r="AC9" s="1103"/>
      <c r="AD9" s="1103"/>
      <c r="AE9" s="1104"/>
      <c r="AF9" s="1099" t="s">
        <v>391</v>
      </c>
      <c r="AG9" s="1100"/>
      <c r="AH9" s="1100"/>
      <c r="AI9" s="1100"/>
      <c r="AJ9" s="1101"/>
      <c r="AK9" s="1144">
        <v>871</v>
      </c>
      <c r="AL9" s="1145"/>
      <c r="AM9" s="1145"/>
      <c r="AN9" s="1145"/>
      <c r="AO9" s="1145"/>
      <c r="AP9" s="1145">
        <v>6017</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607</v>
      </c>
      <c r="BT9" s="1057"/>
      <c r="BU9" s="1057"/>
      <c r="BV9" s="1057"/>
      <c r="BW9" s="1057"/>
      <c r="BX9" s="1057"/>
      <c r="BY9" s="1057"/>
      <c r="BZ9" s="1057"/>
      <c r="CA9" s="1057"/>
      <c r="CB9" s="1057"/>
      <c r="CC9" s="1057"/>
      <c r="CD9" s="1057"/>
      <c r="CE9" s="1057"/>
      <c r="CF9" s="1057"/>
      <c r="CG9" s="1078"/>
      <c r="CH9" s="1053">
        <v>-17</v>
      </c>
      <c r="CI9" s="1054"/>
      <c r="CJ9" s="1054"/>
      <c r="CK9" s="1054"/>
      <c r="CL9" s="1055"/>
      <c r="CM9" s="1053">
        <v>58</v>
      </c>
      <c r="CN9" s="1054"/>
      <c r="CO9" s="1054"/>
      <c r="CP9" s="1054"/>
      <c r="CQ9" s="1055"/>
      <c r="CR9" s="1053">
        <v>23</v>
      </c>
      <c r="CS9" s="1054"/>
      <c r="CT9" s="1054"/>
      <c r="CU9" s="1054"/>
      <c r="CV9" s="1055"/>
      <c r="CW9" s="1053" t="s">
        <v>531</v>
      </c>
      <c r="CX9" s="1054"/>
      <c r="CY9" s="1054"/>
      <c r="CZ9" s="1054"/>
      <c r="DA9" s="1055"/>
      <c r="DB9" s="1053" t="s">
        <v>531</v>
      </c>
      <c r="DC9" s="1054"/>
      <c r="DD9" s="1054"/>
      <c r="DE9" s="1054"/>
      <c r="DF9" s="1055"/>
      <c r="DG9" s="1053" t="s">
        <v>531</v>
      </c>
      <c r="DH9" s="1054"/>
      <c r="DI9" s="1054"/>
      <c r="DJ9" s="1054"/>
      <c r="DK9" s="1055"/>
      <c r="DL9" s="1053" t="s">
        <v>531</v>
      </c>
      <c r="DM9" s="1054"/>
      <c r="DN9" s="1054"/>
      <c r="DO9" s="1054"/>
      <c r="DP9" s="1055"/>
      <c r="DQ9" s="1053" t="s">
        <v>531</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608</v>
      </c>
      <c r="BT10" s="1057"/>
      <c r="BU10" s="1057"/>
      <c r="BV10" s="1057"/>
      <c r="BW10" s="1057"/>
      <c r="BX10" s="1057"/>
      <c r="BY10" s="1057"/>
      <c r="BZ10" s="1057"/>
      <c r="CA10" s="1057"/>
      <c r="CB10" s="1057"/>
      <c r="CC10" s="1057"/>
      <c r="CD10" s="1057"/>
      <c r="CE10" s="1057"/>
      <c r="CF10" s="1057"/>
      <c r="CG10" s="1078"/>
      <c r="CH10" s="1053">
        <v>17</v>
      </c>
      <c r="CI10" s="1054"/>
      <c r="CJ10" s="1054"/>
      <c r="CK10" s="1054"/>
      <c r="CL10" s="1055"/>
      <c r="CM10" s="1053">
        <v>20</v>
      </c>
      <c r="CN10" s="1054"/>
      <c r="CO10" s="1054"/>
      <c r="CP10" s="1054"/>
      <c r="CQ10" s="1055"/>
      <c r="CR10" s="1053">
        <v>10</v>
      </c>
      <c r="CS10" s="1054"/>
      <c r="CT10" s="1054"/>
      <c r="CU10" s="1054"/>
      <c r="CV10" s="1055"/>
      <c r="CW10" s="1053" t="s">
        <v>623</v>
      </c>
      <c r="CX10" s="1054"/>
      <c r="CY10" s="1054"/>
      <c r="CZ10" s="1054"/>
      <c r="DA10" s="1055"/>
      <c r="DB10" s="1053" t="s">
        <v>531</v>
      </c>
      <c r="DC10" s="1054"/>
      <c r="DD10" s="1054"/>
      <c r="DE10" s="1054"/>
      <c r="DF10" s="1055"/>
      <c r="DG10" s="1053" t="s">
        <v>531</v>
      </c>
      <c r="DH10" s="1054"/>
      <c r="DI10" s="1054"/>
      <c r="DJ10" s="1054"/>
      <c r="DK10" s="1055"/>
      <c r="DL10" s="1053" t="s">
        <v>531</v>
      </c>
      <c r="DM10" s="1054"/>
      <c r="DN10" s="1054"/>
      <c r="DO10" s="1054"/>
      <c r="DP10" s="1055"/>
      <c r="DQ10" s="1053" t="s">
        <v>531</v>
      </c>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609</v>
      </c>
      <c r="BT11" s="1057"/>
      <c r="BU11" s="1057"/>
      <c r="BV11" s="1057"/>
      <c r="BW11" s="1057"/>
      <c r="BX11" s="1057"/>
      <c r="BY11" s="1057"/>
      <c r="BZ11" s="1057"/>
      <c r="CA11" s="1057"/>
      <c r="CB11" s="1057"/>
      <c r="CC11" s="1057"/>
      <c r="CD11" s="1057"/>
      <c r="CE11" s="1057"/>
      <c r="CF11" s="1057"/>
      <c r="CG11" s="1078"/>
      <c r="CH11" s="1053">
        <v>3</v>
      </c>
      <c r="CI11" s="1054"/>
      <c r="CJ11" s="1054"/>
      <c r="CK11" s="1054"/>
      <c r="CL11" s="1055"/>
      <c r="CM11" s="1053">
        <v>180</v>
      </c>
      <c r="CN11" s="1054"/>
      <c r="CO11" s="1054"/>
      <c r="CP11" s="1054"/>
      <c r="CQ11" s="1055"/>
      <c r="CR11" s="1053">
        <v>50</v>
      </c>
      <c r="CS11" s="1054"/>
      <c r="CT11" s="1054"/>
      <c r="CU11" s="1054"/>
      <c r="CV11" s="1055"/>
      <c r="CW11" s="1053">
        <v>18</v>
      </c>
      <c r="CX11" s="1054"/>
      <c r="CY11" s="1054"/>
      <c r="CZ11" s="1054"/>
      <c r="DA11" s="1055"/>
      <c r="DB11" s="1053" t="s">
        <v>531</v>
      </c>
      <c r="DC11" s="1054"/>
      <c r="DD11" s="1054"/>
      <c r="DE11" s="1054"/>
      <c r="DF11" s="1055"/>
      <c r="DG11" s="1053" t="s">
        <v>531</v>
      </c>
      <c r="DH11" s="1054"/>
      <c r="DI11" s="1054"/>
      <c r="DJ11" s="1054"/>
      <c r="DK11" s="1055"/>
      <c r="DL11" s="1053" t="s">
        <v>531</v>
      </c>
      <c r="DM11" s="1054"/>
      <c r="DN11" s="1054"/>
      <c r="DO11" s="1054"/>
      <c r="DP11" s="1055"/>
      <c r="DQ11" s="1053" t="s">
        <v>531</v>
      </c>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610</v>
      </c>
      <c r="BT12" s="1057"/>
      <c r="BU12" s="1057"/>
      <c r="BV12" s="1057"/>
      <c r="BW12" s="1057"/>
      <c r="BX12" s="1057"/>
      <c r="BY12" s="1057"/>
      <c r="BZ12" s="1057"/>
      <c r="CA12" s="1057"/>
      <c r="CB12" s="1057"/>
      <c r="CC12" s="1057"/>
      <c r="CD12" s="1057"/>
      <c r="CE12" s="1057"/>
      <c r="CF12" s="1057"/>
      <c r="CG12" s="1078"/>
      <c r="CH12" s="1053">
        <v>-41</v>
      </c>
      <c r="CI12" s="1054"/>
      <c r="CJ12" s="1054"/>
      <c r="CK12" s="1054"/>
      <c r="CL12" s="1055"/>
      <c r="CM12" s="1053">
        <v>505</v>
      </c>
      <c r="CN12" s="1054"/>
      <c r="CO12" s="1054"/>
      <c r="CP12" s="1054"/>
      <c r="CQ12" s="1055"/>
      <c r="CR12" s="1053">
        <v>162</v>
      </c>
      <c r="CS12" s="1054"/>
      <c r="CT12" s="1054"/>
      <c r="CU12" s="1054"/>
      <c r="CV12" s="1055"/>
      <c r="CW12" s="1053" t="s">
        <v>531</v>
      </c>
      <c r="CX12" s="1054"/>
      <c r="CY12" s="1054"/>
      <c r="CZ12" s="1054"/>
      <c r="DA12" s="1055"/>
      <c r="DB12" s="1053" t="s">
        <v>531</v>
      </c>
      <c r="DC12" s="1054"/>
      <c r="DD12" s="1054"/>
      <c r="DE12" s="1054"/>
      <c r="DF12" s="1055"/>
      <c r="DG12" s="1053" t="s">
        <v>531</v>
      </c>
      <c r="DH12" s="1054"/>
      <c r="DI12" s="1054"/>
      <c r="DJ12" s="1054"/>
      <c r="DK12" s="1055"/>
      <c r="DL12" s="1053" t="s">
        <v>531</v>
      </c>
      <c r="DM12" s="1054"/>
      <c r="DN12" s="1054"/>
      <c r="DO12" s="1054"/>
      <c r="DP12" s="1055"/>
      <c r="DQ12" s="1053" t="s">
        <v>531</v>
      </c>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611</v>
      </c>
      <c r="BT13" s="1057"/>
      <c r="BU13" s="1057"/>
      <c r="BV13" s="1057"/>
      <c r="BW13" s="1057"/>
      <c r="BX13" s="1057"/>
      <c r="BY13" s="1057"/>
      <c r="BZ13" s="1057"/>
      <c r="CA13" s="1057"/>
      <c r="CB13" s="1057"/>
      <c r="CC13" s="1057"/>
      <c r="CD13" s="1057"/>
      <c r="CE13" s="1057"/>
      <c r="CF13" s="1057"/>
      <c r="CG13" s="1078"/>
      <c r="CH13" s="1053">
        <v>11</v>
      </c>
      <c r="CI13" s="1054"/>
      <c r="CJ13" s="1054"/>
      <c r="CK13" s="1054"/>
      <c r="CL13" s="1055"/>
      <c r="CM13" s="1053">
        <v>689</v>
      </c>
      <c r="CN13" s="1054"/>
      <c r="CO13" s="1054"/>
      <c r="CP13" s="1054"/>
      <c r="CQ13" s="1055"/>
      <c r="CR13" s="1053">
        <v>136</v>
      </c>
      <c r="CS13" s="1054"/>
      <c r="CT13" s="1054"/>
      <c r="CU13" s="1054"/>
      <c r="CV13" s="1055"/>
      <c r="CW13" s="1053" t="s">
        <v>531</v>
      </c>
      <c r="CX13" s="1054"/>
      <c r="CY13" s="1054"/>
      <c r="CZ13" s="1054"/>
      <c r="DA13" s="1055"/>
      <c r="DB13" s="1053" t="s">
        <v>531</v>
      </c>
      <c r="DC13" s="1054"/>
      <c r="DD13" s="1054"/>
      <c r="DE13" s="1054"/>
      <c r="DF13" s="1055"/>
      <c r="DG13" s="1053" t="s">
        <v>531</v>
      </c>
      <c r="DH13" s="1054"/>
      <c r="DI13" s="1054"/>
      <c r="DJ13" s="1054"/>
      <c r="DK13" s="1055"/>
      <c r="DL13" s="1053" t="s">
        <v>531</v>
      </c>
      <c r="DM13" s="1054"/>
      <c r="DN13" s="1054"/>
      <c r="DO13" s="1054"/>
      <c r="DP13" s="1055"/>
      <c r="DQ13" s="1053" t="s">
        <v>531</v>
      </c>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t="s">
        <v>616</v>
      </c>
      <c r="BS14" s="1056" t="s">
        <v>612</v>
      </c>
      <c r="BT14" s="1057"/>
      <c r="BU14" s="1057"/>
      <c r="BV14" s="1057"/>
      <c r="BW14" s="1057"/>
      <c r="BX14" s="1057"/>
      <c r="BY14" s="1057"/>
      <c r="BZ14" s="1057"/>
      <c r="CA14" s="1057"/>
      <c r="CB14" s="1057"/>
      <c r="CC14" s="1057"/>
      <c r="CD14" s="1057"/>
      <c r="CE14" s="1057"/>
      <c r="CF14" s="1057"/>
      <c r="CG14" s="1078"/>
      <c r="CH14" s="1053">
        <v>0</v>
      </c>
      <c r="CI14" s="1054"/>
      <c r="CJ14" s="1054"/>
      <c r="CK14" s="1054"/>
      <c r="CL14" s="1055"/>
      <c r="CM14" s="1053">
        <v>600</v>
      </c>
      <c r="CN14" s="1054"/>
      <c r="CO14" s="1054"/>
      <c r="CP14" s="1054"/>
      <c r="CQ14" s="1055"/>
      <c r="CR14" s="1053">
        <v>15</v>
      </c>
      <c r="CS14" s="1054"/>
      <c r="CT14" s="1054"/>
      <c r="CU14" s="1054"/>
      <c r="CV14" s="1055"/>
      <c r="CW14" s="1053" t="s">
        <v>531</v>
      </c>
      <c r="CX14" s="1054"/>
      <c r="CY14" s="1054"/>
      <c r="CZ14" s="1054"/>
      <c r="DA14" s="1055"/>
      <c r="DB14" s="1053" t="s">
        <v>531</v>
      </c>
      <c r="DC14" s="1054"/>
      <c r="DD14" s="1054"/>
      <c r="DE14" s="1054"/>
      <c r="DF14" s="1055"/>
      <c r="DG14" s="1053" t="s">
        <v>531</v>
      </c>
      <c r="DH14" s="1054"/>
      <c r="DI14" s="1054"/>
      <c r="DJ14" s="1054"/>
      <c r="DK14" s="1055"/>
      <c r="DL14" s="1053" t="s">
        <v>531</v>
      </c>
      <c r="DM14" s="1054"/>
      <c r="DN14" s="1054"/>
      <c r="DO14" s="1054"/>
      <c r="DP14" s="1055"/>
      <c r="DQ14" s="1053" t="s">
        <v>531</v>
      </c>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t="s">
        <v>613</v>
      </c>
      <c r="BT15" s="1057"/>
      <c r="BU15" s="1057"/>
      <c r="BV15" s="1057"/>
      <c r="BW15" s="1057"/>
      <c r="BX15" s="1057"/>
      <c r="BY15" s="1057"/>
      <c r="BZ15" s="1057"/>
      <c r="CA15" s="1057"/>
      <c r="CB15" s="1057"/>
      <c r="CC15" s="1057"/>
      <c r="CD15" s="1057"/>
      <c r="CE15" s="1057"/>
      <c r="CF15" s="1057"/>
      <c r="CG15" s="1078"/>
      <c r="CH15" s="1053">
        <v>5</v>
      </c>
      <c r="CI15" s="1054"/>
      <c r="CJ15" s="1054"/>
      <c r="CK15" s="1054"/>
      <c r="CL15" s="1055"/>
      <c r="CM15" s="1053">
        <v>472</v>
      </c>
      <c r="CN15" s="1054"/>
      <c r="CO15" s="1054"/>
      <c r="CP15" s="1054"/>
      <c r="CQ15" s="1055"/>
      <c r="CR15" s="1053">
        <v>300</v>
      </c>
      <c r="CS15" s="1054"/>
      <c r="CT15" s="1054"/>
      <c r="CU15" s="1054"/>
      <c r="CV15" s="1055"/>
      <c r="CW15" s="1053" t="s">
        <v>531</v>
      </c>
      <c r="CX15" s="1054"/>
      <c r="CY15" s="1054"/>
      <c r="CZ15" s="1054"/>
      <c r="DA15" s="1055"/>
      <c r="DB15" s="1053" t="s">
        <v>531</v>
      </c>
      <c r="DC15" s="1054"/>
      <c r="DD15" s="1054"/>
      <c r="DE15" s="1054"/>
      <c r="DF15" s="1055"/>
      <c r="DG15" s="1053" t="s">
        <v>531</v>
      </c>
      <c r="DH15" s="1054"/>
      <c r="DI15" s="1054"/>
      <c r="DJ15" s="1054"/>
      <c r="DK15" s="1055"/>
      <c r="DL15" s="1053" t="s">
        <v>531</v>
      </c>
      <c r="DM15" s="1054"/>
      <c r="DN15" s="1054"/>
      <c r="DO15" s="1054"/>
      <c r="DP15" s="1055"/>
      <c r="DQ15" s="1053" t="s">
        <v>531</v>
      </c>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t="s">
        <v>614</v>
      </c>
      <c r="BT16" s="1057"/>
      <c r="BU16" s="1057"/>
      <c r="BV16" s="1057"/>
      <c r="BW16" s="1057"/>
      <c r="BX16" s="1057"/>
      <c r="BY16" s="1057"/>
      <c r="BZ16" s="1057"/>
      <c r="CA16" s="1057"/>
      <c r="CB16" s="1057"/>
      <c r="CC16" s="1057"/>
      <c r="CD16" s="1057"/>
      <c r="CE16" s="1057"/>
      <c r="CF16" s="1057"/>
      <c r="CG16" s="1078"/>
      <c r="CH16" s="1053">
        <v>1</v>
      </c>
      <c r="CI16" s="1054"/>
      <c r="CJ16" s="1054"/>
      <c r="CK16" s="1054"/>
      <c r="CL16" s="1055"/>
      <c r="CM16" s="1053">
        <v>43</v>
      </c>
      <c r="CN16" s="1054"/>
      <c r="CO16" s="1054"/>
      <c r="CP16" s="1054"/>
      <c r="CQ16" s="1055"/>
      <c r="CR16" s="1053">
        <v>2</v>
      </c>
      <c r="CS16" s="1054"/>
      <c r="CT16" s="1054"/>
      <c r="CU16" s="1054"/>
      <c r="CV16" s="1055"/>
      <c r="CW16" s="1053">
        <v>9</v>
      </c>
      <c r="CX16" s="1054"/>
      <c r="CY16" s="1054"/>
      <c r="CZ16" s="1054"/>
      <c r="DA16" s="1055"/>
      <c r="DB16" s="1053" t="s">
        <v>531</v>
      </c>
      <c r="DC16" s="1054"/>
      <c r="DD16" s="1054"/>
      <c r="DE16" s="1054"/>
      <c r="DF16" s="1055"/>
      <c r="DG16" s="1053" t="s">
        <v>531</v>
      </c>
      <c r="DH16" s="1054"/>
      <c r="DI16" s="1054"/>
      <c r="DJ16" s="1054"/>
      <c r="DK16" s="1055"/>
      <c r="DL16" s="1053" t="s">
        <v>531</v>
      </c>
      <c r="DM16" s="1054"/>
      <c r="DN16" s="1054"/>
      <c r="DO16" s="1054"/>
      <c r="DP16" s="1055"/>
      <c r="DQ16" s="1053" t="s">
        <v>531</v>
      </c>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t="s">
        <v>615</v>
      </c>
      <c r="BT17" s="1057"/>
      <c r="BU17" s="1057"/>
      <c r="BV17" s="1057"/>
      <c r="BW17" s="1057"/>
      <c r="BX17" s="1057"/>
      <c r="BY17" s="1057"/>
      <c r="BZ17" s="1057"/>
      <c r="CA17" s="1057"/>
      <c r="CB17" s="1057"/>
      <c r="CC17" s="1057"/>
      <c r="CD17" s="1057"/>
      <c r="CE17" s="1057"/>
      <c r="CF17" s="1057"/>
      <c r="CG17" s="1078"/>
      <c r="CH17" s="1053">
        <v>18</v>
      </c>
      <c r="CI17" s="1054"/>
      <c r="CJ17" s="1054"/>
      <c r="CK17" s="1054"/>
      <c r="CL17" s="1055"/>
      <c r="CM17" s="1053">
        <v>171</v>
      </c>
      <c r="CN17" s="1054"/>
      <c r="CO17" s="1054"/>
      <c r="CP17" s="1054"/>
      <c r="CQ17" s="1055"/>
      <c r="CR17" s="1053">
        <v>10</v>
      </c>
      <c r="CS17" s="1054"/>
      <c r="CT17" s="1054"/>
      <c r="CU17" s="1054"/>
      <c r="CV17" s="1055"/>
      <c r="CW17" s="1053" t="s">
        <v>531</v>
      </c>
      <c r="CX17" s="1054"/>
      <c r="CY17" s="1054"/>
      <c r="CZ17" s="1054"/>
      <c r="DA17" s="1055"/>
      <c r="DB17" s="1053" t="s">
        <v>531</v>
      </c>
      <c r="DC17" s="1054"/>
      <c r="DD17" s="1054"/>
      <c r="DE17" s="1054"/>
      <c r="DF17" s="1055"/>
      <c r="DG17" s="1053" t="s">
        <v>531</v>
      </c>
      <c r="DH17" s="1054"/>
      <c r="DI17" s="1054"/>
      <c r="DJ17" s="1054"/>
      <c r="DK17" s="1055"/>
      <c r="DL17" s="1053" t="s">
        <v>531</v>
      </c>
      <c r="DM17" s="1054"/>
      <c r="DN17" s="1054"/>
      <c r="DO17" s="1054"/>
      <c r="DP17" s="1055"/>
      <c r="DQ17" s="1053" t="s">
        <v>531</v>
      </c>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393</v>
      </c>
      <c r="B23" s="1001" t="s">
        <v>394</v>
      </c>
      <c r="C23" s="1002"/>
      <c r="D23" s="1002"/>
      <c r="E23" s="1002"/>
      <c r="F23" s="1002"/>
      <c r="G23" s="1002"/>
      <c r="H23" s="1002"/>
      <c r="I23" s="1002"/>
      <c r="J23" s="1002"/>
      <c r="K23" s="1002"/>
      <c r="L23" s="1002"/>
      <c r="M23" s="1002"/>
      <c r="N23" s="1002"/>
      <c r="O23" s="1002"/>
      <c r="P23" s="1012"/>
      <c r="Q23" s="1131">
        <v>173623</v>
      </c>
      <c r="R23" s="1125"/>
      <c r="S23" s="1125"/>
      <c r="T23" s="1125"/>
      <c r="U23" s="1125"/>
      <c r="V23" s="1125">
        <v>164286</v>
      </c>
      <c r="W23" s="1125"/>
      <c r="X23" s="1125"/>
      <c r="Y23" s="1125"/>
      <c r="Z23" s="1125"/>
      <c r="AA23" s="1125">
        <v>9337</v>
      </c>
      <c r="AB23" s="1125"/>
      <c r="AC23" s="1125"/>
      <c r="AD23" s="1125"/>
      <c r="AE23" s="1132"/>
      <c r="AF23" s="1133">
        <v>8252</v>
      </c>
      <c r="AG23" s="1125"/>
      <c r="AH23" s="1125"/>
      <c r="AI23" s="1125"/>
      <c r="AJ23" s="1134"/>
      <c r="AK23" s="1135"/>
      <c r="AL23" s="1136"/>
      <c r="AM23" s="1136"/>
      <c r="AN23" s="1136"/>
      <c r="AO23" s="1136"/>
      <c r="AP23" s="1125">
        <v>131458</v>
      </c>
      <c r="AQ23" s="1125"/>
      <c r="AR23" s="1125"/>
      <c r="AS23" s="1125"/>
      <c r="AT23" s="1125"/>
      <c r="AU23" s="1126"/>
      <c r="AV23" s="1126"/>
      <c r="AW23" s="1126"/>
      <c r="AX23" s="1126"/>
      <c r="AY23" s="1127"/>
      <c r="AZ23" s="1128" t="s">
        <v>395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371</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378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406</v>
      </c>
      <c r="C28" s="1112"/>
      <c r="D28" s="1112"/>
      <c r="E28" s="1112"/>
      <c r="F28" s="1112"/>
      <c r="G28" s="1112"/>
      <c r="H28" s="1112"/>
      <c r="I28" s="1112"/>
      <c r="J28" s="1112"/>
      <c r="K28" s="1112"/>
      <c r="L28" s="1112"/>
      <c r="M28" s="1112"/>
      <c r="N28" s="1112"/>
      <c r="O28" s="1112"/>
      <c r="P28" s="1113"/>
      <c r="Q28" s="1114">
        <v>29471</v>
      </c>
      <c r="R28" s="1115"/>
      <c r="S28" s="1115"/>
      <c r="T28" s="1115"/>
      <c r="U28" s="1115"/>
      <c r="V28" s="1115">
        <v>29451</v>
      </c>
      <c r="W28" s="1115"/>
      <c r="X28" s="1115"/>
      <c r="Y28" s="1115"/>
      <c r="Z28" s="1115"/>
      <c r="AA28" s="1115">
        <v>20</v>
      </c>
      <c r="AB28" s="1115"/>
      <c r="AC28" s="1115"/>
      <c r="AD28" s="1115"/>
      <c r="AE28" s="1116"/>
      <c r="AF28" s="1117">
        <v>20</v>
      </c>
      <c r="AG28" s="1115"/>
      <c r="AH28" s="1115"/>
      <c r="AI28" s="1115"/>
      <c r="AJ28" s="1118"/>
      <c r="AK28" s="1106">
        <v>3038</v>
      </c>
      <c r="AL28" s="1107"/>
      <c r="AM28" s="1107"/>
      <c r="AN28" s="1107"/>
      <c r="AO28" s="1107"/>
      <c r="AP28" s="1107" t="s">
        <v>531</v>
      </c>
      <c r="AQ28" s="1107"/>
      <c r="AR28" s="1107"/>
      <c r="AS28" s="1107"/>
      <c r="AT28" s="1107"/>
      <c r="AU28" s="1107" t="s">
        <v>531</v>
      </c>
      <c r="AV28" s="1107"/>
      <c r="AW28" s="1107"/>
      <c r="AX28" s="1107"/>
      <c r="AY28" s="1107"/>
      <c r="AZ28" s="1108" t="s">
        <v>531</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407</v>
      </c>
      <c r="C29" s="1095"/>
      <c r="D29" s="1095"/>
      <c r="E29" s="1095"/>
      <c r="F29" s="1095"/>
      <c r="G29" s="1095"/>
      <c r="H29" s="1095"/>
      <c r="I29" s="1095"/>
      <c r="J29" s="1095"/>
      <c r="K29" s="1095"/>
      <c r="L29" s="1095"/>
      <c r="M29" s="1095"/>
      <c r="N29" s="1095"/>
      <c r="O29" s="1095"/>
      <c r="P29" s="1096"/>
      <c r="Q29" s="1102">
        <v>51</v>
      </c>
      <c r="R29" s="1103"/>
      <c r="S29" s="1103"/>
      <c r="T29" s="1103"/>
      <c r="U29" s="1103"/>
      <c r="V29" s="1103">
        <v>51</v>
      </c>
      <c r="W29" s="1103"/>
      <c r="X29" s="1103"/>
      <c r="Y29" s="1103"/>
      <c r="Z29" s="1103"/>
      <c r="AA29" s="1103" t="s">
        <v>617</v>
      </c>
      <c r="AB29" s="1103"/>
      <c r="AC29" s="1103"/>
      <c r="AD29" s="1103"/>
      <c r="AE29" s="1104"/>
      <c r="AF29" s="1099" t="s">
        <v>408</v>
      </c>
      <c r="AG29" s="1100"/>
      <c r="AH29" s="1100"/>
      <c r="AI29" s="1100"/>
      <c r="AJ29" s="1101"/>
      <c r="AK29" s="1044">
        <v>33</v>
      </c>
      <c r="AL29" s="1035"/>
      <c r="AM29" s="1035"/>
      <c r="AN29" s="1035"/>
      <c r="AO29" s="1035"/>
      <c r="AP29" s="1035" t="s">
        <v>531</v>
      </c>
      <c r="AQ29" s="1035"/>
      <c r="AR29" s="1035"/>
      <c r="AS29" s="1035"/>
      <c r="AT29" s="1035"/>
      <c r="AU29" s="1035" t="s">
        <v>531</v>
      </c>
      <c r="AV29" s="1035"/>
      <c r="AW29" s="1035"/>
      <c r="AX29" s="1035"/>
      <c r="AY29" s="1035"/>
      <c r="AZ29" s="1105" t="s">
        <v>531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v>4085</v>
      </c>
      <c r="R30" s="1103"/>
      <c r="S30" s="1103"/>
      <c r="T30" s="1103"/>
      <c r="U30" s="1103"/>
      <c r="V30" s="1103">
        <v>4083</v>
      </c>
      <c r="W30" s="1103"/>
      <c r="X30" s="1103"/>
      <c r="Y30" s="1103"/>
      <c r="Z30" s="1103"/>
      <c r="AA30" s="1103">
        <v>2</v>
      </c>
      <c r="AB30" s="1103"/>
      <c r="AC30" s="1103"/>
      <c r="AD30" s="1103"/>
      <c r="AE30" s="1104"/>
      <c r="AF30" s="1099">
        <v>2</v>
      </c>
      <c r="AG30" s="1100"/>
      <c r="AH30" s="1100"/>
      <c r="AI30" s="1100"/>
      <c r="AJ30" s="1101"/>
      <c r="AK30" s="1044">
        <v>942</v>
      </c>
      <c r="AL30" s="1035"/>
      <c r="AM30" s="1035"/>
      <c r="AN30" s="1035"/>
      <c r="AO30" s="1035"/>
      <c r="AP30" s="1035" t="s">
        <v>531</v>
      </c>
      <c r="AQ30" s="1035"/>
      <c r="AR30" s="1035"/>
      <c r="AS30" s="1035"/>
      <c r="AT30" s="1035"/>
      <c r="AU30" s="1035" t="s">
        <v>531</v>
      </c>
      <c r="AV30" s="1035"/>
      <c r="AW30" s="1035"/>
      <c r="AX30" s="1035"/>
      <c r="AY30" s="1035"/>
      <c r="AZ30" s="1105" t="s">
        <v>531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v>32441</v>
      </c>
      <c r="R31" s="1103"/>
      <c r="S31" s="1103"/>
      <c r="T31" s="1103"/>
      <c r="U31" s="1103"/>
      <c r="V31" s="1103">
        <v>31442</v>
      </c>
      <c r="W31" s="1103"/>
      <c r="X31" s="1103"/>
      <c r="Y31" s="1103"/>
      <c r="Z31" s="1103"/>
      <c r="AA31" s="1103">
        <v>998</v>
      </c>
      <c r="AB31" s="1103"/>
      <c r="AC31" s="1103"/>
      <c r="AD31" s="1103"/>
      <c r="AE31" s="1104"/>
      <c r="AF31" s="1099">
        <v>998</v>
      </c>
      <c r="AG31" s="1100"/>
      <c r="AH31" s="1100"/>
      <c r="AI31" s="1100"/>
      <c r="AJ31" s="1101"/>
      <c r="AK31" s="1044">
        <v>4718</v>
      </c>
      <c r="AL31" s="1035"/>
      <c r="AM31" s="1035"/>
      <c r="AN31" s="1035"/>
      <c r="AO31" s="1035"/>
      <c r="AP31" s="1035" t="s">
        <v>531</v>
      </c>
      <c r="AQ31" s="1035"/>
      <c r="AR31" s="1035"/>
      <c r="AS31" s="1035"/>
      <c r="AT31" s="1035"/>
      <c r="AU31" s="1035" t="s">
        <v>531</v>
      </c>
      <c r="AV31" s="1035"/>
      <c r="AW31" s="1035"/>
      <c r="AX31" s="1035"/>
      <c r="AY31" s="1035"/>
      <c r="AZ31" s="1105" t="s">
        <v>531</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411</v>
      </c>
      <c r="C32" s="1095"/>
      <c r="D32" s="1095"/>
      <c r="E32" s="1095"/>
      <c r="F32" s="1095"/>
      <c r="G32" s="1095"/>
      <c r="H32" s="1095"/>
      <c r="I32" s="1095"/>
      <c r="J32" s="1095"/>
      <c r="K32" s="1095"/>
      <c r="L32" s="1095"/>
      <c r="M32" s="1095"/>
      <c r="N32" s="1095"/>
      <c r="O32" s="1095"/>
      <c r="P32" s="1096"/>
      <c r="Q32" s="1102">
        <v>26305</v>
      </c>
      <c r="R32" s="1103"/>
      <c r="S32" s="1103"/>
      <c r="T32" s="1103"/>
      <c r="U32" s="1103"/>
      <c r="V32" s="1103">
        <v>25650</v>
      </c>
      <c r="W32" s="1103"/>
      <c r="X32" s="1103"/>
      <c r="Y32" s="1103"/>
      <c r="Z32" s="1103"/>
      <c r="AA32" s="1103">
        <v>655</v>
      </c>
      <c r="AB32" s="1103"/>
      <c r="AC32" s="1103"/>
      <c r="AD32" s="1103"/>
      <c r="AE32" s="1104"/>
      <c r="AF32" s="1099">
        <v>655</v>
      </c>
      <c r="AG32" s="1100"/>
      <c r="AH32" s="1100"/>
      <c r="AI32" s="1100"/>
      <c r="AJ32" s="1101"/>
      <c r="AK32" s="1044" t="s">
        <v>597</v>
      </c>
      <c r="AL32" s="1035"/>
      <c r="AM32" s="1035"/>
      <c r="AN32" s="1035"/>
      <c r="AO32" s="1035"/>
      <c r="AP32" s="1035" t="s">
        <v>531</v>
      </c>
      <c r="AQ32" s="1035"/>
      <c r="AR32" s="1035"/>
      <c r="AS32" s="1035"/>
      <c r="AT32" s="1035"/>
      <c r="AU32" s="1035" t="s">
        <v>531</v>
      </c>
      <c r="AV32" s="1035"/>
      <c r="AW32" s="1035"/>
      <c r="AX32" s="1035"/>
      <c r="AY32" s="1035"/>
      <c r="AZ32" s="1105" t="s">
        <v>531</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412</v>
      </c>
      <c r="C33" s="1095"/>
      <c r="D33" s="1095"/>
      <c r="E33" s="1095"/>
      <c r="F33" s="1095"/>
      <c r="G33" s="1095"/>
      <c r="H33" s="1095"/>
      <c r="I33" s="1095"/>
      <c r="J33" s="1095"/>
      <c r="K33" s="1095"/>
      <c r="L33" s="1095"/>
      <c r="M33" s="1095"/>
      <c r="N33" s="1095"/>
      <c r="O33" s="1095"/>
      <c r="P33" s="1096"/>
      <c r="Q33" s="1102">
        <v>9205</v>
      </c>
      <c r="R33" s="1103"/>
      <c r="S33" s="1103"/>
      <c r="T33" s="1103"/>
      <c r="U33" s="1103"/>
      <c r="V33" s="1103">
        <v>7988</v>
      </c>
      <c r="W33" s="1103"/>
      <c r="X33" s="1103"/>
      <c r="Y33" s="1103"/>
      <c r="Z33" s="1103"/>
      <c r="AA33" s="1103">
        <v>1217</v>
      </c>
      <c r="AB33" s="1103"/>
      <c r="AC33" s="1103"/>
      <c r="AD33" s="1103"/>
      <c r="AE33" s="1104"/>
      <c r="AF33" s="1099">
        <v>8962</v>
      </c>
      <c r="AG33" s="1100"/>
      <c r="AH33" s="1100"/>
      <c r="AI33" s="1100"/>
      <c r="AJ33" s="1101"/>
      <c r="AK33" s="1044">
        <v>1080</v>
      </c>
      <c r="AL33" s="1035"/>
      <c r="AM33" s="1035"/>
      <c r="AN33" s="1035"/>
      <c r="AO33" s="1035"/>
      <c r="AP33" s="1035">
        <v>24669</v>
      </c>
      <c r="AQ33" s="1035"/>
      <c r="AR33" s="1035"/>
      <c r="AS33" s="1035"/>
      <c r="AT33" s="1035"/>
      <c r="AU33" s="1035">
        <v>2220</v>
      </c>
      <c r="AV33" s="1035"/>
      <c r="AW33" s="1035"/>
      <c r="AX33" s="1035"/>
      <c r="AY33" s="1035"/>
      <c r="AZ33" s="1105" t="s">
        <v>597</v>
      </c>
      <c r="BA33" s="1105"/>
      <c r="BB33" s="1105"/>
      <c r="BC33" s="1105"/>
      <c r="BD33" s="1105"/>
      <c r="BE33" s="1036" t="s">
        <v>413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414</v>
      </c>
      <c r="C34" s="1095"/>
      <c r="D34" s="1095"/>
      <c r="E34" s="1095"/>
      <c r="F34" s="1095"/>
      <c r="G34" s="1095"/>
      <c r="H34" s="1095"/>
      <c r="I34" s="1095"/>
      <c r="J34" s="1095"/>
      <c r="K34" s="1095"/>
      <c r="L34" s="1095"/>
      <c r="M34" s="1095"/>
      <c r="N34" s="1095"/>
      <c r="O34" s="1095"/>
      <c r="P34" s="1096"/>
      <c r="Q34" s="1102">
        <v>24658</v>
      </c>
      <c r="R34" s="1103"/>
      <c r="S34" s="1103"/>
      <c r="T34" s="1103"/>
      <c r="U34" s="1103"/>
      <c r="V34" s="1103">
        <v>22374</v>
      </c>
      <c r="W34" s="1103"/>
      <c r="X34" s="1103"/>
      <c r="Y34" s="1103"/>
      <c r="Z34" s="1103"/>
      <c r="AA34" s="1103">
        <v>2284</v>
      </c>
      <c r="AB34" s="1103"/>
      <c r="AC34" s="1103"/>
      <c r="AD34" s="1103"/>
      <c r="AE34" s="1104"/>
      <c r="AF34" s="1099">
        <v>13228</v>
      </c>
      <c r="AG34" s="1100"/>
      <c r="AH34" s="1100"/>
      <c r="AI34" s="1100"/>
      <c r="AJ34" s="1101"/>
      <c r="AK34" s="1044">
        <v>3262</v>
      </c>
      <c r="AL34" s="1035"/>
      <c r="AM34" s="1035"/>
      <c r="AN34" s="1035"/>
      <c r="AO34" s="1035"/>
      <c r="AP34" s="1035">
        <v>30679</v>
      </c>
      <c r="AQ34" s="1035"/>
      <c r="AR34" s="1035"/>
      <c r="AS34" s="1035"/>
      <c r="AT34" s="1035"/>
      <c r="AU34" s="1035">
        <v>16720</v>
      </c>
      <c r="AV34" s="1035"/>
      <c r="AW34" s="1035"/>
      <c r="AX34" s="1035"/>
      <c r="AY34" s="1035"/>
      <c r="AZ34" s="1105" t="s">
        <v>597</v>
      </c>
      <c r="BA34" s="1105"/>
      <c r="BB34" s="1105"/>
      <c r="BC34" s="1105"/>
      <c r="BD34" s="1105"/>
      <c r="BE34" s="1036" t="s">
        <v>413</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t="s">
        <v>415</v>
      </c>
      <c r="C35" s="1095"/>
      <c r="D35" s="1095"/>
      <c r="E35" s="1095"/>
      <c r="F35" s="1095"/>
      <c r="G35" s="1095"/>
      <c r="H35" s="1095"/>
      <c r="I35" s="1095"/>
      <c r="J35" s="1095"/>
      <c r="K35" s="1095"/>
      <c r="L35" s="1095"/>
      <c r="M35" s="1095"/>
      <c r="N35" s="1095"/>
      <c r="O35" s="1095"/>
      <c r="P35" s="1096"/>
      <c r="Q35" s="1102">
        <v>8555</v>
      </c>
      <c r="R35" s="1103"/>
      <c r="S35" s="1103"/>
      <c r="T35" s="1103"/>
      <c r="U35" s="1103"/>
      <c r="V35" s="1103">
        <v>7801</v>
      </c>
      <c r="W35" s="1103"/>
      <c r="X35" s="1103"/>
      <c r="Y35" s="1103"/>
      <c r="Z35" s="1103"/>
      <c r="AA35" s="1103">
        <v>754</v>
      </c>
      <c r="AB35" s="1103"/>
      <c r="AC35" s="1103"/>
      <c r="AD35" s="1103"/>
      <c r="AE35" s="1104"/>
      <c r="AF35" s="1099">
        <v>1717</v>
      </c>
      <c r="AG35" s="1100"/>
      <c r="AH35" s="1100"/>
      <c r="AI35" s="1100"/>
      <c r="AJ35" s="1101"/>
      <c r="AK35" s="1044">
        <v>3746</v>
      </c>
      <c r="AL35" s="1035"/>
      <c r="AM35" s="1035"/>
      <c r="AN35" s="1035"/>
      <c r="AO35" s="1035"/>
      <c r="AP35" s="1035">
        <v>58678</v>
      </c>
      <c r="AQ35" s="1035"/>
      <c r="AR35" s="1035"/>
      <c r="AS35" s="1035"/>
      <c r="AT35" s="1035"/>
      <c r="AU35" s="1035">
        <v>40488</v>
      </c>
      <c r="AV35" s="1035"/>
      <c r="AW35" s="1035"/>
      <c r="AX35" s="1035"/>
      <c r="AY35" s="1035"/>
      <c r="AZ35" s="1105" t="s">
        <v>597</v>
      </c>
      <c r="BA35" s="1105"/>
      <c r="BB35" s="1105"/>
      <c r="BC35" s="1105"/>
      <c r="BD35" s="1105"/>
      <c r="BE35" s="1036" t="s">
        <v>416</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t="s">
        <v>417</v>
      </c>
      <c r="C36" s="1095"/>
      <c r="D36" s="1095"/>
      <c r="E36" s="1095"/>
      <c r="F36" s="1095"/>
      <c r="G36" s="1095"/>
      <c r="H36" s="1095"/>
      <c r="I36" s="1095"/>
      <c r="J36" s="1095"/>
      <c r="K36" s="1095"/>
      <c r="L36" s="1095"/>
      <c r="M36" s="1095"/>
      <c r="N36" s="1095"/>
      <c r="O36" s="1095"/>
      <c r="P36" s="1096"/>
      <c r="Q36" s="1102">
        <v>153</v>
      </c>
      <c r="R36" s="1103"/>
      <c r="S36" s="1103"/>
      <c r="T36" s="1103"/>
      <c r="U36" s="1103"/>
      <c r="V36" s="1103">
        <v>133</v>
      </c>
      <c r="W36" s="1103"/>
      <c r="X36" s="1103"/>
      <c r="Y36" s="1103"/>
      <c r="Z36" s="1103"/>
      <c r="AA36" s="1103">
        <v>20</v>
      </c>
      <c r="AB36" s="1103"/>
      <c r="AC36" s="1103"/>
      <c r="AD36" s="1103"/>
      <c r="AE36" s="1104"/>
      <c r="AF36" s="1099">
        <v>489</v>
      </c>
      <c r="AG36" s="1100"/>
      <c r="AH36" s="1100"/>
      <c r="AI36" s="1100"/>
      <c r="AJ36" s="1101"/>
      <c r="AK36" s="1044" t="s">
        <v>531</v>
      </c>
      <c r="AL36" s="1035"/>
      <c r="AM36" s="1035"/>
      <c r="AN36" s="1035"/>
      <c r="AO36" s="1035"/>
      <c r="AP36" s="1035" t="s">
        <v>531</v>
      </c>
      <c r="AQ36" s="1035"/>
      <c r="AR36" s="1035"/>
      <c r="AS36" s="1035"/>
      <c r="AT36" s="1035"/>
      <c r="AU36" s="1035" t="s">
        <v>531</v>
      </c>
      <c r="AV36" s="1035"/>
      <c r="AW36" s="1035"/>
      <c r="AX36" s="1035"/>
      <c r="AY36" s="1035"/>
      <c r="AZ36" s="1105" t="s">
        <v>597</v>
      </c>
      <c r="BA36" s="1105"/>
      <c r="BB36" s="1105"/>
      <c r="BC36" s="1105"/>
      <c r="BD36" s="1105"/>
      <c r="BE36" s="1036" t="s">
        <v>418</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t="s">
        <v>419</v>
      </c>
      <c r="C37" s="1095"/>
      <c r="D37" s="1095"/>
      <c r="E37" s="1095"/>
      <c r="F37" s="1095"/>
      <c r="G37" s="1095"/>
      <c r="H37" s="1095"/>
      <c r="I37" s="1095"/>
      <c r="J37" s="1095"/>
      <c r="K37" s="1095"/>
      <c r="L37" s="1095"/>
      <c r="M37" s="1095"/>
      <c r="N37" s="1095"/>
      <c r="O37" s="1095"/>
      <c r="P37" s="1096"/>
      <c r="Q37" s="1102">
        <v>253</v>
      </c>
      <c r="R37" s="1103"/>
      <c r="S37" s="1103"/>
      <c r="T37" s="1103"/>
      <c r="U37" s="1103"/>
      <c r="V37" s="1103">
        <v>255</v>
      </c>
      <c r="W37" s="1103"/>
      <c r="X37" s="1103"/>
      <c r="Y37" s="1103"/>
      <c r="Z37" s="1103"/>
      <c r="AA37" s="1103">
        <v>-2</v>
      </c>
      <c r="AB37" s="1103"/>
      <c r="AC37" s="1103"/>
      <c r="AD37" s="1103"/>
      <c r="AE37" s="1104"/>
      <c r="AF37" s="1099">
        <v>28</v>
      </c>
      <c r="AG37" s="1100"/>
      <c r="AH37" s="1100"/>
      <c r="AI37" s="1100"/>
      <c r="AJ37" s="1101"/>
      <c r="AK37" s="1044">
        <v>263</v>
      </c>
      <c r="AL37" s="1035"/>
      <c r="AM37" s="1035"/>
      <c r="AN37" s="1035"/>
      <c r="AO37" s="1035"/>
      <c r="AP37" s="1035">
        <v>2259</v>
      </c>
      <c r="AQ37" s="1035"/>
      <c r="AR37" s="1035"/>
      <c r="AS37" s="1035"/>
      <c r="AT37" s="1035"/>
      <c r="AU37" s="1035">
        <v>2158</v>
      </c>
      <c r="AV37" s="1035"/>
      <c r="AW37" s="1035"/>
      <c r="AX37" s="1035"/>
      <c r="AY37" s="1035"/>
      <c r="AZ37" s="1105" t="s">
        <v>597</v>
      </c>
      <c r="BA37" s="1105"/>
      <c r="BB37" s="1105"/>
      <c r="BC37" s="1105"/>
      <c r="BD37" s="1105"/>
      <c r="BE37" s="1036" t="s">
        <v>420</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t="s">
        <v>421</v>
      </c>
      <c r="C38" s="1095"/>
      <c r="D38" s="1095"/>
      <c r="E38" s="1095"/>
      <c r="F38" s="1095"/>
      <c r="G38" s="1095"/>
      <c r="H38" s="1095"/>
      <c r="I38" s="1095"/>
      <c r="J38" s="1095"/>
      <c r="K38" s="1095"/>
      <c r="L38" s="1095"/>
      <c r="M38" s="1095"/>
      <c r="N38" s="1095"/>
      <c r="O38" s="1095"/>
      <c r="P38" s="1096"/>
      <c r="Q38" s="1102">
        <v>328</v>
      </c>
      <c r="R38" s="1103"/>
      <c r="S38" s="1103"/>
      <c r="T38" s="1103"/>
      <c r="U38" s="1103"/>
      <c r="V38" s="1103">
        <v>268</v>
      </c>
      <c r="W38" s="1103"/>
      <c r="X38" s="1103"/>
      <c r="Y38" s="1103"/>
      <c r="Z38" s="1103"/>
      <c r="AA38" s="1103">
        <v>60</v>
      </c>
      <c r="AB38" s="1103"/>
      <c r="AC38" s="1103"/>
      <c r="AD38" s="1103"/>
      <c r="AE38" s="1104"/>
      <c r="AF38" s="1099">
        <v>22</v>
      </c>
      <c r="AG38" s="1100"/>
      <c r="AH38" s="1100"/>
      <c r="AI38" s="1100"/>
      <c r="AJ38" s="1101"/>
      <c r="AK38" s="1044">
        <v>78</v>
      </c>
      <c r="AL38" s="1035"/>
      <c r="AM38" s="1035"/>
      <c r="AN38" s="1035"/>
      <c r="AO38" s="1035"/>
      <c r="AP38" s="1035">
        <v>216</v>
      </c>
      <c r="AQ38" s="1035"/>
      <c r="AR38" s="1035"/>
      <c r="AS38" s="1035"/>
      <c r="AT38" s="1035"/>
      <c r="AU38" s="1035">
        <v>105</v>
      </c>
      <c r="AV38" s="1035"/>
      <c r="AW38" s="1035"/>
      <c r="AX38" s="1035"/>
      <c r="AY38" s="1035"/>
      <c r="AZ38" s="1105" t="s">
        <v>597</v>
      </c>
      <c r="BA38" s="1105"/>
      <c r="BB38" s="1105"/>
      <c r="BC38" s="1105"/>
      <c r="BD38" s="1105"/>
      <c r="BE38" s="1036" t="s">
        <v>422</v>
      </c>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t="s">
        <v>423</v>
      </c>
      <c r="C39" s="1095"/>
      <c r="D39" s="1095"/>
      <c r="E39" s="1095"/>
      <c r="F39" s="1095"/>
      <c r="G39" s="1095"/>
      <c r="H39" s="1095"/>
      <c r="I39" s="1095"/>
      <c r="J39" s="1095"/>
      <c r="K39" s="1095"/>
      <c r="L39" s="1095"/>
      <c r="M39" s="1095"/>
      <c r="N39" s="1095"/>
      <c r="O39" s="1095"/>
      <c r="P39" s="1096"/>
      <c r="Q39" s="1102">
        <v>505</v>
      </c>
      <c r="R39" s="1103"/>
      <c r="S39" s="1103"/>
      <c r="T39" s="1103"/>
      <c r="U39" s="1103"/>
      <c r="V39" s="1103">
        <v>410</v>
      </c>
      <c r="W39" s="1103"/>
      <c r="X39" s="1103"/>
      <c r="Y39" s="1103"/>
      <c r="Z39" s="1103"/>
      <c r="AA39" s="1103">
        <v>95</v>
      </c>
      <c r="AB39" s="1103"/>
      <c r="AC39" s="1103"/>
      <c r="AD39" s="1103"/>
      <c r="AE39" s="1104"/>
      <c r="AF39" s="1099">
        <v>20</v>
      </c>
      <c r="AG39" s="1100"/>
      <c r="AH39" s="1100"/>
      <c r="AI39" s="1100"/>
      <c r="AJ39" s="1101"/>
      <c r="AK39" s="1044">
        <v>417</v>
      </c>
      <c r="AL39" s="1035"/>
      <c r="AM39" s="1035"/>
      <c r="AN39" s="1035"/>
      <c r="AO39" s="1035"/>
      <c r="AP39" s="1035" t="s">
        <v>597</v>
      </c>
      <c r="AQ39" s="1035"/>
      <c r="AR39" s="1035"/>
      <c r="AS39" s="1035"/>
      <c r="AT39" s="1035"/>
      <c r="AU39" s="1035" t="s">
        <v>597</v>
      </c>
      <c r="AV39" s="1035"/>
      <c r="AW39" s="1035"/>
      <c r="AX39" s="1035"/>
      <c r="AY39" s="1035"/>
      <c r="AZ39" s="1105" t="s">
        <v>597</v>
      </c>
      <c r="BA39" s="1105"/>
      <c r="BB39" s="1105"/>
      <c r="BC39" s="1105"/>
      <c r="BD39" s="1105"/>
      <c r="BE39" s="1036" t="s">
        <v>424</v>
      </c>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393</v>
      </c>
      <c r="B63" s="1001" t="s">
        <v>426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26141</v>
      </c>
      <c r="AG63" s="1023"/>
      <c r="AH63" s="1023"/>
      <c r="AI63" s="1023"/>
      <c r="AJ63" s="1086"/>
      <c r="AK63" s="1087"/>
      <c r="AL63" s="1027"/>
      <c r="AM63" s="1027"/>
      <c r="AN63" s="1027"/>
      <c r="AO63" s="1027"/>
      <c r="AP63" s="1023">
        <v>116502</v>
      </c>
      <c r="AQ63" s="1023"/>
      <c r="AR63" s="1023"/>
      <c r="AS63" s="1023"/>
      <c r="AT63" s="1023"/>
      <c r="AU63" s="1023">
        <v>61691</v>
      </c>
      <c r="AV63" s="1023"/>
      <c r="AW63" s="1023"/>
      <c r="AX63" s="1023"/>
      <c r="AY63" s="1023"/>
      <c r="AZ63" s="1081"/>
      <c r="BA63" s="1081"/>
      <c r="BB63" s="1081"/>
      <c r="BC63" s="1081"/>
      <c r="BD63" s="1081"/>
      <c r="BE63" s="1024"/>
      <c r="BF63" s="1024"/>
      <c r="BG63" s="1024"/>
      <c r="BH63" s="1024"/>
      <c r="BI63" s="1025"/>
      <c r="BJ63" s="1082" t="s">
        <v>130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428</v>
      </c>
      <c r="B66" s="1060"/>
      <c r="C66" s="1060"/>
      <c r="D66" s="1060"/>
      <c r="E66" s="1060"/>
      <c r="F66" s="1060"/>
      <c r="G66" s="1060"/>
      <c r="H66" s="1060"/>
      <c r="I66" s="1060"/>
      <c r="J66" s="1060"/>
      <c r="K66" s="1060"/>
      <c r="L66" s="1060"/>
      <c r="M66" s="1060"/>
      <c r="N66" s="1060"/>
      <c r="O66" s="1060"/>
      <c r="P66" s="1061"/>
      <c r="Q66" s="1065" t="s">
        <v>429</v>
      </c>
      <c r="R66" s="1066"/>
      <c r="S66" s="1066"/>
      <c r="T66" s="1066"/>
      <c r="U66" s="1067"/>
      <c r="V66" s="1065" t="s">
        <v>430</v>
      </c>
      <c r="W66" s="1066"/>
      <c r="X66" s="1066"/>
      <c r="Y66" s="1066"/>
      <c r="Z66" s="1067"/>
      <c r="AA66" s="1065" t="s">
        <v>431</v>
      </c>
      <c r="AB66" s="1066"/>
      <c r="AC66" s="1066"/>
      <c r="AD66" s="1066"/>
      <c r="AE66" s="1067"/>
      <c r="AF66" s="1071" t="s">
        <v>432</v>
      </c>
      <c r="AG66" s="1072"/>
      <c r="AH66" s="1072"/>
      <c r="AI66" s="1072"/>
      <c r="AJ66" s="1073"/>
      <c r="AK66" s="1065" t="s">
        <v>402</v>
      </c>
      <c r="AL66" s="1060"/>
      <c r="AM66" s="1060"/>
      <c r="AN66" s="1060"/>
      <c r="AO66" s="1061"/>
      <c r="AP66" s="1065" t="s">
        <v>403</v>
      </c>
      <c r="AQ66" s="1066"/>
      <c r="AR66" s="1066"/>
      <c r="AS66" s="1066"/>
      <c r="AT66" s="1067"/>
      <c r="AU66" s="1065" t="s">
        <v>433</v>
      </c>
      <c r="AV66" s="1066"/>
      <c r="AW66" s="1066"/>
      <c r="AX66" s="1066"/>
      <c r="AY66" s="1067"/>
      <c r="AZ66" s="1065" t="s">
        <v>378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598</v>
      </c>
      <c r="C68" s="1050"/>
      <c r="D68" s="1050"/>
      <c r="E68" s="1050"/>
      <c r="F68" s="1050"/>
      <c r="G68" s="1050"/>
      <c r="H68" s="1050"/>
      <c r="I68" s="1050"/>
      <c r="J68" s="1050"/>
      <c r="K68" s="1050"/>
      <c r="L68" s="1050"/>
      <c r="M68" s="1050"/>
      <c r="N68" s="1050"/>
      <c r="O68" s="1050"/>
      <c r="P68" s="1051"/>
      <c r="Q68" s="1052">
        <v>2120</v>
      </c>
      <c r="R68" s="1046"/>
      <c r="S68" s="1046"/>
      <c r="T68" s="1046"/>
      <c r="U68" s="1046"/>
      <c r="V68" s="1046">
        <v>1967</v>
      </c>
      <c r="W68" s="1046"/>
      <c r="X68" s="1046"/>
      <c r="Y68" s="1046"/>
      <c r="Z68" s="1046"/>
      <c r="AA68" s="1046">
        <v>153</v>
      </c>
      <c r="AB68" s="1046"/>
      <c r="AC68" s="1046"/>
      <c r="AD68" s="1046"/>
      <c r="AE68" s="1046"/>
      <c r="AF68" s="1046">
        <v>538</v>
      </c>
      <c r="AG68" s="1046"/>
      <c r="AH68" s="1046"/>
      <c r="AI68" s="1046"/>
      <c r="AJ68" s="1046"/>
      <c r="AK68" s="1046" t="s">
        <v>597</v>
      </c>
      <c r="AL68" s="1046"/>
      <c r="AM68" s="1046"/>
      <c r="AN68" s="1046"/>
      <c r="AO68" s="1046"/>
      <c r="AP68" s="1046">
        <v>453</v>
      </c>
      <c r="AQ68" s="1046"/>
      <c r="AR68" s="1046"/>
      <c r="AS68" s="1046"/>
      <c r="AT68" s="1046"/>
      <c r="AU68" s="1046">
        <v>14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599</v>
      </c>
      <c r="C69" s="1039"/>
      <c r="D69" s="1039"/>
      <c r="E69" s="1039"/>
      <c r="F69" s="1039"/>
      <c r="G69" s="1039"/>
      <c r="H69" s="1039"/>
      <c r="I69" s="1039"/>
      <c r="J69" s="1039"/>
      <c r="K69" s="1039"/>
      <c r="L69" s="1039"/>
      <c r="M69" s="1039"/>
      <c r="N69" s="1039"/>
      <c r="O69" s="1039"/>
      <c r="P69" s="1040"/>
      <c r="Q69" s="1041">
        <v>8056</v>
      </c>
      <c r="R69" s="1035"/>
      <c r="S69" s="1035"/>
      <c r="T69" s="1035"/>
      <c r="U69" s="1035"/>
      <c r="V69" s="1035">
        <v>6911</v>
      </c>
      <c r="W69" s="1035"/>
      <c r="X69" s="1035"/>
      <c r="Y69" s="1035"/>
      <c r="Z69" s="1035"/>
      <c r="AA69" s="1035">
        <v>1145</v>
      </c>
      <c r="AB69" s="1035"/>
      <c r="AC69" s="1035"/>
      <c r="AD69" s="1035"/>
      <c r="AE69" s="1035"/>
      <c r="AF69" s="1035" t="s">
        <v>624</v>
      </c>
      <c r="AG69" s="1035"/>
      <c r="AH69" s="1035"/>
      <c r="AI69" s="1035"/>
      <c r="AJ69" s="1035"/>
      <c r="AK69" s="1035">
        <v>14</v>
      </c>
      <c r="AL69" s="1035"/>
      <c r="AM69" s="1035"/>
      <c r="AN69" s="1035"/>
      <c r="AO69" s="1035"/>
      <c r="AP69" s="1045" t="s">
        <v>597</v>
      </c>
      <c r="AQ69" s="1043"/>
      <c r="AR69" s="1043"/>
      <c r="AS69" s="1043"/>
      <c r="AT69" s="1044"/>
      <c r="AU69" s="1045" t="s">
        <v>597</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600</v>
      </c>
      <c r="C70" s="1039"/>
      <c r="D70" s="1039"/>
      <c r="E70" s="1039"/>
      <c r="F70" s="1039"/>
      <c r="G70" s="1039"/>
      <c r="H70" s="1039"/>
      <c r="I70" s="1039"/>
      <c r="J70" s="1039"/>
      <c r="K70" s="1039"/>
      <c r="L70" s="1039"/>
      <c r="M70" s="1039"/>
      <c r="N70" s="1039"/>
      <c r="O70" s="1039"/>
      <c r="P70" s="1040"/>
      <c r="Q70" s="1041">
        <v>1445</v>
      </c>
      <c r="R70" s="1035"/>
      <c r="S70" s="1035"/>
      <c r="T70" s="1035"/>
      <c r="U70" s="1035"/>
      <c r="V70" s="1035">
        <v>1444</v>
      </c>
      <c r="W70" s="1035"/>
      <c r="X70" s="1035"/>
      <c r="Y70" s="1035"/>
      <c r="Z70" s="1035"/>
      <c r="AA70" s="1035">
        <v>1</v>
      </c>
      <c r="AB70" s="1035"/>
      <c r="AC70" s="1035"/>
      <c r="AD70" s="1035"/>
      <c r="AE70" s="1035"/>
      <c r="AF70" s="1035" t="s">
        <v>624</v>
      </c>
      <c r="AG70" s="1035"/>
      <c r="AH70" s="1035"/>
      <c r="AI70" s="1035"/>
      <c r="AJ70" s="1035"/>
      <c r="AK70" s="1035" t="s">
        <v>597</v>
      </c>
      <c r="AL70" s="1035"/>
      <c r="AM70" s="1035"/>
      <c r="AN70" s="1035"/>
      <c r="AO70" s="1035"/>
      <c r="AP70" s="1045" t="s">
        <v>597</v>
      </c>
      <c r="AQ70" s="1043"/>
      <c r="AR70" s="1043"/>
      <c r="AS70" s="1043"/>
      <c r="AT70" s="1044"/>
      <c r="AU70" s="1045" t="s">
        <v>597</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601</v>
      </c>
      <c r="C71" s="1039"/>
      <c r="D71" s="1039"/>
      <c r="E71" s="1039"/>
      <c r="F71" s="1039"/>
      <c r="G71" s="1039"/>
      <c r="H71" s="1039"/>
      <c r="I71" s="1039"/>
      <c r="J71" s="1039"/>
      <c r="K71" s="1039"/>
      <c r="L71" s="1039"/>
      <c r="M71" s="1039"/>
      <c r="N71" s="1039"/>
      <c r="O71" s="1039"/>
      <c r="P71" s="1040"/>
      <c r="Q71" s="1041">
        <v>1</v>
      </c>
      <c r="R71" s="1035"/>
      <c r="S71" s="1035"/>
      <c r="T71" s="1035"/>
      <c r="U71" s="1035"/>
      <c r="V71" s="1035" t="s">
        <v>624</v>
      </c>
      <c r="W71" s="1035"/>
      <c r="X71" s="1035"/>
      <c r="Y71" s="1035"/>
      <c r="Z71" s="1035"/>
      <c r="AA71" s="1035">
        <v>1</v>
      </c>
      <c r="AB71" s="1035"/>
      <c r="AC71" s="1035"/>
      <c r="AD71" s="1035"/>
      <c r="AE71" s="1035"/>
      <c r="AF71" s="1035" t="s">
        <v>624</v>
      </c>
      <c r="AG71" s="1035"/>
      <c r="AH71" s="1035"/>
      <c r="AI71" s="1035"/>
      <c r="AJ71" s="1035"/>
      <c r="AK71" s="1035" t="s">
        <v>624</v>
      </c>
      <c r="AL71" s="1035"/>
      <c r="AM71" s="1035"/>
      <c r="AN71" s="1035"/>
      <c r="AO71" s="1035"/>
      <c r="AP71" s="1045" t="s">
        <v>597</v>
      </c>
      <c r="AQ71" s="1043"/>
      <c r="AR71" s="1043"/>
      <c r="AS71" s="1043"/>
      <c r="AT71" s="1044"/>
      <c r="AU71" s="1045" t="s">
        <v>597</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602</v>
      </c>
      <c r="C72" s="1039"/>
      <c r="D72" s="1039"/>
      <c r="E72" s="1039"/>
      <c r="F72" s="1039"/>
      <c r="G72" s="1039"/>
      <c r="H72" s="1039"/>
      <c r="I72" s="1039"/>
      <c r="J72" s="1039"/>
      <c r="K72" s="1039"/>
      <c r="L72" s="1039"/>
      <c r="M72" s="1039"/>
      <c r="N72" s="1039"/>
      <c r="O72" s="1039"/>
      <c r="P72" s="1040"/>
      <c r="Q72" s="1041">
        <v>59</v>
      </c>
      <c r="R72" s="1035"/>
      <c r="S72" s="1035"/>
      <c r="T72" s="1035"/>
      <c r="U72" s="1035"/>
      <c r="V72" s="1035">
        <v>33</v>
      </c>
      <c r="W72" s="1035"/>
      <c r="X72" s="1035"/>
      <c r="Y72" s="1035"/>
      <c r="Z72" s="1035"/>
      <c r="AA72" s="1035">
        <v>26</v>
      </c>
      <c r="AB72" s="1035"/>
      <c r="AC72" s="1035"/>
      <c r="AD72" s="1035"/>
      <c r="AE72" s="1035"/>
      <c r="AF72" s="1035" t="s">
        <v>624</v>
      </c>
      <c r="AG72" s="1035"/>
      <c r="AH72" s="1035"/>
      <c r="AI72" s="1035"/>
      <c r="AJ72" s="1035"/>
      <c r="AK72" s="1035" t="s">
        <v>597</v>
      </c>
      <c r="AL72" s="1035"/>
      <c r="AM72" s="1035"/>
      <c r="AN72" s="1035"/>
      <c r="AO72" s="1035"/>
      <c r="AP72" s="1045" t="s">
        <v>597</v>
      </c>
      <c r="AQ72" s="1043"/>
      <c r="AR72" s="1043"/>
      <c r="AS72" s="1043"/>
      <c r="AT72" s="1044"/>
      <c r="AU72" s="1045" t="s">
        <v>597</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603</v>
      </c>
      <c r="C73" s="1039"/>
      <c r="D73" s="1039"/>
      <c r="E73" s="1039"/>
      <c r="F73" s="1039"/>
      <c r="G73" s="1039"/>
      <c r="H73" s="1039"/>
      <c r="I73" s="1039"/>
      <c r="J73" s="1039"/>
      <c r="K73" s="1039"/>
      <c r="L73" s="1039"/>
      <c r="M73" s="1039"/>
      <c r="N73" s="1039"/>
      <c r="O73" s="1039"/>
      <c r="P73" s="1040"/>
      <c r="Q73" s="1041">
        <v>42</v>
      </c>
      <c r="R73" s="1035"/>
      <c r="S73" s="1035"/>
      <c r="T73" s="1035"/>
      <c r="U73" s="1035"/>
      <c r="V73" s="1035">
        <v>41</v>
      </c>
      <c r="W73" s="1035"/>
      <c r="X73" s="1035"/>
      <c r="Y73" s="1035"/>
      <c r="Z73" s="1035"/>
      <c r="AA73" s="1035">
        <v>1</v>
      </c>
      <c r="AB73" s="1035"/>
      <c r="AC73" s="1035"/>
      <c r="AD73" s="1035"/>
      <c r="AE73" s="1035"/>
      <c r="AF73" s="1035" t="s">
        <v>624</v>
      </c>
      <c r="AG73" s="1035"/>
      <c r="AH73" s="1035"/>
      <c r="AI73" s="1035"/>
      <c r="AJ73" s="1035"/>
      <c r="AK73" s="1035" t="s">
        <v>597</v>
      </c>
      <c r="AL73" s="1035"/>
      <c r="AM73" s="1035"/>
      <c r="AN73" s="1035"/>
      <c r="AO73" s="1035"/>
      <c r="AP73" s="1045" t="s">
        <v>597</v>
      </c>
      <c r="AQ73" s="1043"/>
      <c r="AR73" s="1043"/>
      <c r="AS73" s="1043"/>
      <c r="AT73" s="1044"/>
      <c r="AU73" s="1045" t="s">
        <v>597</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604</v>
      </c>
      <c r="C74" s="1039"/>
      <c r="D74" s="1039"/>
      <c r="E74" s="1039"/>
      <c r="F74" s="1039"/>
      <c r="G74" s="1039"/>
      <c r="H74" s="1039"/>
      <c r="I74" s="1039"/>
      <c r="J74" s="1039"/>
      <c r="K74" s="1039"/>
      <c r="L74" s="1039"/>
      <c r="M74" s="1039"/>
      <c r="N74" s="1039"/>
      <c r="O74" s="1039"/>
      <c r="P74" s="1040"/>
      <c r="Q74" s="1041">
        <v>364</v>
      </c>
      <c r="R74" s="1035"/>
      <c r="S74" s="1035"/>
      <c r="T74" s="1035"/>
      <c r="U74" s="1035"/>
      <c r="V74" s="1035">
        <v>175</v>
      </c>
      <c r="W74" s="1035"/>
      <c r="X74" s="1035"/>
      <c r="Y74" s="1035"/>
      <c r="Z74" s="1035"/>
      <c r="AA74" s="1035">
        <v>189</v>
      </c>
      <c r="AB74" s="1035"/>
      <c r="AC74" s="1035"/>
      <c r="AD74" s="1035"/>
      <c r="AE74" s="1035"/>
      <c r="AF74" s="1035">
        <v>189</v>
      </c>
      <c r="AG74" s="1035"/>
      <c r="AH74" s="1035"/>
      <c r="AI74" s="1035"/>
      <c r="AJ74" s="1035"/>
      <c r="AK74" s="1035" t="s">
        <v>597</v>
      </c>
      <c r="AL74" s="1035"/>
      <c r="AM74" s="1035"/>
      <c r="AN74" s="1035"/>
      <c r="AO74" s="1035"/>
      <c r="AP74" s="1045" t="s">
        <v>597</v>
      </c>
      <c r="AQ74" s="1043"/>
      <c r="AR74" s="1043"/>
      <c r="AS74" s="1043"/>
      <c r="AT74" s="1044"/>
      <c r="AU74" s="1045" t="s">
        <v>597</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595</v>
      </c>
      <c r="C75" s="1039"/>
      <c r="D75" s="1039"/>
      <c r="E75" s="1039"/>
      <c r="F75" s="1039"/>
      <c r="G75" s="1039"/>
      <c r="H75" s="1039"/>
      <c r="I75" s="1039"/>
      <c r="J75" s="1039"/>
      <c r="K75" s="1039"/>
      <c r="L75" s="1039"/>
      <c r="M75" s="1039"/>
      <c r="N75" s="1039"/>
      <c r="O75" s="1039"/>
      <c r="P75" s="1040"/>
      <c r="Q75" s="1042">
        <v>798</v>
      </c>
      <c r="R75" s="1043"/>
      <c r="S75" s="1043"/>
      <c r="T75" s="1043"/>
      <c r="U75" s="1044"/>
      <c r="V75" s="1045">
        <v>745</v>
      </c>
      <c r="W75" s="1043"/>
      <c r="X75" s="1043"/>
      <c r="Y75" s="1043"/>
      <c r="Z75" s="1044"/>
      <c r="AA75" s="1045">
        <v>53</v>
      </c>
      <c r="AB75" s="1043"/>
      <c r="AC75" s="1043"/>
      <c r="AD75" s="1043"/>
      <c r="AE75" s="1044"/>
      <c r="AF75" s="1045">
        <v>53</v>
      </c>
      <c r="AG75" s="1043"/>
      <c r="AH75" s="1043"/>
      <c r="AI75" s="1043"/>
      <c r="AJ75" s="1044"/>
      <c r="AK75" s="1045" t="s">
        <v>597</v>
      </c>
      <c r="AL75" s="1043"/>
      <c r="AM75" s="1043"/>
      <c r="AN75" s="1043"/>
      <c r="AO75" s="1044"/>
      <c r="AP75" s="1045" t="s">
        <v>597</v>
      </c>
      <c r="AQ75" s="1043"/>
      <c r="AR75" s="1043"/>
      <c r="AS75" s="1043"/>
      <c r="AT75" s="1044"/>
      <c r="AU75" s="1045" t="s">
        <v>597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596</v>
      </c>
      <c r="C76" s="1039"/>
      <c r="D76" s="1039"/>
      <c r="E76" s="1039"/>
      <c r="F76" s="1039"/>
      <c r="G76" s="1039"/>
      <c r="H76" s="1039"/>
      <c r="I76" s="1039"/>
      <c r="J76" s="1039"/>
      <c r="K76" s="1039"/>
      <c r="L76" s="1039"/>
      <c r="M76" s="1039"/>
      <c r="N76" s="1039"/>
      <c r="O76" s="1039"/>
      <c r="P76" s="1040"/>
      <c r="Q76" s="1042">
        <v>254237</v>
      </c>
      <c r="R76" s="1043"/>
      <c r="S76" s="1043"/>
      <c r="T76" s="1043"/>
      <c r="U76" s="1044"/>
      <c r="V76" s="1045">
        <v>237960</v>
      </c>
      <c r="W76" s="1043"/>
      <c r="X76" s="1043"/>
      <c r="Y76" s="1043"/>
      <c r="Z76" s="1044"/>
      <c r="AA76" s="1045">
        <v>16277</v>
      </c>
      <c r="AB76" s="1043"/>
      <c r="AC76" s="1043"/>
      <c r="AD76" s="1043"/>
      <c r="AE76" s="1044"/>
      <c r="AF76" s="1045">
        <v>16277</v>
      </c>
      <c r="AG76" s="1043"/>
      <c r="AH76" s="1043"/>
      <c r="AI76" s="1043"/>
      <c r="AJ76" s="1044"/>
      <c r="AK76" s="1045">
        <v>534</v>
      </c>
      <c r="AL76" s="1043"/>
      <c r="AM76" s="1043"/>
      <c r="AN76" s="1043"/>
      <c r="AO76" s="1044"/>
      <c r="AP76" s="1045" t="s">
        <v>597</v>
      </c>
      <c r="AQ76" s="1043"/>
      <c r="AR76" s="1043"/>
      <c r="AS76" s="1043"/>
      <c r="AT76" s="1044"/>
      <c r="AU76" s="1045" t="s">
        <v>597</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393</v>
      </c>
      <c r="B88" s="1001" t="s">
        <v>434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17057</v>
      </c>
      <c r="AG88" s="1023"/>
      <c r="AH88" s="1023"/>
      <c r="AI88" s="1023"/>
      <c r="AJ88" s="1023"/>
      <c r="AK88" s="1027"/>
      <c r="AL88" s="1027"/>
      <c r="AM88" s="1027"/>
      <c r="AN88" s="1027"/>
      <c r="AO88" s="1027"/>
      <c r="AP88" s="1023">
        <v>453</v>
      </c>
      <c r="AQ88" s="1023"/>
      <c r="AR88" s="1023"/>
      <c r="AS88" s="1023"/>
      <c r="AT88" s="1023"/>
      <c r="AU88" s="1023">
        <v>14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435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849</v>
      </c>
      <c r="CS102" s="1017"/>
      <c r="CT102" s="1017"/>
      <c r="CU102" s="1017"/>
      <c r="CV102" s="1018"/>
      <c r="CW102" s="1016">
        <v>30</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440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442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443</v>
      </c>
      <c r="AB109" s="960"/>
      <c r="AC109" s="960"/>
      <c r="AD109" s="960"/>
      <c r="AE109" s="961"/>
      <c r="AF109" s="962" t="s">
        <v>444</v>
      </c>
      <c r="AG109" s="960"/>
      <c r="AH109" s="960"/>
      <c r="AI109" s="960"/>
      <c r="AJ109" s="961"/>
      <c r="AK109" s="962" t="s">
        <v>305</v>
      </c>
      <c r="AL109" s="960"/>
      <c r="AM109" s="960"/>
      <c r="AN109" s="960"/>
      <c r="AO109" s="961"/>
      <c r="AP109" s="962" t="s">
        <v>445</v>
      </c>
      <c r="AQ109" s="960"/>
      <c r="AR109" s="960"/>
      <c r="AS109" s="960"/>
      <c r="AT109" s="993"/>
      <c r="AU109" s="959" t="s">
        <v>442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443</v>
      </c>
      <c r="BR109" s="960"/>
      <c r="BS109" s="960"/>
      <c r="BT109" s="960"/>
      <c r="BU109" s="961"/>
      <c r="BV109" s="962" t="s">
        <v>444</v>
      </c>
      <c r="BW109" s="960"/>
      <c r="BX109" s="960"/>
      <c r="BY109" s="960"/>
      <c r="BZ109" s="961"/>
      <c r="CA109" s="962" t="s">
        <v>305</v>
      </c>
      <c r="CB109" s="960"/>
      <c r="CC109" s="960"/>
      <c r="CD109" s="960"/>
      <c r="CE109" s="961"/>
      <c r="CF109" s="1000" t="s">
        <v>445</v>
      </c>
      <c r="CG109" s="1000"/>
      <c r="CH109" s="1000"/>
      <c r="CI109" s="1000"/>
      <c r="CJ109" s="1000"/>
      <c r="CK109" s="962" t="s">
        <v>446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443</v>
      </c>
      <c r="DH109" s="960"/>
      <c r="DI109" s="960"/>
      <c r="DJ109" s="960"/>
      <c r="DK109" s="961"/>
      <c r="DL109" s="962" t="s">
        <v>444</v>
      </c>
      <c r="DM109" s="960"/>
      <c r="DN109" s="960"/>
      <c r="DO109" s="960"/>
      <c r="DP109" s="961"/>
      <c r="DQ109" s="962" t="s">
        <v>305</v>
      </c>
      <c r="DR109" s="960"/>
      <c r="DS109" s="960"/>
      <c r="DT109" s="960"/>
      <c r="DU109" s="961"/>
      <c r="DV109" s="962" t="s">
        <v>445</v>
      </c>
      <c r="DW109" s="960"/>
      <c r="DX109" s="960"/>
      <c r="DY109" s="960"/>
      <c r="DZ109" s="993"/>
    </row>
    <row r="110" spans="1:131" s="226" customFormat="1" ht="26.25" customHeight="1" x14ac:dyDescent="0.2">
      <c r="A110" s="871" t="s">
        <v>447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11599342</v>
      </c>
      <c r="AB110" s="953"/>
      <c r="AC110" s="953"/>
      <c r="AD110" s="953"/>
      <c r="AE110" s="954"/>
      <c r="AF110" s="955">
        <v>11817405</v>
      </c>
      <c r="AG110" s="953"/>
      <c r="AH110" s="953"/>
      <c r="AI110" s="953"/>
      <c r="AJ110" s="954"/>
      <c r="AK110" s="955">
        <v>12208214</v>
      </c>
      <c r="AL110" s="953"/>
      <c r="AM110" s="953"/>
      <c r="AN110" s="953"/>
      <c r="AO110" s="954"/>
      <c r="AP110" s="956">
        <v>17.3</v>
      </c>
      <c r="AQ110" s="957"/>
      <c r="AR110" s="957"/>
      <c r="AS110" s="957"/>
      <c r="AT110" s="958"/>
      <c r="AU110" s="994" t="s">
        <v>73</v>
      </c>
      <c r="AV110" s="995"/>
      <c r="AW110" s="995"/>
      <c r="AX110" s="995"/>
      <c r="AY110" s="995"/>
      <c r="AZ110" s="924" t="s">
        <v>448</v>
      </c>
      <c r="BA110" s="872"/>
      <c r="BB110" s="872"/>
      <c r="BC110" s="872"/>
      <c r="BD110" s="872"/>
      <c r="BE110" s="872"/>
      <c r="BF110" s="872"/>
      <c r="BG110" s="872"/>
      <c r="BH110" s="872"/>
      <c r="BI110" s="872"/>
      <c r="BJ110" s="872"/>
      <c r="BK110" s="872"/>
      <c r="BL110" s="872"/>
      <c r="BM110" s="872"/>
      <c r="BN110" s="872"/>
      <c r="BO110" s="872"/>
      <c r="BP110" s="873"/>
      <c r="BQ110" s="925">
        <v>122439504</v>
      </c>
      <c r="BR110" s="906"/>
      <c r="BS110" s="906"/>
      <c r="BT110" s="906"/>
      <c r="BU110" s="906"/>
      <c r="BV110" s="906">
        <v>128652404</v>
      </c>
      <c r="BW110" s="906"/>
      <c r="BX110" s="906"/>
      <c r="BY110" s="906"/>
      <c r="BZ110" s="906"/>
      <c r="CA110" s="906">
        <v>131457672</v>
      </c>
      <c r="CB110" s="906"/>
      <c r="CC110" s="906"/>
      <c r="CD110" s="906"/>
      <c r="CE110" s="906"/>
      <c r="CF110" s="930">
        <v>186.4</v>
      </c>
      <c r="CG110" s="931"/>
      <c r="CH110" s="931"/>
      <c r="CI110" s="931"/>
      <c r="CJ110" s="931"/>
      <c r="CK110" s="990" t="s">
        <v>449</v>
      </c>
      <c r="CL110" s="883"/>
      <c r="CM110" s="924" t="s">
        <v>450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3237029</v>
      </c>
      <c r="DH110" s="906"/>
      <c r="DI110" s="906"/>
      <c r="DJ110" s="906"/>
      <c r="DK110" s="906"/>
      <c r="DL110" s="906">
        <v>2341842</v>
      </c>
      <c r="DM110" s="906"/>
      <c r="DN110" s="906"/>
      <c r="DO110" s="906"/>
      <c r="DP110" s="906"/>
      <c r="DQ110" s="906">
        <v>1423221</v>
      </c>
      <c r="DR110" s="906"/>
      <c r="DS110" s="906"/>
      <c r="DT110" s="906"/>
      <c r="DU110" s="906"/>
      <c r="DV110" s="907">
        <v>2</v>
      </c>
      <c r="DW110" s="907"/>
      <c r="DX110" s="907"/>
      <c r="DY110" s="907"/>
      <c r="DZ110" s="908"/>
    </row>
    <row r="111" spans="1:131" s="226" customFormat="1" ht="26.25" customHeight="1" x14ac:dyDescent="0.2">
      <c r="A111" s="838" t="s">
        <v>451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130</v>
      </c>
      <c r="AB111" s="983"/>
      <c r="AC111" s="983"/>
      <c r="AD111" s="983"/>
      <c r="AE111" s="984"/>
      <c r="AF111" s="985" t="s">
        <v>452</v>
      </c>
      <c r="AG111" s="983"/>
      <c r="AH111" s="983"/>
      <c r="AI111" s="983"/>
      <c r="AJ111" s="984"/>
      <c r="AK111" s="985" t="s">
        <v>453</v>
      </c>
      <c r="AL111" s="983"/>
      <c r="AM111" s="983"/>
      <c r="AN111" s="983"/>
      <c r="AO111" s="984"/>
      <c r="AP111" s="986" t="s">
        <v>130</v>
      </c>
      <c r="AQ111" s="987"/>
      <c r="AR111" s="987"/>
      <c r="AS111" s="987"/>
      <c r="AT111" s="988"/>
      <c r="AU111" s="996"/>
      <c r="AV111" s="997"/>
      <c r="AW111" s="997"/>
      <c r="AX111" s="997"/>
      <c r="AY111" s="997"/>
      <c r="AZ111" s="879" t="s">
        <v>454</v>
      </c>
      <c r="BA111" s="816"/>
      <c r="BB111" s="816"/>
      <c r="BC111" s="816"/>
      <c r="BD111" s="816"/>
      <c r="BE111" s="816"/>
      <c r="BF111" s="816"/>
      <c r="BG111" s="816"/>
      <c r="BH111" s="816"/>
      <c r="BI111" s="816"/>
      <c r="BJ111" s="816"/>
      <c r="BK111" s="816"/>
      <c r="BL111" s="816"/>
      <c r="BM111" s="816"/>
      <c r="BN111" s="816"/>
      <c r="BO111" s="816"/>
      <c r="BP111" s="817"/>
      <c r="BQ111" s="880">
        <v>3237029</v>
      </c>
      <c r="BR111" s="881"/>
      <c r="BS111" s="881"/>
      <c r="BT111" s="881"/>
      <c r="BU111" s="881"/>
      <c r="BV111" s="881">
        <v>2341842</v>
      </c>
      <c r="BW111" s="881"/>
      <c r="BX111" s="881"/>
      <c r="BY111" s="881"/>
      <c r="BZ111" s="881"/>
      <c r="CA111" s="881">
        <v>1423221</v>
      </c>
      <c r="CB111" s="881"/>
      <c r="CC111" s="881"/>
      <c r="CD111" s="881"/>
      <c r="CE111" s="881"/>
      <c r="CF111" s="939">
        <v>2</v>
      </c>
      <c r="CG111" s="940"/>
      <c r="CH111" s="940"/>
      <c r="CI111" s="940"/>
      <c r="CJ111" s="940"/>
      <c r="CK111" s="991"/>
      <c r="CL111" s="885"/>
      <c r="CM111" s="879" t="s">
        <v>455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130</v>
      </c>
      <c r="DH111" s="881"/>
      <c r="DI111" s="881"/>
      <c r="DJ111" s="881"/>
      <c r="DK111" s="881"/>
      <c r="DL111" s="881" t="s">
        <v>452</v>
      </c>
      <c r="DM111" s="881"/>
      <c r="DN111" s="881"/>
      <c r="DO111" s="881"/>
      <c r="DP111" s="881"/>
      <c r="DQ111" s="881" t="s">
        <v>456</v>
      </c>
      <c r="DR111" s="881"/>
      <c r="DS111" s="881"/>
      <c r="DT111" s="881"/>
      <c r="DU111" s="881"/>
      <c r="DV111" s="858" t="s">
        <v>130</v>
      </c>
      <c r="DW111" s="858"/>
      <c r="DX111" s="858"/>
      <c r="DY111" s="858"/>
      <c r="DZ111" s="859"/>
    </row>
    <row r="112" spans="1:131" s="226" customFormat="1" ht="26.25" customHeight="1" x14ac:dyDescent="0.2">
      <c r="A112" s="976" t="s">
        <v>457</v>
      </c>
      <c r="B112" s="977"/>
      <c r="C112" s="816" t="s">
        <v>458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452</v>
      </c>
      <c r="AB112" s="844"/>
      <c r="AC112" s="844"/>
      <c r="AD112" s="844"/>
      <c r="AE112" s="845"/>
      <c r="AF112" s="846" t="s">
        <v>130</v>
      </c>
      <c r="AG112" s="844"/>
      <c r="AH112" s="844"/>
      <c r="AI112" s="844"/>
      <c r="AJ112" s="845"/>
      <c r="AK112" s="846" t="s">
        <v>130</v>
      </c>
      <c r="AL112" s="844"/>
      <c r="AM112" s="844"/>
      <c r="AN112" s="844"/>
      <c r="AO112" s="845"/>
      <c r="AP112" s="888" t="s">
        <v>130</v>
      </c>
      <c r="AQ112" s="889"/>
      <c r="AR112" s="889"/>
      <c r="AS112" s="889"/>
      <c r="AT112" s="890"/>
      <c r="AU112" s="996"/>
      <c r="AV112" s="997"/>
      <c r="AW112" s="997"/>
      <c r="AX112" s="997"/>
      <c r="AY112" s="997"/>
      <c r="AZ112" s="879" t="s">
        <v>459</v>
      </c>
      <c r="BA112" s="816"/>
      <c r="BB112" s="816"/>
      <c r="BC112" s="816"/>
      <c r="BD112" s="816"/>
      <c r="BE112" s="816"/>
      <c r="BF112" s="816"/>
      <c r="BG112" s="816"/>
      <c r="BH112" s="816"/>
      <c r="BI112" s="816"/>
      <c r="BJ112" s="816"/>
      <c r="BK112" s="816"/>
      <c r="BL112" s="816"/>
      <c r="BM112" s="816"/>
      <c r="BN112" s="816"/>
      <c r="BO112" s="816"/>
      <c r="BP112" s="817"/>
      <c r="BQ112" s="880">
        <v>64222403</v>
      </c>
      <c r="BR112" s="881"/>
      <c r="BS112" s="881"/>
      <c r="BT112" s="881"/>
      <c r="BU112" s="881"/>
      <c r="BV112" s="881">
        <v>63343633</v>
      </c>
      <c r="BW112" s="881"/>
      <c r="BX112" s="881"/>
      <c r="BY112" s="881"/>
      <c r="BZ112" s="881"/>
      <c r="CA112" s="881">
        <v>61792388</v>
      </c>
      <c r="CB112" s="881"/>
      <c r="CC112" s="881"/>
      <c r="CD112" s="881"/>
      <c r="CE112" s="881"/>
      <c r="CF112" s="939">
        <v>87.6</v>
      </c>
      <c r="CG112" s="940"/>
      <c r="CH112" s="940"/>
      <c r="CI112" s="940"/>
      <c r="CJ112" s="940"/>
      <c r="CK112" s="991"/>
      <c r="CL112" s="885"/>
      <c r="CM112" s="879" t="s">
        <v>460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130</v>
      </c>
      <c r="DM112" s="881"/>
      <c r="DN112" s="881"/>
      <c r="DO112" s="881"/>
      <c r="DP112" s="881"/>
      <c r="DQ112" s="881" t="s">
        <v>130</v>
      </c>
      <c r="DR112" s="881"/>
      <c r="DS112" s="881"/>
      <c r="DT112" s="881"/>
      <c r="DU112" s="881"/>
      <c r="DV112" s="858" t="s">
        <v>130</v>
      </c>
      <c r="DW112" s="858"/>
      <c r="DX112" s="858"/>
      <c r="DY112" s="858"/>
      <c r="DZ112" s="859"/>
    </row>
    <row r="113" spans="1:130" s="226" customFormat="1" ht="26.25" customHeight="1" x14ac:dyDescent="0.2">
      <c r="A113" s="978"/>
      <c r="B113" s="979"/>
      <c r="C113" s="816" t="s">
        <v>461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3708441</v>
      </c>
      <c r="AB113" s="983"/>
      <c r="AC113" s="983"/>
      <c r="AD113" s="983"/>
      <c r="AE113" s="984"/>
      <c r="AF113" s="985">
        <v>4378807</v>
      </c>
      <c r="AG113" s="983"/>
      <c r="AH113" s="983"/>
      <c r="AI113" s="983"/>
      <c r="AJ113" s="984"/>
      <c r="AK113" s="985">
        <v>4387619</v>
      </c>
      <c r="AL113" s="983"/>
      <c r="AM113" s="983"/>
      <c r="AN113" s="983"/>
      <c r="AO113" s="984"/>
      <c r="AP113" s="986">
        <v>6.2</v>
      </c>
      <c r="AQ113" s="987"/>
      <c r="AR113" s="987"/>
      <c r="AS113" s="987"/>
      <c r="AT113" s="988"/>
      <c r="AU113" s="996"/>
      <c r="AV113" s="997"/>
      <c r="AW113" s="997"/>
      <c r="AX113" s="997"/>
      <c r="AY113" s="997"/>
      <c r="AZ113" s="879" t="s">
        <v>462</v>
      </c>
      <c r="BA113" s="816"/>
      <c r="BB113" s="816"/>
      <c r="BC113" s="816"/>
      <c r="BD113" s="816"/>
      <c r="BE113" s="816"/>
      <c r="BF113" s="816"/>
      <c r="BG113" s="816"/>
      <c r="BH113" s="816"/>
      <c r="BI113" s="816"/>
      <c r="BJ113" s="816"/>
      <c r="BK113" s="816"/>
      <c r="BL113" s="816"/>
      <c r="BM113" s="816"/>
      <c r="BN113" s="816"/>
      <c r="BO113" s="816"/>
      <c r="BP113" s="817"/>
      <c r="BQ113" s="880">
        <v>11033</v>
      </c>
      <c r="BR113" s="881"/>
      <c r="BS113" s="881"/>
      <c r="BT113" s="881"/>
      <c r="BU113" s="881"/>
      <c r="BV113" s="881">
        <v>10503</v>
      </c>
      <c r="BW113" s="881"/>
      <c r="BX113" s="881"/>
      <c r="BY113" s="881"/>
      <c r="BZ113" s="881"/>
      <c r="CA113" s="881">
        <v>13588</v>
      </c>
      <c r="CB113" s="881"/>
      <c r="CC113" s="881"/>
      <c r="CD113" s="881"/>
      <c r="CE113" s="881"/>
      <c r="CF113" s="939">
        <v>0</v>
      </c>
      <c r="CG113" s="940"/>
      <c r="CH113" s="940"/>
      <c r="CI113" s="940"/>
      <c r="CJ113" s="940"/>
      <c r="CK113" s="991"/>
      <c r="CL113" s="885"/>
      <c r="CM113" s="879" t="s">
        <v>463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130</v>
      </c>
      <c r="DH113" s="844"/>
      <c r="DI113" s="844"/>
      <c r="DJ113" s="844"/>
      <c r="DK113" s="845"/>
      <c r="DL113" s="846" t="s">
        <v>452</v>
      </c>
      <c r="DM113" s="844"/>
      <c r="DN113" s="844"/>
      <c r="DO113" s="844"/>
      <c r="DP113" s="845"/>
      <c r="DQ113" s="846" t="s">
        <v>130</v>
      </c>
      <c r="DR113" s="844"/>
      <c r="DS113" s="844"/>
      <c r="DT113" s="844"/>
      <c r="DU113" s="845"/>
      <c r="DV113" s="888" t="s">
        <v>464</v>
      </c>
      <c r="DW113" s="889"/>
      <c r="DX113" s="889"/>
      <c r="DY113" s="889"/>
      <c r="DZ113" s="890"/>
    </row>
    <row r="114" spans="1:130" s="226" customFormat="1" ht="26.25" customHeight="1" x14ac:dyDescent="0.2">
      <c r="A114" s="978"/>
      <c r="B114" s="979"/>
      <c r="C114" s="816" t="s">
        <v>465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1706</v>
      </c>
      <c r="AB114" s="844"/>
      <c r="AC114" s="844"/>
      <c r="AD114" s="844"/>
      <c r="AE114" s="845"/>
      <c r="AF114" s="846">
        <v>462</v>
      </c>
      <c r="AG114" s="844"/>
      <c r="AH114" s="844"/>
      <c r="AI114" s="844"/>
      <c r="AJ114" s="845"/>
      <c r="AK114" s="846">
        <v>965</v>
      </c>
      <c r="AL114" s="844"/>
      <c r="AM114" s="844"/>
      <c r="AN114" s="844"/>
      <c r="AO114" s="845"/>
      <c r="AP114" s="888">
        <v>0</v>
      </c>
      <c r="AQ114" s="889"/>
      <c r="AR114" s="889"/>
      <c r="AS114" s="889"/>
      <c r="AT114" s="890"/>
      <c r="AU114" s="996"/>
      <c r="AV114" s="997"/>
      <c r="AW114" s="997"/>
      <c r="AX114" s="997"/>
      <c r="AY114" s="997"/>
      <c r="AZ114" s="879" t="s">
        <v>466</v>
      </c>
      <c r="BA114" s="816"/>
      <c r="BB114" s="816"/>
      <c r="BC114" s="816"/>
      <c r="BD114" s="816"/>
      <c r="BE114" s="816"/>
      <c r="BF114" s="816"/>
      <c r="BG114" s="816"/>
      <c r="BH114" s="816"/>
      <c r="BI114" s="816"/>
      <c r="BJ114" s="816"/>
      <c r="BK114" s="816"/>
      <c r="BL114" s="816"/>
      <c r="BM114" s="816"/>
      <c r="BN114" s="816"/>
      <c r="BO114" s="816"/>
      <c r="BP114" s="817"/>
      <c r="BQ114" s="880">
        <v>16162643</v>
      </c>
      <c r="BR114" s="881"/>
      <c r="BS114" s="881"/>
      <c r="BT114" s="881"/>
      <c r="BU114" s="881"/>
      <c r="BV114" s="881">
        <v>16035258</v>
      </c>
      <c r="BW114" s="881"/>
      <c r="BX114" s="881"/>
      <c r="BY114" s="881"/>
      <c r="BZ114" s="881"/>
      <c r="CA114" s="881">
        <v>16461677</v>
      </c>
      <c r="CB114" s="881"/>
      <c r="CC114" s="881"/>
      <c r="CD114" s="881"/>
      <c r="CE114" s="881"/>
      <c r="CF114" s="939">
        <v>23.3</v>
      </c>
      <c r="CG114" s="940"/>
      <c r="CH114" s="940"/>
      <c r="CI114" s="940"/>
      <c r="CJ114" s="940"/>
      <c r="CK114" s="991"/>
      <c r="CL114" s="885"/>
      <c r="CM114" s="879" t="s">
        <v>467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130</v>
      </c>
      <c r="DH114" s="844"/>
      <c r="DI114" s="844"/>
      <c r="DJ114" s="844"/>
      <c r="DK114" s="845"/>
      <c r="DL114" s="846" t="s">
        <v>395</v>
      </c>
      <c r="DM114" s="844"/>
      <c r="DN114" s="844"/>
      <c r="DO114" s="844"/>
      <c r="DP114" s="845"/>
      <c r="DQ114" s="846" t="s">
        <v>130</v>
      </c>
      <c r="DR114" s="844"/>
      <c r="DS114" s="844"/>
      <c r="DT114" s="844"/>
      <c r="DU114" s="845"/>
      <c r="DV114" s="888" t="s">
        <v>130</v>
      </c>
      <c r="DW114" s="889"/>
      <c r="DX114" s="889"/>
      <c r="DY114" s="889"/>
      <c r="DZ114" s="890"/>
    </row>
    <row r="115" spans="1:130" s="226" customFormat="1" ht="26.25" customHeight="1" x14ac:dyDescent="0.2">
      <c r="A115" s="978"/>
      <c r="B115" s="979"/>
      <c r="C115" s="816" t="s">
        <v>468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973144</v>
      </c>
      <c r="AB115" s="983"/>
      <c r="AC115" s="983"/>
      <c r="AD115" s="983"/>
      <c r="AE115" s="984"/>
      <c r="AF115" s="985">
        <v>973166</v>
      </c>
      <c r="AG115" s="983"/>
      <c r="AH115" s="983"/>
      <c r="AI115" s="983"/>
      <c r="AJ115" s="984"/>
      <c r="AK115" s="985">
        <v>972975</v>
      </c>
      <c r="AL115" s="983"/>
      <c r="AM115" s="983"/>
      <c r="AN115" s="983"/>
      <c r="AO115" s="984"/>
      <c r="AP115" s="986">
        <v>1.4</v>
      </c>
      <c r="AQ115" s="987"/>
      <c r="AR115" s="987"/>
      <c r="AS115" s="987"/>
      <c r="AT115" s="988"/>
      <c r="AU115" s="996"/>
      <c r="AV115" s="997"/>
      <c r="AW115" s="997"/>
      <c r="AX115" s="997"/>
      <c r="AY115" s="997"/>
      <c r="AZ115" s="879" t="s">
        <v>469</v>
      </c>
      <c r="BA115" s="816"/>
      <c r="BB115" s="816"/>
      <c r="BC115" s="816"/>
      <c r="BD115" s="816"/>
      <c r="BE115" s="816"/>
      <c r="BF115" s="816"/>
      <c r="BG115" s="816"/>
      <c r="BH115" s="816"/>
      <c r="BI115" s="816"/>
      <c r="BJ115" s="816"/>
      <c r="BK115" s="816"/>
      <c r="BL115" s="816"/>
      <c r="BM115" s="816"/>
      <c r="BN115" s="816"/>
      <c r="BO115" s="816"/>
      <c r="BP115" s="817"/>
      <c r="BQ115" s="880" t="s">
        <v>453</v>
      </c>
      <c r="BR115" s="881"/>
      <c r="BS115" s="881"/>
      <c r="BT115" s="881"/>
      <c r="BU115" s="881"/>
      <c r="BV115" s="881" t="s">
        <v>130</v>
      </c>
      <c r="BW115" s="881"/>
      <c r="BX115" s="881"/>
      <c r="BY115" s="881"/>
      <c r="BZ115" s="881"/>
      <c r="CA115" s="881" t="s">
        <v>130</v>
      </c>
      <c r="CB115" s="881"/>
      <c r="CC115" s="881"/>
      <c r="CD115" s="881"/>
      <c r="CE115" s="881"/>
      <c r="CF115" s="939" t="s">
        <v>456</v>
      </c>
      <c r="CG115" s="940"/>
      <c r="CH115" s="940"/>
      <c r="CI115" s="940"/>
      <c r="CJ115" s="940"/>
      <c r="CK115" s="991"/>
      <c r="CL115" s="885"/>
      <c r="CM115" s="879" t="s">
        <v>470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130</v>
      </c>
      <c r="DH115" s="844"/>
      <c r="DI115" s="844"/>
      <c r="DJ115" s="844"/>
      <c r="DK115" s="845"/>
      <c r="DL115" s="846" t="s">
        <v>471</v>
      </c>
      <c r="DM115" s="844"/>
      <c r="DN115" s="844"/>
      <c r="DO115" s="844"/>
      <c r="DP115" s="845"/>
      <c r="DQ115" s="846" t="s">
        <v>130</v>
      </c>
      <c r="DR115" s="844"/>
      <c r="DS115" s="844"/>
      <c r="DT115" s="844"/>
      <c r="DU115" s="845"/>
      <c r="DV115" s="888" t="s">
        <v>130</v>
      </c>
      <c r="DW115" s="889"/>
      <c r="DX115" s="889"/>
      <c r="DY115" s="889"/>
      <c r="DZ115" s="890"/>
    </row>
    <row r="116" spans="1:130" s="226" customFormat="1" ht="26.25" customHeight="1" x14ac:dyDescent="0.2">
      <c r="A116" s="980"/>
      <c r="B116" s="981"/>
      <c r="C116" s="903" t="s">
        <v>472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130</v>
      </c>
      <c r="AB116" s="844"/>
      <c r="AC116" s="844"/>
      <c r="AD116" s="844"/>
      <c r="AE116" s="845"/>
      <c r="AF116" s="846" t="s">
        <v>130</v>
      </c>
      <c r="AG116" s="844"/>
      <c r="AH116" s="844"/>
      <c r="AI116" s="844"/>
      <c r="AJ116" s="845"/>
      <c r="AK116" s="846" t="s">
        <v>130</v>
      </c>
      <c r="AL116" s="844"/>
      <c r="AM116" s="844"/>
      <c r="AN116" s="844"/>
      <c r="AO116" s="845"/>
      <c r="AP116" s="888" t="s">
        <v>130</v>
      </c>
      <c r="AQ116" s="889"/>
      <c r="AR116" s="889"/>
      <c r="AS116" s="889"/>
      <c r="AT116" s="890"/>
      <c r="AU116" s="996"/>
      <c r="AV116" s="997"/>
      <c r="AW116" s="997"/>
      <c r="AX116" s="997"/>
      <c r="AY116" s="997"/>
      <c r="AZ116" s="973" t="s">
        <v>473</v>
      </c>
      <c r="BA116" s="974"/>
      <c r="BB116" s="974"/>
      <c r="BC116" s="974"/>
      <c r="BD116" s="974"/>
      <c r="BE116" s="974"/>
      <c r="BF116" s="974"/>
      <c r="BG116" s="974"/>
      <c r="BH116" s="974"/>
      <c r="BI116" s="974"/>
      <c r="BJ116" s="974"/>
      <c r="BK116" s="974"/>
      <c r="BL116" s="974"/>
      <c r="BM116" s="974"/>
      <c r="BN116" s="974"/>
      <c r="BO116" s="974"/>
      <c r="BP116" s="975"/>
      <c r="BQ116" s="880" t="s">
        <v>130</v>
      </c>
      <c r="BR116" s="881"/>
      <c r="BS116" s="881"/>
      <c r="BT116" s="881"/>
      <c r="BU116" s="881"/>
      <c r="BV116" s="881" t="s">
        <v>130</v>
      </c>
      <c r="BW116" s="881"/>
      <c r="BX116" s="881"/>
      <c r="BY116" s="881"/>
      <c r="BZ116" s="881"/>
      <c r="CA116" s="881" t="s">
        <v>130</v>
      </c>
      <c r="CB116" s="881"/>
      <c r="CC116" s="881"/>
      <c r="CD116" s="881"/>
      <c r="CE116" s="881"/>
      <c r="CF116" s="939" t="s">
        <v>130</v>
      </c>
      <c r="CG116" s="940"/>
      <c r="CH116" s="940"/>
      <c r="CI116" s="940"/>
      <c r="CJ116" s="940"/>
      <c r="CK116" s="991"/>
      <c r="CL116" s="885"/>
      <c r="CM116" s="879" t="s">
        <v>474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475</v>
      </c>
      <c r="DH116" s="844"/>
      <c r="DI116" s="844"/>
      <c r="DJ116" s="844"/>
      <c r="DK116" s="845"/>
      <c r="DL116" s="846" t="s">
        <v>130</v>
      </c>
      <c r="DM116" s="844"/>
      <c r="DN116" s="844"/>
      <c r="DO116" s="844"/>
      <c r="DP116" s="845"/>
      <c r="DQ116" s="846" t="s">
        <v>464</v>
      </c>
      <c r="DR116" s="844"/>
      <c r="DS116" s="844"/>
      <c r="DT116" s="844"/>
      <c r="DU116" s="845"/>
      <c r="DV116" s="888" t="s">
        <v>130</v>
      </c>
      <c r="DW116" s="889"/>
      <c r="DX116" s="889"/>
      <c r="DY116" s="889"/>
      <c r="DZ116" s="890"/>
    </row>
    <row r="117" spans="1:130" s="226"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476</v>
      </c>
      <c r="Z117" s="961"/>
      <c r="AA117" s="966">
        <v>16282633</v>
      </c>
      <c r="AB117" s="967"/>
      <c r="AC117" s="967"/>
      <c r="AD117" s="967"/>
      <c r="AE117" s="968"/>
      <c r="AF117" s="969">
        <v>17169840</v>
      </c>
      <c r="AG117" s="967"/>
      <c r="AH117" s="967"/>
      <c r="AI117" s="967"/>
      <c r="AJ117" s="968"/>
      <c r="AK117" s="969">
        <v>17569773</v>
      </c>
      <c r="AL117" s="967"/>
      <c r="AM117" s="967"/>
      <c r="AN117" s="967"/>
      <c r="AO117" s="968"/>
      <c r="AP117" s="970"/>
      <c r="AQ117" s="971"/>
      <c r="AR117" s="971"/>
      <c r="AS117" s="971"/>
      <c r="AT117" s="972"/>
      <c r="AU117" s="996"/>
      <c r="AV117" s="997"/>
      <c r="AW117" s="997"/>
      <c r="AX117" s="997"/>
      <c r="AY117" s="997"/>
      <c r="AZ117" s="927" t="s">
        <v>477</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130</v>
      </c>
      <c r="CB117" s="881"/>
      <c r="CC117" s="881"/>
      <c r="CD117" s="881"/>
      <c r="CE117" s="881"/>
      <c r="CF117" s="939" t="s">
        <v>130</v>
      </c>
      <c r="CG117" s="940"/>
      <c r="CH117" s="940"/>
      <c r="CI117" s="940"/>
      <c r="CJ117" s="940"/>
      <c r="CK117" s="991"/>
      <c r="CL117" s="885"/>
      <c r="CM117" s="879" t="s">
        <v>478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130</v>
      </c>
      <c r="DH117" s="844"/>
      <c r="DI117" s="844"/>
      <c r="DJ117" s="844"/>
      <c r="DK117" s="845"/>
      <c r="DL117" s="846" t="s">
        <v>130</v>
      </c>
      <c r="DM117" s="844"/>
      <c r="DN117" s="844"/>
      <c r="DO117" s="844"/>
      <c r="DP117" s="845"/>
      <c r="DQ117" s="846" t="s">
        <v>456</v>
      </c>
      <c r="DR117" s="844"/>
      <c r="DS117" s="844"/>
      <c r="DT117" s="844"/>
      <c r="DU117" s="845"/>
      <c r="DV117" s="888" t="s">
        <v>130</v>
      </c>
      <c r="DW117" s="889"/>
      <c r="DX117" s="889"/>
      <c r="DY117" s="889"/>
      <c r="DZ117" s="890"/>
    </row>
    <row r="118" spans="1:130" s="226" customFormat="1" ht="26.25" customHeight="1" x14ac:dyDescent="0.2">
      <c r="A118" s="959" t="s">
        <v>446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443</v>
      </c>
      <c r="AB118" s="960"/>
      <c r="AC118" s="960"/>
      <c r="AD118" s="960"/>
      <c r="AE118" s="961"/>
      <c r="AF118" s="962" t="s">
        <v>444</v>
      </c>
      <c r="AG118" s="960"/>
      <c r="AH118" s="960"/>
      <c r="AI118" s="960"/>
      <c r="AJ118" s="961"/>
      <c r="AK118" s="962" t="s">
        <v>305</v>
      </c>
      <c r="AL118" s="960"/>
      <c r="AM118" s="960"/>
      <c r="AN118" s="960"/>
      <c r="AO118" s="961"/>
      <c r="AP118" s="963" t="s">
        <v>445</v>
      </c>
      <c r="AQ118" s="964"/>
      <c r="AR118" s="964"/>
      <c r="AS118" s="964"/>
      <c r="AT118" s="965"/>
      <c r="AU118" s="996"/>
      <c r="AV118" s="997"/>
      <c r="AW118" s="997"/>
      <c r="AX118" s="997"/>
      <c r="AY118" s="997"/>
      <c r="AZ118" s="902" t="s">
        <v>479</v>
      </c>
      <c r="BA118" s="903"/>
      <c r="BB118" s="903"/>
      <c r="BC118" s="903"/>
      <c r="BD118" s="903"/>
      <c r="BE118" s="903"/>
      <c r="BF118" s="903"/>
      <c r="BG118" s="903"/>
      <c r="BH118" s="903"/>
      <c r="BI118" s="903"/>
      <c r="BJ118" s="903"/>
      <c r="BK118" s="903"/>
      <c r="BL118" s="903"/>
      <c r="BM118" s="903"/>
      <c r="BN118" s="903"/>
      <c r="BO118" s="903"/>
      <c r="BP118" s="904"/>
      <c r="BQ118" s="943" t="s">
        <v>130</v>
      </c>
      <c r="BR118" s="909"/>
      <c r="BS118" s="909"/>
      <c r="BT118" s="909"/>
      <c r="BU118" s="909"/>
      <c r="BV118" s="909" t="s">
        <v>130</v>
      </c>
      <c r="BW118" s="909"/>
      <c r="BX118" s="909"/>
      <c r="BY118" s="909"/>
      <c r="BZ118" s="909"/>
      <c r="CA118" s="909" t="s">
        <v>452</v>
      </c>
      <c r="CB118" s="909"/>
      <c r="CC118" s="909"/>
      <c r="CD118" s="909"/>
      <c r="CE118" s="909"/>
      <c r="CF118" s="939" t="s">
        <v>456</v>
      </c>
      <c r="CG118" s="940"/>
      <c r="CH118" s="940"/>
      <c r="CI118" s="940"/>
      <c r="CJ118" s="940"/>
      <c r="CK118" s="991"/>
      <c r="CL118" s="885"/>
      <c r="CM118" s="879" t="s">
        <v>480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130</v>
      </c>
      <c r="DH118" s="844"/>
      <c r="DI118" s="844"/>
      <c r="DJ118" s="844"/>
      <c r="DK118" s="845"/>
      <c r="DL118" s="846" t="s">
        <v>464</v>
      </c>
      <c r="DM118" s="844"/>
      <c r="DN118" s="844"/>
      <c r="DO118" s="844"/>
      <c r="DP118" s="845"/>
      <c r="DQ118" s="846" t="s">
        <v>130</v>
      </c>
      <c r="DR118" s="844"/>
      <c r="DS118" s="844"/>
      <c r="DT118" s="844"/>
      <c r="DU118" s="845"/>
      <c r="DV118" s="888" t="s">
        <v>452</v>
      </c>
      <c r="DW118" s="889"/>
      <c r="DX118" s="889"/>
      <c r="DY118" s="889"/>
      <c r="DZ118" s="890"/>
    </row>
    <row r="119" spans="1:130" s="226" customFormat="1" ht="26.25" customHeight="1" x14ac:dyDescent="0.2">
      <c r="A119" s="882" t="s">
        <v>449</v>
      </c>
      <c r="B119" s="883"/>
      <c r="C119" s="924" t="s">
        <v>450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972449</v>
      </c>
      <c r="AB119" s="953"/>
      <c r="AC119" s="953"/>
      <c r="AD119" s="953"/>
      <c r="AE119" s="954"/>
      <c r="AF119" s="955">
        <v>972708</v>
      </c>
      <c r="AG119" s="953"/>
      <c r="AH119" s="953"/>
      <c r="AI119" s="953"/>
      <c r="AJ119" s="954"/>
      <c r="AK119" s="955">
        <v>972975</v>
      </c>
      <c r="AL119" s="953"/>
      <c r="AM119" s="953"/>
      <c r="AN119" s="953"/>
      <c r="AO119" s="954"/>
      <c r="AP119" s="956">
        <v>1.4</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481</v>
      </c>
      <c r="BP119" s="942"/>
      <c r="BQ119" s="943">
        <v>206072612</v>
      </c>
      <c r="BR119" s="909"/>
      <c r="BS119" s="909"/>
      <c r="BT119" s="909"/>
      <c r="BU119" s="909"/>
      <c r="BV119" s="909">
        <v>210383640</v>
      </c>
      <c r="BW119" s="909"/>
      <c r="BX119" s="909"/>
      <c r="BY119" s="909"/>
      <c r="BZ119" s="909"/>
      <c r="CA119" s="909">
        <v>211148546</v>
      </c>
      <c r="CB119" s="909"/>
      <c r="CC119" s="909"/>
      <c r="CD119" s="909"/>
      <c r="CE119" s="909"/>
      <c r="CF119" s="812"/>
      <c r="CG119" s="813"/>
      <c r="CH119" s="813"/>
      <c r="CI119" s="813"/>
      <c r="CJ119" s="898"/>
      <c r="CK119" s="992"/>
      <c r="CL119" s="887"/>
      <c r="CM119" s="902" t="s">
        <v>482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130</v>
      </c>
      <c r="DH119" s="828"/>
      <c r="DI119" s="828"/>
      <c r="DJ119" s="828"/>
      <c r="DK119" s="829"/>
      <c r="DL119" s="830" t="s">
        <v>130</v>
      </c>
      <c r="DM119" s="828"/>
      <c r="DN119" s="828"/>
      <c r="DO119" s="828"/>
      <c r="DP119" s="829"/>
      <c r="DQ119" s="830" t="s">
        <v>475</v>
      </c>
      <c r="DR119" s="828"/>
      <c r="DS119" s="828"/>
      <c r="DT119" s="828"/>
      <c r="DU119" s="829"/>
      <c r="DV119" s="912" t="s">
        <v>453</v>
      </c>
      <c r="DW119" s="913"/>
      <c r="DX119" s="913"/>
      <c r="DY119" s="913"/>
      <c r="DZ119" s="914"/>
    </row>
    <row r="120" spans="1:130" s="226" customFormat="1" ht="26.25" customHeight="1" x14ac:dyDescent="0.2">
      <c r="A120" s="884"/>
      <c r="B120" s="885"/>
      <c r="C120" s="879" t="s">
        <v>455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452</v>
      </c>
      <c r="AB120" s="844"/>
      <c r="AC120" s="844"/>
      <c r="AD120" s="844"/>
      <c r="AE120" s="845"/>
      <c r="AF120" s="846" t="s">
        <v>471</v>
      </c>
      <c r="AG120" s="844"/>
      <c r="AH120" s="844"/>
      <c r="AI120" s="844"/>
      <c r="AJ120" s="845"/>
      <c r="AK120" s="846" t="s">
        <v>130</v>
      </c>
      <c r="AL120" s="844"/>
      <c r="AM120" s="844"/>
      <c r="AN120" s="844"/>
      <c r="AO120" s="845"/>
      <c r="AP120" s="888" t="s">
        <v>130</v>
      </c>
      <c r="AQ120" s="889"/>
      <c r="AR120" s="889"/>
      <c r="AS120" s="889"/>
      <c r="AT120" s="890"/>
      <c r="AU120" s="944" t="s">
        <v>483</v>
      </c>
      <c r="AV120" s="945"/>
      <c r="AW120" s="945"/>
      <c r="AX120" s="945"/>
      <c r="AY120" s="946"/>
      <c r="AZ120" s="924" t="s">
        <v>484</v>
      </c>
      <c r="BA120" s="872"/>
      <c r="BB120" s="872"/>
      <c r="BC120" s="872"/>
      <c r="BD120" s="872"/>
      <c r="BE120" s="872"/>
      <c r="BF120" s="872"/>
      <c r="BG120" s="872"/>
      <c r="BH120" s="872"/>
      <c r="BI120" s="872"/>
      <c r="BJ120" s="872"/>
      <c r="BK120" s="872"/>
      <c r="BL120" s="872"/>
      <c r="BM120" s="872"/>
      <c r="BN120" s="872"/>
      <c r="BO120" s="872"/>
      <c r="BP120" s="873"/>
      <c r="BQ120" s="925">
        <v>46424032</v>
      </c>
      <c r="BR120" s="906"/>
      <c r="BS120" s="906"/>
      <c r="BT120" s="906"/>
      <c r="BU120" s="906"/>
      <c r="BV120" s="906">
        <v>50074778</v>
      </c>
      <c r="BW120" s="906"/>
      <c r="BX120" s="906"/>
      <c r="BY120" s="906"/>
      <c r="BZ120" s="906"/>
      <c r="CA120" s="906">
        <v>51893613</v>
      </c>
      <c r="CB120" s="906"/>
      <c r="CC120" s="906"/>
      <c r="CD120" s="906"/>
      <c r="CE120" s="906"/>
      <c r="CF120" s="930">
        <v>73.599999999999994</v>
      </c>
      <c r="CG120" s="931"/>
      <c r="CH120" s="931"/>
      <c r="CI120" s="931"/>
      <c r="CJ120" s="931"/>
      <c r="CK120" s="932" t="s">
        <v>485</v>
      </c>
      <c r="CL120" s="916"/>
      <c r="CM120" s="916"/>
      <c r="CN120" s="916"/>
      <c r="CO120" s="917"/>
      <c r="CP120" s="936" t="s">
        <v>486</v>
      </c>
      <c r="CQ120" s="937"/>
      <c r="CR120" s="937"/>
      <c r="CS120" s="937"/>
      <c r="CT120" s="937"/>
      <c r="CU120" s="937"/>
      <c r="CV120" s="937"/>
      <c r="CW120" s="937"/>
      <c r="CX120" s="937"/>
      <c r="CY120" s="937"/>
      <c r="CZ120" s="937"/>
      <c r="DA120" s="937"/>
      <c r="DB120" s="937"/>
      <c r="DC120" s="937"/>
      <c r="DD120" s="937"/>
      <c r="DE120" s="937"/>
      <c r="DF120" s="938"/>
      <c r="DG120" s="925">
        <v>41787998</v>
      </c>
      <c r="DH120" s="906"/>
      <c r="DI120" s="906"/>
      <c r="DJ120" s="906"/>
      <c r="DK120" s="906"/>
      <c r="DL120" s="906">
        <v>40913849</v>
      </c>
      <c r="DM120" s="906"/>
      <c r="DN120" s="906"/>
      <c r="DO120" s="906"/>
      <c r="DP120" s="906"/>
      <c r="DQ120" s="906">
        <v>40487970</v>
      </c>
      <c r="DR120" s="906"/>
      <c r="DS120" s="906"/>
      <c r="DT120" s="906"/>
      <c r="DU120" s="906"/>
      <c r="DV120" s="907">
        <v>57.4</v>
      </c>
      <c r="DW120" s="907"/>
      <c r="DX120" s="907"/>
      <c r="DY120" s="907"/>
      <c r="DZ120" s="908"/>
    </row>
    <row r="121" spans="1:130" s="226" customFormat="1" ht="26.25" customHeight="1" x14ac:dyDescent="0.2">
      <c r="A121" s="884"/>
      <c r="B121" s="885"/>
      <c r="C121" s="927" t="s">
        <v>487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130</v>
      </c>
      <c r="AB121" s="844"/>
      <c r="AC121" s="844"/>
      <c r="AD121" s="844"/>
      <c r="AE121" s="845"/>
      <c r="AF121" s="846" t="s">
        <v>130</v>
      </c>
      <c r="AG121" s="844"/>
      <c r="AH121" s="844"/>
      <c r="AI121" s="844"/>
      <c r="AJ121" s="845"/>
      <c r="AK121" s="846" t="s">
        <v>130</v>
      </c>
      <c r="AL121" s="844"/>
      <c r="AM121" s="844"/>
      <c r="AN121" s="844"/>
      <c r="AO121" s="845"/>
      <c r="AP121" s="888" t="s">
        <v>452</v>
      </c>
      <c r="AQ121" s="889"/>
      <c r="AR121" s="889"/>
      <c r="AS121" s="889"/>
      <c r="AT121" s="890"/>
      <c r="AU121" s="947"/>
      <c r="AV121" s="948"/>
      <c r="AW121" s="948"/>
      <c r="AX121" s="948"/>
      <c r="AY121" s="949"/>
      <c r="AZ121" s="879" t="s">
        <v>488</v>
      </c>
      <c r="BA121" s="816"/>
      <c r="BB121" s="816"/>
      <c r="BC121" s="816"/>
      <c r="BD121" s="816"/>
      <c r="BE121" s="816"/>
      <c r="BF121" s="816"/>
      <c r="BG121" s="816"/>
      <c r="BH121" s="816"/>
      <c r="BI121" s="816"/>
      <c r="BJ121" s="816"/>
      <c r="BK121" s="816"/>
      <c r="BL121" s="816"/>
      <c r="BM121" s="816"/>
      <c r="BN121" s="816"/>
      <c r="BO121" s="816"/>
      <c r="BP121" s="817"/>
      <c r="BQ121" s="880">
        <v>26221057</v>
      </c>
      <c r="BR121" s="881"/>
      <c r="BS121" s="881"/>
      <c r="BT121" s="881"/>
      <c r="BU121" s="881"/>
      <c r="BV121" s="881">
        <v>29315693</v>
      </c>
      <c r="BW121" s="881"/>
      <c r="BX121" s="881"/>
      <c r="BY121" s="881"/>
      <c r="BZ121" s="881"/>
      <c r="CA121" s="881">
        <v>31318638</v>
      </c>
      <c r="CB121" s="881"/>
      <c r="CC121" s="881"/>
      <c r="CD121" s="881"/>
      <c r="CE121" s="881"/>
      <c r="CF121" s="939">
        <v>44.4</v>
      </c>
      <c r="CG121" s="940"/>
      <c r="CH121" s="940"/>
      <c r="CI121" s="940"/>
      <c r="CJ121" s="940"/>
      <c r="CK121" s="933"/>
      <c r="CL121" s="919"/>
      <c r="CM121" s="919"/>
      <c r="CN121" s="919"/>
      <c r="CO121" s="920"/>
      <c r="CP121" s="899" t="s">
        <v>489</v>
      </c>
      <c r="CQ121" s="900"/>
      <c r="CR121" s="900"/>
      <c r="CS121" s="900"/>
      <c r="CT121" s="900"/>
      <c r="CU121" s="900"/>
      <c r="CV121" s="900"/>
      <c r="CW121" s="900"/>
      <c r="CX121" s="900"/>
      <c r="CY121" s="900"/>
      <c r="CZ121" s="900"/>
      <c r="DA121" s="900"/>
      <c r="DB121" s="900"/>
      <c r="DC121" s="900"/>
      <c r="DD121" s="900"/>
      <c r="DE121" s="900"/>
      <c r="DF121" s="901"/>
      <c r="DG121" s="880">
        <v>18016049</v>
      </c>
      <c r="DH121" s="881"/>
      <c r="DI121" s="881"/>
      <c r="DJ121" s="881"/>
      <c r="DK121" s="881"/>
      <c r="DL121" s="881">
        <v>17871295</v>
      </c>
      <c r="DM121" s="881"/>
      <c r="DN121" s="881"/>
      <c r="DO121" s="881"/>
      <c r="DP121" s="881"/>
      <c r="DQ121" s="881">
        <v>16720162</v>
      </c>
      <c r="DR121" s="881"/>
      <c r="DS121" s="881"/>
      <c r="DT121" s="881"/>
      <c r="DU121" s="881"/>
      <c r="DV121" s="858">
        <v>23.7</v>
      </c>
      <c r="DW121" s="858"/>
      <c r="DX121" s="858"/>
      <c r="DY121" s="858"/>
      <c r="DZ121" s="859"/>
    </row>
    <row r="122" spans="1:130" s="226" customFormat="1" ht="26.25" customHeight="1" x14ac:dyDescent="0.2">
      <c r="A122" s="884"/>
      <c r="B122" s="885"/>
      <c r="C122" s="879" t="s">
        <v>467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130</v>
      </c>
      <c r="AB122" s="844"/>
      <c r="AC122" s="844"/>
      <c r="AD122" s="844"/>
      <c r="AE122" s="845"/>
      <c r="AF122" s="846" t="s">
        <v>130</v>
      </c>
      <c r="AG122" s="844"/>
      <c r="AH122" s="844"/>
      <c r="AI122" s="844"/>
      <c r="AJ122" s="845"/>
      <c r="AK122" s="846" t="s">
        <v>130</v>
      </c>
      <c r="AL122" s="844"/>
      <c r="AM122" s="844"/>
      <c r="AN122" s="844"/>
      <c r="AO122" s="845"/>
      <c r="AP122" s="888" t="s">
        <v>130</v>
      </c>
      <c r="AQ122" s="889"/>
      <c r="AR122" s="889"/>
      <c r="AS122" s="889"/>
      <c r="AT122" s="890"/>
      <c r="AU122" s="947"/>
      <c r="AV122" s="948"/>
      <c r="AW122" s="948"/>
      <c r="AX122" s="948"/>
      <c r="AY122" s="949"/>
      <c r="AZ122" s="902" t="s">
        <v>490</v>
      </c>
      <c r="BA122" s="903"/>
      <c r="BB122" s="903"/>
      <c r="BC122" s="903"/>
      <c r="BD122" s="903"/>
      <c r="BE122" s="903"/>
      <c r="BF122" s="903"/>
      <c r="BG122" s="903"/>
      <c r="BH122" s="903"/>
      <c r="BI122" s="903"/>
      <c r="BJ122" s="903"/>
      <c r="BK122" s="903"/>
      <c r="BL122" s="903"/>
      <c r="BM122" s="903"/>
      <c r="BN122" s="903"/>
      <c r="BO122" s="903"/>
      <c r="BP122" s="904"/>
      <c r="BQ122" s="943">
        <v>118650326</v>
      </c>
      <c r="BR122" s="909"/>
      <c r="BS122" s="909"/>
      <c r="BT122" s="909"/>
      <c r="BU122" s="909"/>
      <c r="BV122" s="909">
        <v>124627165</v>
      </c>
      <c r="BW122" s="909"/>
      <c r="BX122" s="909"/>
      <c r="BY122" s="909"/>
      <c r="BZ122" s="909"/>
      <c r="CA122" s="909">
        <v>126006883</v>
      </c>
      <c r="CB122" s="909"/>
      <c r="CC122" s="909"/>
      <c r="CD122" s="909"/>
      <c r="CE122" s="909"/>
      <c r="CF122" s="910">
        <v>178.7</v>
      </c>
      <c r="CG122" s="911"/>
      <c r="CH122" s="911"/>
      <c r="CI122" s="911"/>
      <c r="CJ122" s="911"/>
      <c r="CK122" s="933"/>
      <c r="CL122" s="919"/>
      <c r="CM122" s="919"/>
      <c r="CN122" s="919"/>
      <c r="CO122" s="920"/>
      <c r="CP122" s="899" t="s">
        <v>491</v>
      </c>
      <c r="CQ122" s="900"/>
      <c r="CR122" s="900"/>
      <c r="CS122" s="900"/>
      <c r="CT122" s="900"/>
      <c r="CU122" s="900"/>
      <c r="CV122" s="900"/>
      <c r="CW122" s="900"/>
      <c r="CX122" s="900"/>
      <c r="CY122" s="900"/>
      <c r="CZ122" s="900"/>
      <c r="DA122" s="900"/>
      <c r="DB122" s="900"/>
      <c r="DC122" s="900"/>
      <c r="DD122" s="900"/>
      <c r="DE122" s="900"/>
      <c r="DF122" s="901"/>
      <c r="DG122" s="880">
        <v>2573340</v>
      </c>
      <c r="DH122" s="881"/>
      <c r="DI122" s="881"/>
      <c r="DJ122" s="881"/>
      <c r="DK122" s="881"/>
      <c r="DL122" s="881">
        <v>2251562</v>
      </c>
      <c r="DM122" s="881"/>
      <c r="DN122" s="881"/>
      <c r="DO122" s="881"/>
      <c r="DP122" s="881"/>
      <c r="DQ122" s="881">
        <v>2259340</v>
      </c>
      <c r="DR122" s="881"/>
      <c r="DS122" s="881"/>
      <c r="DT122" s="881"/>
      <c r="DU122" s="881"/>
      <c r="DV122" s="858">
        <v>3.2</v>
      </c>
      <c r="DW122" s="858"/>
      <c r="DX122" s="858"/>
      <c r="DY122" s="858"/>
      <c r="DZ122" s="859"/>
    </row>
    <row r="123" spans="1:130" s="226" customFormat="1" ht="26.25" customHeight="1" x14ac:dyDescent="0.2">
      <c r="A123" s="884"/>
      <c r="B123" s="885"/>
      <c r="C123" s="879" t="s">
        <v>474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452</v>
      </c>
      <c r="AB123" s="844"/>
      <c r="AC123" s="844"/>
      <c r="AD123" s="844"/>
      <c r="AE123" s="845"/>
      <c r="AF123" s="846" t="s">
        <v>130</v>
      </c>
      <c r="AG123" s="844"/>
      <c r="AH123" s="844"/>
      <c r="AI123" s="844"/>
      <c r="AJ123" s="845"/>
      <c r="AK123" s="846" t="s">
        <v>130</v>
      </c>
      <c r="AL123" s="844"/>
      <c r="AM123" s="844"/>
      <c r="AN123" s="844"/>
      <c r="AO123" s="845"/>
      <c r="AP123" s="888" t="s">
        <v>453</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492</v>
      </c>
      <c r="BP123" s="942"/>
      <c r="BQ123" s="896">
        <v>191295415</v>
      </c>
      <c r="BR123" s="897"/>
      <c r="BS123" s="897"/>
      <c r="BT123" s="897"/>
      <c r="BU123" s="897"/>
      <c r="BV123" s="897">
        <v>204017636</v>
      </c>
      <c r="BW123" s="897"/>
      <c r="BX123" s="897"/>
      <c r="BY123" s="897"/>
      <c r="BZ123" s="897"/>
      <c r="CA123" s="897">
        <v>209219134</v>
      </c>
      <c r="CB123" s="897"/>
      <c r="CC123" s="897"/>
      <c r="CD123" s="897"/>
      <c r="CE123" s="897"/>
      <c r="CF123" s="812"/>
      <c r="CG123" s="813"/>
      <c r="CH123" s="813"/>
      <c r="CI123" s="813"/>
      <c r="CJ123" s="898"/>
      <c r="CK123" s="933"/>
      <c r="CL123" s="919"/>
      <c r="CM123" s="919"/>
      <c r="CN123" s="919"/>
      <c r="CO123" s="920"/>
      <c r="CP123" s="899" t="s">
        <v>493</v>
      </c>
      <c r="CQ123" s="900"/>
      <c r="CR123" s="900"/>
      <c r="CS123" s="900"/>
      <c r="CT123" s="900"/>
      <c r="CU123" s="900"/>
      <c r="CV123" s="900"/>
      <c r="CW123" s="900"/>
      <c r="CX123" s="900"/>
      <c r="CY123" s="900"/>
      <c r="CZ123" s="900"/>
      <c r="DA123" s="900"/>
      <c r="DB123" s="900"/>
      <c r="DC123" s="900"/>
      <c r="DD123" s="900"/>
      <c r="DE123" s="900"/>
      <c r="DF123" s="901"/>
      <c r="DG123" s="843">
        <v>1704663</v>
      </c>
      <c r="DH123" s="844"/>
      <c r="DI123" s="844"/>
      <c r="DJ123" s="844"/>
      <c r="DK123" s="845"/>
      <c r="DL123" s="846">
        <v>2227753</v>
      </c>
      <c r="DM123" s="844"/>
      <c r="DN123" s="844"/>
      <c r="DO123" s="844"/>
      <c r="DP123" s="845"/>
      <c r="DQ123" s="846">
        <v>2220195</v>
      </c>
      <c r="DR123" s="844"/>
      <c r="DS123" s="844"/>
      <c r="DT123" s="844"/>
      <c r="DU123" s="845"/>
      <c r="DV123" s="888">
        <v>3.1</v>
      </c>
      <c r="DW123" s="889"/>
      <c r="DX123" s="889"/>
      <c r="DY123" s="889"/>
      <c r="DZ123" s="890"/>
    </row>
    <row r="124" spans="1:130" s="226" customFormat="1" ht="26.25" customHeight="1" thickBot="1" x14ac:dyDescent="0.25">
      <c r="A124" s="884"/>
      <c r="B124" s="885"/>
      <c r="C124" s="879" t="s">
        <v>478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130</v>
      </c>
      <c r="AB124" s="844"/>
      <c r="AC124" s="844"/>
      <c r="AD124" s="844"/>
      <c r="AE124" s="845"/>
      <c r="AF124" s="846" t="s">
        <v>456</v>
      </c>
      <c r="AG124" s="844"/>
      <c r="AH124" s="844"/>
      <c r="AI124" s="844"/>
      <c r="AJ124" s="845"/>
      <c r="AK124" s="846" t="s">
        <v>130</v>
      </c>
      <c r="AL124" s="844"/>
      <c r="AM124" s="844"/>
      <c r="AN124" s="844"/>
      <c r="AO124" s="845"/>
      <c r="AP124" s="888" t="s">
        <v>130</v>
      </c>
      <c r="AQ124" s="889"/>
      <c r="AR124" s="889"/>
      <c r="AS124" s="889"/>
      <c r="AT124" s="890"/>
      <c r="AU124" s="891" t="s">
        <v>494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22.3</v>
      </c>
      <c r="BR124" s="895"/>
      <c r="BS124" s="895"/>
      <c r="BT124" s="895"/>
      <c r="BU124" s="895"/>
      <c r="BV124" s="895">
        <v>9.4</v>
      </c>
      <c r="BW124" s="895"/>
      <c r="BX124" s="895"/>
      <c r="BY124" s="895"/>
      <c r="BZ124" s="895"/>
      <c r="CA124" s="895">
        <v>2.7</v>
      </c>
      <c r="CB124" s="895"/>
      <c r="CC124" s="895"/>
      <c r="CD124" s="895"/>
      <c r="CE124" s="895"/>
      <c r="CF124" s="790"/>
      <c r="CG124" s="791"/>
      <c r="CH124" s="791"/>
      <c r="CI124" s="791"/>
      <c r="CJ124" s="926"/>
      <c r="CK124" s="934"/>
      <c r="CL124" s="934"/>
      <c r="CM124" s="934"/>
      <c r="CN124" s="934"/>
      <c r="CO124" s="935"/>
      <c r="CP124" s="899" t="s">
        <v>495</v>
      </c>
      <c r="CQ124" s="900"/>
      <c r="CR124" s="900"/>
      <c r="CS124" s="900"/>
      <c r="CT124" s="900"/>
      <c r="CU124" s="900"/>
      <c r="CV124" s="900"/>
      <c r="CW124" s="900"/>
      <c r="CX124" s="900"/>
      <c r="CY124" s="900"/>
      <c r="CZ124" s="900"/>
      <c r="DA124" s="900"/>
      <c r="DB124" s="900"/>
      <c r="DC124" s="900"/>
      <c r="DD124" s="900"/>
      <c r="DE124" s="900"/>
      <c r="DF124" s="901"/>
      <c r="DG124" s="827">
        <v>140353</v>
      </c>
      <c r="DH124" s="828"/>
      <c r="DI124" s="828"/>
      <c r="DJ124" s="828"/>
      <c r="DK124" s="829"/>
      <c r="DL124" s="830">
        <v>79174</v>
      </c>
      <c r="DM124" s="828"/>
      <c r="DN124" s="828"/>
      <c r="DO124" s="828"/>
      <c r="DP124" s="829"/>
      <c r="DQ124" s="830">
        <v>104721</v>
      </c>
      <c r="DR124" s="828"/>
      <c r="DS124" s="828"/>
      <c r="DT124" s="828"/>
      <c r="DU124" s="829"/>
      <c r="DV124" s="912">
        <v>0.1</v>
      </c>
      <c r="DW124" s="913"/>
      <c r="DX124" s="913"/>
      <c r="DY124" s="913"/>
      <c r="DZ124" s="914"/>
    </row>
    <row r="125" spans="1:130" s="226" customFormat="1" ht="26.25" customHeight="1" x14ac:dyDescent="0.2">
      <c r="A125" s="884"/>
      <c r="B125" s="885"/>
      <c r="C125" s="879" t="s">
        <v>480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130</v>
      </c>
      <c r="AB125" s="844"/>
      <c r="AC125" s="844"/>
      <c r="AD125" s="844"/>
      <c r="AE125" s="845"/>
      <c r="AF125" s="846" t="s">
        <v>130</v>
      </c>
      <c r="AG125" s="844"/>
      <c r="AH125" s="844"/>
      <c r="AI125" s="844"/>
      <c r="AJ125" s="845"/>
      <c r="AK125" s="846" t="s">
        <v>130</v>
      </c>
      <c r="AL125" s="844"/>
      <c r="AM125" s="844"/>
      <c r="AN125" s="844"/>
      <c r="AO125" s="845"/>
      <c r="AP125" s="888" t="s">
        <v>130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496</v>
      </c>
      <c r="CL125" s="916"/>
      <c r="CM125" s="916"/>
      <c r="CN125" s="916"/>
      <c r="CO125" s="917"/>
      <c r="CP125" s="924" t="s">
        <v>497</v>
      </c>
      <c r="CQ125" s="872"/>
      <c r="CR125" s="872"/>
      <c r="CS125" s="872"/>
      <c r="CT125" s="872"/>
      <c r="CU125" s="872"/>
      <c r="CV125" s="872"/>
      <c r="CW125" s="872"/>
      <c r="CX125" s="872"/>
      <c r="CY125" s="872"/>
      <c r="CZ125" s="872"/>
      <c r="DA125" s="872"/>
      <c r="DB125" s="872"/>
      <c r="DC125" s="872"/>
      <c r="DD125" s="872"/>
      <c r="DE125" s="872"/>
      <c r="DF125" s="873"/>
      <c r="DG125" s="925" t="s">
        <v>130</v>
      </c>
      <c r="DH125" s="906"/>
      <c r="DI125" s="906"/>
      <c r="DJ125" s="906"/>
      <c r="DK125" s="906"/>
      <c r="DL125" s="906" t="s">
        <v>130</v>
      </c>
      <c r="DM125" s="906"/>
      <c r="DN125" s="906"/>
      <c r="DO125" s="906"/>
      <c r="DP125" s="906"/>
      <c r="DQ125" s="906" t="s">
        <v>456</v>
      </c>
      <c r="DR125" s="906"/>
      <c r="DS125" s="906"/>
      <c r="DT125" s="906"/>
      <c r="DU125" s="906"/>
      <c r="DV125" s="907" t="s">
        <v>130</v>
      </c>
      <c r="DW125" s="907"/>
      <c r="DX125" s="907"/>
      <c r="DY125" s="907"/>
      <c r="DZ125" s="908"/>
    </row>
    <row r="126" spans="1:130" s="226" customFormat="1" ht="26.25" customHeight="1" thickBot="1" x14ac:dyDescent="0.25">
      <c r="A126" s="884"/>
      <c r="B126" s="885"/>
      <c r="C126" s="879" t="s">
        <v>482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130</v>
      </c>
      <c r="AB126" s="844"/>
      <c r="AC126" s="844"/>
      <c r="AD126" s="844"/>
      <c r="AE126" s="845"/>
      <c r="AF126" s="846" t="s">
        <v>130</v>
      </c>
      <c r="AG126" s="844"/>
      <c r="AH126" s="844"/>
      <c r="AI126" s="844"/>
      <c r="AJ126" s="845"/>
      <c r="AK126" s="846" t="s">
        <v>452</v>
      </c>
      <c r="AL126" s="844"/>
      <c r="AM126" s="844"/>
      <c r="AN126" s="844"/>
      <c r="AO126" s="845"/>
      <c r="AP126" s="888" t="s">
        <v>130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498</v>
      </c>
      <c r="CQ126" s="816"/>
      <c r="CR126" s="816"/>
      <c r="CS126" s="816"/>
      <c r="CT126" s="816"/>
      <c r="CU126" s="816"/>
      <c r="CV126" s="816"/>
      <c r="CW126" s="816"/>
      <c r="CX126" s="816"/>
      <c r="CY126" s="816"/>
      <c r="CZ126" s="816"/>
      <c r="DA126" s="816"/>
      <c r="DB126" s="816"/>
      <c r="DC126" s="816"/>
      <c r="DD126" s="816"/>
      <c r="DE126" s="816"/>
      <c r="DF126" s="817"/>
      <c r="DG126" s="880" t="s">
        <v>130</v>
      </c>
      <c r="DH126" s="881"/>
      <c r="DI126" s="881"/>
      <c r="DJ126" s="881"/>
      <c r="DK126" s="881"/>
      <c r="DL126" s="881" t="s">
        <v>130</v>
      </c>
      <c r="DM126" s="881"/>
      <c r="DN126" s="881"/>
      <c r="DO126" s="881"/>
      <c r="DP126" s="881"/>
      <c r="DQ126" s="881" t="s">
        <v>130</v>
      </c>
      <c r="DR126" s="881"/>
      <c r="DS126" s="881"/>
      <c r="DT126" s="881"/>
      <c r="DU126" s="881"/>
      <c r="DV126" s="858" t="s">
        <v>453</v>
      </c>
      <c r="DW126" s="858"/>
      <c r="DX126" s="858"/>
      <c r="DY126" s="858"/>
      <c r="DZ126" s="859"/>
    </row>
    <row r="127" spans="1:130" s="226" customFormat="1" ht="26.25" customHeight="1" x14ac:dyDescent="0.2">
      <c r="A127" s="886"/>
      <c r="B127" s="887"/>
      <c r="C127" s="902" t="s">
        <v>499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695</v>
      </c>
      <c r="AB127" s="844"/>
      <c r="AC127" s="844"/>
      <c r="AD127" s="844"/>
      <c r="AE127" s="845"/>
      <c r="AF127" s="846">
        <v>458</v>
      </c>
      <c r="AG127" s="844"/>
      <c r="AH127" s="844"/>
      <c r="AI127" s="844"/>
      <c r="AJ127" s="845"/>
      <c r="AK127" s="846" t="s">
        <v>452</v>
      </c>
      <c r="AL127" s="844"/>
      <c r="AM127" s="844"/>
      <c r="AN127" s="844"/>
      <c r="AO127" s="845"/>
      <c r="AP127" s="888" t="s">
        <v>130</v>
      </c>
      <c r="AQ127" s="889"/>
      <c r="AR127" s="889"/>
      <c r="AS127" s="889"/>
      <c r="AT127" s="890"/>
      <c r="AU127" s="228"/>
      <c r="AV127" s="228"/>
      <c r="AW127" s="228"/>
      <c r="AX127" s="905" t="s">
        <v>500</v>
      </c>
      <c r="AY127" s="876"/>
      <c r="AZ127" s="876"/>
      <c r="BA127" s="876"/>
      <c r="BB127" s="876"/>
      <c r="BC127" s="876"/>
      <c r="BD127" s="876"/>
      <c r="BE127" s="877"/>
      <c r="BF127" s="875" t="s">
        <v>501</v>
      </c>
      <c r="BG127" s="876"/>
      <c r="BH127" s="876"/>
      <c r="BI127" s="876"/>
      <c r="BJ127" s="876"/>
      <c r="BK127" s="876"/>
      <c r="BL127" s="877"/>
      <c r="BM127" s="875" t="s">
        <v>502</v>
      </c>
      <c r="BN127" s="876"/>
      <c r="BO127" s="876"/>
      <c r="BP127" s="876"/>
      <c r="BQ127" s="876"/>
      <c r="BR127" s="876"/>
      <c r="BS127" s="877"/>
      <c r="BT127" s="875" t="s">
        <v>503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504</v>
      </c>
      <c r="CQ127" s="816"/>
      <c r="CR127" s="816"/>
      <c r="CS127" s="816"/>
      <c r="CT127" s="816"/>
      <c r="CU127" s="816"/>
      <c r="CV127" s="816"/>
      <c r="CW127" s="816"/>
      <c r="CX127" s="816"/>
      <c r="CY127" s="816"/>
      <c r="CZ127" s="816"/>
      <c r="DA127" s="816"/>
      <c r="DB127" s="816"/>
      <c r="DC127" s="816"/>
      <c r="DD127" s="816"/>
      <c r="DE127" s="816"/>
      <c r="DF127" s="817"/>
      <c r="DG127" s="880" t="s">
        <v>130</v>
      </c>
      <c r="DH127" s="881"/>
      <c r="DI127" s="881"/>
      <c r="DJ127" s="881"/>
      <c r="DK127" s="881"/>
      <c r="DL127" s="881" t="s">
        <v>456</v>
      </c>
      <c r="DM127" s="881"/>
      <c r="DN127" s="881"/>
      <c r="DO127" s="881"/>
      <c r="DP127" s="881"/>
      <c r="DQ127" s="881" t="s">
        <v>456</v>
      </c>
      <c r="DR127" s="881"/>
      <c r="DS127" s="881"/>
      <c r="DT127" s="881"/>
      <c r="DU127" s="881"/>
      <c r="DV127" s="858" t="s">
        <v>452</v>
      </c>
      <c r="DW127" s="858"/>
      <c r="DX127" s="858"/>
      <c r="DY127" s="858"/>
      <c r="DZ127" s="859"/>
    </row>
    <row r="128" spans="1:130" s="226" customFormat="1" ht="26.25" customHeight="1" thickBot="1" x14ac:dyDescent="0.25">
      <c r="A128" s="860" t="s">
        <v>505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506</v>
      </c>
      <c r="X128" s="862"/>
      <c r="Y128" s="862"/>
      <c r="Z128" s="863"/>
      <c r="AA128" s="864">
        <v>2948398</v>
      </c>
      <c r="AB128" s="865"/>
      <c r="AC128" s="865"/>
      <c r="AD128" s="865"/>
      <c r="AE128" s="866"/>
      <c r="AF128" s="867">
        <v>2863016</v>
      </c>
      <c r="AG128" s="865"/>
      <c r="AH128" s="865"/>
      <c r="AI128" s="865"/>
      <c r="AJ128" s="866"/>
      <c r="AK128" s="867">
        <v>2706471</v>
      </c>
      <c r="AL128" s="865"/>
      <c r="AM128" s="865"/>
      <c r="AN128" s="865"/>
      <c r="AO128" s="866"/>
      <c r="AP128" s="868"/>
      <c r="AQ128" s="869"/>
      <c r="AR128" s="869"/>
      <c r="AS128" s="869"/>
      <c r="AT128" s="870"/>
      <c r="AU128" s="228"/>
      <c r="AV128" s="228"/>
      <c r="AW128" s="228"/>
      <c r="AX128" s="871" t="s">
        <v>507</v>
      </c>
      <c r="AY128" s="872"/>
      <c r="AZ128" s="872"/>
      <c r="BA128" s="872"/>
      <c r="BB128" s="872"/>
      <c r="BC128" s="872"/>
      <c r="BD128" s="872"/>
      <c r="BE128" s="873"/>
      <c r="BF128" s="850" t="s">
        <v>130</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508</v>
      </c>
      <c r="CQ128" s="794"/>
      <c r="CR128" s="794"/>
      <c r="CS128" s="794"/>
      <c r="CT128" s="794"/>
      <c r="CU128" s="794"/>
      <c r="CV128" s="794"/>
      <c r="CW128" s="794"/>
      <c r="CX128" s="794"/>
      <c r="CY128" s="794"/>
      <c r="CZ128" s="794"/>
      <c r="DA128" s="794"/>
      <c r="DB128" s="794"/>
      <c r="DC128" s="794"/>
      <c r="DD128" s="794"/>
      <c r="DE128" s="794"/>
      <c r="DF128" s="795"/>
      <c r="DG128" s="854" t="s">
        <v>456</v>
      </c>
      <c r="DH128" s="855"/>
      <c r="DI128" s="855"/>
      <c r="DJ128" s="855"/>
      <c r="DK128" s="855"/>
      <c r="DL128" s="855" t="s">
        <v>130</v>
      </c>
      <c r="DM128" s="855"/>
      <c r="DN128" s="855"/>
      <c r="DO128" s="855"/>
      <c r="DP128" s="855"/>
      <c r="DQ128" s="855" t="s">
        <v>453</v>
      </c>
      <c r="DR128" s="855"/>
      <c r="DS128" s="855"/>
      <c r="DT128" s="855"/>
      <c r="DU128" s="855"/>
      <c r="DV128" s="856" t="s">
        <v>453</v>
      </c>
      <c r="DW128" s="856"/>
      <c r="DX128" s="856"/>
      <c r="DY128" s="856"/>
      <c r="DZ128" s="857"/>
    </row>
    <row r="129" spans="1:131" s="226"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509</v>
      </c>
      <c r="X129" s="841"/>
      <c r="Y129" s="841"/>
      <c r="Z129" s="842"/>
      <c r="AA129" s="843">
        <v>74986266</v>
      </c>
      <c r="AB129" s="844"/>
      <c r="AC129" s="844"/>
      <c r="AD129" s="844"/>
      <c r="AE129" s="845"/>
      <c r="AF129" s="846">
        <v>76498488</v>
      </c>
      <c r="AG129" s="844"/>
      <c r="AH129" s="844"/>
      <c r="AI129" s="844"/>
      <c r="AJ129" s="845"/>
      <c r="AK129" s="846">
        <v>79196846</v>
      </c>
      <c r="AL129" s="844"/>
      <c r="AM129" s="844"/>
      <c r="AN129" s="844"/>
      <c r="AO129" s="845"/>
      <c r="AP129" s="847"/>
      <c r="AQ129" s="848"/>
      <c r="AR129" s="848"/>
      <c r="AS129" s="848"/>
      <c r="AT129" s="849"/>
      <c r="AU129" s="229"/>
      <c r="AV129" s="229"/>
      <c r="AW129" s="229"/>
      <c r="AX129" s="815" t="s">
        <v>510</v>
      </c>
      <c r="AY129" s="816"/>
      <c r="AZ129" s="816"/>
      <c r="BA129" s="816"/>
      <c r="BB129" s="816"/>
      <c r="BC129" s="816"/>
      <c r="BD129" s="816"/>
      <c r="BE129" s="817"/>
      <c r="BF129" s="834" t="s">
        <v>130</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511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512</v>
      </c>
      <c r="X130" s="841"/>
      <c r="Y130" s="841"/>
      <c r="Z130" s="842"/>
      <c r="AA130" s="843">
        <v>8987661</v>
      </c>
      <c r="AB130" s="844"/>
      <c r="AC130" s="844"/>
      <c r="AD130" s="844"/>
      <c r="AE130" s="845"/>
      <c r="AF130" s="846">
        <v>8809628</v>
      </c>
      <c r="AG130" s="844"/>
      <c r="AH130" s="844"/>
      <c r="AI130" s="844"/>
      <c r="AJ130" s="845"/>
      <c r="AK130" s="846">
        <v>8687948</v>
      </c>
      <c r="AL130" s="844"/>
      <c r="AM130" s="844"/>
      <c r="AN130" s="844"/>
      <c r="AO130" s="845"/>
      <c r="AP130" s="847"/>
      <c r="AQ130" s="848"/>
      <c r="AR130" s="848"/>
      <c r="AS130" s="848"/>
      <c r="AT130" s="849"/>
      <c r="AU130" s="229"/>
      <c r="AV130" s="229"/>
      <c r="AW130" s="229"/>
      <c r="AX130" s="815" t="s">
        <v>513</v>
      </c>
      <c r="AY130" s="816"/>
      <c r="AZ130" s="816"/>
      <c r="BA130" s="816"/>
      <c r="BB130" s="816"/>
      <c r="BC130" s="816"/>
      <c r="BD130" s="816"/>
      <c r="BE130" s="817"/>
      <c r="BF130" s="818">
        <v>7.8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514</v>
      </c>
      <c r="X131" s="825"/>
      <c r="Y131" s="825"/>
      <c r="Z131" s="826"/>
      <c r="AA131" s="827">
        <v>65998605</v>
      </c>
      <c r="AB131" s="828"/>
      <c r="AC131" s="828"/>
      <c r="AD131" s="828"/>
      <c r="AE131" s="829"/>
      <c r="AF131" s="830">
        <v>67688860</v>
      </c>
      <c r="AG131" s="828"/>
      <c r="AH131" s="828"/>
      <c r="AI131" s="828"/>
      <c r="AJ131" s="829"/>
      <c r="AK131" s="830">
        <v>70508898</v>
      </c>
      <c r="AL131" s="828"/>
      <c r="AM131" s="828"/>
      <c r="AN131" s="828"/>
      <c r="AO131" s="829"/>
      <c r="AP131" s="831"/>
      <c r="AQ131" s="832"/>
      <c r="AR131" s="832"/>
      <c r="AS131" s="832"/>
      <c r="AT131" s="833"/>
      <c r="AU131" s="229"/>
      <c r="AV131" s="229"/>
      <c r="AW131" s="229"/>
      <c r="AX131" s="793" t="s">
        <v>515</v>
      </c>
      <c r="AY131" s="794"/>
      <c r="AZ131" s="794"/>
      <c r="BA131" s="794"/>
      <c r="BB131" s="794"/>
      <c r="BC131" s="794"/>
      <c r="BD131" s="794"/>
      <c r="BE131" s="795"/>
      <c r="BF131" s="796">
        <v>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516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517</v>
      </c>
      <c r="W132" s="806"/>
      <c r="X132" s="806"/>
      <c r="Y132" s="806"/>
      <c r="Z132" s="807"/>
      <c r="AA132" s="808">
        <v>6.5858573829999996</v>
      </c>
      <c r="AB132" s="809"/>
      <c r="AC132" s="809"/>
      <c r="AD132" s="809"/>
      <c r="AE132" s="810"/>
      <c r="AF132" s="811">
        <v>8.1212715860000007</v>
      </c>
      <c r="AG132" s="809"/>
      <c r="AH132" s="809"/>
      <c r="AI132" s="809"/>
      <c r="AJ132" s="810"/>
      <c r="AK132" s="811">
        <v>8.7582619580000003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518</v>
      </c>
      <c r="W133" s="785"/>
      <c r="X133" s="785"/>
      <c r="Y133" s="785"/>
      <c r="Z133" s="786"/>
      <c r="AA133" s="787">
        <v>7</v>
      </c>
      <c r="AB133" s="788"/>
      <c r="AC133" s="788"/>
      <c r="AD133" s="788"/>
      <c r="AE133" s="789"/>
      <c r="AF133" s="787">
        <v>7.2</v>
      </c>
      <c r="AG133" s="788"/>
      <c r="AH133" s="788"/>
      <c r="AI133" s="788"/>
      <c r="AJ133" s="789"/>
      <c r="AK133" s="787">
        <v>7.8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qJf0q+SE5Y27GKQx/TcFNxtEFEDoEHJWhG6/dS8gAdpTux8840vIgnccxkpQ97dOdfoz00EnqXl9ctpfcyM8g==" saltValue="cLxx6Wakqu/ZnVEDKXrP9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L43" sqref="AN43:DC47"/>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519</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L43" sqref="AN43:DC47"/>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NmWjAOT6lQcesAYXvz5tzAEHTqEsayN6uggBQ6nsbCTv07DUvazmkcUXJR/VVGUh7FcqUxPT99ny407EDjOBA==" saltValue="keaUyszYps3FHO7Bb2oSt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L43" sqref="AN43:DC47"/>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522</v>
      </c>
      <c r="AP7" s="268"/>
      <c r="AQ7" s="269" t="s">
        <v>523</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524</v>
      </c>
      <c r="AQ8" s="275" t="s">
        <v>525</v>
      </c>
      <c r="AR8" s="276" t="s">
        <v>526</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527</v>
      </c>
      <c r="AL9" s="1195"/>
      <c r="AM9" s="1195"/>
      <c r="AN9" s="1196"/>
      <c r="AO9" s="277">
        <v>22282082</v>
      </c>
      <c r="AP9" s="277">
        <v>70756</v>
      </c>
      <c r="AQ9" s="278">
        <v>62943</v>
      </c>
      <c r="AR9" s="279">
        <v>12.4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528</v>
      </c>
      <c r="AL10" s="1195"/>
      <c r="AM10" s="1195"/>
      <c r="AN10" s="1196"/>
      <c r="AO10" s="280">
        <v>40854</v>
      </c>
      <c r="AP10" s="280">
        <v>130</v>
      </c>
      <c r="AQ10" s="281">
        <v>1681</v>
      </c>
      <c r="AR10" s="282">
        <v>-92.3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529</v>
      </c>
      <c r="AL11" s="1195"/>
      <c r="AM11" s="1195"/>
      <c r="AN11" s="1196"/>
      <c r="AO11" s="280">
        <v>1024244</v>
      </c>
      <c r="AP11" s="280">
        <v>3252</v>
      </c>
      <c r="AQ11" s="281">
        <v>656</v>
      </c>
      <c r="AR11" s="282">
        <v>395.7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530</v>
      </c>
      <c r="AL12" s="1195"/>
      <c r="AM12" s="1195"/>
      <c r="AN12" s="1196"/>
      <c r="AO12" s="280" t="s">
        <v>531</v>
      </c>
      <c r="AP12" s="280" t="s">
        <v>531</v>
      </c>
      <c r="AQ12" s="281">
        <v>24</v>
      </c>
      <c r="AR12" s="282" t="s">
        <v>531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532</v>
      </c>
      <c r="AL13" s="1195"/>
      <c r="AM13" s="1195"/>
      <c r="AN13" s="1196"/>
      <c r="AO13" s="280">
        <v>298582</v>
      </c>
      <c r="AP13" s="280">
        <v>948</v>
      </c>
      <c r="AQ13" s="281">
        <v>1968</v>
      </c>
      <c r="AR13" s="282">
        <v>-51.8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533</v>
      </c>
      <c r="AL14" s="1195"/>
      <c r="AM14" s="1195"/>
      <c r="AN14" s="1196"/>
      <c r="AO14" s="280">
        <v>38597</v>
      </c>
      <c r="AP14" s="280">
        <v>123</v>
      </c>
      <c r="AQ14" s="281">
        <v>1222</v>
      </c>
      <c r="AR14" s="282">
        <v>-89.9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534</v>
      </c>
      <c r="AL15" s="1198"/>
      <c r="AM15" s="1198"/>
      <c r="AN15" s="1199"/>
      <c r="AO15" s="280">
        <v>-1218110</v>
      </c>
      <c r="AP15" s="280">
        <v>-3868</v>
      </c>
      <c r="AQ15" s="281">
        <v>-3725</v>
      </c>
      <c r="AR15" s="282">
        <v>3.8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22466249</v>
      </c>
      <c r="AP16" s="280">
        <v>71341</v>
      </c>
      <c r="AQ16" s="281">
        <v>64768</v>
      </c>
      <c r="AR16" s="282">
        <v>10.1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539</v>
      </c>
      <c r="AL21" s="1201"/>
      <c r="AM21" s="1201"/>
      <c r="AN21" s="1202"/>
      <c r="AO21" s="293">
        <v>7.4</v>
      </c>
      <c r="AP21" s="294">
        <v>6.41</v>
      </c>
      <c r="AQ21" s="295">
        <v>0.99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540</v>
      </c>
      <c r="AL22" s="1201"/>
      <c r="AM22" s="1201"/>
      <c r="AN22" s="1202"/>
      <c r="AO22" s="298">
        <v>100.6</v>
      </c>
      <c r="AP22" s="299">
        <v>99.7</v>
      </c>
      <c r="AQ22" s="300">
        <v>0.9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541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522</v>
      </c>
      <c r="AP30" s="268"/>
      <c r="AQ30" s="269" t="s">
        <v>523</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524</v>
      </c>
      <c r="AQ31" s="275" t="s">
        <v>525</v>
      </c>
      <c r="AR31" s="276" t="s">
        <v>526</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544</v>
      </c>
      <c r="AL32" s="1185"/>
      <c r="AM32" s="1185"/>
      <c r="AN32" s="1186"/>
      <c r="AO32" s="308">
        <v>12208214</v>
      </c>
      <c r="AP32" s="308">
        <v>38767</v>
      </c>
      <c r="AQ32" s="309">
        <v>36898</v>
      </c>
      <c r="AR32" s="310">
        <v>5.0999999999999996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545</v>
      </c>
      <c r="AL33" s="1185"/>
      <c r="AM33" s="1185"/>
      <c r="AN33" s="1186"/>
      <c r="AO33" s="308" t="s">
        <v>531</v>
      </c>
      <c r="AP33" s="308" t="s">
        <v>531</v>
      </c>
      <c r="AQ33" s="309">
        <v>2</v>
      </c>
      <c r="AR33" s="310" t="s">
        <v>531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546</v>
      </c>
      <c r="AL34" s="1185"/>
      <c r="AM34" s="1185"/>
      <c r="AN34" s="1186"/>
      <c r="AO34" s="308" t="s">
        <v>531</v>
      </c>
      <c r="AP34" s="308" t="s">
        <v>531</v>
      </c>
      <c r="AQ34" s="309">
        <v>63</v>
      </c>
      <c r="AR34" s="310" t="s">
        <v>531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547</v>
      </c>
      <c r="AL35" s="1185"/>
      <c r="AM35" s="1185"/>
      <c r="AN35" s="1186"/>
      <c r="AO35" s="308">
        <v>4387619</v>
      </c>
      <c r="AP35" s="308">
        <v>13933</v>
      </c>
      <c r="AQ35" s="309">
        <v>8350</v>
      </c>
      <c r="AR35" s="310">
        <v>66.900000000000006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548</v>
      </c>
      <c r="AL36" s="1185"/>
      <c r="AM36" s="1185"/>
      <c r="AN36" s="1186"/>
      <c r="AO36" s="308">
        <v>965</v>
      </c>
      <c r="AP36" s="308">
        <v>3</v>
      </c>
      <c r="AQ36" s="309">
        <v>436</v>
      </c>
      <c r="AR36" s="310">
        <v>-99.3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549</v>
      </c>
      <c r="AL37" s="1185"/>
      <c r="AM37" s="1185"/>
      <c r="AN37" s="1186"/>
      <c r="AO37" s="308">
        <v>972975</v>
      </c>
      <c r="AP37" s="308">
        <v>3090</v>
      </c>
      <c r="AQ37" s="309">
        <v>641</v>
      </c>
      <c r="AR37" s="310">
        <v>382.1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550</v>
      </c>
      <c r="AL38" s="1188"/>
      <c r="AM38" s="1188"/>
      <c r="AN38" s="1189"/>
      <c r="AO38" s="311" t="s">
        <v>531</v>
      </c>
      <c r="AP38" s="311" t="s">
        <v>531</v>
      </c>
      <c r="AQ38" s="312">
        <v>1</v>
      </c>
      <c r="AR38" s="300" t="s">
        <v>531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551</v>
      </c>
      <c r="AL39" s="1188"/>
      <c r="AM39" s="1188"/>
      <c r="AN39" s="1189"/>
      <c r="AO39" s="308">
        <v>-2706471</v>
      </c>
      <c r="AP39" s="308">
        <v>-8594</v>
      </c>
      <c r="AQ39" s="309">
        <v>-7817</v>
      </c>
      <c r="AR39" s="310">
        <v>9.9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552</v>
      </c>
      <c r="AL40" s="1185"/>
      <c r="AM40" s="1185"/>
      <c r="AN40" s="1186"/>
      <c r="AO40" s="308">
        <v>-8687948</v>
      </c>
      <c r="AP40" s="308">
        <v>-27588</v>
      </c>
      <c r="AQ40" s="309">
        <v>-28299</v>
      </c>
      <c r="AR40" s="310">
        <v>-2.5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298</v>
      </c>
      <c r="AL41" s="1191"/>
      <c r="AM41" s="1191"/>
      <c r="AN41" s="1192"/>
      <c r="AO41" s="308">
        <v>6175354</v>
      </c>
      <c r="AP41" s="308">
        <v>19610</v>
      </c>
      <c r="AQ41" s="309">
        <v>10277</v>
      </c>
      <c r="AR41" s="310">
        <v>90.8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522</v>
      </c>
      <c r="AN49" s="1179" t="s">
        <v>556</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557</v>
      </c>
      <c r="AO50" s="325" t="s">
        <v>558</v>
      </c>
      <c r="AP50" s="326" t="s">
        <v>559</v>
      </c>
      <c r="AQ50" s="327" t="s">
        <v>560</v>
      </c>
      <c r="AR50" s="328" t="s">
        <v>561</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29581581</v>
      </c>
      <c r="AN51" s="330">
        <v>90439</v>
      </c>
      <c r="AO51" s="331">
        <v>8.3000000000000007</v>
      </c>
      <c r="AP51" s="332">
        <v>48088</v>
      </c>
      <c r="AQ51" s="333">
        <v>3.6</v>
      </c>
      <c r="AR51" s="334">
        <v>4.7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9858715</v>
      </c>
      <c r="AN52" s="338">
        <v>30141</v>
      </c>
      <c r="AO52" s="339">
        <v>56.9</v>
      </c>
      <c r="AP52" s="340">
        <v>25183</v>
      </c>
      <c r="AQ52" s="341">
        <v>-4.3</v>
      </c>
      <c r="AR52" s="342">
        <v>61.2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20687393</v>
      </c>
      <c r="AN53" s="330">
        <v>63802</v>
      </c>
      <c r="AO53" s="331">
        <v>-29.5</v>
      </c>
      <c r="AP53" s="332">
        <v>46457</v>
      </c>
      <c r="AQ53" s="333">
        <v>-3.4</v>
      </c>
      <c r="AR53" s="334">
        <v>-26.1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7588003</v>
      </c>
      <c r="AN54" s="338">
        <v>23402</v>
      </c>
      <c r="AO54" s="339">
        <v>-22.4</v>
      </c>
      <c r="AP54" s="340">
        <v>24020</v>
      </c>
      <c r="AQ54" s="341">
        <v>-4.5999999999999996</v>
      </c>
      <c r="AR54" s="342">
        <v>-17.8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15505278</v>
      </c>
      <c r="AN55" s="330">
        <v>48223</v>
      </c>
      <c r="AO55" s="331">
        <v>-24.4</v>
      </c>
      <c r="AP55" s="332">
        <v>51849</v>
      </c>
      <c r="AQ55" s="333">
        <v>11.6</v>
      </c>
      <c r="AR55" s="334">
        <v>-36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9309195</v>
      </c>
      <c r="AN56" s="338">
        <v>28952</v>
      </c>
      <c r="AO56" s="339">
        <v>23.7</v>
      </c>
      <c r="AP56" s="340">
        <v>26326</v>
      </c>
      <c r="AQ56" s="341">
        <v>9.6</v>
      </c>
      <c r="AR56" s="342">
        <v>14.1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18196119</v>
      </c>
      <c r="AN57" s="330">
        <v>57132</v>
      </c>
      <c r="AO57" s="331">
        <v>18.5</v>
      </c>
      <c r="AP57" s="332">
        <v>52191</v>
      </c>
      <c r="AQ57" s="333">
        <v>0.7</v>
      </c>
      <c r="AR57" s="334">
        <v>17.8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8480379</v>
      </c>
      <c r="AN58" s="338">
        <v>26627</v>
      </c>
      <c r="AO58" s="339">
        <v>-8</v>
      </c>
      <c r="AP58" s="340">
        <v>26807</v>
      </c>
      <c r="AQ58" s="341">
        <v>1.8</v>
      </c>
      <c r="AR58" s="342">
        <v>-9.8000000000000007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17418526</v>
      </c>
      <c r="AN59" s="330">
        <v>55312</v>
      </c>
      <c r="AO59" s="331">
        <v>-3.2</v>
      </c>
      <c r="AP59" s="332">
        <v>48105</v>
      </c>
      <c r="AQ59" s="333">
        <v>-7.8</v>
      </c>
      <c r="AR59" s="334">
        <v>4.5999999999999996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9786351</v>
      </c>
      <c r="AN60" s="338">
        <v>31076</v>
      </c>
      <c r="AO60" s="339">
        <v>16.7</v>
      </c>
      <c r="AP60" s="340">
        <v>24072</v>
      </c>
      <c r="AQ60" s="341">
        <v>-10.199999999999999</v>
      </c>
      <c r="AR60" s="342">
        <v>26.9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20277779</v>
      </c>
      <c r="AN61" s="345">
        <v>62982</v>
      </c>
      <c r="AO61" s="346">
        <v>-6.1</v>
      </c>
      <c r="AP61" s="347">
        <v>49338</v>
      </c>
      <c r="AQ61" s="348">
        <v>0.9</v>
      </c>
      <c r="AR61" s="334">
        <v>-7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9004529</v>
      </c>
      <c r="AN62" s="338">
        <v>28040</v>
      </c>
      <c r="AO62" s="339">
        <v>13.4</v>
      </c>
      <c r="AP62" s="340">
        <v>25282</v>
      </c>
      <c r="AQ62" s="341">
        <v>-1.5</v>
      </c>
      <c r="AR62" s="342">
        <v>14.9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0s4eOmE8NNPjNbav56/pRv6v06t0R35FRJTam/QeWO5BxRuLXfOKQm8pnrdKjEJKFblZFWsGHQWp5+1Pm1Sxg==" saltValue="+2bXA7tnRzZidupNTgNR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L43" sqref="AN43:DC47"/>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570</v>
      </c>
    </row>
    <row r="120" spans="125:125" ht="13.5" hidden="1" customHeight="1" x14ac:dyDescent="0.2"/>
    <row r="121" spans="125:125" ht="13.5" hidden="1" customHeight="1" x14ac:dyDescent="0.2">
      <c r="DU121" s="255"/>
    </row>
  </sheetData>
  <sheetProtection algorithmName="SHA-512" hashValue="nIwOQQuwG4dV7xauEdhkSaqSC31J2uu9y1jrAZskz8xBhB5yHxuMp7kuM19MfjXmFOdmhQ1fvCAKM6jrPJaJAg==" saltValue="db9HNcoEgmuiSQ3buzeT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L43" sqref="AN43:DC47"/>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519</v>
      </c>
    </row>
  </sheetData>
  <sheetProtection algorithmName="SHA-512" hashValue="/Z+mu13C8lu7AQcyuDLcyqmS9zwFlhaOFHWOU356EfZRVavgclJ/cviA6EjL499FHryfCqGAYf0tseauv+Votw==" saltValue="qbpzvtyuFiY/4+se1P65R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L43" sqref="AN43:DC4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03" t="s">
        <v>3</v>
      </c>
      <c r="D47" s="1203"/>
      <c r="E47" s="1204"/>
      <c r="F47" s="11">
        <v>16.57</v>
      </c>
      <c r="G47" s="12">
        <v>13.3</v>
      </c>
      <c r="H47" s="12">
        <v>10.26</v>
      </c>
      <c r="I47" s="12">
        <v>13.93</v>
      </c>
      <c r="J47" s="13">
        <v>12.05</v>
      </c>
    </row>
    <row r="48" spans="2:10" ht="57.75" customHeight="1" x14ac:dyDescent="0.2">
      <c r="B48" s="14"/>
      <c r="C48" s="1205" t="s">
        <v>4</v>
      </c>
      <c r="D48" s="1205"/>
      <c r="E48" s="1206"/>
      <c r="F48" s="15">
        <v>6.05</v>
      </c>
      <c r="G48" s="16">
        <v>6.11</v>
      </c>
      <c r="H48" s="16">
        <v>1.91</v>
      </c>
      <c r="I48" s="16">
        <v>3.68</v>
      </c>
      <c r="J48" s="17">
        <v>10.29</v>
      </c>
    </row>
    <row r="49" spans="2:10" ht="57.75" customHeight="1" thickBot="1" x14ac:dyDescent="0.25">
      <c r="B49" s="18"/>
      <c r="C49" s="1207" t="s">
        <v>5</v>
      </c>
      <c r="D49" s="1207"/>
      <c r="E49" s="1208"/>
      <c r="F49" s="19" t="s">
        <v>576</v>
      </c>
      <c r="G49" s="20" t="s">
        <v>577</v>
      </c>
      <c r="H49" s="20" t="s">
        <v>578</v>
      </c>
      <c r="I49" s="20">
        <v>5.73</v>
      </c>
      <c r="J49" s="21">
        <v>5.33</v>
      </c>
    </row>
    <row r="50" spans="2:10" ht="13.2" x14ac:dyDescent="0.2"/>
  </sheetData>
  <sheetProtection algorithmName="SHA-512" hashValue="oqsnyLp9vUrlwGTVYMHUQDtvNOINYDnRnf+znRNxPuAQd6RuNZJz5xgmDWTufGd6JwbIjuv6pHwYAKjc0Wuzhg==" saltValue="cHORU40pDksHuxvLgrfM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2023-03-17T07:58:55Z</cp:lastPrinted>
  <dcterms:created xsi:type="dcterms:W3CDTF">2023-02-20T04:02:29Z</dcterms:created>
  <dcterms:modified xsi:type="dcterms:W3CDTF">2023-10-30T23:44:49Z</dcterms:modified>
  <cp:category/>
</cp:coreProperties>
</file>