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88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<sst xmlns="http://schemas.openxmlformats.org/spreadsheetml/2006/main" count="1101" uniqueCount="612">
  <si>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</si>
  <si>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</si>
  <si>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</si>
  <si>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</si>
  <si>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</si>
  <si>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</si>
  <si>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</si>
  <si>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</si>
  <si>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</si>
  <si>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</si>
  <si>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</si>
  <si>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</si>
  <si>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</si>
  <si>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</si>
  <si>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</si>
  <si>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</si>
  <si>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</si>
  <si>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</si>
  <si>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</si>
  <si>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</si>
  <si>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</si>
  <si>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</si>
  <si>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</si>
  <si>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</si>
  <si>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</si>
  <si>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</si>
  <si>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</si>
  <si>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</si>
  <si>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</si>
  <si>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</si>
  <si>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</si>
  <si>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</si>
  <si>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</si>
  <si>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</si>
  <si>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</si>
  <si>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</si>
  <si>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</si>
  <si>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</si>
  <si>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</si>
  <si>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</si>
  <si>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</si>
  <si>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</si>
  <si>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</si>
  <si>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</si>
  <si>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</si>
  <si>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</si>
  <si>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</si>
  <si>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</si>
  <si>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</si>
  <si>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</si>
  <si>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</si>
  <si>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</si>
  <si>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</si>
  <si>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</si>
  <si>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</si>
  <si>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</si>
  <si>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</si>
  <si>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</si>
  <si>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</si>
  <si>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</si>
  <si>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</si>
  <si>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</si>
  <si>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</si>
  <si>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</si>
  <si>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</si>
  <si>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</si>
  <si>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</si>
  <si>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</si>
  <si>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</si>
  <si>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</si>
  <si>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</si>
  <si>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</si>
  <si>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</si>
  <si>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</si>
  <si>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</si>
  <si>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</si>
  <si>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</si>
  <si>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</si>
  <si>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</si>
  <si>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</si>
  <si>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</si>
  <si>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</si>
  <si>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</si>
  <si>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</si>
  <si>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</si>
  <si>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</si>
  <si>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</si>
  <si>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</si>
  <si>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</si>
  <si>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</si>
  <si>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</si>
  <si>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</si>
  <si>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</si>
  <si>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</si>
  <si>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</si>
  <si>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</si>
  <si>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</si>
  <si>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白河市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</si>
  <si>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</si>
  <si>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</si>
  <si>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</si>
  <si>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</si>
  <si>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</si>
  <si>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</si>
  <si>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</si>
  <si>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</si>
  <si>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</si>
  <si>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</si>
  <si>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</si>
  <si>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</si>
  <si>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</si>
  <si>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</si>
  <si>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</si>
  <si>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</si>
  <si>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</si>
  <si>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</si>
  <si>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</si>
  <si>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</si>
  <si>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</si>
  <si>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</si>
  <si>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</si>
  <si>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</si>
  <si>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</si>
  <si>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</si>
  <si>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</si>
  <si>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</si>
  <si>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</si>
  <si>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</si>
  <si>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</si>
  <si>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</si>
  <si>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</si>
  <si>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</si>
  <si>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</si>
  <si>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</si>
  <si>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</si>
  <si>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</si>
  <si>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</si>
  <si>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</si>
  <si>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</si>
  <si>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</si>
  <si>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</si>
  <si>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</si>
  <si>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</si>
  <si>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</si>
  <si>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</si>
  <si>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</si>
  <si>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</si>
  <si>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</si>
  <si>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</si>
  <si>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</si>
  <si>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</si>
  <si>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</si>
  <si>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</si>
  <si>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</si>
  <si>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</si>
  <si>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</si>
  <si>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</si>
  <si>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</si>
  <si>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</si>
  <si>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</si>
  <si>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</si>
  <si>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</si>
  <si>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</si>
  <si>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</si>
  <si>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</si>
  <si>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</si>
  <si>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</si>
  <si>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</si>
  <si>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</si>
  <si>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</si>
  <si>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</si>
  <si>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</si>
  <si>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</si>
  <si>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</si>
  <si>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</si>
  <si>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</si>
  <si>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</si>
  <si>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</si>
  <si>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</si>
  <si>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</si>
  <si>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</si>
  <si>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</si>
  <si>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</si>
  <si>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</si>
  <si>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</si>
  <si>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</si>
  <si>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</si>
  <si>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</si>
  <si>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</si>
  <si>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</si>
  <si>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</si>
  <si>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</si>
  <si>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</si>
  <si>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</si>
  <si>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</si>
  <si>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</si>
  <si>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</si>
  <si>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</si>
  <si>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</si>
  <si>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</si>
  <si>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</si>
  <si>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</si>
  <si>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</si>
  <si>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</si>
  <si>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</si>
  <si>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</si>
  <si>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</si>
  <si>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</si>
  <si>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</si>
  <si>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</si>
  <si>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</si>
  <si>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</si>
  <si>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</si>
  <si>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</si>
  <si>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</si>
  <si>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</si>
  <si>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</si>
  <si>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</si>
  <si>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</si>
  <si>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</si>
  <si>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</si>
  <si>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</si>
  <si>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</si>
  <si>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福島県白河市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</si>
  <si>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</si>
  <si>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</si>
  <si>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</si>
  <si>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</si>
  <si>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</si>
  <si>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</si>
  <si>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</si>
  <si>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</si>
  <si>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</si>
  <si>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</si>
  <si>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</si>
  <si>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</si>
  <si>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</si>
  <si>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</si>
  <si>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</si>
  <si>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</si>
  <si>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</si>
  <si>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</si>
  <si>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</si>
  <si>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</si>
  <si>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</si>
  <si>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</si>
  <si>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</si>
  <si>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</si>
  <si>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</si>
  <si>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</si>
  <si>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</si>
  <si>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</si>
  <si>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</si>
  <si>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</si>
  <si>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</si>
  <si>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</si>
  <si>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</si>
  <si>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</si>
  <si>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</si>
  <si>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</si>
  <si>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</si>
  <si>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</si>
  <si>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</si>
  <si>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</si>
  <si>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</si>
  <si>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</si>
  <si>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</si>
  <si>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</si>
  <si>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</si>
  <si>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</si>
  <si>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</si>
  <si>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</si>
  <si>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</si>
  <si>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</si>
  <si>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</si>
  <si>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</si>
  <si>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</si>
  <si>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</si>
  <si>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</si>
  <si>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</si>
  <si>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</si>
  <si>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</si>
  <si>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</si>
  <si>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</si>
  <si>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</si>
  <si>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</si>
  <si>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</si>
  <si>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</si>
  <si>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</si>
  <si>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</si>
  <si>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</si>
  <si>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</si>
  <si>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</si>
  <si>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</si>
  <si>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</si>
  <si>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</si>
  <si>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</si>
  <si>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</si>
  <si>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</si>
  <si>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</si>
  <si>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</si>
  <si>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</si>
  <si>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</si>
  <si>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</si>
  <si>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</si>
  <si>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</si>
  <si>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</si>
  <si>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</si>
  <si>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</si>
  <si>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</si>
  <si>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</si>
  <si>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</si>
  <si>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</si>
  <si>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</si>
  <si>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</si>
  <si>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</si>
  <si>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</si>
  <si>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</si>
  <si>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</si>
  <si>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</si>
  <si>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</si>
  <si>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</si>
  <si>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</si>
  <si>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</si>
  <si>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</si>
  <si>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</si>
  <si>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</si>
  <si>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</si>
  <si>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</si>
  <si>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</si>
  <si>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</si>
  <si>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</si>
  <si>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</si>
  <si>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</si>
  <si>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</si>
  <si>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</si>
  <si>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</si>
  <si>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</si>
  <si>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</si>
  <si>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</si>
  <si>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</si>
  <si>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</si>
  <si>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</si>
  <si>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</si>
  <si>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</si>
  <si>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</si>
  <si>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</si>
  <si>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</si>
  <si>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</si>
  <si>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</si>
  <si>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</si>
  <si>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</si>
  <si>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</si>
  <si>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</si>
  <si>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</si>
  <si>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</si>
  <si>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</si>
  <si>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</si>
  <si>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</si>
  <si>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</si>
  <si>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</si>
  <si>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</si>
  <si>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</si>
  <si>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</si>
  <si>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</si>
  <si>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</si>
  <si>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</si>
  <si>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</si>
  <si>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</si>
  <si>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</si>
  <si>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</si>
  <si>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</si>
  <si>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</si>
  <si>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</si>
  <si>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</si>
  <si>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</si>
  <si>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</si>
  <si>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福島県白河市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</si>
  <si>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</si>
  <si>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</si>
  <si>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</si>
  <si>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</si>
  <si>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</si>
  <si>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</si>
  <si>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</si>
  <si>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</si>
  <si>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</si>
  <si>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</si>
  <si>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</si>
  <si>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</si>
  <si>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</si>
  <si>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</si>
  <si>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</si>
  <si>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</si>
  <si>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</si>
  <si>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</si>
  <si>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</si>
  <si>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</si>
  <si>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</si>
  <si>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</si>
  <si>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</si>
  <si>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</si>
  <si>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</si>
  <si>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</si>
  <si>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</si>
  <si>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</si>
  <si>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</si>
  <si>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</si>
  <si>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</si>
  <si>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</si>
  <si>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</si>
  <si>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</si>
  <si>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</si>
  <si>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</si>
  <si>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</si>
  <si>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</si>
  <si>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</si>
  <si>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</si>
  <si>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</si>
  <si>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</si>
  <si>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</si>
  <si>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</si>
  <si>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</si>
  <si>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</si>
  <si>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</si>
  <si>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</si>
  <si>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</si>
  <si>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</si>
  <si>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</si>
  <si>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</si>
  <si>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</si>
  <si>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</si>
  <si>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</si>
  <si>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</si>
  <si>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</si>
  <si>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</si>
  <si>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</si>
  <si>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</si>
  <si>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</si>
  <si>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</si>
  <si>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</si>
  <si>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</si>
  <si>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</si>
  <si>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</si>
  <si>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</si>
  <si>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</si>
  <si>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</si>
  <si>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</si>
  <si>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</si>
  <si>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</si>
  <si>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</si>
  <si>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</si>
  <si>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</si>
  <si>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</si>
  <si>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</si>
  <si>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</si>
  <si>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</si>
  <si>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</si>
  <si>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</si>
  <si>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</si>
  <si>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</si>
  <si>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</si>
  <si>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</si>
  <si>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</si>
  <si>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</si>
  <si>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</si>
  <si>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</si>
  <si>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</si>
  <si>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</si>
  <si>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</si>
  <si>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</si>
  <si>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</si>
  <si>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</si>
  <si>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</si>
  <si>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</si>
  <si>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</si>
  <si>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</si>
  <si>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</si>
  <si>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</si>
  <si>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</si>
  <si>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</si>
  <si>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</si>
  <si>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</si>
  <si>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</si>
  <si>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</si>
  <si>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</si>
  <si>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</si>
  <si>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</si>
  <si>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</si>
  <si>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</si>
  <si>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</si>
  <si>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</si>
  <si>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</si>
  <si>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</si>
  <si>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</si>
  <si>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</si>
  <si>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</si>
  <si>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</si>
  <si>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</si>
  <si>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</si>
  <si>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</si>
  <si>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</si>
  <si>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</si>
  <si>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</si>
  <si>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</si>
  <si>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</si>
  <si>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</si>
  <si>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</si>
  <si>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</si>
  <si>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</si>
  <si>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</si>
  <si>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</si>
  <si>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</si>
  <si>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</si>
  <si>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</si>
  <si>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</si>
  <si>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</si>
  <si>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</si>
  <si>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</si>
  <si>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</si>
  <si>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</si>
  <si>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</si>
  <si>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</si>
  <si>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</si>
  <si>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</si>
  <si>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</si>
  <si>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</si>
  <si>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</si>
  <si>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</si>
  <si>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</si>
  <si>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</si>
  <si>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</si>
  <si>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</si>
  <si>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</si>
  <si>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</si>
  <si>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</si>
  <si>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</si>
  <si>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</si>
  <si>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</si>
  <si>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</si>
  <si>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</si>
  <si>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</si>
  <si>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</si>
  <si>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</si>
  <si>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</si>
  <si>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</si>
  <si>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</si>
  <si>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</si>
  <si>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</si>
  <si>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</si>
  <si>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</si>
  <si>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</si>
  <si>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</si>
  <si>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</si>
  <si>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</si>
  <si>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</si>
  <si>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</si>
  <si>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</si>
  <si>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</si>
  <si>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</si>
  <si>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</si>
  <si>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1.85</t>
  </si>
  <si>
    <t>水道事業会計</t>
  </si>
  <si>
    <t>一般会計</t>
  </si>
  <si>
    <t>介護保険特別会計</t>
  </si>
  <si>
    <t>下水道事業会計</t>
  </si>
  <si>
    <t>国民健康保険特別会計</t>
  </si>
  <si>
    <t>工業用水道事業会計</t>
  </si>
  <si>
    <t>後期高齢者医療特別会計</t>
  </si>
  <si>
    <t>地方卸売市場特別会計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</si>
  <si>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</si>
  <si>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</si>
  <si>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</si>
  <si>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</si>
  <si>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</si>
  <si>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</si>
  <si>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</si>
  <si>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</si>
  <si>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phoneticPr fontId="5"/>
  </si>
  <si>
    <t>小峰城城郭復元基金</t>
    <phoneticPr fontId="5"/>
  </si>
  <si>
    <t>愛の基金</t>
    <phoneticPr fontId="5"/>
  </si>
  <si>
    <t>霊園維持管理基金</t>
    <phoneticPr fontId="5"/>
  </si>
  <si>
    <t>ふるさと文化振興基金</t>
    <phoneticPr fontId="5"/>
  </si>
  <si>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</si>
  <si>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</si>
  <si>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</si>
  <si>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</si>
  <si>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</si>
  <si>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</si>
  <si>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</si>
  <si>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</si>
  <si>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</si>
  <si>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</si>
  <si>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白河地方土地開発公社</t>
    <rPh sb="0" eb="2">
      <t>シラカワ</t>
    </rPh>
    <rPh sb="2" eb="4">
      <t>チホウ</t>
    </rPh>
    <rPh sb="4" eb="6">
      <t>トチ</t>
    </rPh>
    <rPh sb="6" eb="8">
      <t>カイハツ</t>
    </rPh>
    <rPh sb="8" eb="10">
      <t>コウシャ</t>
    </rPh>
    <phoneticPr fontId="2"/>
  </si>
  <si>
    <t>ひがし振興公社</t>
    <rPh sb="3" eb="5">
      <t>シンコウ</t>
    </rPh>
    <rPh sb="5" eb="7">
      <t>コウシャ</t>
    </rPh>
    <phoneticPr fontId="2"/>
  </si>
  <si>
    <t>産業サポート白河</t>
    <rPh sb="0" eb="2">
      <t>サンギョウ</t>
    </rPh>
    <rPh sb="6" eb="8">
      <t>シラカワ</t>
    </rPh>
    <phoneticPr fontId="2"/>
  </si>
  <si>
    <t>白河観光物産協会</t>
    <rPh sb="0" eb="2">
      <t>シラカワ</t>
    </rPh>
    <rPh sb="2" eb="4">
      <t>カンコウ</t>
    </rPh>
    <rPh sb="4" eb="6">
      <t>ブッサン</t>
    </rPh>
    <rPh sb="6" eb="8">
      <t>キョウカイ</t>
    </rPh>
    <phoneticPr fontId="2"/>
  </si>
  <si>
    <t>-</t>
    <phoneticPr fontId="2"/>
  </si>
  <si>
    <t>-</t>
    <phoneticPr fontId="2"/>
  </si>
  <si>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</si>
  <si>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</si>
  <si>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</si>
  <si>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</si>
  <si>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</si>
  <si>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</si>
  <si>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</si>
  <si>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</si>
  <si>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</si>
  <si>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</si>
  <si>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</si>
  <si>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が類似団体平均と比べ高い水準にある一方、有形固定資産減価償却率は類似団体平均よりも低い水準にある。これは、本庁舎の耐震改修など、老朽化した大規模公共施設を改修してきたことにより、改修に係る起債額が増加する一方、老朽化した施設が更新されたためであると考えられる。引き続き、公共施設等総合管理計画に基づき計画的に老朽化対策を進めていく。</t>
    <phoneticPr fontId="5"/>
  </si>
  <si>
    <t>　各比率とも、合併前の4市村において実施した地方債を財源とする大型事業の影響などにより、類似団体平均を上回っているが、令和元年度以降、毎年実施している繰上償還に加え、地方債の償還に充てる公営企業への繰出金の減により改善している。
　今後も公共施設改修事業等により将来負担比率は横這いで推移するものと予想されるため、繰上償還を行い増加率の抑制を図る。また、投資的事業の実施にあたっては、中長期的視点に立って、重要性・緊急性を十分勘案のうえ事業の選別を行うとともに、地方債新規発行額を同年度の地方債元金償還額以下に抑制するように努めるなど、後年度の負担軽減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</si>
</sst>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0B1E-4638-B786-1A811B7697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59767</c:v>
                </c:pt>
                <c:pt idx="1">
                  <c:v>80522</c:v>
                </c:pt>
                <c:pt idx="2">
                  <c:v>69112</c:v>
                </c:pt>
                <c:pt idx="3">
                  <c:v>102795</c:v>
                </c:pt>
                <c:pt idx="4">
                  <c:v>81511</c:v>
                </c:pt>
              </c:numCache>
            </c:numRef>
          </c:val>
          <c:smooth val="0"/>
          <c:extLst>
            <c:ext xmlns:c16="http://schemas.microsoft.com/office/drawing/2014/chart" uri="{C3380CC4-5D6E-409C-BE32-E72D297353CC}">
              <c16:uniqueId val="{00000001-0B1E-4638-B786-1A811B7697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5.61</c:v>
                </c:pt>
                <c:pt idx="1">
                  <c:v>5.9</c:v>
                </c:pt>
                <c:pt idx="2">
                  <c:v>7.19</c:v>
                </c:pt>
                <c:pt idx="3">
                  <c:v>6.92</c:v>
                </c:pt>
                <c:pt idx="4">
                  <c:v>9.6</c:v>
                </c:pt>
              </c:numCache>
            </c:numRef>
          </c:val>
          <c:extLst>
            <c:ext xmlns:c16="http://schemas.microsoft.com/office/drawing/2014/chart" uri="{C3380CC4-5D6E-409C-BE32-E72D297353CC}">
              <c16:uniqueId val="{00000000-2DEB-495D-9CA3-614FDD542E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18.68</c:v>
                </c:pt>
                <c:pt idx="1">
                  <c:v>18.77</c:v>
                </c:pt>
                <c:pt idx="2">
                  <c:v>15.46</c:v>
                </c:pt>
                <c:pt idx="3">
                  <c:v>20.13</c:v>
                </c:pt>
                <c:pt idx="4">
                  <c:v>20.84</c:v>
                </c:pt>
              </c:numCache>
            </c:numRef>
          </c:val>
          <c:extLst>
            <c:ext xmlns:c16="http://schemas.microsoft.com/office/drawing/2014/chart" uri="{C3380CC4-5D6E-409C-BE32-E72D297353CC}">
              <c16:uniqueId val="{00000001-2DEB-495D-9CA3-614FDD542E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-1.85</c:v>
                </c:pt>
                <c:pt idx="1">
                  <c:v>0.19</c:v>
                </c:pt>
                <c:pt idx="2">
                  <c:v>2.92</c:v>
                </c:pt>
                <c:pt idx="3">
                  <c:v>9.2100000000000009</c:v>
                </c:pt>
                <c:pt idx="4">
                  <c:v>7.32</c:v>
                </c:pt>
              </c:numCache>
            </c:numRef>
          </c:val>
          <c:smooth val="0"/>
          <c:extLst>
            <c:ext xmlns:c16="http://schemas.microsoft.com/office/drawing/2014/chart" uri="{C3380CC4-5D6E-409C-BE32-E72D297353CC}">
              <c16:uniqueId val="{00000002-2DEB-495D-9CA3-614FDD542E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0.55000000000000004</c:v>
                </c:pt>
                <c:pt idx="2">
                  <c:v>#N/A</c:v>
                </c:pt>
                <c:pt idx="3">
                  <c:v>0.53</c:v>
                </c:pt>
                <c:pt idx="4">
                  <c:v>#N/A</c:v>
                </c:pt>
                <c:pt idx="5">
                  <c:v>0.86</c:v>
                </c:pt>
                <c:pt idx="6">
                  <c:v>#N/A</c:v>
                </c:pt>
                <c:pt idx="7">
                  <c:v>0.47</c:v>
                </c:pt>
                <c:pt idx="8">
                  <c:v>0</c:v>
                </c:pt>
                <c:pt idx="9">
                  <c:v>0</c:v>
                </c:pt>
              </c:numCache>
            </c:numRef>
          </c:val>
          <c:extLst>
            <c:ext xmlns:c16="http://schemas.microsoft.com/office/drawing/2014/chart" uri="{C3380CC4-5D6E-409C-BE32-E72D297353CC}">
              <c16:uniqueId val="{00000000-2B15-4DF6-8A9D-1B2BF02B99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15-4DF6-8A9D-1B2BF02B992D}"/>
            </c:ext>
          </c:extLst>
        </c:ser>
        <c:ser>
          <c:idx val="2"/>
          <c:order val="2"/>
          <c:tx>
            <c:strRef>
              <c:f>データシート!$A$29</c:f>
              <c:strCache>
                <c:ptCount val="1"/>
                <c:pt idx="0">
                  <c:v>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B15-4DF6-8A9D-1B2BF02B992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0.14000000000000001</c:v>
                </c:pt>
                <c:pt idx="6">
                  <c:v>#N/A</c:v>
                </c:pt>
                <c:pt idx="7">
                  <c:v>0.01</c:v>
                </c:pt>
                <c:pt idx="8">
                  <c:v>#N/A</c:v>
                </c:pt>
                <c:pt idx="9">
                  <c:v>0.02</c:v>
                </c:pt>
              </c:numCache>
            </c:numRef>
          </c:val>
          <c:extLst>
            <c:ext xmlns:c16="http://schemas.microsoft.com/office/drawing/2014/chart" uri="{C3380CC4-5D6E-409C-BE32-E72D297353CC}">
              <c16:uniqueId val="{00000003-2B15-4DF6-8A9D-1B2BF02B992D}"/>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0.15</c:v>
                </c:pt>
                <c:pt idx="4">
                  <c:v>#N/A</c:v>
                </c:pt>
                <c:pt idx="5">
                  <c:v>0.17</c:v>
                </c:pt>
                <c:pt idx="6">
                  <c:v>#N/A</c:v>
                </c:pt>
                <c:pt idx="7">
                  <c:v>0.2</c:v>
                </c:pt>
                <c:pt idx="8">
                  <c:v>#N/A</c:v>
                </c:pt>
                <c:pt idx="9">
                  <c:v>0.23</c:v>
                </c:pt>
              </c:numCache>
            </c:numRef>
          </c:val>
          <c:extLst>
            <c:ext xmlns:c16="http://schemas.microsoft.com/office/drawing/2014/chart" uri="{C3380CC4-5D6E-409C-BE32-E72D297353CC}">
              <c16:uniqueId val="{00000004-2B15-4DF6-8A9D-1B2BF02B992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2.83</c:v>
                </c:pt>
                <c:pt idx="2">
                  <c:v>#N/A</c:v>
                </c:pt>
                <c:pt idx="3">
                  <c:v>1.46</c:v>
                </c:pt>
                <c:pt idx="4">
                  <c:v>#N/A</c:v>
                </c:pt>
                <c:pt idx="5">
                  <c:v>1.59</c:v>
                </c:pt>
                <c:pt idx="6">
                  <c:v>#N/A</c:v>
                </c:pt>
                <c:pt idx="7">
                  <c:v>0.97</c:v>
                </c:pt>
                <c:pt idx="8">
                  <c:v>#N/A</c:v>
                </c:pt>
                <c:pt idx="9">
                  <c:v>0.65</c:v>
                </c:pt>
              </c:numCache>
            </c:numRef>
          </c:val>
          <c:extLst>
            <c:ext xmlns:c16="http://schemas.microsoft.com/office/drawing/2014/chart" uri="{C3380CC4-5D6E-409C-BE32-E72D297353CC}">
              <c16:uniqueId val="{00000005-2B15-4DF6-8A9D-1B2BF02B992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0.61</c:v>
                </c:pt>
                <c:pt idx="8">
                  <c:v>#N/A</c:v>
                </c:pt>
                <c:pt idx="9">
                  <c:v>0.95</c:v>
                </c:pt>
              </c:numCache>
            </c:numRef>
          </c:val>
          <c:extLst>
            <c:ext xmlns:c16="http://schemas.microsoft.com/office/drawing/2014/chart" uri="{C3380CC4-5D6E-409C-BE32-E72D297353CC}">
              <c16:uniqueId val="{00000006-2B15-4DF6-8A9D-1B2BF02B992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0.77</c:v>
                </c:pt>
                <c:pt idx="2">
                  <c:v>#N/A</c:v>
                </c:pt>
                <c:pt idx="3">
                  <c:v>1.48</c:v>
                </c:pt>
                <c:pt idx="4">
                  <c:v>#N/A</c:v>
                </c:pt>
                <c:pt idx="5">
                  <c:v>1.88</c:v>
                </c:pt>
                <c:pt idx="6">
                  <c:v>#N/A</c:v>
                </c:pt>
                <c:pt idx="7">
                  <c:v>1.53</c:v>
                </c:pt>
                <c:pt idx="8">
                  <c:v>#N/A</c:v>
                </c:pt>
                <c:pt idx="9">
                  <c:v>1.1200000000000001</c:v>
                </c:pt>
              </c:numCache>
            </c:numRef>
          </c:val>
          <c:extLst>
            <c:ext xmlns:c16="http://schemas.microsoft.com/office/drawing/2014/chart" uri="{C3380CC4-5D6E-409C-BE32-E72D297353CC}">
              <c16:uniqueId val="{00000007-2B15-4DF6-8A9D-1B2BF02B99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5.67</c:v>
                </c:pt>
                <c:pt idx="2">
                  <c:v>#N/A</c:v>
                </c:pt>
                <c:pt idx="3">
                  <c:v>6</c:v>
                </c:pt>
                <c:pt idx="4">
                  <c:v>#N/A</c:v>
                </c:pt>
                <c:pt idx="5">
                  <c:v>7.26</c:v>
                </c:pt>
                <c:pt idx="6">
                  <c:v>#N/A</c:v>
                </c:pt>
                <c:pt idx="7">
                  <c:v>6.99</c:v>
                </c:pt>
                <c:pt idx="8">
                  <c:v>#N/A</c:v>
                </c:pt>
                <c:pt idx="9">
                  <c:v>9.67</c:v>
                </c:pt>
              </c:numCache>
            </c:numRef>
          </c:val>
          <c:extLst>
            <c:ext xmlns:c16="http://schemas.microsoft.com/office/drawing/2014/chart" uri="{C3380CC4-5D6E-409C-BE32-E72D297353CC}">
              <c16:uniqueId val="{00000008-2B15-4DF6-8A9D-1B2BF02B99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8.25</c:v>
                </c:pt>
                <c:pt idx="2">
                  <c:v>#N/A</c:v>
                </c:pt>
                <c:pt idx="3">
                  <c:v>9.39</c:v>
                </c:pt>
                <c:pt idx="4">
                  <c:v>#N/A</c:v>
                </c:pt>
                <c:pt idx="5">
                  <c:v>8.81</c:v>
                </c:pt>
                <c:pt idx="6">
                  <c:v>#N/A</c:v>
                </c:pt>
                <c:pt idx="7">
                  <c:v>9.77</c:v>
                </c:pt>
                <c:pt idx="8">
                  <c:v>#N/A</c:v>
                </c:pt>
                <c:pt idx="9">
                  <c:v>10.61</c:v>
                </c:pt>
              </c:numCache>
            </c:numRef>
          </c:val>
          <c:extLst>
            <c:ext xmlns:c16="http://schemas.microsoft.com/office/drawing/2014/chart" uri="{C3380CC4-5D6E-409C-BE32-E72D297353CC}">
              <c16:uniqueId val="{00000009-2B15-4DF6-8A9D-1B2BF02B99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3237</c:v>
                </c:pt>
                <c:pt idx="5">
                  <c:v>3193</c:v>
                </c:pt>
                <c:pt idx="8">
                  <c:v>3099</c:v>
                </c:pt>
                <c:pt idx="11">
                  <c:v>3157</c:v>
                </c:pt>
                <c:pt idx="14">
                  <c:v>3124</c:v>
                </c:pt>
              </c:numCache>
            </c:numRef>
          </c:val>
          <c:extLst>
            <c:ext xmlns:c16="http://schemas.microsoft.com/office/drawing/2014/chart" uri="{C3380CC4-5D6E-409C-BE32-E72D297353CC}">
              <c16:uniqueId val="{00000000-9B9B-48E7-9E3A-87BC38FDB9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9B-48E7-9E3A-87BC38FDB9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37</c:v>
                </c:pt>
                <c:pt idx="3">
                  <c:v>38</c:v>
                </c:pt>
                <c:pt idx="6">
                  <c:v>26</c:v>
                </c:pt>
                <c:pt idx="9">
                  <c:v>23</c:v>
                </c:pt>
                <c:pt idx="12">
                  <c:v>23</c:v>
                </c:pt>
              </c:numCache>
            </c:numRef>
          </c:val>
          <c:extLst>
            <c:ext xmlns:c16="http://schemas.microsoft.com/office/drawing/2014/chart" uri="{C3380CC4-5D6E-409C-BE32-E72D297353CC}">
              <c16:uniqueId val="{00000002-9B9B-48E7-9E3A-87BC38FDB9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145</c:v>
                </c:pt>
                <c:pt idx="3">
                  <c:v>86</c:v>
                </c:pt>
                <c:pt idx="6">
                  <c:v>34</c:v>
                </c:pt>
                <c:pt idx="9">
                  <c:v>36</c:v>
                </c:pt>
                <c:pt idx="12">
                  <c:v>45</c:v>
                </c:pt>
              </c:numCache>
            </c:numRef>
          </c:val>
          <c:extLst>
            <c:ext xmlns:c16="http://schemas.microsoft.com/office/drawing/2014/chart" uri="{C3380CC4-5D6E-409C-BE32-E72D297353CC}">
              <c16:uniqueId val="{00000003-9B9B-48E7-9E3A-87BC38FDB9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1440</c:v>
                </c:pt>
                <c:pt idx="3">
                  <c:v>1383</c:v>
                </c:pt>
                <c:pt idx="6">
                  <c:v>1483</c:v>
                </c:pt>
                <c:pt idx="9">
                  <c:v>1321</c:v>
                </c:pt>
                <c:pt idx="12">
                  <c:v>1270</c:v>
                </c:pt>
              </c:numCache>
            </c:numRef>
          </c:val>
          <c:extLst>
            <c:ext xmlns:c16="http://schemas.microsoft.com/office/drawing/2014/chart" uri="{C3380CC4-5D6E-409C-BE32-E72D297353CC}">
              <c16:uniqueId val="{00000004-9B9B-48E7-9E3A-87BC38FDB9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9B-48E7-9E3A-87BC38FDB9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9B-48E7-9E3A-87BC38FDB9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3297</c:v>
                </c:pt>
                <c:pt idx="3">
                  <c:v>3226</c:v>
                </c:pt>
                <c:pt idx="6">
                  <c:v>3173</c:v>
                </c:pt>
                <c:pt idx="9">
                  <c:v>3080</c:v>
                </c:pt>
                <c:pt idx="12">
                  <c:v>3018</c:v>
                </c:pt>
              </c:numCache>
            </c:numRef>
          </c:val>
          <c:extLst>
            <c:ext xmlns:c16="http://schemas.microsoft.com/office/drawing/2014/chart" uri="{C3380CC4-5D6E-409C-BE32-E72D297353CC}">
              <c16:uniqueId val="{00000007-9B9B-48E7-9E3A-87BC38FDB9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1682</c:v>
                </c:pt>
                <c:pt idx="2">
                  <c:v>#N/A</c:v>
                </c:pt>
                <c:pt idx="3">
                  <c:v>#N/A</c:v>
                </c:pt>
                <c:pt idx="4">
                  <c:v>1540</c:v>
                </c:pt>
                <c:pt idx="5">
                  <c:v>#N/A</c:v>
                </c:pt>
                <c:pt idx="6">
                  <c:v>#N/A</c:v>
                </c:pt>
                <c:pt idx="7">
                  <c:v>1617</c:v>
                </c:pt>
                <c:pt idx="8">
                  <c:v>#N/A</c:v>
                </c:pt>
                <c:pt idx="9">
                  <c:v>#N/A</c:v>
                </c:pt>
                <c:pt idx="10">
                  <c:v>1303</c:v>
                </c:pt>
                <c:pt idx="11">
                  <c:v>#N/A</c:v>
                </c:pt>
                <c:pt idx="12">
                  <c:v>#N/A</c:v>
                </c:pt>
                <c:pt idx="13">
                  <c:v>1232</c:v>
                </c:pt>
                <c:pt idx="14">
                  <c:v>#N/A</c:v>
                </c:pt>
              </c:numCache>
            </c:numRef>
          </c:val>
          <c:smooth val="0"/>
          <c:extLst>
            <c:ext xmlns:c16="http://schemas.microsoft.com/office/drawing/2014/chart" uri="{C3380CC4-5D6E-409C-BE32-E72D297353CC}">
              <c16:uniqueId val="{00000008-9B9B-48E7-9E3A-87BC38FDB9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34805</c:v>
                </c:pt>
                <c:pt idx="5">
                  <c:v>34485</c:v>
                </c:pt>
                <c:pt idx="8">
                  <c:v>33574</c:v>
                </c:pt>
                <c:pt idx="11">
                  <c:v>34434</c:v>
                </c:pt>
                <c:pt idx="14">
                  <c:v>33666</c:v>
                </c:pt>
              </c:numCache>
            </c:numRef>
          </c:val>
          <c:extLst>
            <c:ext xmlns:c16="http://schemas.microsoft.com/office/drawing/2014/chart" uri="{C3380CC4-5D6E-409C-BE32-E72D297353CC}">
              <c16:uniqueId val="{00000000-305C-4EC1-BF08-BEC0753A28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1080</c:v>
                </c:pt>
                <c:pt idx="5">
                  <c:v>1030</c:v>
                </c:pt>
                <c:pt idx="8">
                  <c:v>980</c:v>
                </c:pt>
                <c:pt idx="11">
                  <c:v>907</c:v>
                </c:pt>
                <c:pt idx="14">
                  <c:v>819</c:v>
                </c:pt>
              </c:numCache>
            </c:numRef>
          </c:val>
          <c:extLst>
            <c:ext xmlns:c16="http://schemas.microsoft.com/office/drawing/2014/chart" uri="{C3380CC4-5D6E-409C-BE32-E72D297353CC}">
              <c16:uniqueId val="{00000001-305C-4EC1-BF08-BEC0753A28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10695</c:v>
                </c:pt>
                <c:pt idx="5">
                  <c:v>10710</c:v>
                </c:pt>
                <c:pt idx="8">
                  <c:v>9789</c:v>
                </c:pt>
                <c:pt idx="11">
                  <c:v>11304</c:v>
                </c:pt>
                <c:pt idx="14">
                  <c:v>11838</c:v>
                </c:pt>
              </c:numCache>
            </c:numRef>
          </c:val>
          <c:extLst>
            <c:ext xmlns:c16="http://schemas.microsoft.com/office/drawing/2014/chart" uri="{C3380CC4-5D6E-409C-BE32-E72D297353CC}">
              <c16:uniqueId val="{00000002-305C-4EC1-BF08-BEC0753A28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5C-4EC1-BF08-BEC0753A28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5C-4EC1-BF08-BEC0753A28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2</c:v>
                </c:pt>
                <c:pt idx="6">
                  <c:v>0</c:v>
                </c:pt>
                <c:pt idx="9">
                  <c:v>0</c:v>
                </c:pt>
                <c:pt idx="12">
                  <c:v>0</c:v>
                </c:pt>
              </c:numCache>
            </c:numRef>
          </c:val>
          <c:extLst>
            <c:ext xmlns:c16="http://schemas.microsoft.com/office/drawing/2014/chart" uri="{C3380CC4-5D6E-409C-BE32-E72D297353CC}">
              <c16:uniqueId val="{00000005-305C-4EC1-BF08-BEC0753A28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3857</c:v>
                </c:pt>
                <c:pt idx="3">
                  <c:v>3810</c:v>
                </c:pt>
                <c:pt idx="6">
                  <c:v>3569</c:v>
                </c:pt>
                <c:pt idx="9">
                  <c:v>3495</c:v>
                </c:pt>
                <c:pt idx="12">
                  <c:v>3613</c:v>
                </c:pt>
              </c:numCache>
            </c:numRef>
          </c:val>
          <c:extLst>
            <c:ext xmlns:c16="http://schemas.microsoft.com/office/drawing/2014/chart" uri="{C3380CC4-5D6E-409C-BE32-E72D297353CC}">
              <c16:uniqueId val="{00000006-305C-4EC1-BF08-BEC0753A28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181</c:v>
                </c:pt>
                <c:pt idx="3">
                  <c:v>178</c:v>
                </c:pt>
                <c:pt idx="6">
                  <c:v>243</c:v>
                </c:pt>
                <c:pt idx="9">
                  <c:v>270</c:v>
                </c:pt>
                <c:pt idx="12">
                  <c:v>233</c:v>
                </c:pt>
              </c:numCache>
            </c:numRef>
          </c:val>
          <c:extLst>
            <c:ext xmlns:c16="http://schemas.microsoft.com/office/drawing/2014/chart" uri="{C3380CC4-5D6E-409C-BE32-E72D297353CC}">
              <c16:uniqueId val="{00000007-305C-4EC1-BF08-BEC0753A28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14080</c:v>
                </c:pt>
                <c:pt idx="3">
                  <c:v>14223</c:v>
                </c:pt>
                <c:pt idx="6">
                  <c:v>14224</c:v>
                </c:pt>
                <c:pt idx="9">
                  <c:v>12981</c:v>
                </c:pt>
                <c:pt idx="12">
                  <c:v>12068</c:v>
                </c:pt>
              </c:numCache>
            </c:numRef>
          </c:val>
          <c:extLst>
            <c:ext xmlns:c16="http://schemas.microsoft.com/office/drawing/2014/chart" uri="{C3380CC4-5D6E-409C-BE32-E72D297353CC}">
              <c16:uniqueId val="{00000008-305C-4EC1-BF08-BEC0753A28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271</c:v>
                </c:pt>
                <c:pt idx="3">
                  <c:v>234</c:v>
                </c:pt>
                <c:pt idx="6">
                  <c:v>209</c:v>
                </c:pt>
                <c:pt idx="9">
                  <c:v>197</c:v>
                </c:pt>
                <c:pt idx="12">
                  <c:v>172</c:v>
                </c:pt>
              </c:numCache>
            </c:numRef>
          </c:val>
          <c:extLst>
            <c:ext xmlns:c16="http://schemas.microsoft.com/office/drawing/2014/chart" uri="{C3380CC4-5D6E-409C-BE32-E72D297353CC}">
              <c16:uniqueId val="{00000009-305C-4EC1-BF08-BEC0753A28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36382</c:v>
                </c:pt>
                <c:pt idx="3">
                  <c:v>36623</c:v>
                </c:pt>
                <c:pt idx="6">
                  <c:v>35936</c:v>
                </c:pt>
                <c:pt idx="9">
                  <c:v>37402</c:v>
                </c:pt>
                <c:pt idx="12">
                  <c:v>37358</c:v>
                </c:pt>
              </c:numCache>
            </c:numRef>
          </c:val>
          <c:extLst>
            <c:ext xmlns:c16="http://schemas.microsoft.com/office/drawing/2014/chart" uri="{C3380CC4-5D6E-409C-BE32-E72D297353CC}">
              <c16:uniqueId val="{0000000A-305C-4EC1-BF08-BEC0753A28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8195</c:v>
                </c:pt>
                <c:pt idx="2">
                  <c:v>#N/A</c:v>
                </c:pt>
                <c:pt idx="3">
                  <c:v>#N/A</c:v>
                </c:pt>
                <c:pt idx="4">
                  <c:v>8844</c:v>
                </c:pt>
                <c:pt idx="5">
                  <c:v>#N/A</c:v>
                </c:pt>
                <c:pt idx="6">
                  <c:v>#N/A</c:v>
                </c:pt>
                <c:pt idx="7">
                  <c:v>9837</c:v>
                </c:pt>
                <c:pt idx="8">
                  <c:v>#N/A</c:v>
                </c:pt>
                <c:pt idx="9">
                  <c:v>#N/A</c:v>
                </c:pt>
                <c:pt idx="10">
                  <c:v>7699</c:v>
                </c:pt>
                <c:pt idx="11">
                  <c:v>#N/A</c:v>
                </c:pt>
                <c:pt idx="12">
                  <c:v>#N/A</c:v>
                </c:pt>
                <c:pt idx="13">
                  <c:v>7120</c:v>
                </c:pt>
                <c:pt idx="14">
                  <c:v>#N/A</c:v>
                </c:pt>
              </c:numCache>
            </c:numRef>
          </c:val>
          <c:smooth val="0"/>
          <c:extLst>
            <c:ext xmlns:c16="http://schemas.microsoft.com/office/drawing/2014/chart" uri="{C3380CC4-5D6E-409C-BE32-E72D297353CC}">
              <c16:uniqueId val="{0000000B-305C-4EC1-BF08-BEC0753A28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2627</c:v>
                </c:pt>
                <c:pt idx="1">
                  <c:v>3533</c:v>
                </c:pt>
                <c:pt idx="2">
                  <c:v>3743</c:v>
                </c:pt>
              </c:numCache>
            </c:numRef>
          </c:val>
          <c:extLst>
            <c:ext xmlns:c16="http://schemas.microsoft.com/office/drawing/2014/chart" uri="{C3380CC4-5D6E-409C-BE32-E72D297353CC}">
              <c16:uniqueId val="{00000000-A779-43D4-B063-A6D8BFD70A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1217</c:v>
                </c:pt>
                <c:pt idx="1">
                  <c:v>1004</c:v>
                </c:pt>
                <c:pt idx="2">
                  <c:v>1210</c:v>
                </c:pt>
              </c:numCache>
            </c:numRef>
          </c:val>
          <c:extLst>
            <c:ext xmlns:c16="http://schemas.microsoft.com/office/drawing/2014/chart" uri="{C3380CC4-5D6E-409C-BE32-E72D297353CC}">
              <c16:uniqueId val="{00000001-A779-43D4-B063-A6D8BFD70A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5619</c:v>
                </c:pt>
                <c:pt idx="1">
                  <c:v>4486</c:v>
                </c:pt>
                <c:pt idx="2">
                  <c:v>4575</c:v>
                </c:pt>
              </c:numCache>
            </c:numRef>
          </c:val>
          <c:extLst>
            <c:ext xmlns:c16="http://schemas.microsoft.com/office/drawing/2014/chart" uri="{C3380CC4-5D6E-409C-BE32-E72D297353CC}">
              <c16:uniqueId val="{00000002-A779-43D4-B063-A6D8BFD70A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{A34CAE3D-8801-4184-A54A-DC56FAF2D4BC}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4CB-4541-9722-72568DB609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{6CB502CB-FBD8-4CC9-8090-A4DD5C1CCA2F}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CB-4541-9722-72568DB609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{96406C66-730E-476D-885A-CB02EF78EFD3}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CB-4541-9722-72568DB609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{A475E7F6-F6C7-42CF-B570-4ECC8B99FF34}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CB-4541-9722-72568DB609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{8DDE30E3-8D8B-47BF-97DA-CEA56EA635E7}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CB-4541-9722-72568DB6098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{C47A9D07-5EEE-4EF1-9A08-EDA0A5123373}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4CB-4541-9722-72568DB6098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{EF411F22-789E-43AB-A29B-4C2DAC74AB9A}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4CB-4541-9722-72568DB6098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{494393EB-3121-4E86-804D-1B8B491D5478}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4CB-4541-9722-72568DB6098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{B1D9325F-89BC-4EA8-84B1-EA7C6CD71205}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4CB-4541-9722-72568DB609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53.6</c:v>
                </c:pt>
                <c:pt idx="8">
                  <c:v>54.9</c:v>
                </c:pt>
                <c:pt idx="16">
                  <c:v>56.6</c:v>
                </c:pt>
                <c:pt idx="24">
                  <c:v>58.2</c:v>
                </c:pt>
                <c:pt idx="32">
                  <c:v>59.6</c:v>
                </c:pt>
              </c:numCache>
            </c:numRef>
          </c:xVal>
          <c:yVal>
            <c:numRef>
              <c:f>公会計指標分析・財政指標組合せ分析表!$BP$51:$DC$51</c:f>
              <c:numCache>
                <c:formatCode>#,##0.0;"▲ "#,##0.0</c:formatCode>
                <c:ptCount val="40"/>
                <c:pt idx="0">
                  <c:v>57.8</c:v>
                </c:pt>
                <c:pt idx="8">
                  <c:v>63</c:v>
                </c:pt>
                <c:pt idx="16">
                  <c:v>70.099999999999994</c:v>
                </c:pt>
                <c:pt idx="24">
                  <c:v>53</c:v>
                </c:pt>
                <c:pt idx="32">
                  <c:v>47.6</c:v>
                </c:pt>
              </c:numCache>
            </c:numRef>
          </c:yVal>
          <c:smooth val="0"/>
          <c:extLst>
            <c:ext xmlns:c16="http://schemas.microsoft.com/office/drawing/2014/chart" uri="{C3380CC4-5D6E-409C-BE32-E72D297353CC}">
              <c16:uniqueId val="{00000009-14CB-4541-9722-72568DB609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{1167E501-BEF8-4A16-BA89-6AD6C31EB23B}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4CB-4541-9722-72568DB609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{B7E7F6E4-ABB6-4088-9A6A-4CE3E3E108EA}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CB-4541-9722-72568DB609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{74D920FB-6F62-458D-960A-A94B14F465D4}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CB-4541-9722-72568DB609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{D92160A3-95F8-4E66-974E-DB6C22AD8BA6}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CB-4541-9722-72568DB609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{E618CFDD-15AC-4F3F-A20A-07D453DF1F90}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CB-4541-9722-72568DB6098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{9740FC3F-69DD-456F-B529-66C8C974918B}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4CB-4541-9722-72568DB60983}"/>
                </c:ext>
              </c:extLst>
            </c:dLbl>
            <c:dLbl>
              <c:idx val="16"/>
              <c:layout>
                <c:manualLayout>
                  <c:x val="-2.2391760875750597E-2"/>
                  <c:y val="-4.7063288989869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{0CA8CCEB-1175-40FC-99B1-EA35F1525022}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4CB-4541-9722-72568DB60983}"/>
                </c:ext>
              </c:extLst>
            </c:dLbl>
            <c:dLbl>
              <c:idx val="24"/>
              <c:layout>
                <c:manualLayout>
                  <c:x val="-4.1639740424717721E-2"/>
                  <c:y val="-8.241479522186120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{CC98BA39-4E96-49F2-9B53-CBFD391FA156}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4CB-4541-9722-72568DB6098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{9933CB70-8B73-4470-B6A3-007FEBBCAB59}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4CB-4541-9722-72568DB609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14CB-4541-9722-72568DB60983}"/>
            </c:ext>
          </c:extLst>
        </c:ser>
        <c:dLbls>
          <c:showLegendKey val="0"/>
          <c:showVal val="1"/>
          <c:showCatName val="0"/>
          <c:showSerName val="0"/>
          <c:showPercent val="0"/>
          <c:showBubbleSize val="0"/>
        </c:dLbls>
        <c:axId val="46179840"/>
        <c:axId val="46181760"/>
      </c:scatterChart>
      <c:valAx>
        <c:axId val="46179840"/>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{B5A278E8-175E-4ED8-A3F6-CABEDFD592FC}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0A6-42C1-968D-68EB06D343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{DB4354FC-1780-47E9-B6FA-88FF5D61AF07}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A6-42C1-968D-68EB06D343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{8487F67E-40FB-431C-9638-0F9C4E8EE675}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A6-42C1-968D-68EB06D343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{01AABD72-AD4E-4446-BF9F-38B0E426A8AA}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A6-42C1-968D-68EB06D343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{C59F1E21-E3D6-4CBC-B815-54A784600D17}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A6-42C1-968D-68EB06D343E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{BA13ED28-51E1-41C4-B955-4C38AE4B53A7}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0A6-42C1-968D-68EB06D343E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{972BB851-6262-4142-ADED-30DF332A1999}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0A6-42C1-968D-68EB06D343E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{07780C83-B956-4AF7-921E-41D5FD5A8103}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0A6-42C1-968D-68EB06D343E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{1E6259D6-EA5D-41D0-ABCE-B5ABA4F306C8}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0A6-42C1-968D-68EB06D343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10.9</c:v>
                </c:pt>
                <c:pt idx="16">
                  <c:v>11.4</c:v>
                </c:pt>
                <c:pt idx="24">
                  <c:v>10.4</c:v>
                </c:pt>
                <c:pt idx="32">
                  <c:v>9.5</c:v>
                </c:pt>
              </c:numCache>
            </c:numRef>
          </c:xVal>
          <c:yVal>
            <c:numRef>
              <c:f>公会計指標分析・財政指標組合せ分析表!$BP$73:$DC$73</c:f>
              <c:numCache>
                <c:formatCode>#,##0.0;"▲ "#,##0.0</c:formatCode>
                <c:ptCount val="40"/>
                <c:pt idx="0">
                  <c:v>57.8</c:v>
                </c:pt>
                <c:pt idx="8">
                  <c:v>63</c:v>
                </c:pt>
                <c:pt idx="16">
                  <c:v>70.099999999999994</c:v>
                </c:pt>
                <c:pt idx="24">
                  <c:v>53</c:v>
                </c:pt>
                <c:pt idx="32">
                  <c:v>47.6</c:v>
                </c:pt>
              </c:numCache>
            </c:numRef>
          </c:yVal>
          <c:smooth val="0"/>
          <c:extLst>
            <c:ext xmlns:c16="http://schemas.microsoft.com/office/drawing/2014/chart" uri="{C3380CC4-5D6E-409C-BE32-E72D297353CC}">
              <c16:uniqueId val="{00000009-10A6-42C1-968D-68EB06D343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{4A97217E-8035-43D8-9B02-C18A4EF01BFF}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0A6-42C1-968D-68EB06D343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{65F425DD-1C1D-4CCF-83F0-9A974EBDFF0E}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A6-42C1-968D-68EB06D343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{E005A7F8-71AB-428E-AABB-1113BCBC8B2A}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A6-42C1-968D-68EB06D343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{BBB46DB0-7C69-4E11-B3F9-C6360A6955AA}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A6-42C1-968D-68EB06D343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{1237C8E6-06F2-4CC8-939D-0EEF4A3C9A1A}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A6-42C1-968D-68EB06D343E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{1A98DA5A-110E-4D7D-AE6E-902B06D85E58}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0A6-42C1-968D-68EB06D343E8}"/>
                </c:ext>
              </c:extLst>
            </c:dLbl>
            <c:dLbl>
              <c:idx val="16"/>
              <c:layout>
                <c:manualLayout>
                  <c:x val="-3.279743771767811E-2"/>
                  <c:y val="-4.54438193665760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{9BB3E110-DCB7-45D1-B677-D8819F35B63B}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0A6-42C1-968D-68EB06D343E8}"/>
                </c:ext>
              </c:extLst>
            </c:dLbl>
            <c:dLbl>
              <c:idx val="24"/>
              <c:layout>
                <c:manualLayout>
                  <c:x val="-3.034324773247319E-2"/>
                  <c:y val="-7.938947480901184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{EAE45767-F56A-4FCA-A5F7-8A7EA71D2A8F}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0A6-42C1-968D-68EB06D343E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{6FD14F12-F76D-43CF-802A-6F2200EDBF20}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0A6-42C1-968D-68EB06D343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10A6-42C1-968D-68EB06D343E8}"/>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実質公債費比率（分子）は、</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年の市町村合併後、公債費の負担軽減策として繰上償還を実施した影響により平成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年度まで減少（改善）傾向にあった。</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年度は地方債の償還に充てる公営企業への繰出金の増により増加していたが、令和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年度では、繰上償還による元利償還金の減や下水道事業の元利償還金に対する繰出基準額の減により減少している。</a:t>
          </a:r>
        </a:p>
        <a:p>
          <a:r>
            <a:rPr kumimoji="1" lang="ja-JP" altLang="en-US" sz="1400">
              <a:latin typeface="ＭＳ ゴシック" pitchFamily="49" charset="-128"/>
              <a:ea typeface="ＭＳ ゴシック" pitchFamily="49" charset="-128"/>
            </a:rPr>
            <a:t>　今後も起債借入額の抑制等の方策により、比率の改善に努める。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将来負担比率（分子）においては、平成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年度まで減少傾向にあった。これは、実質公債費比率と同様、公債費の負担軽減策として実施した繰上償還が影響している。</a:t>
          </a:r>
        </a:p>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年度は地方債借入額の増加に伴い地方債現在高が増加したことに加え、基準財政需要額算入見込額が減少したため、分子が増加した。令和元年度は地方債現在高は減少したものの、台風</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号の災害復旧や繰上償還を実施するため、充当可能基金を取り崩したことに加え、基準財政需要額算入見込額も減少したため分子が増加した。令和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年度は合併振興基金廃止に伴う充当可能基金の増や、下水道事業に係る将来負担額の減により分子が減少した。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年度は繰上償還による地方債残高の減と下水道事業に係る将来負担額の減により分子が減少した。</a:t>
          </a:r>
        </a:p>
        <a:p>
          <a:r>
            <a:rPr kumimoji="1" lang="ja-JP" altLang="en-US" sz="1400">
              <a:solidFill>
                <a:sysClr val="windowText" lastClr="000000"/>
              </a:solidFill>
              <a:latin typeface="ＭＳ ゴシック" pitchFamily="49" charset="-128"/>
              <a:ea typeface="ＭＳ ゴシック" pitchFamily="49" charset="-128"/>
            </a:rPr>
            <a:t>　今後も起債借入の抑制等の方策により、比率の改善に努める。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福島県白河市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基金を活用し将来の利子負担軽減と公債費の平準化を目的とした繰上償還等を実施した一方、歳計剰余金、ふるさと納税等の積立てにより増となった。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将来に向けて安定した財政運営を図るため、一定規模の残高を維持する。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公共施設等の計画的な整備及び維持、補修事業等に充当。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・小峰城城郭城郭復元基金　小峰城城郭復元に関する事業等に充当。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・愛の基金　　　　　　　　福祉の推進に関する事業等に充当。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・霊園維持管理基金　　　　霊園の維持管理に関する事業に充当。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・ふるさと文化振興基金　　文化の推進に関する事業に充当。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・小峰城城郭城郭復元基金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・愛の基金　　　　　　　　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・霊園維持管理基金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・ふるさと文化振興基金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歳計剰余金の積立てを行うとともに、公共施設等の老朽化対策に係る整備及び維持、補修等に計画的に充当する。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歳計剰余金等の積立額（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1,044,535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千円）が、本基金を活用した財源不足への対応のための取崩し額（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833,909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将来に向けて安定した財政運営を図るため、一定規模の残高を維持する。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歳計剰余金等の積立額（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千円）が、本基金を活用した繰上償還額（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593,950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公債費の平準化を図るため、計画的に活用する。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59,430
58,791
305.32
36,728,207
34,929,688
1,723,608
17,960,038
37,476,260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年度に策定した公共施設等総合管理計画において、今後更新する施設の延床面積を</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割に抑えることを基本とし、総量の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割削減を目指して統合や廃止を進めている。有形固定資産減価償却率については、上昇傾向にあるものの、類似団体平均、全国平均を下回っている。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4757208"/>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587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587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xdr:cNvSpPr txBox="1"/>
      </xdr:nvSpPr>
      <xdr:spPr>
        <a:xfrm>
          <a:off x="4813300" y="5274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714500" y="51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81" name="楕円 80"/>
        <xdr:cNvSpPr/>
      </xdr:nvSpPr>
      <xdr:spPr>
        <a:xfrm>
          <a:off x="4711700" y="51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82" name="有形固定資産減価償却率該当値テキスト"/>
        <xdr:cNvSpPr txBox="1"/>
      </xdr:nvSpPr>
      <xdr:spPr>
        <a:xfrm>
          <a:off x="4813300" y="504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3" name="楕円 82"/>
        <xdr:cNvSpPr/>
      </xdr:nvSpPr>
      <xdr:spPr>
        <a:xfrm>
          <a:off x="40005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103082</xdr:rowOff>
    </xdr:to>
    <xdr:cxnSp macro="">
      <xdr:nvCxnSpPr>
        <xdr:cNvPr id="84" name="直線コネクタ 83"/>
        <xdr:cNvCxnSpPr/>
      </xdr:nvCxnSpPr>
      <xdr:spPr>
        <a:xfrm>
          <a:off x="4051300" y="519620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115782</xdr:rowOff>
    </xdr:from>
    <xdr:to>
      <xdr:col>15</xdr:col>
      <xdr:colOff>187325</xdr:colOff>
      <xdr:row>30</xdr:row>
      <xdr:rowOff>45932</xdr:rowOff>
    </xdr:to>
    <xdr:sp macro="" textlink="">
      <xdr:nvSpPr>
        <xdr:cNvPr id="85" name="楕円 84"/>
        <xdr:cNvSpPr/>
      </xdr:nvSpPr>
      <xdr:spPr>
        <a:xfrm>
          <a:off x="3238500" y="50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166582</xdr:rowOff>
    </xdr:from>
    <xdr:to>
      <xdr:col>19</xdr:col>
      <xdr:colOff>136525</xdr:colOff>
      <xdr:row>30</xdr:row>
      <xdr:rowOff>52705</xdr:rowOff>
    </xdr:to>
    <xdr:cxnSp macro="">
      <xdr:nvCxnSpPr>
        <xdr:cNvPr id="86" name="直線コネクタ 85"/>
        <xdr:cNvCxnSpPr/>
      </xdr:nvCxnSpPr>
      <xdr:spPr>
        <a:xfrm>
          <a:off x="3289300" y="513863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87" name="楕円 86"/>
        <xdr:cNvSpPr/>
      </xdr:nvSpPr>
      <xdr:spPr>
        <a:xfrm>
          <a:off x="24765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105410</xdr:rowOff>
    </xdr:from>
    <xdr:to>
      <xdr:col>15</xdr:col>
      <xdr:colOff>136525</xdr:colOff>
      <xdr:row>29</xdr:row>
      <xdr:rowOff>166582</xdr:rowOff>
    </xdr:to>
    <xdr:cxnSp macro="">
      <xdr:nvCxnSpPr>
        <xdr:cNvPr id="88" name="直線コネクタ 87"/>
        <xdr:cNvCxnSpPr/>
      </xdr:nvCxnSpPr>
      <xdr:spPr>
        <a:xfrm>
          <a:off x="2527300" y="507746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7832</xdr:rowOff>
    </xdr:from>
    <xdr:to>
      <xdr:col>7</xdr:col>
      <xdr:colOff>187325</xdr:colOff>
      <xdr:row>29</xdr:row>
      <xdr:rowOff>109432</xdr:rowOff>
    </xdr:to>
    <xdr:sp macro="" textlink="">
      <xdr:nvSpPr>
        <xdr:cNvPr id="89" name="楕円 88"/>
        <xdr:cNvSpPr/>
      </xdr:nvSpPr>
      <xdr:spPr>
        <a:xfrm>
          <a:off x="1714500" y="49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58632</xdr:rowOff>
    </xdr:from>
    <xdr:to>
      <xdr:col>11</xdr:col>
      <xdr:colOff>136525</xdr:colOff>
      <xdr:row>29</xdr:row>
      <xdr:rowOff>105410</xdr:rowOff>
    </xdr:to>
    <xdr:cxnSp macro="">
      <xdr:nvCxnSpPr>
        <xdr:cNvPr id="90" name="直線コネクタ 89"/>
        <xdr:cNvCxnSpPr/>
      </xdr:nvCxnSpPr>
      <xdr:spPr>
        <a:xfrm>
          <a:off x="1765300" y="503068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xdr:cNvSpPr txBox="1"/>
      </xdr:nvSpPr>
      <xdr:spPr>
        <a:xfrm>
          <a:off x="38360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xdr:cNvSpPr txBox="1"/>
      </xdr:nvSpPr>
      <xdr:spPr>
        <a:xfrm>
          <a:off x="3086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324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xdr:cNvSpPr txBox="1"/>
      </xdr:nvSpPr>
      <xdr:spPr>
        <a:xfrm>
          <a:off x="1562744" y="524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95" name="n_1mainValue有形固定資産減価償却率"/>
        <xdr:cNvSpPr txBox="1"/>
      </xdr:nvSpPr>
      <xdr:spPr>
        <a:xfrm>
          <a:off x="38360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62459</xdr:rowOff>
    </xdr:from>
    <xdr:ext cx="405111" cy="259045"/>
    <xdr:sp macro="" textlink="">
      <xdr:nvSpPr>
        <xdr:cNvPr id="96" name="n_2mainValue有形固定資産減価償却率"/>
        <xdr:cNvSpPr txBox="1"/>
      </xdr:nvSpPr>
      <xdr:spPr>
        <a:xfrm>
          <a:off x="3086744" y="48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1287</xdr:rowOff>
    </xdr:from>
    <xdr:ext cx="405111" cy="259045"/>
    <xdr:sp macro="" textlink="">
      <xdr:nvSpPr>
        <xdr:cNvPr id="97" name="n_3mainValue有形固定資産減価償却率"/>
        <xdr:cNvSpPr txBox="1"/>
      </xdr:nvSpPr>
      <xdr:spPr>
        <a:xfrm>
          <a:off x="2324744" y="48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125959</xdr:rowOff>
    </xdr:from>
    <xdr:ext cx="405111" cy="259045"/>
    <xdr:sp macro="" textlink="">
      <xdr:nvSpPr>
        <xdr:cNvPr id="98" name="n_4mainValue有形固定資産減価償却率"/>
        <xdr:cNvSpPr txBox="1"/>
      </xdr:nvSpPr>
      <xdr:spPr>
        <a:xfrm>
          <a:off x="1562744" y="4755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年度から実施している白河第二中学校建設事業に係る起債や臨時財政対策債の発行額が増える一方、令和元年台風第</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号災関係の起債額が減少し、債務償還比率は改善している。今後、繰上償還の実施や毎年の地方債新規発行額を同年度の地方債元金償還額以下に抑制するように努めるなど、後年度の負担軽減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4489903"/>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4846300" y="590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590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4846300" y="5050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4744700" y="51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4033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3271500" y="542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2509500" y="53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1747500" y="54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15049</xdr:rowOff>
    </xdr:from>
    <xdr:to>
      <xdr:col>76</xdr:col>
      <xdr:colOff>73025</xdr:colOff>
      <xdr:row>31</xdr:row>
      <xdr:rowOff>116649</xdr:rowOff>
    </xdr:to>
    <xdr:sp macro="" textlink="">
      <xdr:nvSpPr>
        <xdr:cNvPr id="145" name="楕円 144"/>
        <xdr:cNvSpPr/>
      </xdr:nvSpPr>
      <xdr:spPr>
        <a:xfrm>
          <a:off x="14744700" y="532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164926</xdr:rowOff>
    </xdr:from>
    <xdr:ext cx="469744" cy="259045"/>
    <xdr:sp macro="" textlink="">
      <xdr:nvSpPr>
        <xdr:cNvPr id="146" name="債務償還比率該当値テキスト"/>
        <xdr:cNvSpPr txBox="1"/>
      </xdr:nvSpPr>
      <xdr:spPr>
        <a:xfrm>
          <a:off x="14846300" y="530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132252</xdr:rowOff>
    </xdr:from>
    <xdr:to>
      <xdr:col>72</xdr:col>
      <xdr:colOff>123825</xdr:colOff>
      <xdr:row>32</xdr:row>
      <xdr:rowOff>62402</xdr:rowOff>
    </xdr:to>
    <xdr:sp macro="" textlink="">
      <xdr:nvSpPr>
        <xdr:cNvPr id="147" name="楕円 146"/>
        <xdr:cNvSpPr/>
      </xdr:nvSpPr>
      <xdr:spPr>
        <a:xfrm>
          <a:off x="14033500" y="54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65849</xdr:rowOff>
    </xdr:from>
    <xdr:to>
      <xdr:col>76</xdr:col>
      <xdr:colOff>22225</xdr:colOff>
      <xdr:row>32</xdr:row>
      <xdr:rowOff>11602</xdr:rowOff>
    </xdr:to>
    <xdr:cxnSp macro="">
      <xdr:nvCxnSpPr>
        <xdr:cNvPr id="148" name="直線コネクタ 147"/>
        <xdr:cNvCxnSpPr/>
      </xdr:nvCxnSpPr>
      <xdr:spPr>
        <a:xfrm flipV="1">
          <a:off x="14084300" y="5380799"/>
          <a:ext cx="711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31623</xdr:rowOff>
    </xdr:from>
    <xdr:to>
      <xdr:col>68</xdr:col>
      <xdr:colOff>123825</xdr:colOff>
      <xdr:row>33</xdr:row>
      <xdr:rowOff>133223</xdr:rowOff>
    </xdr:to>
    <xdr:sp macro="" textlink="">
      <xdr:nvSpPr>
        <xdr:cNvPr id="149" name="楕円 148"/>
        <xdr:cNvSpPr/>
      </xdr:nvSpPr>
      <xdr:spPr>
        <a:xfrm>
          <a:off x="13271500" y="56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11602</xdr:rowOff>
    </xdr:from>
    <xdr:to>
      <xdr:col>72</xdr:col>
      <xdr:colOff>73025</xdr:colOff>
      <xdr:row>33</xdr:row>
      <xdr:rowOff>82423</xdr:rowOff>
    </xdr:to>
    <xdr:cxnSp macro="">
      <xdr:nvCxnSpPr>
        <xdr:cNvPr id="150" name="直線コネクタ 149"/>
        <xdr:cNvCxnSpPr/>
      </xdr:nvCxnSpPr>
      <xdr:spPr>
        <a:xfrm flipV="1">
          <a:off x="13322300" y="5498002"/>
          <a:ext cx="762000" cy="24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146939</xdr:rowOff>
    </xdr:from>
    <xdr:to>
      <xdr:col>64</xdr:col>
      <xdr:colOff>123825</xdr:colOff>
      <xdr:row>33</xdr:row>
      <xdr:rowOff>77089</xdr:rowOff>
    </xdr:to>
    <xdr:sp macro="" textlink="">
      <xdr:nvSpPr>
        <xdr:cNvPr id="151" name="楕円 150"/>
        <xdr:cNvSpPr/>
      </xdr:nvSpPr>
      <xdr:spPr>
        <a:xfrm>
          <a:off x="12509500" y="56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26289</xdr:rowOff>
    </xdr:from>
    <xdr:to>
      <xdr:col>68</xdr:col>
      <xdr:colOff>73025</xdr:colOff>
      <xdr:row>33</xdr:row>
      <xdr:rowOff>82423</xdr:rowOff>
    </xdr:to>
    <xdr:cxnSp macro="">
      <xdr:nvCxnSpPr>
        <xdr:cNvPr id="152" name="直線コネクタ 151"/>
        <xdr:cNvCxnSpPr/>
      </xdr:nvCxnSpPr>
      <xdr:spPr>
        <a:xfrm>
          <a:off x="12560300" y="5684139"/>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90188</xdr:rowOff>
    </xdr:from>
    <xdr:to>
      <xdr:col>60</xdr:col>
      <xdr:colOff>123825</xdr:colOff>
      <xdr:row>33</xdr:row>
      <xdr:rowOff>20338</xdr:rowOff>
    </xdr:to>
    <xdr:sp macro="" textlink="">
      <xdr:nvSpPr>
        <xdr:cNvPr id="153" name="楕円 152"/>
        <xdr:cNvSpPr/>
      </xdr:nvSpPr>
      <xdr:spPr>
        <a:xfrm>
          <a:off x="11747500" y="55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140988</xdr:rowOff>
    </xdr:from>
    <xdr:to>
      <xdr:col>64</xdr:col>
      <xdr:colOff>73025</xdr:colOff>
      <xdr:row>33</xdr:row>
      <xdr:rowOff>26289</xdr:rowOff>
    </xdr:to>
    <xdr:cxnSp macro="">
      <xdr:nvCxnSpPr>
        <xdr:cNvPr id="154" name="直線コネクタ 153"/>
        <xdr:cNvCxnSpPr/>
      </xdr:nvCxnSpPr>
      <xdr:spPr>
        <a:xfrm>
          <a:off x="11798300" y="5627388"/>
          <a:ext cx="762000" cy="5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xdr:cNvSpPr txBox="1"/>
      </xdr:nvSpPr>
      <xdr:spPr>
        <a:xfrm>
          <a:off x="13836727"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xdr:cNvSpPr txBox="1"/>
      </xdr:nvSpPr>
      <xdr:spPr>
        <a:xfrm>
          <a:off x="13087427" y="519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xdr:cNvSpPr txBox="1"/>
      </xdr:nvSpPr>
      <xdr:spPr>
        <a:xfrm>
          <a:off x="12325427" y="51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xdr:cNvSpPr txBox="1"/>
      </xdr:nvSpPr>
      <xdr:spPr>
        <a:xfrm>
          <a:off x="11563427" y="520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53529</xdr:rowOff>
    </xdr:from>
    <xdr:ext cx="469744" cy="259045"/>
    <xdr:sp macro="" textlink="">
      <xdr:nvSpPr>
        <xdr:cNvPr id="159" name="n_1mainValue債務償還比率"/>
        <xdr:cNvSpPr txBox="1"/>
      </xdr:nvSpPr>
      <xdr:spPr>
        <a:xfrm>
          <a:off x="13836727" y="553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124350</xdr:rowOff>
    </xdr:from>
    <xdr:ext cx="469744" cy="259045"/>
    <xdr:sp macro="" textlink="">
      <xdr:nvSpPr>
        <xdr:cNvPr id="160" name="n_2mainValue債務償還比率"/>
        <xdr:cNvSpPr txBox="1"/>
      </xdr:nvSpPr>
      <xdr:spPr>
        <a:xfrm>
          <a:off x="13087427" y="578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68216</xdr:rowOff>
    </xdr:from>
    <xdr:ext cx="469744" cy="259045"/>
    <xdr:sp macro="" textlink="">
      <xdr:nvSpPr>
        <xdr:cNvPr id="161" name="n_3mainValue債務償還比率"/>
        <xdr:cNvSpPr txBox="1"/>
      </xdr:nvSpPr>
      <xdr:spPr>
        <a:xfrm>
          <a:off x="12325427" y="57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11465</xdr:rowOff>
    </xdr:from>
    <xdr:ext cx="469744" cy="259045"/>
    <xdr:sp macro="" textlink="">
      <xdr:nvSpPr>
        <xdr:cNvPr id="162" name="n_4mainValue債務償還比率"/>
        <xdr:cNvSpPr txBox="1"/>
      </xdr:nvSpPr>
      <xdr:spPr>
        <a:xfrm>
          <a:off x="11563427" y="56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59,430
58,791
305.32
36,728,207
34,929,688
1,723,608
17,960,038
37,476,260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37</xdr:row>
      <xdr:rowOff>17145</xdr:rowOff>
    </xdr:from>
    <xdr:to>
      <xdr:col>24</xdr:col>
      <xdr:colOff>62865</xdr:colOff>
      <xdr:row>42</xdr:row>
      <xdr:rowOff>123825</xdr:rowOff>
    </xdr:to>
    <xdr:cxnSp macro="">
      <xdr:nvCxnSpPr>
        <xdr:cNvPr id="56" name="直線コネクタ 55"/>
        <xdr:cNvCxnSpPr/>
      </xdr:nvCxnSpPr>
      <xdr:spPr>
        <a:xfrm flipV="1">
          <a:off x="4634865" y="6360795"/>
          <a:ext cx="0" cy="96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127652</xdr:rowOff>
    </xdr:from>
    <xdr:ext cx="405111" cy="259045"/>
    <xdr:sp macro="" textlink="">
      <xdr:nvSpPr>
        <xdr:cNvPr id="57" name="【道路】&#10;有形固定資産減価償却率最小値テキスト"/>
        <xdr:cNvSpPr txBox="1"/>
      </xdr:nvSpPr>
      <xdr:spPr>
        <a:xfrm>
          <a:off x="4673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123825</xdr:rowOff>
    </xdr:from>
    <xdr:to>
      <xdr:col>24</xdr:col>
      <xdr:colOff>152400</xdr:colOff>
      <xdr:row>42</xdr:row>
      <xdr:rowOff>123825</xdr:rowOff>
    </xdr:to>
    <xdr:cxnSp macro="">
      <xdr:nvCxnSpPr>
        <xdr:cNvPr id="58" name="直線コネクタ 57"/>
        <xdr:cNvCxnSpPr/>
      </xdr:nvCxnSpPr>
      <xdr:spPr>
        <a:xfrm>
          <a:off x="4546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135272</xdr:rowOff>
    </xdr:from>
    <xdr:ext cx="405111" cy="259045"/>
    <xdr:sp macro="" textlink="">
      <xdr:nvSpPr>
        <xdr:cNvPr id="59" name="【道路】&#10;有形固定資産減価償却率最大値テキスト"/>
        <xdr:cNvSpPr txBox="1"/>
      </xdr:nvSpPr>
      <xdr:spPr>
        <a:xfrm>
          <a:off x="4673600" y="613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17145</xdr:rowOff>
    </xdr:from>
    <xdr:to>
      <xdr:col>24</xdr:col>
      <xdr:colOff>152400</xdr:colOff>
      <xdr:row>37</xdr:row>
      <xdr:rowOff>17145</xdr:rowOff>
    </xdr:to>
    <xdr:cxnSp macro="">
      <xdr:nvCxnSpPr>
        <xdr:cNvPr id="60" name="直線コネクタ 59"/>
        <xdr:cNvCxnSpPr/>
      </xdr:nvCxnSpPr>
      <xdr:spPr>
        <a:xfrm>
          <a:off x="4546600" y="6360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31132</xdr:rowOff>
    </xdr:from>
    <xdr:ext cx="405111" cy="259045"/>
    <xdr:sp macro="" textlink="">
      <xdr:nvSpPr>
        <xdr:cNvPr id="61" name="【道路】&#10;有形固定資産減価償却率平均値テキスト"/>
        <xdr:cNvSpPr txBox="1"/>
      </xdr:nvSpPr>
      <xdr:spPr>
        <a:xfrm>
          <a:off x="4673600" y="6717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xdr:rowOff>
    </xdr:from>
    <xdr:to>
      <xdr:col>24</xdr:col>
      <xdr:colOff>114300</xdr:colOff>
      <xdr:row>40</xdr:row>
      <xdr:rowOff>109855</xdr:rowOff>
    </xdr:to>
    <xdr:sp macro="" textlink="">
      <xdr:nvSpPr>
        <xdr:cNvPr id="62" name="フローチャート: 判断 61"/>
        <xdr:cNvSpPr/>
      </xdr:nvSpPr>
      <xdr:spPr>
        <a:xfrm>
          <a:off x="45847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139700</xdr:rowOff>
    </xdr:from>
    <xdr:to>
      <xdr:col>20</xdr:col>
      <xdr:colOff>38100</xdr:colOff>
      <xdr:row>40</xdr:row>
      <xdr:rowOff>69850</xdr:rowOff>
    </xdr:to>
    <xdr:sp macro="" textlink="">
      <xdr:nvSpPr>
        <xdr:cNvPr id="63" name="フローチャート: 判断 62"/>
        <xdr:cNvSpPr/>
      </xdr:nvSpPr>
      <xdr:spPr>
        <a:xfrm>
          <a:off x="3746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126365</xdr:rowOff>
    </xdr:from>
    <xdr:to>
      <xdr:col>15</xdr:col>
      <xdr:colOff>101600</xdr:colOff>
      <xdr:row>40</xdr:row>
      <xdr:rowOff>56515</xdr:rowOff>
    </xdr:to>
    <xdr:sp macro="" textlink="">
      <xdr:nvSpPr>
        <xdr:cNvPr id="64" name="フローチャート: 判断 63"/>
        <xdr:cNvSpPr/>
      </xdr:nvSpPr>
      <xdr:spPr>
        <a:xfrm>
          <a:off x="2857500" y="681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84455</xdr:rowOff>
    </xdr:from>
    <xdr:to>
      <xdr:col>10</xdr:col>
      <xdr:colOff>165100</xdr:colOff>
      <xdr:row>40</xdr:row>
      <xdr:rowOff>14605</xdr:rowOff>
    </xdr:to>
    <xdr:sp macro="" textlink="">
      <xdr:nvSpPr>
        <xdr:cNvPr id="65" name="フローチャート: 判断 64"/>
        <xdr:cNvSpPr/>
      </xdr:nvSpPr>
      <xdr:spPr>
        <a:xfrm>
          <a:off x="1968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25400</xdr:rowOff>
    </xdr:from>
    <xdr:to>
      <xdr:col>6</xdr:col>
      <xdr:colOff>38100</xdr:colOff>
      <xdr:row>39</xdr:row>
      <xdr:rowOff>127000</xdr:rowOff>
    </xdr:to>
    <xdr:sp macro="" textlink="">
      <xdr:nvSpPr>
        <xdr:cNvPr id="66" name="フローチャート: 判断 65"/>
        <xdr:cNvSpPr/>
      </xdr:nvSpPr>
      <xdr:spPr>
        <a:xfrm>
          <a:off x="107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xdr:rowOff>
    </xdr:from>
    <xdr:to>
      <xdr:col>24</xdr:col>
      <xdr:colOff>114300</xdr:colOff>
      <xdr:row>40</xdr:row>
      <xdr:rowOff>109855</xdr:rowOff>
    </xdr:to>
    <xdr:sp macro="" textlink="">
      <xdr:nvSpPr>
        <xdr:cNvPr id="72" name="楕円 71"/>
        <xdr:cNvSpPr/>
      </xdr:nvSpPr>
      <xdr:spPr>
        <a:xfrm>
          <a:off x="4584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158132</xdr:rowOff>
    </xdr:from>
    <xdr:ext cx="405111" cy="259045"/>
    <xdr:sp macro="" textlink="">
      <xdr:nvSpPr>
        <xdr:cNvPr id="73" name="【道路】&#10;有形固定資産減価償却率該当値テキスト"/>
        <xdr:cNvSpPr txBox="1"/>
      </xdr:nvSpPr>
      <xdr:spPr>
        <a:xfrm>
          <a:off x="4673600"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158750</xdr:rowOff>
    </xdr:from>
    <xdr:to>
      <xdr:col>20</xdr:col>
      <xdr:colOff>38100</xdr:colOff>
      <xdr:row>40</xdr:row>
      <xdr:rowOff>88900</xdr:rowOff>
    </xdr:to>
    <xdr:sp macro="" textlink="">
      <xdr:nvSpPr>
        <xdr:cNvPr id="74" name="楕円 73"/>
        <xdr:cNvSpPr/>
      </xdr:nvSpPr>
      <xdr:spPr>
        <a:xfrm>
          <a:off x="3746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38100</xdr:rowOff>
    </xdr:from>
    <xdr:to>
      <xdr:col>24</xdr:col>
      <xdr:colOff>63500</xdr:colOff>
      <xdr:row>40</xdr:row>
      <xdr:rowOff>59055</xdr:rowOff>
    </xdr:to>
    <xdr:cxnSp macro="">
      <xdr:nvCxnSpPr>
        <xdr:cNvPr id="75" name="直線コネクタ 74"/>
        <xdr:cNvCxnSpPr/>
      </xdr:nvCxnSpPr>
      <xdr:spPr>
        <a:xfrm>
          <a:off x="3797300" y="68961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126365</xdr:rowOff>
    </xdr:from>
    <xdr:to>
      <xdr:col>15</xdr:col>
      <xdr:colOff>101600</xdr:colOff>
      <xdr:row>40</xdr:row>
      <xdr:rowOff>56515</xdr:rowOff>
    </xdr:to>
    <xdr:sp macro="" textlink="">
      <xdr:nvSpPr>
        <xdr:cNvPr id="76" name="楕円 75"/>
        <xdr:cNvSpPr/>
      </xdr:nvSpPr>
      <xdr:spPr>
        <a:xfrm>
          <a:off x="2857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5715</xdr:rowOff>
    </xdr:from>
    <xdr:to>
      <xdr:col>19</xdr:col>
      <xdr:colOff>177800</xdr:colOff>
      <xdr:row>40</xdr:row>
      <xdr:rowOff>38100</xdr:rowOff>
    </xdr:to>
    <xdr:cxnSp macro="">
      <xdr:nvCxnSpPr>
        <xdr:cNvPr id="77" name="直線コネクタ 76"/>
        <xdr:cNvCxnSpPr/>
      </xdr:nvCxnSpPr>
      <xdr:spPr>
        <a:xfrm>
          <a:off x="2908300" y="68637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90170</xdr:rowOff>
    </xdr:from>
    <xdr:to>
      <xdr:col>10</xdr:col>
      <xdr:colOff>165100</xdr:colOff>
      <xdr:row>40</xdr:row>
      <xdr:rowOff>20320</xdr:rowOff>
    </xdr:to>
    <xdr:sp macro="" textlink="">
      <xdr:nvSpPr>
        <xdr:cNvPr id="78" name="楕円 77"/>
        <xdr:cNvSpPr/>
      </xdr:nvSpPr>
      <xdr:spPr>
        <a:xfrm>
          <a:off x="1968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140970</xdr:rowOff>
    </xdr:from>
    <xdr:to>
      <xdr:col>15</xdr:col>
      <xdr:colOff>50800</xdr:colOff>
      <xdr:row>40</xdr:row>
      <xdr:rowOff>5715</xdr:rowOff>
    </xdr:to>
    <xdr:cxnSp macro="">
      <xdr:nvCxnSpPr>
        <xdr:cNvPr id="79" name="直線コネクタ 78"/>
        <xdr:cNvCxnSpPr/>
      </xdr:nvCxnSpPr>
      <xdr:spPr>
        <a:xfrm>
          <a:off x="2019300" y="6827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116840</xdr:rowOff>
    </xdr:from>
    <xdr:to>
      <xdr:col>6</xdr:col>
      <xdr:colOff>38100</xdr:colOff>
      <xdr:row>34</xdr:row>
      <xdr:rowOff>46990</xdr:rowOff>
    </xdr:to>
    <xdr:sp macro="" textlink="">
      <xdr:nvSpPr>
        <xdr:cNvPr id="80" name="楕円 79"/>
        <xdr:cNvSpPr/>
      </xdr:nvSpPr>
      <xdr:spPr>
        <a:xfrm>
          <a:off x="1079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167640</xdr:rowOff>
    </xdr:from>
    <xdr:to>
      <xdr:col>10</xdr:col>
      <xdr:colOff>114300</xdr:colOff>
      <xdr:row>39</xdr:row>
      <xdr:rowOff>140970</xdr:rowOff>
    </xdr:to>
    <xdr:cxnSp macro="">
      <xdr:nvCxnSpPr>
        <xdr:cNvPr id="81" name="直線コネクタ 80"/>
        <xdr:cNvCxnSpPr/>
      </xdr:nvCxnSpPr>
      <xdr:spPr>
        <a:xfrm>
          <a:off x="1130300" y="5825490"/>
          <a:ext cx="889000" cy="100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86377</xdr:rowOff>
    </xdr:from>
    <xdr:ext cx="405111" cy="259045"/>
    <xdr:sp macro="" textlink="">
      <xdr:nvSpPr>
        <xdr:cNvPr id="82" name="n_1aveValue【道路】&#10;有形固定資産減価償却率"/>
        <xdr:cNvSpPr txBox="1"/>
      </xdr:nvSpPr>
      <xdr:spPr>
        <a:xfrm>
          <a:off x="3582044" y="660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47642</xdr:rowOff>
    </xdr:from>
    <xdr:ext cx="405111" cy="259045"/>
    <xdr:sp macro="" textlink="">
      <xdr:nvSpPr>
        <xdr:cNvPr id="83" name="n_2aveValue【道路】&#10;有形固定資産減価償却率"/>
        <xdr:cNvSpPr txBox="1"/>
      </xdr:nvSpPr>
      <xdr:spPr>
        <a:xfrm>
          <a:off x="2705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31132</xdr:rowOff>
    </xdr:from>
    <xdr:ext cx="405111" cy="259045"/>
    <xdr:sp macro="" textlink="">
      <xdr:nvSpPr>
        <xdr:cNvPr id="84" name="n_3aveValue【道路】&#10;有形固定資産減価償却率"/>
        <xdr:cNvSpPr txBox="1"/>
      </xdr:nvSpPr>
      <xdr:spPr>
        <a:xfrm>
          <a:off x="1816744"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118127</xdr:rowOff>
    </xdr:from>
    <xdr:ext cx="405111" cy="259045"/>
    <xdr:sp macro="" textlink="">
      <xdr:nvSpPr>
        <xdr:cNvPr id="85" name="n_4aveValue【道路】&#10;有形固定資産減価償却率"/>
        <xdr:cNvSpPr txBox="1"/>
      </xdr:nvSpPr>
      <xdr:spPr>
        <a:xfrm>
          <a:off x="927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80027</xdr:rowOff>
    </xdr:from>
    <xdr:ext cx="405111" cy="259045"/>
    <xdr:sp macro="" textlink="">
      <xdr:nvSpPr>
        <xdr:cNvPr id="86" name="n_1mainValue【道路】&#10;有形固定資産減価償却率"/>
        <xdr:cNvSpPr txBox="1"/>
      </xdr:nvSpPr>
      <xdr:spPr>
        <a:xfrm>
          <a:off x="35820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73042</xdr:rowOff>
    </xdr:from>
    <xdr:ext cx="405111" cy="259045"/>
    <xdr:sp macro="" textlink="">
      <xdr:nvSpPr>
        <xdr:cNvPr id="87" name="n_2mainValue【道路】&#10;有形固定資産減価償却率"/>
        <xdr:cNvSpPr txBox="1"/>
      </xdr:nvSpPr>
      <xdr:spPr>
        <a:xfrm>
          <a:off x="2705744" y="658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11447</xdr:rowOff>
    </xdr:from>
    <xdr:ext cx="405111" cy="259045"/>
    <xdr:sp macro="" textlink="">
      <xdr:nvSpPr>
        <xdr:cNvPr id="88" name="n_3mainValue【道路】&#10;有形固定資産減価償却率"/>
        <xdr:cNvSpPr txBox="1"/>
      </xdr:nvSpPr>
      <xdr:spPr>
        <a:xfrm>
          <a:off x="1816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63517</xdr:rowOff>
    </xdr:from>
    <xdr:ext cx="340478" cy="259045"/>
    <xdr:sp macro="" textlink="">
      <xdr:nvSpPr>
        <xdr:cNvPr id="89" name="n_4mainValue【道路】&#10;有形固定資産減価償却率"/>
        <xdr:cNvSpPr txBox="1"/>
      </xdr:nvSpPr>
      <xdr:spPr>
        <a:xfrm>
          <a:off x="960061" y="5549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3" name="テキスト ボックス 10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5" name="テキスト ボックス 10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1" name="テキスト ボックス 11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5" name="直線コネクタ 114"/>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6"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7" name="直線コネクタ 116"/>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8"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9" name="直線コネクタ 118"/>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20"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1" name="フローチャート: 判断 120"/>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2" name="フローチャート: 判断 121"/>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3" name="フローチャート: 判断 122"/>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4" name="フローチャート: 判断 123"/>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5" name="フローチャート: 判断 124"/>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67283</xdr:rowOff>
    </xdr:from>
    <xdr:to>
      <xdr:col>55</xdr:col>
      <xdr:colOff>50800</xdr:colOff>
      <xdr:row>40</xdr:row>
      <xdr:rowOff>168883</xdr:rowOff>
    </xdr:to>
    <xdr:sp macro="" textlink="">
      <xdr:nvSpPr>
        <xdr:cNvPr id="131" name="楕円 130"/>
        <xdr:cNvSpPr/>
      </xdr:nvSpPr>
      <xdr:spPr>
        <a:xfrm>
          <a:off x="10426700" y="69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90160</xdr:rowOff>
    </xdr:from>
    <xdr:ext cx="534377" cy="259045"/>
    <xdr:sp macro="" textlink="">
      <xdr:nvSpPr>
        <xdr:cNvPr id="132" name="【道路】&#10;一人当たり延長該当値テキスト"/>
        <xdr:cNvSpPr txBox="1"/>
      </xdr:nvSpPr>
      <xdr:spPr>
        <a:xfrm>
          <a:off x="10515600" y="677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70875</xdr:rowOff>
    </xdr:from>
    <xdr:to>
      <xdr:col>50</xdr:col>
      <xdr:colOff>165100</xdr:colOff>
      <xdr:row>41</xdr:row>
      <xdr:rowOff>1025</xdr:rowOff>
    </xdr:to>
    <xdr:sp macro="" textlink="">
      <xdr:nvSpPr>
        <xdr:cNvPr id="133" name="楕円 132"/>
        <xdr:cNvSpPr/>
      </xdr:nvSpPr>
      <xdr:spPr>
        <a:xfrm>
          <a:off x="9588500" y="69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118083</xdr:rowOff>
    </xdr:from>
    <xdr:to>
      <xdr:col>55</xdr:col>
      <xdr:colOff>0</xdr:colOff>
      <xdr:row>40</xdr:row>
      <xdr:rowOff>121675</xdr:rowOff>
    </xdr:to>
    <xdr:cxnSp macro="">
      <xdr:nvCxnSpPr>
        <xdr:cNvPr id="134" name="直線コネクタ 133"/>
        <xdr:cNvCxnSpPr/>
      </xdr:nvCxnSpPr>
      <xdr:spPr>
        <a:xfrm flipV="1">
          <a:off x="9639300" y="6976083"/>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73178</xdr:rowOff>
    </xdr:from>
    <xdr:to>
      <xdr:col>46</xdr:col>
      <xdr:colOff>38100</xdr:colOff>
      <xdr:row>41</xdr:row>
      <xdr:rowOff>3328</xdr:rowOff>
    </xdr:to>
    <xdr:sp macro="" textlink="">
      <xdr:nvSpPr>
        <xdr:cNvPr id="135" name="楕円 134"/>
        <xdr:cNvSpPr/>
      </xdr:nvSpPr>
      <xdr:spPr>
        <a:xfrm>
          <a:off x="8699500" y="69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121675</xdr:rowOff>
    </xdr:from>
    <xdr:to>
      <xdr:col>50</xdr:col>
      <xdr:colOff>114300</xdr:colOff>
      <xdr:row>40</xdr:row>
      <xdr:rowOff>123978</xdr:rowOff>
    </xdr:to>
    <xdr:cxnSp macro="">
      <xdr:nvCxnSpPr>
        <xdr:cNvPr id="136" name="直線コネクタ 135"/>
        <xdr:cNvCxnSpPr/>
      </xdr:nvCxnSpPr>
      <xdr:spPr>
        <a:xfrm flipV="1">
          <a:off x="8750300" y="6979675"/>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76280</xdr:rowOff>
    </xdr:from>
    <xdr:to>
      <xdr:col>41</xdr:col>
      <xdr:colOff>101600</xdr:colOff>
      <xdr:row>41</xdr:row>
      <xdr:rowOff>6430</xdr:rowOff>
    </xdr:to>
    <xdr:sp macro="" textlink="">
      <xdr:nvSpPr>
        <xdr:cNvPr id="137" name="楕円 136"/>
        <xdr:cNvSpPr/>
      </xdr:nvSpPr>
      <xdr:spPr>
        <a:xfrm>
          <a:off x="7810500" y="69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123978</xdr:rowOff>
    </xdr:from>
    <xdr:to>
      <xdr:col>45</xdr:col>
      <xdr:colOff>177800</xdr:colOff>
      <xdr:row>40</xdr:row>
      <xdr:rowOff>127080</xdr:rowOff>
    </xdr:to>
    <xdr:cxnSp macro="">
      <xdr:nvCxnSpPr>
        <xdr:cNvPr id="138" name="直線コネクタ 137"/>
        <xdr:cNvCxnSpPr/>
      </xdr:nvCxnSpPr>
      <xdr:spPr>
        <a:xfrm flipV="1">
          <a:off x="7861300" y="6981978"/>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80232</xdr:rowOff>
    </xdr:from>
    <xdr:to>
      <xdr:col>36</xdr:col>
      <xdr:colOff>165100</xdr:colOff>
      <xdr:row>41</xdr:row>
      <xdr:rowOff>10382</xdr:rowOff>
    </xdr:to>
    <xdr:sp macro="" textlink="">
      <xdr:nvSpPr>
        <xdr:cNvPr id="139" name="楕円 138"/>
        <xdr:cNvSpPr/>
      </xdr:nvSpPr>
      <xdr:spPr>
        <a:xfrm>
          <a:off x="6921500" y="69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127080</xdr:rowOff>
    </xdr:from>
    <xdr:to>
      <xdr:col>41</xdr:col>
      <xdr:colOff>50800</xdr:colOff>
      <xdr:row>40</xdr:row>
      <xdr:rowOff>131032</xdr:rowOff>
    </xdr:to>
    <xdr:cxnSp macro="">
      <xdr:nvCxnSpPr>
        <xdr:cNvPr id="140" name="直線コネクタ 139"/>
        <xdr:cNvCxnSpPr/>
      </xdr:nvCxnSpPr>
      <xdr:spPr>
        <a:xfrm flipV="1">
          <a:off x="6972300" y="6985080"/>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1" name="n_1aveValue【道路】&#10;一人当たり延長"/>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2" name="n_2aveValue【道路】&#10;一人当たり延長"/>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3" name="n_3aveValue【道路】&#10;一人当たり延長"/>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49792</xdr:rowOff>
    </xdr:from>
    <xdr:ext cx="534377" cy="259045"/>
    <xdr:sp macro="" textlink="">
      <xdr:nvSpPr>
        <xdr:cNvPr id="144" name="n_4aveValue【道路】&#10;一人当たり延長"/>
        <xdr:cNvSpPr txBox="1"/>
      </xdr:nvSpPr>
      <xdr:spPr>
        <a:xfrm>
          <a:off x="6705111" y="70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17552</xdr:rowOff>
    </xdr:from>
    <xdr:ext cx="534377" cy="259045"/>
    <xdr:sp macro="" textlink="">
      <xdr:nvSpPr>
        <xdr:cNvPr id="145" name="n_1mainValue【道路】&#10;一人当たり延長"/>
        <xdr:cNvSpPr txBox="1"/>
      </xdr:nvSpPr>
      <xdr:spPr>
        <a:xfrm>
          <a:off x="9359411" y="67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19855</xdr:rowOff>
    </xdr:from>
    <xdr:ext cx="534377" cy="259045"/>
    <xdr:sp macro="" textlink="">
      <xdr:nvSpPr>
        <xdr:cNvPr id="146" name="n_2mainValue【道路】&#10;一人当たり延長"/>
        <xdr:cNvSpPr txBox="1"/>
      </xdr:nvSpPr>
      <xdr:spPr>
        <a:xfrm>
          <a:off x="8483111" y="67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22957</xdr:rowOff>
    </xdr:from>
    <xdr:ext cx="534377" cy="259045"/>
    <xdr:sp macro="" textlink="">
      <xdr:nvSpPr>
        <xdr:cNvPr id="147" name="n_3mainValue【道路】&#10;一人当たり延長"/>
        <xdr:cNvSpPr txBox="1"/>
      </xdr:nvSpPr>
      <xdr:spPr>
        <a:xfrm>
          <a:off x="7594111" y="67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26909</xdr:rowOff>
    </xdr:from>
    <xdr:ext cx="534377" cy="259045"/>
    <xdr:sp macro="" textlink="">
      <xdr:nvSpPr>
        <xdr:cNvPr id="148" name="n_4mainValue【道路】&#10;一人当たり延長"/>
        <xdr:cNvSpPr txBox="1"/>
      </xdr:nvSpPr>
      <xdr:spPr>
        <a:xfrm>
          <a:off x="6705111" y="6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4" name="直線コネクタ 173"/>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5"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6" name="直線コネクタ 175"/>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7"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8" name="直線コネクタ 177"/>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9"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80" name="フローチャート: 判断 179"/>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190" name="楕円 189"/>
        <xdr:cNvSpPr/>
      </xdr:nvSpPr>
      <xdr:spPr>
        <a:xfrm>
          <a:off x="4584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56986</xdr:rowOff>
    </xdr:from>
    <xdr:ext cx="405111" cy="259045"/>
    <xdr:sp macro="" textlink="">
      <xdr:nvSpPr>
        <xdr:cNvPr id="191" name="【橋りょう・トンネル】&#10;有形固定資産減価償却率該当値テキスト"/>
        <xdr:cNvSpPr txBox="1"/>
      </xdr:nvSpPr>
      <xdr:spPr>
        <a:xfrm>
          <a:off x="4673600"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2" name="楕円 191"/>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84909</xdr:rowOff>
    </xdr:to>
    <xdr:cxnSp macro="">
      <xdr:nvCxnSpPr>
        <xdr:cNvPr id="193" name="直線コネクタ 192"/>
        <xdr:cNvCxnSpPr/>
      </xdr:nvCxnSpPr>
      <xdr:spPr>
        <a:xfrm>
          <a:off x="3797300" y="1035558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164737</xdr:rowOff>
    </xdr:from>
    <xdr:to>
      <xdr:col>15</xdr:col>
      <xdr:colOff>101600</xdr:colOff>
      <xdr:row>60</xdr:row>
      <xdr:rowOff>94887</xdr:rowOff>
    </xdr:to>
    <xdr:sp macro="" textlink="">
      <xdr:nvSpPr>
        <xdr:cNvPr id="194" name="楕円 193"/>
        <xdr:cNvSpPr/>
      </xdr:nvSpPr>
      <xdr:spPr>
        <a:xfrm>
          <a:off x="2857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44087</xdr:rowOff>
    </xdr:from>
    <xdr:to>
      <xdr:col>19</xdr:col>
      <xdr:colOff>177800</xdr:colOff>
      <xdr:row>60</xdr:row>
      <xdr:rowOff>68580</xdr:rowOff>
    </xdr:to>
    <xdr:cxnSp macro="">
      <xdr:nvCxnSpPr>
        <xdr:cNvPr id="195" name="直線コネクタ 194"/>
        <xdr:cNvCxnSpPr/>
      </xdr:nvCxnSpPr>
      <xdr:spPr>
        <a:xfrm>
          <a:off x="2908300" y="103310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140244</xdr:rowOff>
    </xdr:from>
    <xdr:to>
      <xdr:col>10</xdr:col>
      <xdr:colOff>165100</xdr:colOff>
      <xdr:row>60</xdr:row>
      <xdr:rowOff>70394</xdr:rowOff>
    </xdr:to>
    <xdr:sp macro="" textlink="">
      <xdr:nvSpPr>
        <xdr:cNvPr id="196" name="楕円 195"/>
        <xdr:cNvSpPr/>
      </xdr:nvSpPr>
      <xdr:spPr>
        <a:xfrm>
          <a:off x="1968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19594</xdr:rowOff>
    </xdr:from>
    <xdr:to>
      <xdr:col>15</xdr:col>
      <xdr:colOff>50800</xdr:colOff>
      <xdr:row>60</xdr:row>
      <xdr:rowOff>44087</xdr:rowOff>
    </xdr:to>
    <xdr:cxnSp macro="">
      <xdr:nvCxnSpPr>
        <xdr:cNvPr id="197" name="直線コネクタ 196"/>
        <xdr:cNvCxnSpPr/>
      </xdr:nvCxnSpPr>
      <xdr:spPr>
        <a:xfrm>
          <a:off x="2019300" y="103065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128815</xdr:rowOff>
    </xdr:from>
    <xdr:to>
      <xdr:col>6</xdr:col>
      <xdr:colOff>38100</xdr:colOff>
      <xdr:row>60</xdr:row>
      <xdr:rowOff>58965</xdr:rowOff>
    </xdr:to>
    <xdr:sp macro="" textlink="">
      <xdr:nvSpPr>
        <xdr:cNvPr id="198" name="楕円 197"/>
        <xdr:cNvSpPr/>
      </xdr:nvSpPr>
      <xdr:spPr>
        <a:xfrm>
          <a:off x="1079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8165</xdr:rowOff>
    </xdr:from>
    <xdr:to>
      <xdr:col>10</xdr:col>
      <xdr:colOff>114300</xdr:colOff>
      <xdr:row>60</xdr:row>
      <xdr:rowOff>19594</xdr:rowOff>
    </xdr:to>
    <xdr:cxnSp macro="">
      <xdr:nvCxnSpPr>
        <xdr:cNvPr id="199" name="直線コネクタ 198"/>
        <xdr:cNvCxnSpPr/>
      </xdr:nvCxnSpPr>
      <xdr:spPr>
        <a:xfrm>
          <a:off x="1130300" y="1029516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2"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3"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135907</xdr:rowOff>
    </xdr:from>
    <xdr:ext cx="405111" cy="259045"/>
    <xdr:sp macro="" textlink="">
      <xdr:nvSpPr>
        <xdr:cNvPr id="204" name="n_1mainValue【橋りょう・トンネル】&#10;有形固定資産減価償却率"/>
        <xdr:cNvSpPr txBox="1"/>
      </xdr:nvSpPr>
      <xdr:spPr>
        <a:xfrm>
          <a:off x="3582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111414</xdr:rowOff>
    </xdr:from>
    <xdr:ext cx="405111" cy="259045"/>
    <xdr:sp macro="" textlink="">
      <xdr:nvSpPr>
        <xdr:cNvPr id="205" name="n_2mainValue【橋りょう・トンネル】&#10;有形固定資産減価償却率"/>
        <xdr:cNvSpPr txBox="1"/>
      </xdr:nvSpPr>
      <xdr:spPr>
        <a:xfrm>
          <a:off x="2705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86921</xdr:rowOff>
    </xdr:from>
    <xdr:ext cx="405111" cy="259045"/>
    <xdr:sp macro="" textlink="">
      <xdr:nvSpPr>
        <xdr:cNvPr id="206" name="n_3mainValue【橋りょう・トンネル】&#10;有形固定資産減価償却率"/>
        <xdr:cNvSpPr txBox="1"/>
      </xdr:nvSpPr>
      <xdr:spPr>
        <a:xfrm>
          <a:off x="1816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75492</xdr:rowOff>
    </xdr:from>
    <xdr:ext cx="405111" cy="259045"/>
    <xdr:sp macro="" textlink="">
      <xdr:nvSpPr>
        <xdr:cNvPr id="207" name="n_4mainValue【橋りょう・トンネル】&#10;有形固定資産減価償却率"/>
        <xdr:cNvSpPr txBox="1"/>
      </xdr:nvSpPr>
      <xdr:spPr>
        <a:xfrm>
          <a:off x="927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1" name="直線コネクタ 230"/>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2"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3" name="直線コネクタ 232"/>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4"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5" name="直線コネクタ 234"/>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6" name="【橋りょう・トンネル】&#10;一人当たり有形固定資産（償却資産）額平均値テキスト"/>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7" name="フローチャート: 判断 236"/>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74430</xdr:rowOff>
    </xdr:from>
    <xdr:to>
      <xdr:col>55</xdr:col>
      <xdr:colOff>50800</xdr:colOff>
      <xdr:row>62</xdr:row>
      <xdr:rowOff>4580</xdr:rowOff>
    </xdr:to>
    <xdr:sp macro="" textlink="">
      <xdr:nvSpPr>
        <xdr:cNvPr id="247" name="楕円 246"/>
        <xdr:cNvSpPr/>
      </xdr:nvSpPr>
      <xdr:spPr>
        <a:xfrm>
          <a:off x="10426700" y="10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97307</xdr:rowOff>
    </xdr:from>
    <xdr:ext cx="599010" cy="259045"/>
    <xdr:sp macro="" textlink="">
      <xdr:nvSpPr>
        <xdr:cNvPr id="248" name="【橋りょう・トンネル】&#10;一人当たり有形固定資産（償却資産）額該当値テキスト"/>
        <xdr:cNvSpPr txBox="1"/>
      </xdr:nvSpPr>
      <xdr:spPr>
        <a:xfrm>
          <a:off x="10515600" y="1038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84776</xdr:rowOff>
    </xdr:from>
    <xdr:to>
      <xdr:col>50</xdr:col>
      <xdr:colOff>165100</xdr:colOff>
      <xdr:row>62</xdr:row>
      <xdr:rowOff>14926</xdr:rowOff>
    </xdr:to>
    <xdr:sp macro="" textlink="">
      <xdr:nvSpPr>
        <xdr:cNvPr id="249" name="楕円 248"/>
        <xdr:cNvSpPr/>
      </xdr:nvSpPr>
      <xdr:spPr>
        <a:xfrm>
          <a:off x="9588500" y="105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125230</xdr:rowOff>
    </xdr:from>
    <xdr:to>
      <xdr:col>55</xdr:col>
      <xdr:colOff>0</xdr:colOff>
      <xdr:row>61</xdr:row>
      <xdr:rowOff>135576</xdr:rowOff>
    </xdr:to>
    <xdr:cxnSp macro="">
      <xdr:nvCxnSpPr>
        <xdr:cNvPr id="250" name="直線コネクタ 249"/>
        <xdr:cNvCxnSpPr/>
      </xdr:nvCxnSpPr>
      <xdr:spPr>
        <a:xfrm flipV="1">
          <a:off x="9639300" y="10583680"/>
          <a:ext cx="838200" cy="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89102</xdr:rowOff>
    </xdr:from>
    <xdr:to>
      <xdr:col>46</xdr:col>
      <xdr:colOff>38100</xdr:colOff>
      <xdr:row>62</xdr:row>
      <xdr:rowOff>19252</xdr:rowOff>
    </xdr:to>
    <xdr:sp macro="" textlink="">
      <xdr:nvSpPr>
        <xdr:cNvPr id="251" name="楕円 250"/>
        <xdr:cNvSpPr/>
      </xdr:nvSpPr>
      <xdr:spPr>
        <a:xfrm>
          <a:off x="8699500" y="1054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135576</xdr:rowOff>
    </xdr:from>
    <xdr:to>
      <xdr:col>50</xdr:col>
      <xdr:colOff>114300</xdr:colOff>
      <xdr:row>61</xdr:row>
      <xdr:rowOff>139902</xdr:rowOff>
    </xdr:to>
    <xdr:cxnSp macro="">
      <xdr:nvCxnSpPr>
        <xdr:cNvPr id="252" name="直線コネクタ 251"/>
        <xdr:cNvCxnSpPr/>
      </xdr:nvCxnSpPr>
      <xdr:spPr>
        <a:xfrm flipV="1">
          <a:off x="8750300" y="10594026"/>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94466</xdr:rowOff>
    </xdr:from>
    <xdr:to>
      <xdr:col>41</xdr:col>
      <xdr:colOff>101600</xdr:colOff>
      <xdr:row>62</xdr:row>
      <xdr:rowOff>24616</xdr:rowOff>
    </xdr:to>
    <xdr:sp macro="" textlink="">
      <xdr:nvSpPr>
        <xdr:cNvPr id="253" name="楕円 252"/>
        <xdr:cNvSpPr/>
      </xdr:nvSpPr>
      <xdr:spPr>
        <a:xfrm>
          <a:off x="7810500" y="105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139902</xdr:rowOff>
    </xdr:from>
    <xdr:to>
      <xdr:col>45</xdr:col>
      <xdr:colOff>177800</xdr:colOff>
      <xdr:row>61</xdr:row>
      <xdr:rowOff>145266</xdr:rowOff>
    </xdr:to>
    <xdr:cxnSp macro="">
      <xdr:nvCxnSpPr>
        <xdr:cNvPr id="254" name="直線コネクタ 253"/>
        <xdr:cNvCxnSpPr/>
      </xdr:nvCxnSpPr>
      <xdr:spPr>
        <a:xfrm flipV="1">
          <a:off x="7861300" y="10598352"/>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105061</xdr:rowOff>
    </xdr:from>
    <xdr:to>
      <xdr:col>36</xdr:col>
      <xdr:colOff>165100</xdr:colOff>
      <xdr:row>62</xdr:row>
      <xdr:rowOff>35211</xdr:rowOff>
    </xdr:to>
    <xdr:sp macro="" textlink="">
      <xdr:nvSpPr>
        <xdr:cNvPr id="255" name="楕円 254"/>
        <xdr:cNvSpPr/>
      </xdr:nvSpPr>
      <xdr:spPr>
        <a:xfrm>
          <a:off x="6921500" y="105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145266</xdr:rowOff>
    </xdr:from>
    <xdr:to>
      <xdr:col>41</xdr:col>
      <xdr:colOff>50800</xdr:colOff>
      <xdr:row>61</xdr:row>
      <xdr:rowOff>155861</xdr:rowOff>
    </xdr:to>
    <xdr:cxnSp macro="">
      <xdr:nvCxnSpPr>
        <xdr:cNvPr id="256" name="直線コネクタ 255"/>
        <xdr:cNvCxnSpPr/>
      </xdr:nvCxnSpPr>
      <xdr:spPr>
        <a:xfrm flipV="1">
          <a:off x="6972300" y="10603716"/>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7" name="n_1aveValue【橋りょう・トンネル】&#10;一人当たり有形固定資産（償却資産）額"/>
        <xdr:cNvSpPr txBox="1"/>
      </xdr:nvSpPr>
      <xdr:spPr>
        <a:xfrm>
          <a:off x="9327095" y="108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8" name="n_2aveValue【橋りょう・トンネル】&#10;一人当たり有形固定資産（償却資産）額"/>
        <xdr:cNvSpPr txBox="1"/>
      </xdr:nvSpPr>
      <xdr:spPr>
        <a:xfrm>
          <a:off x="8450795" y="10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9" name="n_3aveValue【橋りょう・トンネル】&#10;一人当たり有形固定資産（償却資産）額"/>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60" name="n_4aveValue【橋りょう・トンネル】&#10;一人当たり有形固定資産（償却資産）額"/>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31453</xdr:rowOff>
    </xdr:from>
    <xdr:ext cx="599010" cy="259045"/>
    <xdr:sp macro="" textlink="">
      <xdr:nvSpPr>
        <xdr:cNvPr id="261" name="n_1mainValue【橋りょう・トンネル】&#10;一人当たり有形固定資産（償却資産）額"/>
        <xdr:cNvSpPr txBox="1"/>
      </xdr:nvSpPr>
      <xdr:spPr>
        <a:xfrm>
          <a:off x="9327095" y="1031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35779</xdr:rowOff>
    </xdr:from>
    <xdr:ext cx="599010" cy="259045"/>
    <xdr:sp macro="" textlink="">
      <xdr:nvSpPr>
        <xdr:cNvPr id="262" name="n_2mainValue【橋りょう・トンネル】&#10;一人当たり有形固定資産（償却資産）額"/>
        <xdr:cNvSpPr txBox="1"/>
      </xdr:nvSpPr>
      <xdr:spPr>
        <a:xfrm>
          <a:off x="8450795" y="1032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41143</xdr:rowOff>
    </xdr:from>
    <xdr:ext cx="599010" cy="259045"/>
    <xdr:sp macro="" textlink="">
      <xdr:nvSpPr>
        <xdr:cNvPr id="263" name="n_3mainValue【橋りょう・トンネル】&#10;一人当たり有形固定資産（償却資産）額"/>
        <xdr:cNvSpPr txBox="1"/>
      </xdr:nvSpPr>
      <xdr:spPr>
        <a:xfrm>
          <a:off x="7561795" y="1032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51738</xdr:rowOff>
    </xdr:from>
    <xdr:ext cx="599010" cy="259045"/>
    <xdr:sp macro="" textlink="">
      <xdr:nvSpPr>
        <xdr:cNvPr id="264" name="n_4mainValue【橋りょう・トンネル】&#10;一人当たり有形固定資産（償却資産）額"/>
        <xdr:cNvSpPr txBox="1"/>
      </xdr:nvSpPr>
      <xdr:spPr>
        <a:xfrm>
          <a:off x="6672795" y="1033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7" name="直線コネクタ 286"/>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90"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1" name="直線コネクタ 290"/>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2" name="【公営住宅】&#10;有形固定資産減価償却率平均値テキスト"/>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3" name="フローチャート: 判断 292"/>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4" name="フローチャート: 判断 293"/>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5" name="フローチャート: 判断 294"/>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6" name="フローチャート: 判断 295"/>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7" name="フローチャート: 判断 296"/>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303" name="楕円 302"/>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304" name="【公営住宅】&#10;有形固定資産減価償却率該当値テキスト"/>
        <xdr:cNvSpPr txBox="1"/>
      </xdr:nvSpPr>
      <xdr:spPr>
        <a:xfrm>
          <a:off x="4673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108458</xdr:rowOff>
    </xdr:from>
    <xdr:to>
      <xdr:col>20</xdr:col>
      <xdr:colOff>38100</xdr:colOff>
      <xdr:row>82</xdr:row>
      <xdr:rowOff>38608</xdr:rowOff>
    </xdr:to>
    <xdr:sp macro="" textlink="">
      <xdr:nvSpPr>
        <xdr:cNvPr id="305" name="楕円 304"/>
        <xdr:cNvSpPr/>
      </xdr:nvSpPr>
      <xdr:spPr>
        <a:xfrm>
          <a:off x="3746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159258</xdr:rowOff>
    </xdr:from>
    <xdr:to>
      <xdr:col>24</xdr:col>
      <xdr:colOff>63500</xdr:colOff>
      <xdr:row>82</xdr:row>
      <xdr:rowOff>15239</xdr:rowOff>
    </xdr:to>
    <xdr:cxnSp macro="">
      <xdr:nvCxnSpPr>
        <xdr:cNvPr id="306" name="直線コネクタ 305"/>
        <xdr:cNvCxnSpPr/>
      </xdr:nvCxnSpPr>
      <xdr:spPr>
        <a:xfrm>
          <a:off x="3797300" y="140467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83313</xdr:rowOff>
    </xdr:from>
    <xdr:to>
      <xdr:col>15</xdr:col>
      <xdr:colOff>101600</xdr:colOff>
      <xdr:row>82</xdr:row>
      <xdr:rowOff>13463</xdr:rowOff>
    </xdr:to>
    <xdr:sp macro="" textlink="">
      <xdr:nvSpPr>
        <xdr:cNvPr id="307" name="楕円 306"/>
        <xdr:cNvSpPr/>
      </xdr:nvSpPr>
      <xdr:spPr>
        <a:xfrm>
          <a:off x="2857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134113</xdr:rowOff>
    </xdr:from>
    <xdr:to>
      <xdr:col>19</xdr:col>
      <xdr:colOff>177800</xdr:colOff>
      <xdr:row>81</xdr:row>
      <xdr:rowOff>159258</xdr:rowOff>
    </xdr:to>
    <xdr:cxnSp macro="">
      <xdr:nvCxnSpPr>
        <xdr:cNvPr id="308" name="直線コネクタ 307"/>
        <xdr:cNvCxnSpPr/>
      </xdr:nvCxnSpPr>
      <xdr:spPr>
        <a:xfrm>
          <a:off x="2908300" y="1402156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69596</xdr:rowOff>
    </xdr:from>
    <xdr:to>
      <xdr:col>10</xdr:col>
      <xdr:colOff>165100</xdr:colOff>
      <xdr:row>81</xdr:row>
      <xdr:rowOff>171196</xdr:rowOff>
    </xdr:to>
    <xdr:sp macro="" textlink="">
      <xdr:nvSpPr>
        <xdr:cNvPr id="309" name="楕円 308"/>
        <xdr:cNvSpPr/>
      </xdr:nvSpPr>
      <xdr:spPr>
        <a:xfrm>
          <a:off x="1968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120396</xdr:rowOff>
    </xdr:from>
    <xdr:to>
      <xdr:col>15</xdr:col>
      <xdr:colOff>50800</xdr:colOff>
      <xdr:row>81</xdr:row>
      <xdr:rowOff>134113</xdr:rowOff>
    </xdr:to>
    <xdr:cxnSp macro="">
      <xdr:nvCxnSpPr>
        <xdr:cNvPr id="310" name="直線コネクタ 309"/>
        <xdr:cNvCxnSpPr/>
      </xdr:nvCxnSpPr>
      <xdr:spPr>
        <a:xfrm>
          <a:off x="2019300" y="1400784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49022</xdr:rowOff>
    </xdr:from>
    <xdr:to>
      <xdr:col>6</xdr:col>
      <xdr:colOff>38100</xdr:colOff>
      <xdr:row>81</xdr:row>
      <xdr:rowOff>150622</xdr:rowOff>
    </xdr:to>
    <xdr:sp macro="" textlink="">
      <xdr:nvSpPr>
        <xdr:cNvPr id="311" name="楕円 310"/>
        <xdr:cNvSpPr/>
      </xdr:nvSpPr>
      <xdr:spPr>
        <a:xfrm>
          <a:off x="1079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99822</xdr:rowOff>
    </xdr:from>
    <xdr:to>
      <xdr:col>10</xdr:col>
      <xdr:colOff>114300</xdr:colOff>
      <xdr:row>81</xdr:row>
      <xdr:rowOff>120396</xdr:rowOff>
    </xdr:to>
    <xdr:cxnSp macro="">
      <xdr:nvCxnSpPr>
        <xdr:cNvPr id="312" name="直線コネクタ 311"/>
        <xdr:cNvCxnSpPr/>
      </xdr:nvCxnSpPr>
      <xdr:spPr>
        <a:xfrm>
          <a:off x="1130300" y="139872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3" name="n_1aveValue【公営住宅】&#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4" name="n_2aveValue【公営住宅】&#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5" name="n_3aveValue【公営住宅】&#10;有形固定資産減価償却率"/>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6" name="n_4aveValue【公営住宅】&#10;有形固定資産減価償却率"/>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55135</xdr:rowOff>
    </xdr:from>
    <xdr:ext cx="405111" cy="259045"/>
    <xdr:sp macro="" textlink="">
      <xdr:nvSpPr>
        <xdr:cNvPr id="317" name="n_1mainValue【公営住宅】&#10;有形固定資産減価償却率"/>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29990</xdr:rowOff>
    </xdr:from>
    <xdr:ext cx="405111" cy="259045"/>
    <xdr:sp macro="" textlink="">
      <xdr:nvSpPr>
        <xdr:cNvPr id="318" name="n_2mainValue【公営住宅】&#10;有形固定資産減価償却率"/>
        <xdr:cNvSpPr txBox="1"/>
      </xdr:nvSpPr>
      <xdr:spPr>
        <a:xfrm>
          <a:off x="2705744" y="1374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16273</xdr:rowOff>
    </xdr:from>
    <xdr:ext cx="405111" cy="259045"/>
    <xdr:sp macro="" textlink="">
      <xdr:nvSpPr>
        <xdr:cNvPr id="319" name="n_3mainValue【公営住宅】&#10;有形固定資産減価償却率"/>
        <xdr:cNvSpPr txBox="1"/>
      </xdr:nvSpPr>
      <xdr:spPr>
        <a:xfrm>
          <a:off x="1816744" y="1373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141749</xdr:rowOff>
    </xdr:from>
    <xdr:ext cx="405111" cy="259045"/>
    <xdr:sp macro="" textlink="">
      <xdr:nvSpPr>
        <xdr:cNvPr id="320" name="n_4mainValue【公営住宅】&#10;有形固定資産減価償却率"/>
        <xdr:cNvSpPr txBox="1"/>
      </xdr:nvSpPr>
      <xdr:spPr>
        <a:xfrm>
          <a:off x="927744"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4" name="直線コネクタ 343"/>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5"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6" name="直線コネクタ 345"/>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7"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8" name="直線コネクタ 347"/>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9"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0" name="フローチャート: 判断 349"/>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1" name="フローチャート: 判断 350"/>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2" name="フローチャート: 判断 351"/>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3" name="フローチャート: 判断 352"/>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4" name="フローチャート: 判断 353"/>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98552</xdr:rowOff>
    </xdr:from>
    <xdr:to>
      <xdr:col>55</xdr:col>
      <xdr:colOff>50800</xdr:colOff>
      <xdr:row>80</xdr:row>
      <xdr:rowOff>28702</xdr:rowOff>
    </xdr:to>
    <xdr:sp macro="" textlink="">
      <xdr:nvSpPr>
        <xdr:cNvPr id="360" name="楕円 359"/>
        <xdr:cNvSpPr/>
      </xdr:nvSpPr>
      <xdr:spPr>
        <a:xfrm>
          <a:off x="10426700" y="136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121429</xdr:rowOff>
    </xdr:from>
    <xdr:ext cx="469744" cy="259045"/>
    <xdr:sp macro="" textlink="">
      <xdr:nvSpPr>
        <xdr:cNvPr id="361" name="【公営住宅】&#10;一人当たり面積該当値テキスト"/>
        <xdr:cNvSpPr txBox="1"/>
      </xdr:nvSpPr>
      <xdr:spPr>
        <a:xfrm>
          <a:off x="10515600"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92456</xdr:rowOff>
    </xdr:from>
    <xdr:to>
      <xdr:col>50</xdr:col>
      <xdr:colOff>165100</xdr:colOff>
      <xdr:row>81</xdr:row>
      <xdr:rowOff>22606</xdr:rowOff>
    </xdr:to>
    <xdr:sp macro="" textlink="">
      <xdr:nvSpPr>
        <xdr:cNvPr id="362" name="楕円 361"/>
        <xdr:cNvSpPr/>
      </xdr:nvSpPr>
      <xdr:spPr>
        <a:xfrm>
          <a:off x="9588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149352</xdr:rowOff>
    </xdr:from>
    <xdr:to>
      <xdr:col>55</xdr:col>
      <xdr:colOff>0</xdr:colOff>
      <xdr:row>80</xdr:row>
      <xdr:rowOff>143256</xdr:rowOff>
    </xdr:to>
    <xdr:cxnSp macro="">
      <xdr:nvCxnSpPr>
        <xdr:cNvPr id="363" name="直線コネクタ 362"/>
        <xdr:cNvCxnSpPr/>
      </xdr:nvCxnSpPr>
      <xdr:spPr>
        <a:xfrm flipV="1">
          <a:off x="9639300" y="13693902"/>
          <a:ext cx="8382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100076</xdr:rowOff>
    </xdr:from>
    <xdr:to>
      <xdr:col>46</xdr:col>
      <xdr:colOff>38100</xdr:colOff>
      <xdr:row>81</xdr:row>
      <xdr:rowOff>30226</xdr:rowOff>
    </xdr:to>
    <xdr:sp macro="" textlink="">
      <xdr:nvSpPr>
        <xdr:cNvPr id="364" name="楕円 363"/>
        <xdr:cNvSpPr/>
      </xdr:nvSpPr>
      <xdr:spPr>
        <a:xfrm>
          <a:off x="8699500" y="138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143256</xdr:rowOff>
    </xdr:from>
    <xdr:to>
      <xdr:col>50</xdr:col>
      <xdr:colOff>114300</xdr:colOff>
      <xdr:row>80</xdr:row>
      <xdr:rowOff>150876</xdr:rowOff>
    </xdr:to>
    <xdr:cxnSp macro="">
      <xdr:nvCxnSpPr>
        <xdr:cNvPr id="365" name="直線コネクタ 364"/>
        <xdr:cNvCxnSpPr/>
      </xdr:nvCxnSpPr>
      <xdr:spPr>
        <a:xfrm flipV="1">
          <a:off x="8750300" y="138592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109220</xdr:rowOff>
    </xdr:from>
    <xdr:to>
      <xdr:col>41</xdr:col>
      <xdr:colOff>101600</xdr:colOff>
      <xdr:row>81</xdr:row>
      <xdr:rowOff>39370</xdr:rowOff>
    </xdr:to>
    <xdr:sp macro="" textlink="">
      <xdr:nvSpPr>
        <xdr:cNvPr id="366" name="楕円 365"/>
        <xdr:cNvSpPr/>
      </xdr:nvSpPr>
      <xdr:spPr>
        <a:xfrm>
          <a:off x="781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150876</xdr:rowOff>
    </xdr:from>
    <xdr:to>
      <xdr:col>45</xdr:col>
      <xdr:colOff>177800</xdr:colOff>
      <xdr:row>80</xdr:row>
      <xdr:rowOff>160020</xdr:rowOff>
    </xdr:to>
    <xdr:cxnSp macro="">
      <xdr:nvCxnSpPr>
        <xdr:cNvPr id="367" name="直線コネクタ 366"/>
        <xdr:cNvCxnSpPr/>
      </xdr:nvCxnSpPr>
      <xdr:spPr>
        <a:xfrm flipV="1">
          <a:off x="7861300" y="13866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68072</xdr:rowOff>
    </xdr:from>
    <xdr:to>
      <xdr:col>36</xdr:col>
      <xdr:colOff>165100</xdr:colOff>
      <xdr:row>80</xdr:row>
      <xdr:rowOff>169672</xdr:rowOff>
    </xdr:to>
    <xdr:sp macro="" textlink="">
      <xdr:nvSpPr>
        <xdr:cNvPr id="368" name="楕円 367"/>
        <xdr:cNvSpPr/>
      </xdr:nvSpPr>
      <xdr:spPr>
        <a:xfrm>
          <a:off x="6921500" y="137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118872</xdr:rowOff>
    </xdr:from>
    <xdr:to>
      <xdr:col>41</xdr:col>
      <xdr:colOff>50800</xdr:colOff>
      <xdr:row>80</xdr:row>
      <xdr:rowOff>160020</xdr:rowOff>
    </xdr:to>
    <xdr:cxnSp macro="">
      <xdr:nvCxnSpPr>
        <xdr:cNvPr id="369" name="直線コネクタ 368"/>
        <xdr:cNvCxnSpPr/>
      </xdr:nvCxnSpPr>
      <xdr:spPr>
        <a:xfrm>
          <a:off x="6972300" y="138348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70" name="n_1aveValue【公営住宅】&#10;一人当たり面積"/>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1"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2" name="n_3aveValue【公営住宅】&#10;一人当たり面積"/>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3" name="n_4aveValue【公営住宅】&#10;一人当たり面積"/>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39133</xdr:rowOff>
    </xdr:from>
    <xdr:ext cx="469744" cy="259045"/>
    <xdr:sp macro="" textlink="">
      <xdr:nvSpPr>
        <xdr:cNvPr id="374" name="n_1mainValue【公営住宅】&#10;一人当たり面積"/>
        <xdr:cNvSpPr txBox="1"/>
      </xdr:nvSpPr>
      <xdr:spPr>
        <a:xfrm>
          <a:off x="9391727" y="135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46753</xdr:rowOff>
    </xdr:from>
    <xdr:ext cx="469744" cy="259045"/>
    <xdr:sp macro="" textlink="">
      <xdr:nvSpPr>
        <xdr:cNvPr id="375" name="n_2mainValue【公営住宅】&#10;一人当たり面積"/>
        <xdr:cNvSpPr txBox="1"/>
      </xdr:nvSpPr>
      <xdr:spPr>
        <a:xfrm>
          <a:off x="8515427" y="1359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55897</xdr:rowOff>
    </xdr:from>
    <xdr:ext cx="469744" cy="259045"/>
    <xdr:sp macro="" textlink="">
      <xdr:nvSpPr>
        <xdr:cNvPr id="376" name="n_3mainValue【公営住宅】&#10;一人当たり面積"/>
        <xdr:cNvSpPr txBox="1"/>
      </xdr:nvSpPr>
      <xdr:spPr>
        <a:xfrm>
          <a:off x="7626427"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14749</xdr:rowOff>
    </xdr:from>
    <xdr:ext cx="469744" cy="259045"/>
    <xdr:sp macro="" textlink="">
      <xdr:nvSpPr>
        <xdr:cNvPr id="377" name="n_4mainValue【公営住宅】&#10;一人当たり面積"/>
        <xdr:cNvSpPr txBox="1"/>
      </xdr:nvSpPr>
      <xdr:spPr>
        <a:xfrm>
          <a:off x="6737427" y="1355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8" name="直線コネクタ 417"/>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9"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20" name="直線コネクタ 419"/>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1"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2" name="直線コネクタ 421"/>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3"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4" name="フローチャート: 判断 423"/>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5" name="フローチャート: 判断 424"/>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6" name="フローチャート: 判断 425"/>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7" name="フローチャート: 判断 426"/>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8" name="フローチャート: 判断 427"/>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44450</xdr:rowOff>
    </xdr:from>
    <xdr:to>
      <xdr:col>85</xdr:col>
      <xdr:colOff>177800</xdr:colOff>
      <xdr:row>39</xdr:row>
      <xdr:rowOff>146050</xdr:rowOff>
    </xdr:to>
    <xdr:sp macro="" textlink="">
      <xdr:nvSpPr>
        <xdr:cNvPr id="434" name="楕円 433"/>
        <xdr:cNvSpPr/>
      </xdr:nvSpPr>
      <xdr:spPr>
        <a:xfrm>
          <a:off x="16268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22877</xdr:rowOff>
    </xdr:from>
    <xdr:ext cx="405111" cy="259045"/>
    <xdr:sp macro="" textlink="">
      <xdr:nvSpPr>
        <xdr:cNvPr id="435" name="【認定こども園・幼稚園・保育所】&#10;有形固定資産減価償却率該当値テキスト"/>
        <xdr:cNvSpPr txBox="1"/>
      </xdr:nvSpPr>
      <xdr:spPr>
        <a:xfrm>
          <a:off x="16357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4445</xdr:rowOff>
    </xdr:from>
    <xdr:to>
      <xdr:col>81</xdr:col>
      <xdr:colOff>101600</xdr:colOff>
      <xdr:row>39</xdr:row>
      <xdr:rowOff>106045</xdr:rowOff>
    </xdr:to>
    <xdr:sp macro="" textlink="">
      <xdr:nvSpPr>
        <xdr:cNvPr id="436" name="楕円 435"/>
        <xdr:cNvSpPr/>
      </xdr:nvSpPr>
      <xdr:spPr>
        <a:xfrm>
          <a:off x="15430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55245</xdr:rowOff>
    </xdr:from>
    <xdr:to>
      <xdr:col>85</xdr:col>
      <xdr:colOff>127000</xdr:colOff>
      <xdr:row>39</xdr:row>
      <xdr:rowOff>95250</xdr:rowOff>
    </xdr:to>
    <xdr:cxnSp macro="">
      <xdr:nvCxnSpPr>
        <xdr:cNvPr id="437" name="直線コネクタ 436"/>
        <xdr:cNvCxnSpPr/>
      </xdr:nvCxnSpPr>
      <xdr:spPr>
        <a:xfrm>
          <a:off x="15481300" y="67417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438" name="楕円 437"/>
        <xdr:cNvSpPr/>
      </xdr:nvSpPr>
      <xdr:spPr>
        <a:xfrm>
          <a:off x="1454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55245</xdr:rowOff>
    </xdr:to>
    <xdr:cxnSp macro="">
      <xdr:nvCxnSpPr>
        <xdr:cNvPr id="439" name="直線コネクタ 438"/>
        <xdr:cNvCxnSpPr/>
      </xdr:nvCxnSpPr>
      <xdr:spPr>
        <a:xfrm>
          <a:off x="14592300" y="67017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440" name="楕円 439"/>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15240</xdr:rowOff>
    </xdr:to>
    <xdr:cxnSp macro="">
      <xdr:nvCxnSpPr>
        <xdr:cNvPr id="441" name="直線コネクタ 440"/>
        <xdr:cNvCxnSpPr/>
      </xdr:nvCxnSpPr>
      <xdr:spPr>
        <a:xfrm>
          <a:off x="13703300" y="66598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95885</xdr:rowOff>
    </xdr:from>
    <xdr:to>
      <xdr:col>67</xdr:col>
      <xdr:colOff>101600</xdr:colOff>
      <xdr:row>39</xdr:row>
      <xdr:rowOff>26035</xdr:rowOff>
    </xdr:to>
    <xdr:sp macro="" textlink="">
      <xdr:nvSpPr>
        <xdr:cNvPr id="442" name="楕円 441"/>
        <xdr:cNvSpPr/>
      </xdr:nvSpPr>
      <xdr:spPr>
        <a:xfrm>
          <a:off x="12763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38</xdr:row>
      <xdr:rowOff>146685</xdr:rowOff>
    </xdr:to>
    <xdr:cxnSp macro="">
      <xdr:nvCxnSpPr>
        <xdr:cNvPr id="443" name="直線コネクタ 442"/>
        <xdr:cNvCxnSpPr/>
      </xdr:nvCxnSpPr>
      <xdr:spPr>
        <a:xfrm flipV="1">
          <a:off x="12814300" y="66598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4"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5"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6"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7"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97172</xdr:rowOff>
    </xdr:from>
    <xdr:ext cx="405111" cy="259045"/>
    <xdr:sp macro="" textlink="">
      <xdr:nvSpPr>
        <xdr:cNvPr id="448" name="n_1mainValue【認定こども園・幼稚園・保育所】&#10;有形固定資産減価償却率"/>
        <xdr:cNvSpPr txBox="1"/>
      </xdr:nvSpPr>
      <xdr:spPr>
        <a:xfrm>
          <a:off x="15266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449" name="n_2mainValue【認定こども園・幼稚園・保育所】&#10;有形固定資産減価償却率"/>
        <xdr:cNvSpPr txBox="1"/>
      </xdr:nvSpPr>
      <xdr:spPr>
        <a:xfrm>
          <a:off x="14389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450" name="n_3mainValue【認定こども園・幼稚園・保育所】&#10;有形固定資産減価償却率"/>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17162</xdr:rowOff>
    </xdr:from>
    <xdr:ext cx="405111" cy="259045"/>
    <xdr:sp macro="" textlink="">
      <xdr:nvSpPr>
        <xdr:cNvPr id="451" name="n_4mainValue【認定こども園・幼稚園・保育所】&#10;有形固定資産減価償却率"/>
        <xdr:cNvSpPr txBox="1"/>
      </xdr:nvSpPr>
      <xdr:spPr>
        <a:xfrm>
          <a:off x="12611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5" name="直線コネクタ 474"/>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6"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7" name="直線コネクタ 476"/>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8"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9" name="直線コネクタ 478"/>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80"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1" name="フローチャート: 判断 480"/>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2" name="フローチャート: 判断 481"/>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3" name="フローチャート: 判断 482"/>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4" name="フローチャート: 判断 483"/>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5" name="フローチャート: 判断 484"/>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491" name="楕円 490"/>
        <xdr:cNvSpPr/>
      </xdr:nvSpPr>
      <xdr:spPr>
        <a:xfrm>
          <a:off x="22110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492" name="【認定こども園・幼稚園・保育所】&#10;一人当たり面積該当値テキスト"/>
        <xdr:cNvSpPr txBox="1"/>
      </xdr:nvSpPr>
      <xdr:spPr>
        <a:xfrm>
          <a:off x="22199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40640</xdr:rowOff>
    </xdr:from>
    <xdr:to>
      <xdr:col>112</xdr:col>
      <xdr:colOff>38100</xdr:colOff>
      <xdr:row>38</xdr:row>
      <xdr:rowOff>142240</xdr:rowOff>
    </xdr:to>
    <xdr:sp macro="" textlink="">
      <xdr:nvSpPr>
        <xdr:cNvPr id="493" name="楕円 492"/>
        <xdr:cNvSpPr/>
      </xdr:nvSpPr>
      <xdr:spPr>
        <a:xfrm>
          <a:off x="2127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83820</xdr:rowOff>
    </xdr:from>
    <xdr:to>
      <xdr:col>116</xdr:col>
      <xdr:colOff>63500</xdr:colOff>
      <xdr:row>38</xdr:row>
      <xdr:rowOff>91440</xdr:rowOff>
    </xdr:to>
    <xdr:cxnSp macro="">
      <xdr:nvCxnSpPr>
        <xdr:cNvPr id="494" name="直線コネクタ 493"/>
        <xdr:cNvCxnSpPr/>
      </xdr:nvCxnSpPr>
      <xdr:spPr>
        <a:xfrm flipV="1">
          <a:off x="21323300" y="6598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495" name="楕円 494"/>
        <xdr:cNvSpPr/>
      </xdr:nvSpPr>
      <xdr:spPr>
        <a:xfrm>
          <a:off x="20383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91440</xdr:rowOff>
    </xdr:from>
    <xdr:to>
      <xdr:col>111</xdr:col>
      <xdr:colOff>177800</xdr:colOff>
      <xdr:row>38</xdr:row>
      <xdr:rowOff>95250</xdr:rowOff>
    </xdr:to>
    <xdr:cxnSp macro="">
      <xdr:nvCxnSpPr>
        <xdr:cNvPr id="496" name="直線コネクタ 495"/>
        <xdr:cNvCxnSpPr/>
      </xdr:nvCxnSpPr>
      <xdr:spPr>
        <a:xfrm flipV="1">
          <a:off x="20434300" y="6606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497" name="楕円 496"/>
        <xdr:cNvSpPr/>
      </xdr:nvSpPr>
      <xdr:spPr>
        <a:xfrm>
          <a:off x="19494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95250</xdr:rowOff>
    </xdr:from>
    <xdr:to>
      <xdr:col>107</xdr:col>
      <xdr:colOff>50800</xdr:colOff>
      <xdr:row>38</xdr:row>
      <xdr:rowOff>102870</xdr:rowOff>
    </xdr:to>
    <xdr:cxnSp macro="">
      <xdr:nvCxnSpPr>
        <xdr:cNvPr id="498" name="直線コネクタ 497"/>
        <xdr:cNvCxnSpPr/>
      </xdr:nvCxnSpPr>
      <xdr:spPr>
        <a:xfrm flipV="1">
          <a:off x="19545300" y="6610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63500</xdr:rowOff>
    </xdr:from>
    <xdr:to>
      <xdr:col>98</xdr:col>
      <xdr:colOff>38100</xdr:colOff>
      <xdr:row>38</xdr:row>
      <xdr:rowOff>165100</xdr:rowOff>
    </xdr:to>
    <xdr:sp macro="" textlink="">
      <xdr:nvSpPr>
        <xdr:cNvPr id="499" name="楕円 498"/>
        <xdr:cNvSpPr/>
      </xdr:nvSpPr>
      <xdr:spPr>
        <a:xfrm>
          <a:off x="18605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102870</xdr:rowOff>
    </xdr:from>
    <xdr:to>
      <xdr:col>102</xdr:col>
      <xdr:colOff>114300</xdr:colOff>
      <xdr:row>38</xdr:row>
      <xdr:rowOff>114300</xdr:rowOff>
    </xdr:to>
    <xdr:cxnSp macro="">
      <xdr:nvCxnSpPr>
        <xdr:cNvPr id="500" name="直線コネクタ 499"/>
        <xdr:cNvCxnSpPr/>
      </xdr:nvCxnSpPr>
      <xdr:spPr>
        <a:xfrm flipV="1">
          <a:off x="18656300" y="6617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1" name="n_1ave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2" name="n_2aveValue【認定こども園・幼稚園・保育所】&#10;一人当たり面積"/>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3" name="n_3aveValue【認定こども園・幼稚園・保育所】&#10;一人当たり面積"/>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4"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158767</xdr:rowOff>
    </xdr:from>
    <xdr:ext cx="469744" cy="259045"/>
    <xdr:sp macro="" textlink="">
      <xdr:nvSpPr>
        <xdr:cNvPr id="505" name="n_1mainValue【認定こども園・幼稚園・保育所】&#10;一人当たり面積"/>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506" name="n_2main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170197</xdr:rowOff>
    </xdr:from>
    <xdr:ext cx="469744" cy="259045"/>
    <xdr:sp macro="" textlink="">
      <xdr:nvSpPr>
        <xdr:cNvPr id="507" name="n_3mainValue【認定こども園・幼稚園・保育所】&#10;一人当たり面積"/>
        <xdr:cNvSpPr txBox="1"/>
      </xdr:nvSpPr>
      <xdr:spPr>
        <a:xfrm>
          <a:off x="19310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10177</xdr:rowOff>
    </xdr:from>
    <xdr:ext cx="469744" cy="259045"/>
    <xdr:sp macro="" textlink="">
      <xdr:nvSpPr>
        <xdr:cNvPr id="508" name="n_4mainValue【認定こども園・幼稚園・保育所】&#10;一人当たり面積"/>
        <xdr:cNvSpPr txBox="1"/>
      </xdr:nvSpPr>
      <xdr:spPr>
        <a:xfrm>
          <a:off x="18421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1" name="直線コネクタ 530"/>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2"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3" name="直線コネクタ 532"/>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4"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5" name="直線コネクタ 534"/>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6"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7" name="フローチャート: 判断 536"/>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8" name="フローチャート: 判断 537"/>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9" name="フローチャート: 判断 538"/>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40" name="フローチャート: 判断 539"/>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1" name="フローチャート: 判断 540"/>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122936</xdr:rowOff>
    </xdr:from>
    <xdr:to>
      <xdr:col>85</xdr:col>
      <xdr:colOff>177800</xdr:colOff>
      <xdr:row>57</xdr:row>
      <xdr:rowOff>53086</xdr:rowOff>
    </xdr:to>
    <xdr:sp macro="" textlink="">
      <xdr:nvSpPr>
        <xdr:cNvPr id="547" name="楕円 546"/>
        <xdr:cNvSpPr/>
      </xdr:nvSpPr>
      <xdr:spPr>
        <a:xfrm>
          <a:off x="162687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145813</xdr:rowOff>
    </xdr:from>
    <xdr:ext cx="405111" cy="259045"/>
    <xdr:sp macro="" textlink="">
      <xdr:nvSpPr>
        <xdr:cNvPr id="548" name="【学校施設】&#10;有形固定資産減価償却率該当値テキスト"/>
        <xdr:cNvSpPr txBox="1"/>
      </xdr:nvSpPr>
      <xdr:spPr>
        <a:xfrm>
          <a:off x="16357600" y="957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31496</xdr:rowOff>
    </xdr:from>
    <xdr:to>
      <xdr:col>81</xdr:col>
      <xdr:colOff>101600</xdr:colOff>
      <xdr:row>56</xdr:row>
      <xdr:rowOff>133096</xdr:rowOff>
    </xdr:to>
    <xdr:sp macro="" textlink="">
      <xdr:nvSpPr>
        <xdr:cNvPr id="549" name="楕円 548"/>
        <xdr:cNvSpPr/>
      </xdr:nvSpPr>
      <xdr:spPr>
        <a:xfrm>
          <a:off x="15430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82296</xdr:rowOff>
    </xdr:from>
    <xdr:to>
      <xdr:col>85</xdr:col>
      <xdr:colOff>127000</xdr:colOff>
      <xdr:row>57</xdr:row>
      <xdr:rowOff>2286</xdr:rowOff>
    </xdr:to>
    <xdr:cxnSp macro="">
      <xdr:nvCxnSpPr>
        <xdr:cNvPr id="550" name="直線コネクタ 549"/>
        <xdr:cNvCxnSpPr/>
      </xdr:nvCxnSpPr>
      <xdr:spPr>
        <a:xfrm>
          <a:off x="15481300" y="96834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26924</xdr:rowOff>
    </xdr:from>
    <xdr:to>
      <xdr:col>76</xdr:col>
      <xdr:colOff>165100</xdr:colOff>
      <xdr:row>56</xdr:row>
      <xdr:rowOff>128524</xdr:rowOff>
    </xdr:to>
    <xdr:sp macro="" textlink="">
      <xdr:nvSpPr>
        <xdr:cNvPr id="551" name="楕円 550"/>
        <xdr:cNvSpPr/>
      </xdr:nvSpPr>
      <xdr:spPr>
        <a:xfrm>
          <a:off x="14541500" y="96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77724</xdr:rowOff>
    </xdr:from>
    <xdr:to>
      <xdr:col>81</xdr:col>
      <xdr:colOff>50800</xdr:colOff>
      <xdr:row>56</xdr:row>
      <xdr:rowOff>82296</xdr:rowOff>
    </xdr:to>
    <xdr:cxnSp macro="">
      <xdr:nvCxnSpPr>
        <xdr:cNvPr id="552" name="直線コネクタ 551"/>
        <xdr:cNvCxnSpPr/>
      </xdr:nvCxnSpPr>
      <xdr:spPr>
        <a:xfrm>
          <a:off x="14592300" y="9678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161798</xdr:rowOff>
    </xdr:from>
    <xdr:to>
      <xdr:col>72</xdr:col>
      <xdr:colOff>38100</xdr:colOff>
      <xdr:row>56</xdr:row>
      <xdr:rowOff>91948</xdr:rowOff>
    </xdr:to>
    <xdr:sp macro="" textlink="">
      <xdr:nvSpPr>
        <xdr:cNvPr id="553" name="楕円 552"/>
        <xdr:cNvSpPr/>
      </xdr:nvSpPr>
      <xdr:spPr>
        <a:xfrm>
          <a:off x="136525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41148</xdr:rowOff>
    </xdr:from>
    <xdr:to>
      <xdr:col>76</xdr:col>
      <xdr:colOff>114300</xdr:colOff>
      <xdr:row>56</xdr:row>
      <xdr:rowOff>77724</xdr:rowOff>
    </xdr:to>
    <xdr:cxnSp macro="">
      <xdr:nvCxnSpPr>
        <xdr:cNvPr id="554" name="直線コネクタ 553"/>
        <xdr:cNvCxnSpPr/>
      </xdr:nvCxnSpPr>
      <xdr:spPr>
        <a:xfrm>
          <a:off x="13703300" y="9642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106934</xdr:rowOff>
    </xdr:from>
    <xdr:to>
      <xdr:col>67</xdr:col>
      <xdr:colOff>101600</xdr:colOff>
      <xdr:row>56</xdr:row>
      <xdr:rowOff>37084</xdr:rowOff>
    </xdr:to>
    <xdr:sp macro="" textlink="">
      <xdr:nvSpPr>
        <xdr:cNvPr id="555" name="楕円 554"/>
        <xdr:cNvSpPr/>
      </xdr:nvSpPr>
      <xdr:spPr>
        <a:xfrm>
          <a:off x="12763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157734</xdr:rowOff>
    </xdr:from>
    <xdr:to>
      <xdr:col>71</xdr:col>
      <xdr:colOff>177800</xdr:colOff>
      <xdr:row>56</xdr:row>
      <xdr:rowOff>41148</xdr:rowOff>
    </xdr:to>
    <xdr:cxnSp macro="">
      <xdr:nvCxnSpPr>
        <xdr:cNvPr id="556" name="直線コネクタ 555"/>
        <xdr:cNvCxnSpPr/>
      </xdr:nvCxnSpPr>
      <xdr:spPr>
        <a:xfrm>
          <a:off x="12814300" y="9587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7" name="n_1aveValue【学校施設】&#10;有形固定資産減価償却率"/>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58" name="n_2aveValue【学校施設】&#10;有形固定資産減価償却率"/>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59" name="n_3aveValue【学校施設】&#10;有形固定資産減価償却率"/>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60" name="n_4aveValue【学校施設】&#10;有形固定資産減価償却率"/>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149623</xdr:rowOff>
    </xdr:from>
    <xdr:ext cx="405111" cy="259045"/>
    <xdr:sp macro="" textlink="">
      <xdr:nvSpPr>
        <xdr:cNvPr id="561" name="n_1mainValue【学校施設】&#10;有形固定資産減価償却率"/>
        <xdr:cNvSpPr txBox="1"/>
      </xdr:nvSpPr>
      <xdr:spPr>
        <a:xfrm>
          <a:off x="15266044"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145051</xdr:rowOff>
    </xdr:from>
    <xdr:ext cx="405111" cy="259045"/>
    <xdr:sp macro="" textlink="">
      <xdr:nvSpPr>
        <xdr:cNvPr id="562" name="n_2mainValue【学校施設】&#10;有形固定資産減価償却率"/>
        <xdr:cNvSpPr txBox="1"/>
      </xdr:nvSpPr>
      <xdr:spPr>
        <a:xfrm>
          <a:off x="14389744" y="94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108475</xdr:rowOff>
    </xdr:from>
    <xdr:ext cx="405111" cy="259045"/>
    <xdr:sp macro="" textlink="">
      <xdr:nvSpPr>
        <xdr:cNvPr id="563" name="n_3mainValue【学校施設】&#10;有形固定資産減価償却率"/>
        <xdr:cNvSpPr txBox="1"/>
      </xdr:nvSpPr>
      <xdr:spPr>
        <a:xfrm>
          <a:off x="13500744" y="936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53611</xdr:rowOff>
    </xdr:from>
    <xdr:ext cx="405111" cy="259045"/>
    <xdr:sp macro="" textlink="">
      <xdr:nvSpPr>
        <xdr:cNvPr id="564" name="n_4mainValue【学校施設】&#10;有形固定資産減価償却率"/>
        <xdr:cNvSpPr txBox="1"/>
      </xdr:nvSpPr>
      <xdr:spPr>
        <a:xfrm>
          <a:off x="12611744" y="931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9" name="直線コネクタ 588"/>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90"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1" name="直線コネクタ 590"/>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2"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3" name="直線コネクタ 592"/>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4" name="【学校施設】&#10;一人当たり面積平均値テキスト"/>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5" name="フローチャート: 判断 594"/>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6" name="フローチャート: 判断 595"/>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7" name="フローチャート: 判断 596"/>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8" name="フローチャート: 判断 597"/>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9" name="フローチャート: 判断 598"/>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23114</xdr:rowOff>
    </xdr:from>
    <xdr:to>
      <xdr:col>116</xdr:col>
      <xdr:colOff>114300</xdr:colOff>
      <xdr:row>57</xdr:row>
      <xdr:rowOff>124714</xdr:rowOff>
    </xdr:to>
    <xdr:sp macro="" textlink="">
      <xdr:nvSpPr>
        <xdr:cNvPr id="605" name="楕円 604"/>
        <xdr:cNvSpPr/>
      </xdr:nvSpPr>
      <xdr:spPr>
        <a:xfrm>
          <a:off x="22110700" y="9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45991</xdr:rowOff>
    </xdr:from>
    <xdr:ext cx="469744" cy="259045"/>
    <xdr:sp macro="" textlink="">
      <xdr:nvSpPr>
        <xdr:cNvPr id="606" name="【学校施設】&#10;一人当たり面積該当値テキスト"/>
        <xdr:cNvSpPr txBox="1"/>
      </xdr:nvSpPr>
      <xdr:spPr>
        <a:xfrm>
          <a:off x="22199600" y="96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45974</xdr:rowOff>
    </xdr:from>
    <xdr:to>
      <xdr:col>112</xdr:col>
      <xdr:colOff>38100</xdr:colOff>
      <xdr:row>57</xdr:row>
      <xdr:rowOff>147574</xdr:rowOff>
    </xdr:to>
    <xdr:sp macro="" textlink="">
      <xdr:nvSpPr>
        <xdr:cNvPr id="607" name="楕円 606"/>
        <xdr:cNvSpPr/>
      </xdr:nvSpPr>
      <xdr:spPr>
        <a:xfrm>
          <a:off x="21272500" y="98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73914</xdr:rowOff>
    </xdr:from>
    <xdr:to>
      <xdr:col>116</xdr:col>
      <xdr:colOff>63500</xdr:colOff>
      <xdr:row>57</xdr:row>
      <xdr:rowOff>96774</xdr:rowOff>
    </xdr:to>
    <xdr:cxnSp macro="">
      <xdr:nvCxnSpPr>
        <xdr:cNvPr id="608" name="直線コネクタ 607"/>
        <xdr:cNvCxnSpPr/>
      </xdr:nvCxnSpPr>
      <xdr:spPr>
        <a:xfrm flipV="1">
          <a:off x="21323300" y="98465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86360</xdr:rowOff>
    </xdr:from>
    <xdr:to>
      <xdr:col>107</xdr:col>
      <xdr:colOff>101600</xdr:colOff>
      <xdr:row>60</xdr:row>
      <xdr:rowOff>16510</xdr:rowOff>
    </xdr:to>
    <xdr:sp macro="" textlink="">
      <xdr:nvSpPr>
        <xdr:cNvPr id="609" name="楕円 608"/>
        <xdr:cNvSpPr/>
      </xdr:nvSpPr>
      <xdr:spPr>
        <a:xfrm>
          <a:off x="2038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96774</xdr:rowOff>
    </xdr:from>
    <xdr:to>
      <xdr:col>111</xdr:col>
      <xdr:colOff>177800</xdr:colOff>
      <xdr:row>59</xdr:row>
      <xdr:rowOff>137160</xdr:rowOff>
    </xdr:to>
    <xdr:cxnSp macro="">
      <xdr:nvCxnSpPr>
        <xdr:cNvPr id="610" name="直線コネクタ 609"/>
        <xdr:cNvCxnSpPr/>
      </xdr:nvCxnSpPr>
      <xdr:spPr>
        <a:xfrm flipV="1">
          <a:off x="20434300" y="9869424"/>
          <a:ext cx="889000" cy="3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108458</xdr:rowOff>
    </xdr:from>
    <xdr:to>
      <xdr:col>102</xdr:col>
      <xdr:colOff>165100</xdr:colOff>
      <xdr:row>60</xdr:row>
      <xdr:rowOff>38608</xdr:rowOff>
    </xdr:to>
    <xdr:sp macro="" textlink="">
      <xdr:nvSpPr>
        <xdr:cNvPr id="611" name="楕円 610"/>
        <xdr:cNvSpPr/>
      </xdr:nvSpPr>
      <xdr:spPr>
        <a:xfrm>
          <a:off x="19494500" y="1022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137160</xdr:rowOff>
    </xdr:from>
    <xdr:to>
      <xdr:col>107</xdr:col>
      <xdr:colOff>50800</xdr:colOff>
      <xdr:row>59</xdr:row>
      <xdr:rowOff>159258</xdr:rowOff>
    </xdr:to>
    <xdr:cxnSp macro="">
      <xdr:nvCxnSpPr>
        <xdr:cNvPr id="612" name="直線コネクタ 611"/>
        <xdr:cNvCxnSpPr/>
      </xdr:nvCxnSpPr>
      <xdr:spPr>
        <a:xfrm flipV="1">
          <a:off x="19545300" y="1025271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119888</xdr:rowOff>
    </xdr:from>
    <xdr:to>
      <xdr:col>98</xdr:col>
      <xdr:colOff>38100</xdr:colOff>
      <xdr:row>60</xdr:row>
      <xdr:rowOff>50038</xdr:rowOff>
    </xdr:to>
    <xdr:sp macro="" textlink="">
      <xdr:nvSpPr>
        <xdr:cNvPr id="613" name="楕円 612"/>
        <xdr:cNvSpPr/>
      </xdr:nvSpPr>
      <xdr:spPr>
        <a:xfrm>
          <a:off x="18605500" y="102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159258</xdr:rowOff>
    </xdr:from>
    <xdr:to>
      <xdr:col>102</xdr:col>
      <xdr:colOff>114300</xdr:colOff>
      <xdr:row>59</xdr:row>
      <xdr:rowOff>170688</xdr:rowOff>
    </xdr:to>
    <xdr:cxnSp macro="">
      <xdr:nvCxnSpPr>
        <xdr:cNvPr id="614" name="直線コネクタ 613"/>
        <xdr:cNvCxnSpPr/>
      </xdr:nvCxnSpPr>
      <xdr:spPr>
        <a:xfrm flipV="1">
          <a:off x="18656300" y="102748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5" name="n_1aveValue【学校施設】&#10;一人当たり面積"/>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6" name="n_2aveValue【学校施設】&#10;一人当たり面積"/>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7" name="n_3ave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8" name="n_4aveValue【学校施設】&#10;一人当たり面積"/>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164101</xdr:rowOff>
    </xdr:from>
    <xdr:ext cx="469744" cy="259045"/>
    <xdr:sp macro="" textlink="">
      <xdr:nvSpPr>
        <xdr:cNvPr id="619" name="n_1mainValue【学校施設】&#10;一人当たり面積"/>
        <xdr:cNvSpPr txBox="1"/>
      </xdr:nvSpPr>
      <xdr:spPr>
        <a:xfrm>
          <a:off x="21075727" y="959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33037</xdr:rowOff>
    </xdr:from>
    <xdr:ext cx="469744" cy="259045"/>
    <xdr:sp macro="" textlink="">
      <xdr:nvSpPr>
        <xdr:cNvPr id="620" name="n_2mainValue【学校施設】&#10;一人当たり面積"/>
        <xdr:cNvSpPr txBox="1"/>
      </xdr:nvSpPr>
      <xdr:spPr>
        <a:xfrm>
          <a:off x="201994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55135</xdr:rowOff>
    </xdr:from>
    <xdr:ext cx="469744" cy="259045"/>
    <xdr:sp macro="" textlink="">
      <xdr:nvSpPr>
        <xdr:cNvPr id="621" name="n_3mainValue【学校施設】&#10;一人当たり面積"/>
        <xdr:cNvSpPr txBox="1"/>
      </xdr:nvSpPr>
      <xdr:spPr>
        <a:xfrm>
          <a:off x="19310427" y="999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66565</xdr:rowOff>
    </xdr:from>
    <xdr:ext cx="469744" cy="259045"/>
    <xdr:sp macro="" textlink="">
      <xdr:nvSpPr>
        <xdr:cNvPr id="622" name="n_4mainValue【学校施設】&#10;一人当たり面積"/>
        <xdr:cNvSpPr txBox="1"/>
      </xdr:nvSpPr>
      <xdr:spPr>
        <a:xfrm>
          <a:off x="18421427" y="1001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64" name="直線コネクタ 663"/>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65"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6" name="直線コネクタ 665"/>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7"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8" name="直線コネクタ 667"/>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669" name="【公民館】&#10;有形固定資産減価償却率平均値テキスト"/>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70" name="フローチャート: 判断 669"/>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71" name="フローチャート: 判断 670"/>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2" name="フローチャート: 判断 671"/>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73" name="フローチャート: 判断 672"/>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74" name="フローチャート: 判断 673"/>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120106</xdr:rowOff>
    </xdr:from>
    <xdr:to>
      <xdr:col>85</xdr:col>
      <xdr:colOff>177800</xdr:colOff>
      <xdr:row>105</xdr:row>
      <xdr:rowOff>50256</xdr:rowOff>
    </xdr:to>
    <xdr:sp macro="" textlink="">
      <xdr:nvSpPr>
        <xdr:cNvPr id="680" name="楕円 679"/>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142983</xdr:rowOff>
    </xdr:from>
    <xdr:ext cx="405111" cy="259045"/>
    <xdr:sp macro="" textlink="">
      <xdr:nvSpPr>
        <xdr:cNvPr id="681" name="【公民館】&#10;有形固定資産減価償却率該当値テキスト"/>
        <xdr:cNvSpPr txBox="1"/>
      </xdr:nvSpPr>
      <xdr:spPr>
        <a:xfrm>
          <a:off x="16357600" y="1780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682" name="楕円 681"/>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104</xdr:row>
      <xdr:rowOff>170906</xdr:rowOff>
    </xdr:to>
    <xdr:cxnSp macro="">
      <xdr:nvCxnSpPr>
        <xdr:cNvPr id="683" name="直線コネクタ 682"/>
        <xdr:cNvCxnSpPr/>
      </xdr:nvCxnSpPr>
      <xdr:spPr>
        <a:xfrm>
          <a:off x="15481300" y="179755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67855</xdr:rowOff>
    </xdr:from>
    <xdr:to>
      <xdr:col>76</xdr:col>
      <xdr:colOff>165100</xdr:colOff>
      <xdr:row>104</xdr:row>
      <xdr:rowOff>169455</xdr:rowOff>
    </xdr:to>
    <xdr:sp macro="" textlink="">
      <xdr:nvSpPr>
        <xdr:cNvPr id="684" name="楕円 683"/>
        <xdr:cNvSpPr/>
      </xdr:nvSpPr>
      <xdr:spPr>
        <a:xfrm>
          <a:off x="14541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118655</xdr:rowOff>
    </xdr:from>
    <xdr:to>
      <xdr:col>81</xdr:col>
      <xdr:colOff>50800</xdr:colOff>
      <xdr:row>104</xdr:row>
      <xdr:rowOff>144780</xdr:rowOff>
    </xdr:to>
    <xdr:cxnSp macro="">
      <xdr:nvCxnSpPr>
        <xdr:cNvPr id="685" name="直線コネクタ 684"/>
        <xdr:cNvCxnSpPr/>
      </xdr:nvCxnSpPr>
      <xdr:spPr>
        <a:xfrm>
          <a:off x="14592300" y="179494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44994</xdr:rowOff>
    </xdr:from>
    <xdr:to>
      <xdr:col>72</xdr:col>
      <xdr:colOff>38100</xdr:colOff>
      <xdr:row>104</xdr:row>
      <xdr:rowOff>146594</xdr:rowOff>
    </xdr:to>
    <xdr:sp macro="" textlink="">
      <xdr:nvSpPr>
        <xdr:cNvPr id="686" name="楕円 685"/>
        <xdr:cNvSpPr/>
      </xdr:nvSpPr>
      <xdr:spPr>
        <a:xfrm>
          <a:off x="13652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95794</xdr:rowOff>
    </xdr:from>
    <xdr:to>
      <xdr:col>76</xdr:col>
      <xdr:colOff>114300</xdr:colOff>
      <xdr:row>104</xdr:row>
      <xdr:rowOff>118655</xdr:rowOff>
    </xdr:to>
    <xdr:cxnSp macro="">
      <xdr:nvCxnSpPr>
        <xdr:cNvPr id="687" name="直線コネクタ 686"/>
        <xdr:cNvCxnSpPr/>
      </xdr:nvCxnSpPr>
      <xdr:spPr>
        <a:xfrm>
          <a:off x="13703300" y="179265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20501</xdr:rowOff>
    </xdr:from>
    <xdr:to>
      <xdr:col>67</xdr:col>
      <xdr:colOff>101600</xdr:colOff>
      <xdr:row>104</xdr:row>
      <xdr:rowOff>122101</xdr:rowOff>
    </xdr:to>
    <xdr:sp macro="" textlink="">
      <xdr:nvSpPr>
        <xdr:cNvPr id="688" name="楕円 687"/>
        <xdr:cNvSpPr/>
      </xdr:nvSpPr>
      <xdr:spPr>
        <a:xfrm>
          <a:off x="12763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71301</xdr:rowOff>
    </xdr:from>
    <xdr:to>
      <xdr:col>71</xdr:col>
      <xdr:colOff>177800</xdr:colOff>
      <xdr:row>104</xdr:row>
      <xdr:rowOff>95794</xdr:rowOff>
    </xdr:to>
    <xdr:cxnSp macro="">
      <xdr:nvCxnSpPr>
        <xdr:cNvPr id="689" name="直線コネクタ 688"/>
        <xdr:cNvCxnSpPr/>
      </xdr:nvCxnSpPr>
      <xdr:spPr>
        <a:xfrm>
          <a:off x="12814300" y="179021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690" name="n_1aveValue【公民館】&#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691"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692" name="n_3aveValue【公民館】&#10;有形固定資産減価償却率"/>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693" name="n_4aveValue【公民館】&#10;有形固定資産減価償却率"/>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40657</xdr:rowOff>
    </xdr:from>
    <xdr:ext cx="405111" cy="259045"/>
    <xdr:sp macro="" textlink="">
      <xdr:nvSpPr>
        <xdr:cNvPr id="694" name="n_1mainValue【公民館】&#10;有形固定資産減価償却率"/>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14532</xdr:rowOff>
    </xdr:from>
    <xdr:ext cx="405111" cy="259045"/>
    <xdr:sp macro="" textlink="">
      <xdr:nvSpPr>
        <xdr:cNvPr id="695" name="n_2mainValue【公民館】&#10;有形固定資産減価償却率"/>
        <xdr:cNvSpPr txBox="1"/>
      </xdr:nvSpPr>
      <xdr:spPr>
        <a:xfrm>
          <a:off x="14389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163121</xdr:rowOff>
    </xdr:from>
    <xdr:ext cx="405111" cy="259045"/>
    <xdr:sp macro="" textlink="">
      <xdr:nvSpPr>
        <xdr:cNvPr id="696" name="n_3mainValue【公民館】&#10;有形固定資産減価償却率"/>
        <xdr:cNvSpPr txBox="1"/>
      </xdr:nvSpPr>
      <xdr:spPr>
        <a:xfrm>
          <a:off x="13500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138628</xdr:rowOff>
    </xdr:from>
    <xdr:ext cx="405111" cy="259045"/>
    <xdr:sp macro="" textlink="">
      <xdr:nvSpPr>
        <xdr:cNvPr id="697" name="n_4mainValue【公民館】&#10;有形固定資産減価償却率"/>
        <xdr:cNvSpPr txBox="1"/>
      </xdr:nvSpPr>
      <xdr:spPr>
        <a:xfrm>
          <a:off x="12611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19" name="直線コネクタ 718"/>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20"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21" name="直線コネクタ 720"/>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22"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23" name="直線コネクタ 722"/>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724" name="【公民館】&#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5" name="フローチャート: 判断 724"/>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26" name="フローチャート: 判断 725"/>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27" name="フローチャート: 判断 726"/>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28" name="フローチャート: 判断 727"/>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29" name="フローチャート: 判断 728"/>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xdr:rowOff>
    </xdr:from>
    <xdr:to>
      <xdr:col>116</xdr:col>
      <xdr:colOff>114300</xdr:colOff>
      <xdr:row>107</xdr:row>
      <xdr:rowOff>106426</xdr:rowOff>
    </xdr:to>
    <xdr:sp macro="" textlink="">
      <xdr:nvSpPr>
        <xdr:cNvPr id="735" name="楕円 734"/>
        <xdr:cNvSpPr/>
      </xdr:nvSpPr>
      <xdr:spPr>
        <a:xfrm>
          <a:off x="22110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154703</xdr:rowOff>
    </xdr:from>
    <xdr:ext cx="469744" cy="259045"/>
    <xdr:sp macro="" textlink="">
      <xdr:nvSpPr>
        <xdr:cNvPr id="736" name="【公民館】&#10;一人当たり面積該当値テキスト"/>
        <xdr:cNvSpPr txBox="1"/>
      </xdr:nvSpPr>
      <xdr:spPr>
        <a:xfrm>
          <a:off x="22199600"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7113</xdr:rowOff>
    </xdr:from>
    <xdr:to>
      <xdr:col>112</xdr:col>
      <xdr:colOff>38100</xdr:colOff>
      <xdr:row>107</xdr:row>
      <xdr:rowOff>108713</xdr:rowOff>
    </xdr:to>
    <xdr:sp macro="" textlink="">
      <xdr:nvSpPr>
        <xdr:cNvPr id="737" name="楕円 736"/>
        <xdr:cNvSpPr/>
      </xdr:nvSpPr>
      <xdr:spPr>
        <a:xfrm>
          <a:off x="21272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55626</xdr:rowOff>
    </xdr:from>
    <xdr:to>
      <xdr:col>116</xdr:col>
      <xdr:colOff>63500</xdr:colOff>
      <xdr:row>107</xdr:row>
      <xdr:rowOff>57913</xdr:rowOff>
    </xdr:to>
    <xdr:cxnSp macro="">
      <xdr:nvCxnSpPr>
        <xdr:cNvPr id="738" name="直線コネクタ 737"/>
        <xdr:cNvCxnSpPr/>
      </xdr:nvCxnSpPr>
      <xdr:spPr>
        <a:xfrm flipV="1">
          <a:off x="21323300" y="184007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xdr:rowOff>
    </xdr:from>
    <xdr:to>
      <xdr:col>107</xdr:col>
      <xdr:colOff>101600</xdr:colOff>
      <xdr:row>107</xdr:row>
      <xdr:rowOff>110998</xdr:rowOff>
    </xdr:to>
    <xdr:sp macro="" textlink="">
      <xdr:nvSpPr>
        <xdr:cNvPr id="739" name="楕円 738"/>
        <xdr:cNvSpPr/>
      </xdr:nvSpPr>
      <xdr:spPr>
        <a:xfrm>
          <a:off x="20383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57913</xdr:rowOff>
    </xdr:from>
    <xdr:to>
      <xdr:col>111</xdr:col>
      <xdr:colOff>177800</xdr:colOff>
      <xdr:row>107</xdr:row>
      <xdr:rowOff>60198</xdr:rowOff>
    </xdr:to>
    <xdr:cxnSp macro="">
      <xdr:nvCxnSpPr>
        <xdr:cNvPr id="740" name="直線コネクタ 739"/>
        <xdr:cNvCxnSpPr/>
      </xdr:nvCxnSpPr>
      <xdr:spPr>
        <a:xfrm flipV="1">
          <a:off x="20434300" y="184030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41" name="楕円 740"/>
        <xdr:cNvSpPr/>
      </xdr:nvSpPr>
      <xdr:spPr>
        <a:xfrm>
          <a:off x="19494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60198</xdr:rowOff>
    </xdr:from>
    <xdr:to>
      <xdr:col>107</xdr:col>
      <xdr:colOff>50800</xdr:colOff>
      <xdr:row>107</xdr:row>
      <xdr:rowOff>62485</xdr:rowOff>
    </xdr:to>
    <xdr:cxnSp macro="">
      <xdr:nvCxnSpPr>
        <xdr:cNvPr id="742" name="直線コネクタ 741"/>
        <xdr:cNvCxnSpPr/>
      </xdr:nvCxnSpPr>
      <xdr:spPr>
        <a:xfrm flipV="1">
          <a:off x="19545300" y="1840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43" name="楕円 742"/>
        <xdr:cNvSpPr/>
      </xdr:nvSpPr>
      <xdr:spPr>
        <a:xfrm>
          <a:off x="18605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62485</xdr:rowOff>
    </xdr:from>
    <xdr:to>
      <xdr:col>102</xdr:col>
      <xdr:colOff>114300</xdr:colOff>
      <xdr:row>107</xdr:row>
      <xdr:rowOff>62485</xdr:rowOff>
    </xdr:to>
    <xdr:cxnSp macro="">
      <xdr:nvCxnSpPr>
        <xdr:cNvPr id="744" name="直線コネクタ 743"/>
        <xdr:cNvCxnSpPr/>
      </xdr:nvCxnSpPr>
      <xdr:spPr>
        <a:xfrm>
          <a:off x="18656300" y="1840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745" name="n_1aveValue【公民館】&#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46" name="n_2aveValue【公民館】&#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747" name="n_3aveValue【公民館】&#10;一人当たり面積"/>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748" name="n_4aveValue【公民館】&#10;一人当たり面積"/>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99840</xdr:rowOff>
    </xdr:from>
    <xdr:ext cx="469744" cy="259045"/>
    <xdr:sp macro="" textlink="">
      <xdr:nvSpPr>
        <xdr:cNvPr id="749" name="n_1main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102125</xdr:rowOff>
    </xdr:from>
    <xdr:ext cx="469744" cy="259045"/>
    <xdr:sp macro="" textlink="">
      <xdr:nvSpPr>
        <xdr:cNvPr id="750" name="n_2mainValue【公民館】&#10;一人当たり面積"/>
        <xdr:cNvSpPr txBox="1"/>
      </xdr:nvSpPr>
      <xdr:spPr>
        <a:xfrm>
          <a:off x="20199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751" name="n_3mainValue【公民館】&#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752" name="n_4mainValue【公民館】&#10;一人当たり面積"/>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高くなっている施設は、認定こども園・幼稚園・保育所であり、特に低くなっている施設は、学校施設である。認定こども園・幼稚園・保育所については、幼稚園が</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、保育所が</a:t>
          </a:r>
          <a:r>
            <a:rPr kumimoji="1" lang="en-US" altLang="ja-JP" sz="1300">
              <a:latin typeface="ＭＳ Ｐゴシック" panose="020B0600070205080204" pitchFamily="50" charset="-128"/>
              <a:ea typeface="ＭＳ Ｐゴシック" panose="020B0600070205080204" pitchFamily="50" charset="-128"/>
            </a:rPr>
            <a:t>75.5%</a:t>
          </a:r>
          <a:r>
            <a:rPr kumimoji="1" lang="ja-JP" altLang="en-US" sz="1300">
              <a:latin typeface="ＭＳ Ｐゴシック" panose="020B0600070205080204" pitchFamily="50" charset="-128"/>
              <a:ea typeface="ＭＳ Ｐゴシック" panose="020B0600070205080204" pitchFamily="50" charset="-128"/>
            </a:rPr>
            <a:t>となっており、幼稚園の有形固定資産減価償却率が高くなっている。学校施設については、平成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年度に白河中央中学校校舎、平成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釜子小学校西校舎を建設するなど計画的に施設の更新を行っているため、有形固定資産減価償却率が低くなっている。一人当たり面積は、公民館以外は類似団体平均を上回っており、公営住宅については、類似団体平均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倍となっている。今後は、公共施設等総合管理計画により統合や廃止等を検討していく。（平成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年度の道路の有形固定資産減価償却率は</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が正当）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59,430
58,791
305.32
36,728,207
34,929,688
1,723,608
17,960,038
37,476,260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74" name="楕円 73"/>
        <xdr:cNvSpPr/>
      </xdr:nvSpPr>
      <xdr:spPr>
        <a:xfrm>
          <a:off x="45847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156046</xdr:rowOff>
    </xdr:from>
    <xdr:ext cx="405111" cy="259045"/>
    <xdr:sp macro="" textlink="">
      <xdr:nvSpPr>
        <xdr:cNvPr id="75" name="【図書館】&#10;有形固定資産減価償却率該当値テキスト"/>
        <xdr:cNvSpPr txBox="1"/>
      </xdr:nvSpPr>
      <xdr:spPr>
        <a:xfrm>
          <a:off x="4673600" y="615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103777</xdr:rowOff>
    </xdr:from>
    <xdr:to>
      <xdr:col>20</xdr:col>
      <xdr:colOff>38100</xdr:colOff>
      <xdr:row>37</xdr:row>
      <xdr:rowOff>33927</xdr:rowOff>
    </xdr:to>
    <xdr:sp macro="" textlink="">
      <xdr:nvSpPr>
        <xdr:cNvPr id="76" name="楕円 75"/>
        <xdr:cNvSpPr/>
      </xdr:nvSpPr>
      <xdr:spPr>
        <a:xfrm>
          <a:off x="3746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154577</xdr:rowOff>
    </xdr:from>
    <xdr:to>
      <xdr:col>24</xdr:col>
      <xdr:colOff>63500</xdr:colOff>
      <xdr:row>37</xdr:row>
      <xdr:rowOff>12519</xdr:rowOff>
    </xdr:to>
    <xdr:cxnSp macro="">
      <xdr:nvCxnSpPr>
        <xdr:cNvPr id="77" name="直線コネクタ 76"/>
        <xdr:cNvCxnSpPr/>
      </xdr:nvCxnSpPr>
      <xdr:spPr>
        <a:xfrm>
          <a:off x="3797300" y="63267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8" name="楕円 77"/>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154577</xdr:rowOff>
    </xdr:to>
    <xdr:cxnSp macro="">
      <xdr:nvCxnSpPr>
        <xdr:cNvPr id="79" name="直線コネクタ 78"/>
        <xdr:cNvCxnSpPr/>
      </xdr:nvCxnSpPr>
      <xdr:spPr>
        <a:xfrm>
          <a:off x="2908300" y="62941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38463</xdr:rowOff>
    </xdr:from>
    <xdr:to>
      <xdr:col>10</xdr:col>
      <xdr:colOff>165100</xdr:colOff>
      <xdr:row>36</xdr:row>
      <xdr:rowOff>140063</xdr:rowOff>
    </xdr:to>
    <xdr:sp macro="" textlink="">
      <xdr:nvSpPr>
        <xdr:cNvPr id="80" name="楕円 79"/>
        <xdr:cNvSpPr/>
      </xdr:nvSpPr>
      <xdr:spPr>
        <a:xfrm>
          <a:off x="1968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89263</xdr:rowOff>
    </xdr:from>
    <xdr:to>
      <xdr:col>15</xdr:col>
      <xdr:colOff>50800</xdr:colOff>
      <xdr:row>36</xdr:row>
      <xdr:rowOff>121920</xdr:rowOff>
    </xdr:to>
    <xdr:cxnSp macro="">
      <xdr:nvCxnSpPr>
        <xdr:cNvPr id="81" name="直線コネクタ 80"/>
        <xdr:cNvCxnSpPr/>
      </xdr:nvCxnSpPr>
      <xdr:spPr>
        <a:xfrm>
          <a:off x="2019300" y="62614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5806</xdr:rowOff>
    </xdr:from>
    <xdr:to>
      <xdr:col>6</xdr:col>
      <xdr:colOff>38100</xdr:colOff>
      <xdr:row>36</xdr:row>
      <xdr:rowOff>107406</xdr:rowOff>
    </xdr:to>
    <xdr:sp macro="" textlink="">
      <xdr:nvSpPr>
        <xdr:cNvPr id="82" name="楕円 81"/>
        <xdr:cNvSpPr/>
      </xdr:nvSpPr>
      <xdr:spPr>
        <a:xfrm>
          <a:off x="1079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56606</xdr:rowOff>
    </xdr:from>
    <xdr:to>
      <xdr:col>10</xdr:col>
      <xdr:colOff>114300</xdr:colOff>
      <xdr:row>36</xdr:row>
      <xdr:rowOff>89263</xdr:rowOff>
    </xdr:to>
    <xdr:cxnSp macro="">
      <xdr:nvCxnSpPr>
        <xdr:cNvPr id="83" name="直線コネクタ 82"/>
        <xdr:cNvCxnSpPr/>
      </xdr:nvCxnSpPr>
      <xdr:spPr>
        <a:xfrm>
          <a:off x="1130300" y="62288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50454</xdr:rowOff>
    </xdr:from>
    <xdr:ext cx="405111" cy="259045"/>
    <xdr:sp macro="" textlink="">
      <xdr:nvSpPr>
        <xdr:cNvPr id="88" name="n_1mainValue【図書館】&#10;有形固定資産減価償却率"/>
        <xdr:cNvSpPr txBox="1"/>
      </xdr:nvSpPr>
      <xdr:spPr>
        <a:xfrm>
          <a:off x="35820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9" name="n_2mainValue【図書館】&#10;有形固定資産減価償却率"/>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156590</xdr:rowOff>
    </xdr:from>
    <xdr:ext cx="405111" cy="259045"/>
    <xdr:sp macro="" textlink="">
      <xdr:nvSpPr>
        <xdr:cNvPr id="90" name="n_3mainValue【図書館】&#10;有形固定資産減価償却率"/>
        <xdr:cNvSpPr txBox="1"/>
      </xdr:nvSpPr>
      <xdr:spPr>
        <a:xfrm>
          <a:off x="1816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123933</xdr:rowOff>
    </xdr:from>
    <xdr:ext cx="405111" cy="259045"/>
    <xdr:sp macro="" textlink="">
      <xdr:nvSpPr>
        <xdr:cNvPr id="91" name="n_4mainValue【図書館】&#10;有形固定資産減価償却率"/>
        <xdr:cNvSpPr txBox="1"/>
      </xdr:nvSpPr>
      <xdr:spPr>
        <a:xfrm>
          <a:off x="927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31750</xdr:rowOff>
    </xdr:from>
    <xdr:to>
      <xdr:col>55</xdr:col>
      <xdr:colOff>50800</xdr:colOff>
      <xdr:row>35</xdr:row>
      <xdr:rowOff>133350</xdr:rowOff>
    </xdr:to>
    <xdr:sp macro="" textlink="">
      <xdr:nvSpPr>
        <xdr:cNvPr id="131" name="楕円 130"/>
        <xdr:cNvSpPr/>
      </xdr:nvSpPr>
      <xdr:spPr>
        <a:xfrm>
          <a:off x="104267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54627</xdr:rowOff>
    </xdr:from>
    <xdr:ext cx="469744" cy="259045"/>
    <xdr:sp macro="" textlink="">
      <xdr:nvSpPr>
        <xdr:cNvPr id="132" name="【図書館】&#10;一人当たり面積該当値テキスト"/>
        <xdr:cNvSpPr txBox="1"/>
      </xdr:nvSpPr>
      <xdr:spPr>
        <a:xfrm>
          <a:off x="10515600"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44450</xdr:rowOff>
    </xdr:from>
    <xdr:to>
      <xdr:col>50</xdr:col>
      <xdr:colOff>165100</xdr:colOff>
      <xdr:row>35</xdr:row>
      <xdr:rowOff>146050</xdr:rowOff>
    </xdr:to>
    <xdr:sp macro="" textlink="">
      <xdr:nvSpPr>
        <xdr:cNvPr id="133" name="楕円 132"/>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82550</xdr:rowOff>
    </xdr:from>
    <xdr:to>
      <xdr:col>55</xdr:col>
      <xdr:colOff>0</xdr:colOff>
      <xdr:row>35</xdr:row>
      <xdr:rowOff>95250</xdr:rowOff>
    </xdr:to>
    <xdr:cxnSp macro="">
      <xdr:nvCxnSpPr>
        <xdr:cNvPr id="134" name="直線コネクタ 133"/>
        <xdr:cNvCxnSpPr/>
      </xdr:nvCxnSpPr>
      <xdr:spPr>
        <a:xfrm flipV="1">
          <a:off x="9639300" y="608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44450</xdr:rowOff>
    </xdr:from>
    <xdr:to>
      <xdr:col>46</xdr:col>
      <xdr:colOff>38100</xdr:colOff>
      <xdr:row>35</xdr:row>
      <xdr:rowOff>146050</xdr:rowOff>
    </xdr:to>
    <xdr:sp macro="" textlink="">
      <xdr:nvSpPr>
        <xdr:cNvPr id="135" name="楕円 134"/>
        <xdr:cNvSpPr/>
      </xdr:nvSpPr>
      <xdr:spPr>
        <a:xfrm>
          <a:off x="8699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95250</xdr:rowOff>
    </xdr:from>
    <xdr:to>
      <xdr:col>50</xdr:col>
      <xdr:colOff>114300</xdr:colOff>
      <xdr:row>35</xdr:row>
      <xdr:rowOff>95250</xdr:rowOff>
    </xdr:to>
    <xdr:cxnSp macro="">
      <xdr:nvCxnSpPr>
        <xdr:cNvPr id="136" name="直線コネクタ 135"/>
        <xdr:cNvCxnSpPr/>
      </xdr:nvCxnSpPr>
      <xdr:spPr>
        <a:xfrm>
          <a:off x="8750300" y="609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57150</xdr:rowOff>
    </xdr:from>
    <xdr:to>
      <xdr:col>41</xdr:col>
      <xdr:colOff>101600</xdr:colOff>
      <xdr:row>35</xdr:row>
      <xdr:rowOff>158750</xdr:rowOff>
    </xdr:to>
    <xdr:sp macro="" textlink="">
      <xdr:nvSpPr>
        <xdr:cNvPr id="137" name="楕円 136"/>
        <xdr:cNvSpPr/>
      </xdr:nvSpPr>
      <xdr:spPr>
        <a:xfrm>
          <a:off x="78105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95250</xdr:rowOff>
    </xdr:from>
    <xdr:to>
      <xdr:col>45</xdr:col>
      <xdr:colOff>177800</xdr:colOff>
      <xdr:row>35</xdr:row>
      <xdr:rowOff>107950</xdr:rowOff>
    </xdr:to>
    <xdr:cxnSp macro="">
      <xdr:nvCxnSpPr>
        <xdr:cNvPr id="138" name="直線コネクタ 137"/>
        <xdr:cNvCxnSpPr/>
      </xdr:nvCxnSpPr>
      <xdr:spPr>
        <a:xfrm flipV="1">
          <a:off x="7861300" y="609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69850</xdr:rowOff>
    </xdr:from>
    <xdr:to>
      <xdr:col>36</xdr:col>
      <xdr:colOff>165100</xdr:colOff>
      <xdr:row>36</xdr:row>
      <xdr:rowOff>0</xdr:rowOff>
    </xdr:to>
    <xdr:sp macro="" textlink="">
      <xdr:nvSpPr>
        <xdr:cNvPr id="139" name="楕円 138"/>
        <xdr:cNvSpPr/>
      </xdr:nvSpPr>
      <xdr:spPr>
        <a:xfrm>
          <a:off x="6921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107950</xdr:rowOff>
    </xdr:from>
    <xdr:to>
      <xdr:col>41</xdr:col>
      <xdr:colOff>50800</xdr:colOff>
      <xdr:row>35</xdr:row>
      <xdr:rowOff>120650</xdr:rowOff>
    </xdr:to>
    <xdr:cxnSp macro="">
      <xdr:nvCxnSpPr>
        <xdr:cNvPr id="140" name="直線コネクタ 139"/>
        <xdr:cNvCxnSpPr/>
      </xdr:nvCxnSpPr>
      <xdr:spPr>
        <a:xfrm flipV="1">
          <a:off x="69723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162577</xdr:rowOff>
    </xdr:from>
    <xdr:ext cx="469744" cy="259045"/>
    <xdr:sp macro="" textlink="">
      <xdr:nvSpPr>
        <xdr:cNvPr id="145" name="n_1mainValue【図書館】&#10;一人当たり面積"/>
        <xdr:cNvSpPr txBox="1"/>
      </xdr:nvSpPr>
      <xdr:spPr>
        <a:xfrm>
          <a:off x="9391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162577</xdr:rowOff>
    </xdr:from>
    <xdr:ext cx="469744" cy="259045"/>
    <xdr:sp macro="" textlink="">
      <xdr:nvSpPr>
        <xdr:cNvPr id="146" name="n_2mainValue【図書館】&#10;一人当たり面積"/>
        <xdr:cNvSpPr txBox="1"/>
      </xdr:nvSpPr>
      <xdr:spPr>
        <a:xfrm>
          <a:off x="85154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3827</xdr:rowOff>
    </xdr:from>
    <xdr:ext cx="469744" cy="259045"/>
    <xdr:sp macro="" textlink="">
      <xdr:nvSpPr>
        <xdr:cNvPr id="147" name="n_3mainValue【図書館】&#10;一人当たり面積"/>
        <xdr:cNvSpPr txBox="1"/>
      </xdr:nvSpPr>
      <xdr:spPr>
        <a:xfrm>
          <a:off x="76264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16527</xdr:rowOff>
    </xdr:from>
    <xdr:ext cx="469744" cy="259045"/>
    <xdr:sp macro="" textlink="">
      <xdr:nvSpPr>
        <xdr:cNvPr id="148" name="n_4mainValue【図書館】&#10;一人当たり面積"/>
        <xdr:cNvSpPr txBox="1"/>
      </xdr:nvSpPr>
      <xdr:spPr>
        <a:xfrm>
          <a:off x="6737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90" name="楕円 189"/>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91" name="【体育館・プール】&#10;有形固定資産減価償却率該当値テキスト"/>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141877</xdr:rowOff>
    </xdr:from>
    <xdr:to>
      <xdr:col>20</xdr:col>
      <xdr:colOff>38100</xdr:colOff>
      <xdr:row>62</xdr:row>
      <xdr:rowOff>72027</xdr:rowOff>
    </xdr:to>
    <xdr:sp macro="" textlink="">
      <xdr:nvSpPr>
        <xdr:cNvPr id="192" name="楕円 191"/>
        <xdr:cNvSpPr/>
      </xdr:nvSpPr>
      <xdr:spPr>
        <a:xfrm>
          <a:off x="3746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21227</xdr:rowOff>
    </xdr:from>
    <xdr:to>
      <xdr:col>24</xdr:col>
      <xdr:colOff>63500</xdr:colOff>
      <xdr:row>62</xdr:row>
      <xdr:rowOff>68580</xdr:rowOff>
    </xdr:to>
    <xdr:cxnSp macro="">
      <xdr:nvCxnSpPr>
        <xdr:cNvPr id="193" name="直線コネクタ 192"/>
        <xdr:cNvCxnSpPr/>
      </xdr:nvCxnSpPr>
      <xdr:spPr>
        <a:xfrm>
          <a:off x="3797300" y="1065112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87993</xdr:rowOff>
    </xdr:from>
    <xdr:to>
      <xdr:col>15</xdr:col>
      <xdr:colOff>101600</xdr:colOff>
      <xdr:row>62</xdr:row>
      <xdr:rowOff>18143</xdr:rowOff>
    </xdr:to>
    <xdr:sp macro="" textlink="">
      <xdr:nvSpPr>
        <xdr:cNvPr id="194" name="楕円 193"/>
        <xdr:cNvSpPr/>
      </xdr:nvSpPr>
      <xdr:spPr>
        <a:xfrm>
          <a:off x="2857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138793</xdr:rowOff>
    </xdr:from>
    <xdr:to>
      <xdr:col>19</xdr:col>
      <xdr:colOff>177800</xdr:colOff>
      <xdr:row>62</xdr:row>
      <xdr:rowOff>21227</xdr:rowOff>
    </xdr:to>
    <xdr:cxnSp macro="">
      <xdr:nvCxnSpPr>
        <xdr:cNvPr id="195" name="直線コネクタ 194"/>
        <xdr:cNvCxnSpPr/>
      </xdr:nvCxnSpPr>
      <xdr:spPr>
        <a:xfrm>
          <a:off x="2908300" y="105972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96" name="楕円 195"/>
        <xdr:cNvSpPr/>
      </xdr:nvSpPr>
      <xdr:spPr>
        <a:xfrm>
          <a:off x="1968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88174</xdr:rowOff>
    </xdr:from>
    <xdr:to>
      <xdr:col>15</xdr:col>
      <xdr:colOff>50800</xdr:colOff>
      <xdr:row>61</xdr:row>
      <xdr:rowOff>138793</xdr:rowOff>
    </xdr:to>
    <xdr:cxnSp macro="">
      <xdr:nvCxnSpPr>
        <xdr:cNvPr id="197" name="直線コネクタ 196"/>
        <xdr:cNvCxnSpPr/>
      </xdr:nvCxnSpPr>
      <xdr:spPr>
        <a:xfrm>
          <a:off x="2019300" y="105466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8" name="楕円 197"/>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88174</xdr:rowOff>
    </xdr:to>
    <xdr:cxnSp macro="">
      <xdr:nvCxnSpPr>
        <xdr:cNvPr id="199" name="直線コネクタ 198"/>
        <xdr:cNvCxnSpPr/>
      </xdr:nvCxnSpPr>
      <xdr:spPr>
        <a:xfrm>
          <a:off x="1130300" y="1049274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63154</xdr:rowOff>
    </xdr:from>
    <xdr:ext cx="405111" cy="259045"/>
    <xdr:sp macro="" textlink="">
      <xdr:nvSpPr>
        <xdr:cNvPr id="204" name="n_1mainValue【体育館・プール】&#10;有形固定資産減価償却率"/>
        <xdr:cNvSpPr txBox="1"/>
      </xdr:nvSpPr>
      <xdr:spPr>
        <a:xfrm>
          <a:off x="35820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205" name="n_2mainValue【体育館・プール】&#10;有形固定資産減価償却率"/>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206" name="n_3mainValue【体育館・プール】&#10;有形固定資産減価償却率"/>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207" name="n_4mainValue【体育館・プール】&#10;有形固定資産減価償却率"/>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114935</xdr:rowOff>
    </xdr:from>
    <xdr:to>
      <xdr:col>55</xdr:col>
      <xdr:colOff>50800</xdr:colOff>
      <xdr:row>57</xdr:row>
      <xdr:rowOff>45085</xdr:rowOff>
    </xdr:to>
    <xdr:sp macro="" textlink="">
      <xdr:nvSpPr>
        <xdr:cNvPr id="247" name="楕円 246"/>
        <xdr:cNvSpPr/>
      </xdr:nvSpPr>
      <xdr:spPr>
        <a:xfrm>
          <a:off x="104267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137812</xdr:rowOff>
    </xdr:from>
    <xdr:ext cx="469744" cy="259045"/>
    <xdr:sp macro="" textlink="">
      <xdr:nvSpPr>
        <xdr:cNvPr id="248" name="【体育館・プール】&#10;一人当たり面積該当値テキスト"/>
        <xdr:cNvSpPr txBox="1"/>
      </xdr:nvSpPr>
      <xdr:spPr>
        <a:xfrm>
          <a:off x="10515600" y="956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128270</xdr:rowOff>
    </xdr:from>
    <xdr:to>
      <xdr:col>50</xdr:col>
      <xdr:colOff>165100</xdr:colOff>
      <xdr:row>57</xdr:row>
      <xdr:rowOff>58420</xdr:rowOff>
    </xdr:to>
    <xdr:sp macro="" textlink="">
      <xdr:nvSpPr>
        <xdr:cNvPr id="249" name="楕円 248"/>
        <xdr:cNvSpPr/>
      </xdr:nvSpPr>
      <xdr:spPr>
        <a:xfrm>
          <a:off x="9588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165735</xdr:rowOff>
    </xdr:from>
    <xdr:to>
      <xdr:col>55</xdr:col>
      <xdr:colOff>0</xdr:colOff>
      <xdr:row>57</xdr:row>
      <xdr:rowOff>7620</xdr:rowOff>
    </xdr:to>
    <xdr:cxnSp macro="">
      <xdr:nvCxnSpPr>
        <xdr:cNvPr id="250" name="直線コネクタ 249"/>
        <xdr:cNvCxnSpPr/>
      </xdr:nvCxnSpPr>
      <xdr:spPr>
        <a:xfrm flipV="1">
          <a:off x="9639300" y="97669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137795</xdr:rowOff>
    </xdr:from>
    <xdr:to>
      <xdr:col>46</xdr:col>
      <xdr:colOff>38100</xdr:colOff>
      <xdr:row>57</xdr:row>
      <xdr:rowOff>67945</xdr:rowOff>
    </xdr:to>
    <xdr:sp macro="" textlink="">
      <xdr:nvSpPr>
        <xdr:cNvPr id="251" name="楕円 250"/>
        <xdr:cNvSpPr/>
      </xdr:nvSpPr>
      <xdr:spPr>
        <a:xfrm>
          <a:off x="8699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7620</xdr:rowOff>
    </xdr:from>
    <xdr:to>
      <xdr:col>50</xdr:col>
      <xdr:colOff>114300</xdr:colOff>
      <xdr:row>57</xdr:row>
      <xdr:rowOff>17145</xdr:rowOff>
    </xdr:to>
    <xdr:cxnSp macro="">
      <xdr:nvCxnSpPr>
        <xdr:cNvPr id="252" name="直線コネクタ 251"/>
        <xdr:cNvCxnSpPr/>
      </xdr:nvCxnSpPr>
      <xdr:spPr>
        <a:xfrm flipV="1">
          <a:off x="8750300" y="9780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149225</xdr:rowOff>
    </xdr:from>
    <xdr:to>
      <xdr:col>41</xdr:col>
      <xdr:colOff>101600</xdr:colOff>
      <xdr:row>57</xdr:row>
      <xdr:rowOff>79375</xdr:rowOff>
    </xdr:to>
    <xdr:sp macro="" textlink="">
      <xdr:nvSpPr>
        <xdr:cNvPr id="253" name="楕円 252"/>
        <xdr:cNvSpPr/>
      </xdr:nvSpPr>
      <xdr:spPr>
        <a:xfrm>
          <a:off x="7810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17145</xdr:rowOff>
    </xdr:from>
    <xdr:to>
      <xdr:col>45</xdr:col>
      <xdr:colOff>177800</xdr:colOff>
      <xdr:row>57</xdr:row>
      <xdr:rowOff>28575</xdr:rowOff>
    </xdr:to>
    <xdr:cxnSp macro="">
      <xdr:nvCxnSpPr>
        <xdr:cNvPr id="254" name="直線コネクタ 253"/>
        <xdr:cNvCxnSpPr/>
      </xdr:nvCxnSpPr>
      <xdr:spPr>
        <a:xfrm flipV="1">
          <a:off x="7861300" y="9789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160655</xdr:rowOff>
    </xdr:from>
    <xdr:to>
      <xdr:col>36</xdr:col>
      <xdr:colOff>165100</xdr:colOff>
      <xdr:row>57</xdr:row>
      <xdr:rowOff>90805</xdr:rowOff>
    </xdr:to>
    <xdr:sp macro="" textlink="">
      <xdr:nvSpPr>
        <xdr:cNvPr id="255" name="楕円 254"/>
        <xdr:cNvSpPr/>
      </xdr:nvSpPr>
      <xdr:spPr>
        <a:xfrm>
          <a:off x="6921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28575</xdr:rowOff>
    </xdr:from>
    <xdr:to>
      <xdr:col>41</xdr:col>
      <xdr:colOff>50800</xdr:colOff>
      <xdr:row>57</xdr:row>
      <xdr:rowOff>40005</xdr:rowOff>
    </xdr:to>
    <xdr:cxnSp macro="">
      <xdr:nvCxnSpPr>
        <xdr:cNvPr id="256" name="直線コネクタ 255"/>
        <xdr:cNvCxnSpPr/>
      </xdr:nvCxnSpPr>
      <xdr:spPr>
        <a:xfrm flipV="1">
          <a:off x="6972300" y="98012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28592</xdr:rowOff>
    </xdr:from>
    <xdr:ext cx="469744" cy="259045"/>
    <xdr:sp macro="" textlink="">
      <xdr:nvSpPr>
        <xdr:cNvPr id="259" name="n_3aveValue【体育館・プール】&#10;一人当たり面積"/>
        <xdr:cNvSpPr txBox="1"/>
      </xdr:nvSpPr>
      <xdr:spPr>
        <a:xfrm>
          <a:off x="7626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24782</xdr:rowOff>
    </xdr:from>
    <xdr:ext cx="469744" cy="259045"/>
    <xdr:sp macro="" textlink="">
      <xdr:nvSpPr>
        <xdr:cNvPr id="260" name="n_4aveValue【体育館・プール】&#10;一人当たり面積"/>
        <xdr:cNvSpPr txBox="1"/>
      </xdr:nvSpPr>
      <xdr:spPr>
        <a:xfrm>
          <a:off x="6737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74947</xdr:rowOff>
    </xdr:from>
    <xdr:ext cx="469744" cy="259045"/>
    <xdr:sp macro="" textlink="">
      <xdr:nvSpPr>
        <xdr:cNvPr id="261" name="n_1mainValue【体育館・プール】&#10;一人当たり面積"/>
        <xdr:cNvSpPr txBox="1"/>
      </xdr:nvSpPr>
      <xdr:spPr>
        <a:xfrm>
          <a:off x="9391727" y="950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84472</xdr:rowOff>
    </xdr:from>
    <xdr:ext cx="469744" cy="259045"/>
    <xdr:sp macro="" textlink="">
      <xdr:nvSpPr>
        <xdr:cNvPr id="262" name="n_2mainValue【体育館・プール】&#10;一人当たり面積"/>
        <xdr:cNvSpPr txBox="1"/>
      </xdr:nvSpPr>
      <xdr:spPr>
        <a:xfrm>
          <a:off x="8515427" y="951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95902</xdr:rowOff>
    </xdr:from>
    <xdr:ext cx="469744" cy="259045"/>
    <xdr:sp macro="" textlink="">
      <xdr:nvSpPr>
        <xdr:cNvPr id="263" name="n_3mainValue【体育館・プール】&#10;一人当たり面積"/>
        <xdr:cNvSpPr txBox="1"/>
      </xdr:nvSpPr>
      <xdr:spPr>
        <a:xfrm>
          <a:off x="7626427" y="952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107332</xdr:rowOff>
    </xdr:from>
    <xdr:ext cx="469744" cy="259045"/>
    <xdr:sp macro="" textlink="">
      <xdr:nvSpPr>
        <xdr:cNvPr id="264" name="n_4mainValue【体育館・プール】&#10;一人当たり面積"/>
        <xdr:cNvSpPr txBox="1"/>
      </xdr:nvSpPr>
      <xdr:spPr>
        <a:xfrm>
          <a:off x="6737427" y="953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305" name="楕円 304"/>
        <xdr:cNvSpPr/>
      </xdr:nvSpPr>
      <xdr:spPr>
        <a:xfrm>
          <a:off x="4584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36847</xdr:rowOff>
    </xdr:from>
    <xdr:ext cx="405111" cy="259045"/>
    <xdr:sp macro="" textlink="">
      <xdr:nvSpPr>
        <xdr:cNvPr id="306" name="【福祉施設】&#10;有形固定資産減価償却率該当値テキスト"/>
        <xdr:cNvSpPr txBox="1"/>
      </xdr:nvSpPr>
      <xdr:spPr>
        <a:xfrm>
          <a:off x="4673600"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307" name="楕円 306"/>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xdr:rowOff>
    </xdr:from>
    <xdr:to>
      <xdr:col>24</xdr:col>
      <xdr:colOff>63500</xdr:colOff>
      <xdr:row>82</xdr:row>
      <xdr:rowOff>64770</xdr:rowOff>
    </xdr:to>
    <xdr:cxnSp macro="">
      <xdr:nvCxnSpPr>
        <xdr:cNvPr id="308" name="直線コネクタ 307"/>
        <xdr:cNvCxnSpPr/>
      </xdr:nvCxnSpPr>
      <xdr:spPr>
        <a:xfrm>
          <a:off x="3797300" y="1406842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130175</xdr:rowOff>
    </xdr:from>
    <xdr:to>
      <xdr:col>15</xdr:col>
      <xdr:colOff>101600</xdr:colOff>
      <xdr:row>82</xdr:row>
      <xdr:rowOff>60325</xdr:rowOff>
    </xdr:to>
    <xdr:sp macro="" textlink="">
      <xdr:nvSpPr>
        <xdr:cNvPr id="309" name="楕円 308"/>
        <xdr:cNvSpPr/>
      </xdr:nvSpPr>
      <xdr:spPr>
        <a:xfrm>
          <a:off x="2857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xdr:rowOff>
    </xdr:from>
    <xdr:to>
      <xdr:col>19</xdr:col>
      <xdr:colOff>177800</xdr:colOff>
      <xdr:row>82</xdr:row>
      <xdr:rowOff>9525</xdr:rowOff>
    </xdr:to>
    <xdr:cxnSp macro="">
      <xdr:nvCxnSpPr>
        <xdr:cNvPr id="310" name="直線コネクタ 309"/>
        <xdr:cNvCxnSpPr/>
      </xdr:nvCxnSpPr>
      <xdr:spPr>
        <a:xfrm>
          <a:off x="2908300" y="14068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311" name="楕円 310"/>
        <xdr:cNvSpPr/>
      </xdr:nvSpPr>
      <xdr:spPr>
        <a:xfrm>
          <a:off x="196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82</xdr:row>
      <xdr:rowOff>9525</xdr:rowOff>
    </xdr:to>
    <xdr:cxnSp macro="">
      <xdr:nvCxnSpPr>
        <xdr:cNvPr id="312" name="直線コネクタ 311"/>
        <xdr:cNvCxnSpPr/>
      </xdr:nvCxnSpPr>
      <xdr:spPr>
        <a:xfrm>
          <a:off x="2019300" y="13959839"/>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139700</xdr:rowOff>
    </xdr:from>
    <xdr:to>
      <xdr:col>6</xdr:col>
      <xdr:colOff>38100</xdr:colOff>
      <xdr:row>81</xdr:row>
      <xdr:rowOff>69850</xdr:rowOff>
    </xdr:to>
    <xdr:sp macro="" textlink="">
      <xdr:nvSpPr>
        <xdr:cNvPr id="313" name="楕円 312"/>
        <xdr:cNvSpPr/>
      </xdr:nvSpPr>
      <xdr:spPr>
        <a:xfrm>
          <a:off x="1079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19050</xdr:rowOff>
    </xdr:from>
    <xdr:to>
      <xdr:col>10</xdr:col>
      <xdr:colOff>114300</xdr:colOff>
      <xdr:row>81</xdr:row>
      <xdr:rowOff>72389</xdr:rowOff>
    </xdr:to>
    <xdr:cxnSp macro="">
      <xdr:nvCxnSpPr>
        <xdr:cNvPr id="314" name="直線コネクタ 313"/>
        <xdr:cNvCxnSpPr/>
      </xdr:nvCxnSpPr>
      <xdr:spPr>
        <a:xfrm>
          <a:off x="1130300" y="13906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7" name="n_3aveValue【福祉施設】&#10;有形固定資産減価償却率"/>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aveValue【福祉施設】&#10;有形固定資産減価償却率"/>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76852</xdr:rowOff>
    </xdr:from>
    <xdr:ext cx="405111" cy="259045"/>
    <xdr:sp macro="" textlink="">
      <xdr:nvSpPr>
        <xdr:cNvPr id="319" name="n_1mainValue【福祉施設】&#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320" name="n_2mainValue【福祉施設】&#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21" name="n_3mainValue【福祉施設】&#10;有形固定資産減価償却率"/>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86377</xdr:rowOff>
    </xdr:from>
    <xdr:ext cx="405111" cy="259045"/>
    <xdr:sp macro="" textlink="">
      <xdr:nvSpPr>
        <xdr:cNvPr id="322" name="n_4mainValue【福祉施設】&#10;有形固定資産減価償却率"/>
        <xdr:cNvSpPr txBox="1"/>
      </xdr:nvSpPr>
      <xdr:spPr>
        <a:xfrm>
          <a:off x="927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94742</xdr:rowOff>
    </xdr:from>
    <xdr:to>
      <xdr:col>55</xdr:col>
      <xdr:colOff>50800</xdr:colOff>
      <xdr:row>84</xdr:row>
      <xdr:rowOff>24892</xdr:rowOff>
    </xdr:to>
    <xdr:sp macro="" textlink="">
      <xdr:nvSpPr>
        <xdr:cNvPr id="360" name="楕円 359"/>
        <xdr:cNvSpPr/>
      </xdr:nvSpPr>
      <xdr:spPr>
        <a:xfrm>
          <a:off x="10426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117619</xdr:rowOff>
    </xdr:from>
    <xdr:ext cx="469744" cy="259045"/>
    <xdr:sp macro="" textlink="">
      <xdr:nvSpPr>
        <xdr:cNvPr id="361" name="【福祉施設】&#10;一人当たり面積該当値テキスト"/>
        <xdr:cNvSpPr txBox="1"/>
      </xdr:nvSpPr>
      <xdr:spPr>
        <a:xfrm>
          <a:off x="10515600"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99313</xdr:rowOff>
    </xdr:from>
    <xdr:to>
      <xdr:col>50</xdr:col>
      <xdr:colOff>165100</xdr:colOff>
      <xdr:row>84</xdr:row>
      <xdr:rowOff>29463</xdr:rowOff>
    </xdr:to>
    <xdr:sp macro="" textlink="">
      <xdr:nvSpPr>
        <xdr:cNvPr id="362" name="楕円 361"/>
        <xdr:cNvSpPr/>
      </xdr:nvSpPr>
      <xdr:spPr>
        <a:xfrm>
          <a:off x="9588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145542</xdr:rowOff>
    </xdr:from>
    <xdr:to>
      <xdr:col>55</xdr:col>
      <xdr:colOff>0</xdr:colOff>
      <xdr:row>83</xdr:row>
      <xdr:rowOff>150113</xdr:rowOff>
    </xdr:to>
    <xdr:cxnSp macro="">
      <xdr:nvCxnSpPr>
        <xdr:cNvPr id="363" name="直線コネクタ 362"/>
        <xdr:cNvCxnSpPr/>
      </xdr:nvCxnSpPr>
      <xdr:spPr>
        <a:xfrm flipV="1">
          <a:off x="9639300" y="143758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64" name="楕円 363"/>
        <xdr:cNvSpPr/>
      </xdr:nvSpPr>
      <xdr:spPr>
        <a:xfrm>
          <a:off x="8699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108965</xdr:rowOff>
    </xdr:from>
    <xdr:to>
      <xdr:col>50</xdr:col>
      <xdr:colOff>114300</xdr:colOff>
      <xdr:row>83</xdr:row>
      <xdr:rowOff>150113</xdr:rowOff>
    </xdr:to>
    <xdr:cxnSp macro="">
      <xdr:nvCxnSpPr>
        <xdr:cNvPr id="365" name="直線コネクタ 364"/>
        <xdr:cNvCxnSpPr/>
      </xdr:nvCxnSpPr>
      <xdr:spPr>
        <a:xfrm>
          <a:off x="8750300" y="143393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103887</xdr:rowOff>
    </xdr:from>
    <xdr:to>
      <xdr:col>41</xdr:col>
      <xdr:colOff>101600</xdr:colOff>
      <xdr:row>84</xdr:row>
      <xdr:rowOff>34037</xdr:rowOff>
    </xdr:to>
    <xdr:sp macro="" textlink="">
      <xdr:nvSpPr>
        <xdr:cNvPr id="366" name="楕円 365"/>
        <xdr:cNvSpPr/>
      </xdr:nvSpPr>
      <xdr:spPr>
        <a:xfrm>
          <a:off x="7810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108965</xdr:rowOff>
    </xdr:from>
    <xdr:to>
      <xdr:col>45</xdr:col>
      <xdr:colOff>177800</xdr:colOff>
      <xdr:row>83</xdr:row>
      <xdr:rowOff>154687</xdr:rowOff>
    </xdr:to>
    <xdr:cxnSp macro="">
      <xdr:nvCxnSpPr>
        <xdr:cNvPr id="367" name="直線コネクタ 366"/>
        <xdr:cNvCxnSpPr/>
      </xdr:nvCxnSpPr>
      <xdr:spPr>
        <a:xfrm flipV="1">
          <a:off x="7861300" y="143393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108458</xdr:rowOff>
    </xdr:from>
    <xdr:to>
      <xdr:col>36</xdr:col>
      <xdr:colOff>165100</xdr:colOff>
      <xdr:row>84</xdr:row>
      <xdr:rowOff>38608</xdr:rowOff>
    </xdr:to>
    <xdr:sp macro="" textlink="">
      <xdr:nvSpPr>
        <xdr:cNvPr id="368" name="楕円 367"/>
        <xdr:cNvSpPr/>
      </xdr:nvSpPr>
      <xdr:spPr>
        <a:xfrm>
          <a:off x="6921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154687</xdr:rowOff>
    </xdr:from>
    <xdr:to>
      <xdr:col>41</xdr:col>
      <xdr:colOff>50800</xdr:colOff>
      <xdr:row>83</xdr:row>
      <xdr:rowOff>159258</xdr:rowOff>
    </xdr:to>
    <xdr:cxnSp macro="">
      <xdr:nvCxnSpPr>
        <xdr:cNvPr id="369" name="直線コネクタ 368"/>
        <xdr:cNvCxnSpPr/>
      </xdr:nvCxnSpPr>
      <xdr:spPr>
        <a:xfrm flipV="1">
          <a:off x="6972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aveValue【福祉施設】&#10;一人当たり面積"/>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xdr:cNvSpPr txBox="1"/>
      </xdr:nvSpPr>
      <xdr:spPr>
        <a:xfrm>
          <a:off x="6737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45990</xdr:rowOff>
    </xdr:from>
    <xdr:ext cx="469744" cy="259045"/>
    <xdr:sp macro="" textlink="">
      <xdr:nvSpPr>
        <xdr:cNvPr id="374" name="n_1main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375" name="n_2mainValue【福祉施設】&#10;一人当たり面積"/>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50564</xdr:rowOff>
    </xdr:from>
    <xdr:ext cx="469744" cy="259045"/>
    <xdr:sp macro="" textlink="">
      <xdr:nvSpPr>
        <xdr:cNvPr id="376" name="n_3mainValue【福祉施設】&#10;一人当たり面積"/>
        <xdr:cNvSpPr txBox="1"/>
      </xdr:nvSpPr>
      <xdr:spPr>
        <a:xfrm>
          <a:off x="7626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55135</xdr:rowOff>
    </xdr:from>
    <xdr:ext cx="469744" cy="259045"/>
    <xdr:sp macro="" textlink="">
      <xdr:nvSpPr>
        <xdr:cNvPr id="377" name="n_4mainValue【福祉施設】&#10;一人当たり面積"/>
        <xdr:cNvSpPr txBox="1"/>
      </xdr:nvSpPr>
      <xdr:spPr>
        <a:xfrm>
          <a:off x="6737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4355</xdr:rowOff>
    </xdr:from>
    <xdr:to>
      <xdr:col>24</xdr:col>
      <xdr:colOff>62865</xdr:colOff>
      <xdr:row>109</xdr:row>
      <xdr:rowOff>25581</xdr:rowOff>
    </xdr:to>
    <xdr:cxnSp macro="">
      <xdr:nvCxnSpPr>
        <xdr:cNvPr id="403" name="直線コネクタ 402"/>
        <xdr:cNvCxnSpPr/>
      </xdr:nvCxnSpPr>
      <xdr:spPr>
        <a:xfrm flipV="1">
          <a:off x="4634865" y="17320805"/>
          <a:ext cx="0" cy="139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4"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5" name="直線コネクタ 404"/>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122482</xdr:rowOff>
    </xdr:from>
    <xdr:ext cx="405111" cy="259045"/>
    <xdr:sp macro="" textlink="">
      <xdr:nvSpPr>
        <xdr:cNvPr id="406" name="【市民会館】&#10;有形固定資産減価償却率最大値テキスト"/>
        <xdr:cNvSpPr txBox="1"/>
      </xdr:nvSpPr>
      <xdr:spPr>
        <a:xfrm>
          <a:off x="4673600" y="1709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4355</xdr:rowOff>
    </xdr:from>
    <xdr:to>
      <xdr:col>24</xdr:col>
      <xdr:colOff>152400</xdr:colOff>
      <xdr:row>101</xdr:row>
      <xdr:rowOff>4355</xdr:rowOff>
    </xdr:to>
    <xdr:cxnSp macro="">
      <xdr:nvCxnSpPr>
        <xdr:cNvPr id="407" name="直線コネクタ 406"/>
        <xdr:cNvCxnSpPr/>
      </xdr:nvCxnSpPr>
      <xdr:spPr>
        <a:xfrm>
          <a:off x="4546600" y="1732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8"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9" name="フローチャート: 判断 408"/>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10" name="フローチャート: 判断 409"/>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11" name="フローチャート: 判断 410"/>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12" name="フローチャート: 判断 411"/>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13" name="フローチャート: 判断 412"/>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125005</xdr:rowOff>
    </xdr:from>
    <xdr:to>
      <xdr:col>24</xdr:col>
      <xdr:colOff>114300</xdr:colOff>
      <xdr:row>101</xdr:row>
      <xdr:rowOff>55155</xdr:rowOff>
    </xdr:to>
    <xdr:sp macro="" textlink="">
      <xdr:nvSpPr>
        <xdr:cNvPr id="419" name="楕円 418"/>
        <xdr:cNvSpPr/>
      </xdr:nvSpPr>
      <xdr:spPr>
        <a:xfrm>
          <a:off x="45847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78032</xdr:rowOff>
    </xdr:from>
    <xdr:ext cx="405111" cy="259045"/>
    <xdr:sp macro="" textlink="">
      <xdr:nvSpPr>
        <xdr:cNvPr id="420" name="【市民会館】&#10;有形固定資産減価償却率該当値テキスト"/>
        <xdr:cNvSpPr txBox="1"/>
      </xdr:nvSpPr>
      <xdr:spPr>
        <a:xfrm>
          <a:off x="4673600" y="17223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90714</xdr:rowOff>
    </xdr:from>
    <xdr:to>
      <xdr:col>20</xdr:col>
      <xdr:colOff>38100</xdr:colOff>
      <xdr:row>101</xdr:row>
      <xdr:rowOff>20864</xdr:rowOff>
    </xdr:to>
    <xdr:sp macro="" textlink="">
      <xdr:nvSpPr>
        <xdr:cNvPr id="421" name="楕円 420"/>
        <xdr:cNvSpPr/>
      </xdr:nvSpPr>
      <xdr:spPr>
        <a:xfrm>
          <a:off x="3746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141514</xdr:rowOff>
    </xdr:from>
    <xdr:to>
      <xdr:col>24</xdr:col>
      <xdr:colOff>63500</xdr:colOff>
      <xdr:row>101</xdr:row>
      <xdr:rowOff>4355</xdr:rowOff>
    </xdr:to>
    <xdr:cxnSp macro="">
      <xdr:nvCxnSpPr>
        <xdr:cNvPr id="422" name="直線コネクタ 421"/>
        <xdr:cNvCxnSpPr/>
      </xdr:nvCxnSpPr>
      <xdr:spPr>
        <a:xfrm>
          <a:off x="3797300" y="172865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56424</xdr:rowOff>
    </xdr:from>
    <xdr:to>
      <xdr:col>15</xdr:col>
      <xdr:colOff>101600</xdr:colOff>
      <xdr:row>100</xdr:row>
      <xdr:rowOff>158024</xdr:rowOff>
    </xdr:to>
    <xdr:sp macro="" textlink="">
      <xdr:nvSpPr>
        <xdr:cNvPr id="423" name="楕円 422"/>
        <xdr:cNvSpPr/>
      </xdr:nvSpPr>
      <xdr:spPr>
        <a:xfrm>
          <a:off x="28575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107224</xdr:rowOff>
    </xdr:from>
    <xdr:to>
      <xdr:col>19</xdr:col>
      <xdr:colOff>177800</xdr:colOff>
      <xdr:row>100</xdr:row>
      <xdr:rowOff>141514</xdr:rowOff>
    </xdr:to>
    <xdr:cxnSp macro="">
      <xdr:nvCxnSpPr>
        <xdr:cNvPr id="424" name="直線コネクタ 423"/>
        <xdr:cNvCxnSpPr/>
      </xdr:nvCxnSpPr>
      <xdr:spPr>
        <a:xfrm>
          <a:off x="2908300" y="172522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22134</xdr:rowOff>
    </xdr:from>
    <xdr:to>
      <xdr:col>10</xdr:col>
      <xdr:colOff>165100</xdr:colOff>
      <xdr:row>100</xdr:row>
      <xdr:rowOff>123734</xdr:rowOff>
    </xdr:to>
    <xdr:sp macro="" textlink="">
      <xdr:nvSpPr>
        <xdr:cNvPr id="425" name="楕円 424"/>
        <xdr:cNvSpPr/>
      </xdr:nvSpPr>
      <xdr:spPr>
        <a:xfrm>
          <a:off x="1968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72934</xdr:rowOff>
    </xdr:from>
    <xdr:to>
      <xdr:col>15</xdr:col>
      <xdr:colOff>50800</xdr:colOff>
      <xdr:row>100</xdr:row>
      <xdr:rowOff>107224</xdr:rowOff>
    </xdr:to>
    <xdr:cxnSp macro="">
      <xdr:nvCxnSpPr>
        <xdr:cNvPr id="426" name="直線コネクタ 425"/>
        <xdr:cNvCxnSpPr/>
      </xdr:nvCxnSpPr>
      <xdr:spPr>
        <a:xfrm>
          <a:off x="2019300" y="172179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159294</xdr:rowOff>
    </xdr:from>
    <xdr:to>
      <xdr:col>6</xdr:col>
      <xdr:colOff>38100</xdr:colOff>
      <xdr:row>100</xdr:row>
      <xdr:rowOff>89444</xdr:rowOff>
    </xdr:to>
    <xdr:sp macro="" textlink="">
      <xdr:nvSpPr>
        <xdr:cNvPr id="427" name="楕円 426"/>
        <xdr:cNvSpPr/>
      </xdr:nvSpPr>
      <xdr:spPr>
        <a:xfrm>
          <a:off x="1079500" y="171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38644</xdr:rowOff>
    </xdr:from>
    <xdr:to>
      <xdr:col>10</xdr:col>
      <xdr:colOff>114300</xdr:colOff>
      <xdr:row>100</xdr:row>
      <xdr:rowOff>72934</xdr:rowOff>
    </xdr:to>
    <xdr:cxnSp macro="">
      <xdr:nvCxnSpPr>
        <xdr:cNvPr id="428" name="直線コネクタ 427"/>
        <xdr:cNvCxnSpPr/>
      </xdr:nvCxnSpPr>
      <xdr:spPr>
        <a:xfrm>
          <a:off x="1130300" y="171836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29"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30" name="n_2aveValue【市民会館】&#10;有形固定資産減価償却率"/>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431" name="n_3aveValue【市民会館】&#10;有形固定資産減価償却率"/>
        <xdr:cNvSpPr txBox="1"/>
      </xdr:nvSpPr>
      <xdr:spPr>
        <a:xfrm>
          <a:off x="1816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108329</xdr:rowOff>
    </xdr:from>
    <xdr:ext cx="405111" cy="259045"/>
    <xdr:sp macro="" textlink="">
      <xdr:nvSpPr>
        <xdr:cNvPr id="432" name="n_4aveValue【市民会館】&#10;有形固定資産減価償却率"/>
        <xdr:cNvSpPr txBox="1"/>
      </xdr:nvSpPr>
      <xdr:spPr>
        <a:xfrm>
          <a:off x="927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37391</xdr:rowOff>
    </xdr:from>
    <xdr:ext cx="405111" cy="259045"/>
    <xdr:sp macro="" textlink="">
      <xdr:nvSpPr>
        <xdr:cNvPr id="433" name="n_1mainValue【市民会館】&#10;有形固定資産減価償却率"/>
        <xdr:cNvSpPr txBox="1"/>
      </xdr:nvSpPr>
      <xdr:spPr>
        <a:xfrm>
          <a:off x="35820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99</xdr:row>
      <xdr:rowOff>3101</xdr:rowOff>
    </xdr:from>
    <xdr:ext cx="340478" cy="259045"/>
    <xdr:sp macro="" textlink="">
      <xdr:nvSpPr>
        <xdr:cNvPr id="434" name="n_2mainValue【市民会館】&#10;有形固定資産減価償却率"/>
        <xdr:cNvSpPr txBox="1"/>
      </xdr:nvSpPr>
      <xdr:spPr>
        <a:xfrm>
          <a:off x="2738061" y="1697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140261</xdr:rowOff>
    </xdr:from>
    <xdr:ext cx="340478" cy="259045"/>
    <xdr:sp macro="" textlink="">
      <xdr:nvSpPr>
        <xdr:cNvPr id="435" name="n_3mainValue【市民会館】&#10;有形固定資産減価償却率"/>
        <xdr:cNvSpPr txBox="1"/>
      </xdr:nvSpPr>
      <xdr:spPr>
        <a:xfrm>
          <a:off x="1849061" y="1694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105971</xdr:rowOff>
    </xdr:from>
    <xdr:ext cx="340478" cy="259045"/>
    <xdr:sp macro="" textlink="">
      <xdr:nvSpPr>
        <xdr:cNvPr id="436" name="n_4mainValue【市民会館】&#10;有形固定資産減価償却率"/>
        <xdr:cNvSpPr txBox="1"/>
      </xdr:nvSpPr>
      <xdr:spPr>
        <a:xfrm>
          <a:off x="960061" y="169080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60" name="直線コネクタ 459"/>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1"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2" name="直線コネクタ 461"/>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3"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4" name="直線コネクタ 463"/>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5" name="【市民会館】&#10;一人当たり面積平均値テキスト"/>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6" name="フローチャート: 判断 465"/>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7" name="フローチャート: 判断 466"/>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8" name="フローチャート: 判断 467"/>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9" name="フローチャート: 判断 46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0" name="フローチャート: 判断 469"/>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55880</xdr:rowOff>
    </xdr:from>
    <xdr:to>
      <xdr:col>55</xdr:col>
      <xdr:colOff>50800</xdr:colOff>
      <xdr:row>104</xdr:row>
      <xdr:rowOff>157480</xdr:rowOff>
    </xdr:to>
    <xdr:sp macro="" textlink="">
      <xdr:nvSpPr>
        <xdr:cNvPr id="476" name="楕円 475"/>
        <xdr:cNvSpPr/>
      </xdr:nvSpPr>
      <xdr:spPr>
        <a:xfrm>
          <a:off x="10426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78757</xdr:rowOff>
    </xdr:from>
    <xdr:ext cx="469744" cy="259045"/>
    <xdr:sp macro="" textlink="">
      <xdr:nvSpPr>
        <xdr:cNvPr id="477" name="【市民会館】&#10;一人当たり面積該当値テキスト"/>
        <xdr:cNvSpPr txBox="1"/>
      </xdr:nvSpPr>
      <xdr:spPr>
        <a:xfrm>
          <a:off x="10515600"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63500</xdr:rowOff>
    </xdr:from>
    <xdr:to>
      <xdr:col>50</xdr:col>
      <xdr:colOff>165100</xdr:colOff>
      <xdr:row>104</xdr:row>
      <xdr:rowOff>165100</xdr:rowOff>
    </xdr:to>
    <xdr:sp macro="" textlink="">
      <xdr:nvSpPr>
        <xdr:cNvPr id="478" name="楕円 477"/>
        <xdr:cNvSpPr/>
      </xdr:nvSpPr>
      <xdr:spPr>
        <a:xfrm>
          <a:off x="9588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106680</xdr:rowOff>
    </xdr:from>
    <xdr:to>
      <xdr:col>55</xdr:col>
      <xdr:colOff>0</xdr:colOff>
      <xdr:row>104</xdr:row>
      <xdr:rowOff>114300</xdr:rowOff>
    </xdr:to>
    <xdr:cxnSp macro="">
      <xdr:nvCxnSpPr>
        <xdr:cNvPr id="479" name="直線コネクタ 478"/>
        <xdr:cNvCxnSpPr/>
      </xdr:nvCxnSpPr>
      <xdr:spPr>
        <a:xfrm flipV="1">
          <a:off x="9639300" y="17937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67311</xdr:rowOff>
    </xdr:from>
    <xdr:to>
      <xdr:col>46</xdr:col>
      <xdr:colOff>38100</xdr:colOff>
      <xdr:row>104</xdr:row>
      <xdr:rowOff>168911</xdr:rowOff>
    </xdr:to>
    <xdr:sp macro="" textlink="">
      <xdr:nvSpPr>
        <xdr:cNvPr id="480" name="楕円 479"/>
        <xdr:cNvSpPr/>
      </xdr:nvSpPr>
      <xdr:spPr>
        <a:xfrm>
          <a:off x="8699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114300</xdr:rowOff>
    </xdr:from>
    <xdr:to>
      <xdr:col>50</xdr:col>
      <xdr:colOff>114300</xdr:colOff>
      <xdr:row>104</xdr:row>
      <xdr:rowOff>118111</xdr:rowOff>
    </xdr:to>
    <xdr:cxnSp macro="">
      <xdr:nvCxnSpPr>
        <xdr:cNvPr id="481" name="直線コネクタ 480"/>
        <xdr:cNvCxnSpPr/>
      </xdr:nvCxnSpPr>
      <xdr:spPr>
        <a:xfrm flipV="1">
          <a:off x="8750300" y="17945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74930</xdr:rowOff>
    </xdr:from>
    <xdr:to>
      <xdr:col>41</xdr:col>
      <xdr:colOff>101600</xdr:colOff>
      <xdr:row>105</xdr:row>
      <xdr:rowOff>5080</xdr:rowOff>
    </xdr:to>
    <xdr:sp macro="" textlink="">
      <xdr:nvSpPr>
        <xdr:cNvPr id="482" name="楕円 481"/>
        <xdr:cNvSpPr/>
      </xdr:nvSpPr>
      <xdr:spPr>
        <a:xfrm>
          <a:off x="7810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118111</xdr:rowOff>
    </xdr:from>
    <xdr:to>
      <xdr:col>45</xdr:col>
      <xdr:colOff>177800</xdr:colOff>
      <xdr:row>104</xdr:row>
      <xdr:rowOff>125730</xdr:rowOff>
    </xdr:to>
    <xdr:cxnSp macro="">
      <xdr:nvCxnSpPr>
        <xdr:cNvPr id="483" name="直線コネクタ 482"/>
        <xdr:cNvCxnSpPr/>
      </xdr:nvCxnSpPr>
      <xdr:spPr>
        <a:xfrm flipV="1">
          <a:off x="7861300" y="179489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82550</xdr:rowOff>
    </xdr:from>
    <xdr:to>
      <xdr:col>36</xdr:col>
      <xdr:colOff>165100</xdr:colOff>
      <xdr:row>105</xdr:row>
      <xdr:rowOff>12700</xdr:rowOff>
    </xdr:to>
    <xdr:sp macro="" textlink="">
      <xdr:nvSpPr>
        <xdr:cNvPr id="484" name="楕円 483"/>
        <xdr:cNvSpPr/>
      </xdr:nvSpPr>
      <xdr:spPr>
        <a:xfrm>
          <a:off x="692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125730</xdr:rowOff>
    </xdr:from>
    <xdr:to>
      <xdr:col>41</xdr:col>
      <xdr:colOff>50800</xdr:colOff>
      <xdr:row>104</xdr:row>
      <xdr:rowOff>133350</xdr:rowOff>
    </xdr:to>
    <xdr:cxnSp macro="">
      <xdr:nvCxnSpPr>
        <xdr:cNvPr id="485" name="直線コネクタ 484"/>
        <xdr:cNvCxnSpPr/>
      </xdr:nvCxnSpPr>
      <xdr:spPr>
        <a:xfrm flipV="1">
          <a:off x="6972300" y="17956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6" name="n_1ave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7" name="n_2aveValue【市民会館】&#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8"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9"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10177</xdr:rowOff>
    </xdr:from>
    <xdr:ext cx="469744" cy="259045"/>
    <xdr:sp macro="" textlink="">
      <xdr:nvSpPr>
        <xdr:cNvPr id="490" name="n_1mainValue【市民会館】&#10;一人当たり面積"/>
        <xdr:cNvSpPr txBox="1"/>
      </xdr:nvSpPr>
      <xdr:spPr>
        <a:xfrm>
          <a:off x="9391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13988</xdr:rowOff>
    </xdr:from>
    <xdr:ext cx="469744" cy="259045"/>
    <xdr:sp macro="" textlink="">
      <xdr:nvSpPr>
        <xdr:cNvPr id="491" name="n_2mainValue【市民会館】&#10;一人当たり面積"/>
        <xdr:cNvSpPr txBox="1"/>
      </xdr:nvSpPr>
      <xdr:spPr>
        <a:xfrm>
          <a:off x="8515427"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92" name="n_3main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29227</xdr:rowOff>
    </xdr:from>
    <xdr:ext cx="469744" cy="259045"/>
    <xdr:sp macro="" textlink="">
      <xdr:nvSpPr>
        <xdr:cNvPr id="493" name="n_4mainValue【市民会館】&#10;一人当たり面積"/>
        <xdr:cNvSpPr txBox="1"/>
      </xdr:nvSpPr>
      <xdr:spPr>
        <a:xfrm>
          <a:off x="6737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9" name="直線コネクタ 518"/>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0"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1" name="直線コネクタ 520"/>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2"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3" name="直線コネクタ 52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4"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5" name="フローチャート: 判断 524"/>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6" name="フローチャート: 判断 525"/>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7" name="フローチャート: 判断 526"/>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8" name="フローチャート: 判断 527"/>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9" name="フローチャート: 判断 528"/>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10704</xdr:rowOff>
    </xdr:from>
    <xdr:to>
      <xdr:col>85</xdr:col>
      <xdr:colOff>177800</xdr:colOff>
      <xdr:row>41</xdr:row>
      <xdr:rowOff>112304</xdr:rowOff>
    </xdr:to>
    <xdr:sp macro="" textlink="">
      <xdr:nvSpPr>
        <xdr:cNvPr id="535" name="楕円 534"/>
        <xdr:cNvSpPr/>
      </xdr:nvSpPr>
      <xdr:spPr>
        <a:xfrm>
          <a:off x="162687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97081</xdr:rowOff>
    </xdr:from>
    <xdr:ext cx="405111" cy="259045"/>
    <xdr:sp macro="" textlink="">
      <xdr:nvSpPr>
        <xdr:cNvPr id="536" name="【一般廃棄物処理施設】&#10;有形固定資産減価償却率該当値テキスト"/>
        <xdr:cNvSpPr txBox="1"/>
      </xdr:nvSpPr>
      <xdr:spPr>
        <a:xfrm>
          <a:off x="16357600" y="695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159294</xdr:rowOff>
    </xdr:from>
    <xdr:to>
      <xdr:col>81</xdr:col>
      <xdr:colOff>101600</xdr:colOff>
      <xdr:row>41</xdr:row>
      <xdr:rowOff>89444</xdr:rowOff>
    </xdr:to>
    <xdr:sp macro="" textlink="">
      <xdr:nvSpPr>
        <xdr:cNvPr id="537" name="楕円 536"/>
        <xdr:cNvSpPr/>
      </xdr:nvSpPr>
      <xdr:spPr>
        <a:xfrm>
          <a:off x="15430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38644</xdr:rowOff>
    </xdr:from>
    <xdr:to>
      <xdr:col>85</xdr:col>
      <xdr:colOff>127000</xdr:colOff>
      <xdr:row>41</xdr:row>
      <xdr:rowOff>61504</xdr:rowOff>
    </xdr:to>
    <xdr:cxnSp macro="">
      <xdr:nvCxnSpPr>
        <xdr:cNvPr id="538" name="直線コネクタ 537"/>
        <xdr:cNvCxnSpPr/>
      </xdr:nvCxnSpPr>
      <xdr:spPr>
        <a:xfrm>
          <a:off x="15481300" y="70680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120106</xdr:rowOff>
    </xdr:from>
    <xdr:to>
      <xdr:col>76</xdr:col>
      <xdr:colOff>165100</xdr:colOff>
      <xdr:row>41</xdr:row>
      <xdr:rowOff>50256</xdr:rowOff>
    </xdr:to>
    <xdr:sp macro="" textlink="">
      <xdr:nvSpPr>
        <xdr:cNvPr id="539" name="楕円 538"/>
        <xdr:cNvSpPr/>
      </xdr:nvSpPr>
      <xdr:spPr>
        <a:xfrm>
          <a:off x="14541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170906</xdr:rowOff>
    </xdr:from>
    <xdr:to>
      <xdr:col>81</xdr:col>
      <xdr:colOff>50800</xdr:colOff>
      <xdr:row>41</xdr:row>
      <xdr:rowOff>38644</xdr:rowOff>
    </xdr:to>
    <xdr:cxnSp macro="">
      <xdr:nvCxnSpPr>
        <xdr:cNvPr id="540" name="直線コネクタ 539"/>
        <xdr:cNvCxnSpPr/>
      </xdr:nvCxnSpPr>
      <xdr:spPr>
        <a:xfrm>
          <a:off x="14592300" y="70289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146231</xdr:rowOff>
    </xdr:from>
    <xdr:to>
      <xdr:col>72</xdr:col>
      <xdr:colOff>38100</xdr:colOff>
      <xdr:row>41</xdr:row>
      <xdr:rowOff>76381</xdr:rowOff>
    </xdr:to>
    <xdr:sp macro="" textlink="">
      <xdr:nvSpPr>
        <xdr:cNvPr id="541" name="楕円 540"/>
        <xdr:cNvSpPr/>
      </xdr:nvSpPr>
      <xdr:spPr>
        <a:xfrm>
          <a:off x="13652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170906</xdr:rowOff>
    </xdr:from>
    <xdr:to>
      <xdr:col>76</xdr:col>
      <xdr:colOff>114300</xdr:colOff>
      <xdr:row>41</xdr:row>
      <xdr:rowOff>25581</xdr:rowOff>
    </xdr:to>
    <xdr:cxnSp macro="">
      <xdr:nvCxnSpPr>
        <xdr:cNvPr id="542" name="直線コネクタ 541"/>
        <xdr:cNvCxnSpPr/>
      </xdr:nvCxnSpPr>
      <xdr:spPr>
        <a:xfrm flipV="1">
          <a:off x="13703300" y="7028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543" name="楕円 542"/>
        <xdr:cNvSpPr/>
      </xdr:nvSpPr>
      <xdr:spPr>
        <a:xfrm>
          <a:off x="1276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41</xdr:row>
      <xdr:rowOff>25581</xdr:rowOff>
    </xdr:to>
    <xdr:cxnSp macro="">
      <xdr:nvCxnSpPr>
        <xdr:cNvPr id="544" name="直線コネクタ 543"/>
        <xdr:cNvCxnSpPr/>
      </xdr:nvCxnSpPr>
      <xdr:spPr>
        <a:xfrm>
          <a:off x="12814300" y="70256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5"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6"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7"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8"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80571</xdr:rowOff>
    </xdr:from>
    <xdr:ext cx="405111" cy="259045"/>
    <xdr:sp macro="" textlink="">
      <xdr:nvSpPr>
        <xdr:cNvPr id="549" name="n_1mainValue【一般廃棄物処理施設】&#10;有形固定資産減価償却率"/>
        <xdr:cNvSpPr txBox="1"/>
      </xdr:nvSpPr>
      <xdr:spPr>
        <a:xfrm>
          <a:off x="15266044"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41383</xdr:rowOff>
    </xdr:from>
    <xdr:ext cx="405111" cy="259045"/>
    <xdr:sp macro="" textlink="">
      <xdr:nvSpPr>
        <xdr:cNvPr id="550" name="n_2mainValue【一般廃棄物処理施設】&#10;有形固定資産減価償却率"/>
        <xdr:cNvSpPr txBox="1"/>
      </xdr:nvSpPr>
      <xdr:spPr>
        <a:xfrm>
          <a:off x="14389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67508</xdr:rowOff>
    </xdr:from>
    <xdr:ext cx="405111" cy="259045"/>
    <xdr:sp macro="" textlink="">
      <xdr:nvSpPr>
        <xdr:cNvPr id="551" name="n_3mainValue【一般廃棄物処理施設】&#10;有形固定資産減価償却率"/>
        <xdr:cNvSpPr txBox="1"/>
      </xdr:nvSpPr>
      <xdr:spPr>
        <a:xfrm>
          <a:off x="13500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552" name="n_4mainValue【一般廃棄物処理施設】&#10;有形固定資産減価償却率"/>
        <xdr:cNvSpPr txBox="1"/>
      </xdr:nvSpPr>
      <xdr:spPr>
        <a:xfrm>
          <a:off x="12611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4" name="直線コネクタ 573"/>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5"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6" name="直線コネクタ 575"/>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7"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8" name="直線コネクタ 577"/>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9"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80" name="フローチャート: 判断 579"/>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1" name="フローチャート: 判断 580"/>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2" name="フローチャート: 判断 581"/>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3" name="フローチャート: 判断 582"/>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4" name="フローチャート: 判断 583"/>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85979</xdr:rowOff>
    </xdr:from>
    <xdr:to>
      <xdr:col>116</xdr:col>
      <xdr:colOff>114300</xdr:colOff>
      <xdr:row>39</xdr:row>
      <xdr:rowOff>16129</xdr:rowOff>
    </xdr:to>
    <xdr:sp macro="" textlink="">
      <xdr:nvSpPr>
        <xdr:cNvPr id="590" name="楕円 589"/>
        <xdr:cNvSpPr/>
      </xdr:nvSpPr>
      <xdr:spPr>
        <a:xfrm>
          <a:off x="22110700" y="66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108856</xdr:rowOff>
    </xdr:from>
    <xdr:ext cx="599010" cy="259045"/>
    <xdr:sp macro="" textlink="">
      <xdr:nvSpPr>
        <xdr:cNvPr id="591" name="【一般廃棄物処理施設】&#10;一人当たり有形固定資産（償却資産）額該当値テキスト"/>
        <xdr:cNvSpPr txBox="1"/>
      </xdr:nvSpPr>
      <xdr:spPr>
        <a:xfrm>
          <a:off x="22199600" y="645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91315</xdr:rowOff>
    </xdr:from>
    <xdr:to>
      <xdr:col>112</xdr:col>
      <xdr:colOff>38100</xdr:colOff>
      <xdr:row>39</xdr:row>
      <xdr:rowOff>21465</xdr:rowOff>
    </xdr:to>
    <xdr:sp macro="" textlink="">
      <xdr:nvSpPr>
        <xdr:cNvPr id="592" name="楕円 591"/>
        <xdr:cNvSpPr/>
      </xdr:nvSpPr>
      <xdr:spPr>
        <a:xfrm>
          <a:off x="21272500" y="660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136779</xdr:rowOff>
    </xdr:from>
    <xdr:to>
      <xdr:col>116</xdr:col>
      <xdr:colOff>63500</xdr:colOff>
      <xdr:row>38</xdr:row>
      <xdr:rowOff>142115</xdr:rowOff>
    </xdr:to>
    <xdr:cxnSp macro="">
      <xdr:nvCxnSpPr>
        <xdr:cNvPr id="593" name="直線コネクタ 592"/>
        <xdr:cNvCxnSpPr/>
      </xdr:nvCxnSpPr>
      <xdr:spPr>
        <a:xfrm flipV="1">
          <a:off x="21323300" y="6651879"/>
          <a:ext cx="8382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101917</xdr:rowOff>
    </xdr:from>
    <xdr:to>
      <xdr:col>107</xdr:col>
      <xdr:colOff>101600</xdr:colOff>
      <xdr:row>39</xdr:row>
      <xdr:rowOff>32067</xdr:rowOff>
    </xdr:to>
    <xdr:sp macro="" textlink="">
      <xdr:nvSpPr>
        <xdr:cNvPr id="594" name="楕円 593"/>
        <xdr:cNvSpPr/>
      </xdr:nvSpPr>
      <xdr:spPr>
        <a:xfrm>
          <a:off x="20383500" y="66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142115</xdr:rowOff>
    </xdr:from>
    <xdr:to>
      <xdr:col>111</xdr:col>
      <xdr:colOff>177800</xdr:colOff>
      <xdr:row>38</xdr:row>
      <xdr:rowOff>152717</xdr:rowOff>
    </xdr:to>
    <xdr:cxnSp macro="">
      <xdr:nvCxnSpPr>
        <xdr:cNvPr id="595" name="直線コネクタ 594"/>
        <xdr:cNvCxnSpPr/>
      </xdr:nvCxnSpPr>
      <xdr:spPr>
        <a:xfrm flipV="1">
          <a:off x="20434300" y="6657215"/>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115239</xdr:rowOff>
    </xdr:from>
    <xdr:to>
      <xdr:col>102</xdr:col>
      <xdr:colOff>165100</xdr:colOff>
      <xdr:row>39</xdr:row>
      <xdr:rowOff>45389</xdr:rowOff>
    </xdr:to>
    <xdr:sp macro="" textlink="">
      <xdr:nvSpPr>
        <xdr:cNvPr id="596" name="楕円 595"/>
        <xdr:cNvSpPr/>
      </xdr:nvSpPr>
      <xdr:spPr>
        <a:xfrm>
          <a:off x="19494500" y="6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152717</xdr:rowOff>
    </xdr:from>
    <xdr:to>
      <xdr:col>107</xdr:col>
      <xdr:colOff>50800</xdr:colOff>
      <xdr:row>38</xdr:row>
      <xdr:rowOff>166039</xdr:rowOff>
    </xdr:to>
    <xdr:cxnSp macro="">
      <xdr:nvCxnSpPr>
        <xdr:cNvPr id="597" name="直線コネクタ 596"/>
        <xdr:cNvCxnSpPr/>
      </xdr:nvCxnSpPr>
      <xdr:spPr>
        <a:xfrm flipV="1">
          <a:off x="19545300" y="6667817"/>
          <a:ext cx="8890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122788</xdr:rowOff>
    </xdr:from>
    <xdr:to>
      <xdr:col>98</xdr:col>
      <xdr:colOff>38100</xdr:colOff>
      <xdr:row>39</xdr:row>
      <xdr:rowOff>52938</xdr:rowOff>
    </xdr:to>
    <xdr:sp macro="" textlink="">
      <xdr:nvSpPr>
        <xdr:cNvPr id="598" name="楕円 597"/>
        <xdr:cNvSpPr/>
      </xdr:nvSpPr>
      <xdr:spPr>
        <a:xfrm>
          <a:off x="18605500" y="663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166039</xdr:rowOff>
    </xdr:from>
    <xdr:to>
      <xdr:col>102</xdr:col>
      <xdr:colOff>114300</xdr:colOff>
      <xdr:row>39</xdr:row>
      <xdr:rowOff>2138</xdr:rowOff>
    </xdr:to>
    <xdr:cxnSp macro="">
      <xdr:nvCxnSpPr>
        <xdr:cNvPr id="599" name="直線コネクタ 598"/>
        <xdr:cNvCxnSpPr/>
      </xdr:nvCxnSpPr>
      <xdr:spPr>
        <a:xfrm flipV="1">
          <a:off x="18656300" y="6681139"/>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600" name="n_1aveValue【一般廃棄物処理施設】&#10;一人当たり有形固定資産（償却資産）額"/>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1" name="n_2aveValue【一般廃棄物処理施設】&#10;一人当たり有形固定資産（償却資産）額"/>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2" name="n_3aveValue【一般廃棄物処理施設】&#10;一人当たり有形固定資産（償却資産）額"/>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3" name="n_4aveValue【一般廃棄物処理施設】&#10;一人当たり有形固定資産（償却資産）額"/>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37992</xdr:rowOff>
    </xdr:from>
    <xdr:ext cx="599010" cy="259045"/>
    <xdr:sp macro="" textlink="">
      <xdr:nvSpPr>
        <xdr:cNvPr id="604" name="n_1mainValue【一般廃棄物処理施設】&#10;一人当たり有形固定資産（償却資産）額"/>
        <xdr:cNvSpPr txBox="1"/>
      </xdr:nvSpPr>
      <xdr:spPr>
        <a:xfrm>
          <a:off x="21011095" y="638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48594</xdr:rowOff>
    </xdr:from>
    <xdr:ext cx="599010" cy="259045"/>
    <xdr:sp macro="" textlink="">
      <xdr:nvSpPr>
        <xdr:cNvPr id="605" name="n_2mainValue【一般廃棄物処理施設】&#10;一人当たり有形固定資産（償却資産）額"/>
        <xdr:cNvSpPr txBox="1"/>
      </xdr:nvSpPr>
      <xdr:spPr>
        <a:xfrm>
          <a:off x="20134795" y="63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61917</xdr:rowOff>
    </xdr:from>
    <xdr:ext cx="599010" cy="259045"/>
    <xdr:sp macro="" textlink="">
      <xdr:nvSpPr>
        <xdr:cNvPr id="606" name="n_3mainValue【一般廃棄物処理施設】&#10;一人当たり有形固定資産（償却資産）額"/>
        <xdr:cNvSpPr txBox="1"/>
      </xdr:nvSpPr>
      <xdr:spPr>
        <a:xfrm>
          <a:off x="19245795" y="640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69465</xdr:rowOff>
    </xdr:from>
    <xdr:ext cx="599010" cy="259045"/>
    <xdr:sp macro="" textlink="">
      <xdr:nvSpPr>
        <xdr:cNvPr id="607" name="n_4mainValue【一般廃棄物処理施設】&#10;一人当たり有形固定資産（償却資産）額"/>
        <xdr:cNvSpPr txBox="1"/>
      </xdr:nvSpPr>
      <xdr:spPr>
        <a:xfrm>
          <a:off x="18356795" y="641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3" name="直線コネクタ 632"/>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6"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7" name="直線コネクタ 636"/>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38"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9" name="フローチャート: 判断 638"/>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40" name="フローチャート: 判断 6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1" name="フローチャート: 判断 640"/>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2" name="フローチャート: 判断 641"/>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3" name="フローチャート: 判断 642"/>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158206</xdr:rowOff>
    </xdr:from>
    <xdr:to>
      <xdr:col>85</xdr:col>
      <xdr:colOff>177800</xdr:colOff>
      <xdr:row>60</xdr:row>
      <xdr:rowOff>88356</xdr:rowOff>
    </xdr:to>
    <xdr:sp macro="" textlink="">
      <xdr:nvSpPr>
        <xdr:cNvPr id="649" name="楕円 648"/>
        <xdr:cNvSpPr/>
      </xdr:nvSpPr>
      <xdr:spPr>
        <a:xfrm>
          <a:off x="16268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9633</xdr:rowOff>
    </xdr:from>
    <xdr:ext cx="405111" cy="259045"/>
    <xdr:sp macro="" textlink="">
      <xdr:nvSpPr>
        <xdr:cNvPr id="650" name="【保健センター・保健所】&#10;有形固定資産減価償却率該当値テキスト"/>
        <xdr:cNvSpPr txBox="1"/>
      </xdr:nvSpPr>
      <xdr:spPr>
        <a:xfrm>
          <a:off x="16357600" y="1012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122283</xdr:rowOff>
    </xdr:from>
    <xdr:to>
      <xdr:col>81</xdr:col>
      <xdr:colOff>101600</xdr:colOff>
      <xdr:row>60</xdr:row>
      <xdr:rowOff>52433</xdr:rowOff>
    </xdr:to>
    <xdr:sp macro="" textlink="">
      <xdr:nvSpPr>
        <xdr:cNvPr id="651" name="楕円 650"/>
        <xdr:cNvSpPr/>
      </xdr:nvSpPr>
      <xdr:spPr>
        <a:xfrm>
          <a:off x="15430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1633</xdr:rowOff>
    </xdr:from>
    <xdr:to>
      <xdr:col>85</xdr:col>
      <xdr:colOff>127000</xdr:colOff>
      <xdr:row>60</xdr:row>
      <xdr:rowOff>37556</xdr:rowOff>
    </xdr:to>
    <xdr:cxnSp macro="">
      <xdr:nvCxnSpPr>
        <xdr:cNvPr id="652" name="直線コネクタ 651"/>
        <xdr:cNvCxnSpPr/>
      </xdr:nvCxnSpPr>
      <xdr:spPr>
        <a:xfrm>
          <a:off x="15481300" y="1028863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653" name="楕円 652"/>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1633</xdr:rowOff>
    </xdr:to>
    <xdr:cxnSp macro="">
      <xdr:nvCxnSpPr>
        <xdr:cNvPr id="654" name="直線コネクタ 653"/>
        <xdr:cNvCxnSpPr/>
      </xdr:nvCxnSpPr>
      <xdr:spPr>
        <a:xfrm>
          <a:off x="14592300" y="102543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55" name="楕円 654"/>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138793</xdr:rowOff>
    </xdr:to>
    <xdr:cxnSp macro="">
      <xdr:nvCxnSpPr>
        <xdr:cNvPr id="656" name="直線コネクタ 655"/>
        <xdr:cNvCxnSpPr/>
      </xdr:nvCxnSpPr>
      <xdr:spPr>
        <a:xfrm>
          <a:off x="13703300" y="102184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17780</xdr:rowOff>
    </xdr:from>
    <xdr:to>
      <xdr:col>67</xdr:col>
      <xdr:colOff>101600</xdr:colOff>
      <xdr:row>59</xdr:row>
      <xdr:rowOff>119380</xdr:rowOff>
    </xdr:to>
    <xdr:sp macro="" textlink="">
      <xdr:nvSpPr>
        <xdr:cNvPr id="657" name="楕円 656"/>
        <xdr:cNvSpPr/>
      </xdr:nvSpPr>
      <xdr:spPr>
        <a:xfrm>
          <a:off x="12763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68580</xdr:rowOff>
    </xdr:from>
    <xdr:to>
      <xdr:col>71</xdr:col>
      <xdr:colOff>177800</xdr:colOff>
      <xdr:row>59</xdr:row>
      <xdr:rowOff>102870</xdr:rowOff>
    </xdr:to>
    <xdr:cxnSp macro="">
      <xdr:nvCxnSpPr>
        <xdr:cNvPr id="658" name="直線コネクタ 657"/>
        <xdr:cNvCxnSpPr/>
      </xdr:nvCxnSpPr>
      <xdr:spPr>
        <a:xfrm>
          <a:off x="12814300" y="1018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59"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60" name="n_2aveValue【保健センター・保健所】&#10;有形固定資産減価償却率"/>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61" name="n_3aveValue【保健センター・保健所】&#10;有形固定資産減価償却率"/>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2" name="n_4aveValue【保健センター・保健所】&#10;有形固定資産減価償却率"/>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68960</xdr:rowOff>
    </xdr:from>
    <xdr:ext cx="405111" cy="259045"/>
    <xdr:sp macro="" textlink="">
      <xdr:nvSpPr>
        <xdr:cNvPr id="663" name="n_1mainValue【保健センター・保健所】&#10;有形固定資産減価償却率"/>
        <xdr:cNvSpPr txBox="1"/>
      </xdr:nvSpPr>
      <xdr:spPr>
        <a:xfrm>
          <a:off x="152660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64" name="n_2main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65" name="n_3main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135907</xdr:rowOff>
    </xdr:from>
    <xdr:ext cx="405111" cy="259045"/>
    <xdr:sp macro="" textlink="">
      <xdr:nvSpPr>
        <xdr:cNvPr id="666" name="n_4mainValue【保健センター・保健所】&#10;有形固定資産減価償却率"/>
        <xdr:cNvSpPr txBox="1"/>
      </xdr:nvSpPr>
      <xdr:spPr>
        <a:xfrm>
          <a:off x="12611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7" name="直線コネクタ 6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8" name="テキスト ボックス 6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9" name="直線コネクタ 6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0" name="テキスト ボックス 6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1" name="直線コネクタ 6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2" name="テキスト ボックス 6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3" name="直線コネクタ 6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4" name="テキスト ボックス 6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5" name="直線コネクタ 6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6" name="テキスト ボックス 6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7" name="直線コネクタ 6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8" name="テキスト ボックス 6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2" name="直線コネクタ 691"/>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3"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4" name="直線コネクタ 693"/>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5"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6" name="直線コネクタ 69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97" name="【保健センター・保健所】&#10;一人当たり面積平均値テキスト"/>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8" name="フローチャート: 判断 697"/>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9" name="フローチャート: 判断 698"/>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0" name="フローチャート: 判断 699"/>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1" name="フローチャート: 判断 700"/>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2" name="フローチャート: 判断 701"/>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708" name="楕円 707"/>
        <xdr:cNvSpPr/>
      </xdr:nvSpPr>
      <xdr:spPr>
        <a:xfrm>
          <a:off x="22110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102705</xdr:rowOff>
    </xdr:from>
    <xdr:ext cx="469744" cy="259045"/>
    <xdr:sp macro="" textlink="">
      <xdr:nvSpPr>
        <xdr:cNvPr id="709" name="【保健センター・保健所】&#10;一人当たり面積該当値テキスト"/>
        <xdr:cNvSpPr txBox="1"/>
      </xdr:nvSpPr>
      <xdr:spPr>
        <a:xfrm>
          <a:off x="22199600" y="10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90715</xdr:rowOff>
    </xdr:from>
    <xdr:to>
      <xdr:col>112</xdr:col>
      <xdr:colOff>38100</xdr:colOff>
      <xdr:row>61</xdr:row>
      <xdr:rowOff>20865</xdr:rowOff>
    </xdr:to>
    <xdr:sp macro="" textlink="">
      <xdr:nvSpPr>
        <xdr:cNvPr id="710" name="楕円 709"/>
        <xdr:cNvSpPr/>
      </xdr:nvSpPr>
      <xdr:spPr>
        <a:xfrm>
          <a:off x="21272500" y="103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130628</xdr:rowOff>
    </xdr:from>
    <xdr:to>
      <xdr:col>116</xdr:col>
      <xdr:colOff>63500</xdr:colOff>
      <xdr:row>60</xdr:row>
      <xdr:rowOff>141515</xdr:rowOff>
    </xdr:to>
    <xdr:cxnSp macro="">
      <xdr:nvCxnSpPr>
        <xdr:cNvPr id="711" name="直線コネクタ 710"/>
        <xdr:cNvCxnSpPr/>
      </xdr:nvCxnSpPr>
      <xdr:spPr>
        <a:xfrm flipV="1">
          <a:off x="21323300" y="104176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90715</xdr:rowOff>
    </xdr:from>
    <xdr:to>
      <xdr:col>107</xdr:col>
      <xdr:colOff>101600</xdr:colOff>
      <xdr:row>61</xdr:row>
      <xdr:rowOff>20865</xdr:rowOff>
    </xdr:to>
    <xdr:sp macro="" textlink="">
      <xdr:nvSpPr>
        <xdr:cNvPr id="712" name="楕円 711"/>
        <xdr:cNvSpPr/>
      </xdr:nvSpPr>
      <xdr:spPr>
        <a:xfrm>
          <a:off x="20383500" y="103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141515</xdr:rowOff>
    </xdr:from>
    <xdr:to>
      <xdr:col>111</xdr:col>
      <xdr:colOff>177800</xdr:colOff>
      <xdr:row>60</xdr:row>
      <xdr:rowOff>141515</xdr:rowOff>
    </xdr:to>
    <xdr:cxnSp macro="">
      <xdr:nvCxnSpPr>
        <xdr:cNvPr id="713" name="直線コネクタ 712"/>
        <xdr:cNvCxnSpPr/>
      </xdr:nvCxnSpPr>
      <xdr:spPr>
        <a:xfrm>
          <a:off x="20434300" y="10428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714" name="楕円 713"/>
        <xdr:cNvSpPr/>
      </xdr:nvSpPr>
      <xdr:spPr>
        <a:xfrm>
          <a:off x="19494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141515</xdr:rowOff>
    </xdr:from>
    <xdr:to>
      <xdr:col>107</xdr:col>
      <xdr:colOff>50800</xdr:colOff>
      <xdr:row>60</xdr:row>
      <xdr:rowOff>152400</xdr:rowOff>
    </xdr:to>
    <xdr:cxnSp macro="">
      <xdr:nvCxnSpPr>
        <xdr:cNvPr id="715" name="直線コネクタ 714"/>
        <xdr:cNvCxnSpPr/>
      </xdr:nvCxnSpPr>
      <xdr:spPr>
        <a:xfrm flipV="1">
          <a:off x="19545300" y="104285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16" name="楕円 715"/>
        <xdr:cNvSpPr/>
      </xdr:nvSpPr>
      <xdr:spPr>
        <a:xfrm>
          <a:off x="18605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152400</xdr:rowOff>
    </xdr:from>
    <xdr:to>
      <xdr:col>102</xdr:col>
      <xdr:colOff>114300</xdr:colOff>
      <xdr:row>60</xdr:row>
      <xdr:rowOff>152400</xdr:rowOff>
    </xdr:to>
    <xdr:cxnSp macro="">
      <xdr:nvCxnSpPr>
        <xdr:cNvPr id="717" name="直線コネクタ 716"/>
        <xdr:cNvCxnSpPr/>
      </xdr:nvCxnSpPr>
      <xdr:spPr>
        <a:xfrm>
          <a:off x="18656300" y="1043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8" name="n_1ave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19" name="n_2aveValue【保健センター・保健所】&#10;一人当たり面積"/>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720" name="n_3aveValue【保健センター・保健所】&#10;一人当たり面積"/>
        <xdr:cNvSpPr txBox="1"/>
      </xdr:nvSpPr>
      <xdr:spPr>
        <a:xfrm>
          <a:off x="19310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721" name="n_4aveValue【保健センター・保健所】&#10;一人当たり面積"/>
        <xdr:cNvSpPr txBox="1"/>
      </xdr:nvSpPr>
      <xdr:spPr>
        <a:xfrm>
          <a:off x="18421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37392</xdr:rowOff>
    </xdr:from>
    <xdr:ext cx="469744" cy="259045"/>
    <xdr:sp macro="" textlink="">
      <xdr:nvSpPr>
        <xdr:cNvPr id="722" name="n_1mainValue【保健センター・保健所】&#10;一人当たり面積"/>
        <xdr:cNvSpPr txBox="1"/>
      </xdr:nvSpPr>
      <xdr:spPr>
        <a:xfrm>
          <a:off x="2107572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37392</xdr:rowOff>
    </xdr:from>
    <xdr:ext cx="469744" cy="259045"/>
    <xdr:sp macro="" textlink="">
      <xdr:nvSpPr>
        <xdr:cNvPr id="723" name="n_2mainValue【保健センター・保健所】&#10;一人当たり面積"/>
        <xdr:cNvSpPr txBox="1"/>
      </xdr:nvSpPr>
      <xdr:spPr>
        <a:xfrm>
          <a:off x="2019942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724" name="n_3mainValue【保健センター・保健所】&#10;一人当たり面積"/>
        <xdr:cNvSpPr txBox="1"/>
      </xdr:nvSpPr>
      <xdr:spPr>
        <a:xfrm>
          <a:off x="19310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725" name="n_4mainValue【保健センター・保健所】&#10;一人当たり面積"/>
        <xdr:cNvSpPr txBox="1"/>
      </xdr:nvSpPr>
      <xdr:spPr>
        <a:xfrm>
          <a:off x="18421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1" name="直線コネクタ 750"/>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2"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3" name="直線コネクタ 752"/>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4"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5" name="直線コネクタ 754"/>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6"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7" name="フローチャート: 判断 756"/>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8" name="フローチャート: 判断 757"/>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9" name="フローチャート: 判断 758"/>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60" name="フローチャート: 判断 759"/>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1" name="フローチャート: 判断 760"/>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126093</xdr:rowOff>
    </xdr:from>
    <xdr:to>
      <xdr:col>85</xdr:col>
      <xdr:colOff>177800</xdr:colOff>
      <xdr:row>83</xdr:row>
      <xdr:rowOff>56243</xdr:rowOff>
    </xdr:to>
    <xdr:sp macro="" textlink="">
      <xdr:nvSpPr>
        <xdr:cNvPr id="767" name="楕円 766"/>
        <xdr:cNvSpPr/>
      </xdr:nvSpPr>
      <xdr:spPr>
        <a:xfrm>
          <a:off x="16268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148970</xdr:rowOff>
    </xdr:from>
    <xdr:ext cx="405111" cy="259045"/>
    <xdr:sp macro="" textlink="">
      <xdr:nvSpPr>
        <xdr:cNvPr id="768" name="【消防施設】&#10;有形固定資産減価償却率該当値テキスト"/>
        <xdr:cNvSpPr txBox="1"/>
      </xdr:nvSpPr>
      <xdr:spPr>
        <a:xfrm>
          <a:off x="16357600" y="1403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59145</xdr:rowOff>
    </xdr:from>
    <xdr:to>
      <xdr:col>81</xdr:col>
      <xdr:colOff>101600</xdr:colOff>
      <xdr:row>82</xdr:row>
      <xdr:rowOff>160745</xdr:rowOff>
    </xdr:to>
    <xdr:sp macro="" textlink="">
      <xdr:nvSpPr>
        <xdr:cNvPr id="769" name="楕円 768"/>
        <xdr:cNvSpPr/>
      </xdr:nvSpPr>
      <xdr:spPr>
        <a:xfrm>
          <a:off x="15430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109945</xdr:rowOff>
    </xdr:from>
    <xdr:to>
      <xdr:col>85</xdr:col>
      <xdr:colOff>127000</xdr:colOff>
      <xdr:row>83</xdr:row>
      <xdr:rowOff>5443</xdr:rowOff>
    </xdr:to>
    <xdr:cxnSp macro="">
      <xdr:nvCxnSpPr>
        <xdr:cNvPr id="770" name="直線コネクタ 769"/>
        <xdr:cNvCxnSpPr/>
      </xdr:nvCxnSpPr>
      <xdr:spPr>
        <a:xfrm>
          <a:off x="15481300" y="14168845"/>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116295</xdr:rowOff>
    </xdr:from>
    <xdr:to>
      <xdr:col>76</xdr:col>
      <xdr:colOff>165100</xdr:colOff>
      <xdr:row>84</xdr:row>
      <xdr:rowOff>46445</xdr:rowOff>
    </xdr:to>
    <xdr:sp macro="" textlink="">
      <xdr:nvSpPr>
        <xdr:cNvPr id="771" name="楕円 770"/>
        <xdr:cNvSpPr/>
      </xdr:nvSpPr>
      <xdr:spPr>
        <a:xfrm>
          <a:off x="14541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109945</xdr:rowOff>
    </xdr:from>
    <xdr:to>
      <xdr:col>81</xdr:col>
      <xdr:colOff>50800</xdr:colOff>
      <xdr:row>83</xdr:row>
      <xdr:rowOff>167095</xdr:rowOff>
    </xdr:to>
    <xdr:cxnSp macro="">
      <xdr:nvCxnSpPr>
        <xdr:cNvPr id="772" name="直線コネクタ 771"/>
        <xdr:cNvCxnSpPr/>
      </xdr:nvCxnSpPr>
      <xdr:spPr>
        <a:xfrm flipV="1">
          <a:off x="14592300" y="1416884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83638</xdr:rowOff>
    </xdr:from>
    <xdr:to>
      <xdr:col>72</xdr:col>
      <xdr:colOff>38100</xdr:colOff>
      <xdr:row>84</xdr:row>
      <xdr:rowOff>13788</xdr:rowOff>
    </xdr:to>
    <xdr:sp macro="" textlink="">
      <xdr:nvSpPr>
        <xdr:cNvPr id="773" name="楕円 772"/>
        <xdr:cNvSpPr/>
      </xdr:nvSpPr>
      <xdr:spPr>
        <a:xfrm>
          <a:off x="13652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134438</xdr:rowOff>
    </xdr:from>
    <xdr:to>
      <xdr:col>76</xdr:col>
      <xdr:colOff>114300</xdr:colOff>
      <xdr:row>83</xdr:row>
      <xdr:rowOff>167095</xdr:rowOff>
    </xdr:to>
    <xdr:cxnSp macro="">
      <xdr:nvCxnSpPr>
        <xdr:cNvPr id="774" name="直線コネクタ 773"/>
        <xdr:cNvCxnSpPr/>
      </xdr:nvCxnSpPr>
      <xdr:spPr>
        <a:xfrm>
          <a:off x="13703300" y="143647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24856</xdr:rowOff>
    </xdr:from>
    <xdr:to>
      <xdr:col>67</xdr:col>
      <xdr:colOff>101600</xdr:colOff>
      <xdr:row>83</xdr:row>
      <xdr:rowOff>126456</xdr:rowOff>
    </xdr:to>
    <xdr:sp macro="" textlink="">
      <xdr:nvSpPr>
        <xdr:cNvPr id="775" name="楕円 774"/>
        <xdr:cNvSpPr/>
      </xdr:nvSpPr>
      <xdr:spPr>
        <a:xfrm>
          <a:off x="12763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75656</xdr:rowOff>
    </xdr:from>
    <xdr:to>
      <xdr:col>71</xdr:col>
      <xdr:colOff>177800</xdr:colOff>
      <xdr:row>83</xdr:row>
      <xdr:rowOff>134438</xdr:rowOff>
    </xdr:to>
    <xdr:cxnSp macro="">
      <xdr:nvCxnSpPr>
        <xdr:cNvPr id="776" name="直線コネクタ 775"/>
        <xdr:cNvCxnSpPr/>
      </xdr:nvCxnSpPr>
      <xdr:spPr>
        <a:xfrm>
          <a:off x="12814300" y="143060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7"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8"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9"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80"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5822</xdr:rowOff>
    </xdr:from>
    <xdr:ext cx="405111" cy="259045"/>
    <xdr:sp macro="" textlink="">
      <xdr:nvSpPr>
        <xdr:cNvPr id="781" name="n_1mainValue【消防施設】&#10;有形固定資産減価償却率"/>
        <xdr:cNvSpPr txBox="1"/>
      </xdr:nvSpPr>
      <xdr:spPr>
        <a:xfrm>
          <a:off x="152660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37572</xdr:rowOff>
    </xdr:from>
    <xdr:ext cx="405111" cy="259045"/>
    <xdr:sp macro="" textlink="">
      <xdr:nvSpPr>
        <xdr:cNvPr id="782" name="n_2mainValue【消防施設】&#10;有形固定資産減価償却率"/>
        <xdr:cNvSpPr txBox="1"/>
      </xdr:nvSpPr>
      <xdr:spPr>
        <a:xfrm>
          <a:off x="14389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4915</xdr:rowOff>
    </xdr:from>
    <xdr:ext cx="405111" cy="259045"/>
    <xdr:sp macro="" textlink="">
      <xdr:nvSpPr>
        <xdr:cNvPr id="783" name="n_3mainValue【消防施設】&#10;有形固定資産減価償却率"/>
        <xdr:cNvSpPr txBox="1"/>
      </xdr:nvSpPr>
      <xdr:spPr>
        <a:xfrm>
          <a:off x="13500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117583</xdr:rowOff>
    </xdr:from>
    <xdr:ext cx="405111" cy="259045"/>
    <xdr:sp macro="" textlink="">
      <xdr:nvSpPr>
        <xdr:cNvPr id="784" name="n_4mainValue【消防施設】&#10;有形固定資産減価償却率"/>
        <xdr:cNvSpPr txBox="1"/>
      </xdr:nvSpPr>
      <xdr:spPr>
        <a:xfrm>
          <a:off x="12611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6" name="直線コネクタ 805"/>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9"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10" name="直線コネクタ 809"/>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1" name="【消防施設】&#10;一人当たり面積平均値テキスト"/>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2" name="フローチャート: 判断 811"/>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3" name="フローチャート: 判断 812"/>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4" name="フローチャート: 判断 813"/>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5" name="フローチャート: 判断 814"/>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6" name="フローチャート: 判断 815"/>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106172</xdr:rowOff>
    </xdr:from>
    <xdr:to>
      <xdr:col>116</xdr:col>
      <xdr:colOff>114300</xdr:colOff>
      <xdr:row>83</xdr:row>
      <xdr:rowOff>36322</xdr:rowOff>
    </xdr:to>
    <xdr:sp macro="" textlink="">
      <xdr:nvSpPr>
        <xdr:cNvPr id="822" name="楕円 821"/>
        <xdr:cNvSpPr/>
      </xdr:nvSpPr>
      <xdr:spPr>
        <a:xfrm>
          <a:off x="221107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129049</xdr:rowOff>
    </xdr:from>
    <xdr:ext cx="469744" cy="259045"/>
    <xdr:sp macro="" textlink="">
      <xdr:nvSpPr>
        <xdr:cNvPr id="823" name="【消防施設】&#10;一人当たり面積該当値テキスト"/>
        <xdr:cNvSpPr txBox="1"/>
      </xdr:nvSpPr>
      <xdr:spPr>
        <a:xfrm>
          <a:off x="22199600" y="1401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60452</xdr:rowOff>
    </xdr:from>
    <xdr:to>
      <xdr:col>112</xdr:col>
      <xdr:colOff>38100</xdr:colOff>
      <xdr:row>82</xdr:row>
      <xdr:rowOff>162052</xdr:rowOff>
    </xdr:to>
    <xdr:sp macro="" textlink="">
      <xdr:nvSpPr>
        <xdr:cNvPr id="824" name="楕円 823"/>
        <xdr:cNvSpPr/>
      </xdr:nvSpPr>
      <xdr:spPr>
        <a:xfrm>
          <a:off x="21272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111252</xdr:rowOff>
    </xdr:from>
    <xdr:to>
      <xdr:col>116</xdr:col>
      <xdr:colOff>63500</xdr:colOff>
      <xdr:row>82</xdr:row>
      <xdr:rowOff>156972</xdr:rowOff>
    </xdr:to>
    <xdr:cxnSp macro="">
      <xdr:nvCxnSpPr>
        <xdr:cNvPr id="825" name="直線コネクタ 824"/>
        <xdr:cNvCxnSpPr/>
      </xdr:nvCxnSpPr>
      <xdr:spPr>
        <a:xfrm>
          <a:off x="21323300" y="141701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83313</xdr:rowOff>
    </xdr:from>
    <xdr:to>
      <xdr:col>107</xdr:col>
      <xdr:colOff>101600</xdr:colOff>
      <xdr:row>83</xdr:row>
      <xdr:rowOff>13463</xdr:rowOff>
    </xdr:to>
    <xdr:sp macro="" textlink="">
      <xdr:nvSpPr>
        <xdr:cNvPr id="826" name="楕円 825"/>
        <xdr:cNvSpPr/>
      </xdr:nvSpPr>
      <xdr:spPr>
        <a:xfrm>
          <a:off x="20383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111252</xdr:rowOff>
    </xdr:from>
    <xdr:to>
      <xdr:col>111</xdr:col>
      <xdr:colOff>177800</xdr:colOff>
      <xdr:row>82</xdr:row>
      <xdr:rowOff>134113</xdr:rowOff>
    </xdr:to>
    <xdr:cxnSp macro="">
      <xdr:nvCxnSpPr>
        <xdr:cNvPr id="827" name="直線コネクタ 826"/>
        <xdr:cNvCxnSpPr/>
      </xdr:nvCxnSpPr>
      <xdr:spPr>
        <a:xfrm flipV="1">
          <a:off x="20434300" y="141701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87885</xdr:rowOff>
    </xdr:from>
    <xdr:to>
      <xdr:col>102</xdr:col>
      <xdr:colOff>165100</xdr:colOff>
      <xdr:row>83</xdr:row>
      <xdr:rowOff>18035</xdr:rowOff>
    </xdr:to>
    <xdr:sp macro="" textlink="">
      <xdr:nvSpPr>
        <xdr:cNvPr id="828" name="楕円 827"/>
        <xdr:cNvSpPr/>
      </xdr:nvSpPr>
      <xdr:spPr>
        <a:xfrm>
          <a:off x="19494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134113</xdr:rowOff>
    </xdr:from>
    <xdr:to>
      <xdr:col>107</xdr:col>
      <xdr:colOff>50800</xdr:colOff>
      <xdr:row>82</xdr:row>
      <xdr:rowOff>138685</xdr:rowOff>
    </xdr:to>
    <xdr:cxnSp macro="">
      <xdr:nvCxnSpPr>
        <xdr:cNvPr id="829" name="直線コネクタ 828"/>
        <xdr:cNvCxnSpPr/>
      </xdr:nvCxnSpPr>
      <xdr:spPr>
        <a:xfrm flipV="1">
          <a:off x="19545300" y="141930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92456</xdr:rowOff>
    </xdr:from>
    <xdr:to>
      <xdr:col>98</xdr:col>
      <xdr:colOff>38100</xdr:colOff>
      <xdr:row>83</xdr:row>
      <xdr:rowOff>22606</xdr:rowOff>
    </xdr:to>
    <xdr:sp macro="" textlink="">
      <xdr:nvSpPr>
        <xdr:cNvPr id="830" name="楕円 829"/>
        <xdr:cNvSpPr/>
      </xdr:nvSpPr>
      <xdr:spPr>
        <a:xfrm>
          <a:off x="18605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138685</xdr:rowOff>
    </xdr:from>
    <xdr:to>
      <xdr:col>102</xdr:col>
      <xdr:colOff>114300</xdr:colOff>
      <xdr:row>82</xdr:row>
      <xdr:rowOff>143256</xdr:rowOff>
    </xdr:to>
    <xdr:cxnSp macro="">
      <xdr:nvCxnSpPr>
        <xdr:cNvPr id="831" name="直線コネクタ 830"/>
        <xdr:cNvCxnSpPr/>
      </xdr:nvCxnSpPr>
      <xdr:spPr>
        <a:xfrm flipV="1">
          <a:off x="18656300" y="1419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2" name="n_1aveValue【消防施設】&#10;一人当たり面積"/>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3"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34" name="n_3aveValue【消防施設】&#10;一人当たり面積"/>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5"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7129</xdr:rowOff>
    </xdr:from>
    <xdr:ext cx="469744" cy="259045"/>
    <xdr:sp macro="" textlink="">
      <xdr:nvSpPr>
        <xdr:cNvPr id="836" name="n_1mainValue【消防施設】&#10;一人当たり面積"/>
        <xdr:cNvSpPr txBox="1"/>
      </xdr:nvSpPr>
      <xdr:spPr>
        <a:xfrm>
          <a:off x="210757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29990</xdr:rowOff>
    </xdr:from>
    <xdr:ext cx="469744" cy="259045"/>
    <xdr:sp macro="" textlink="">
      <xdr:nvSpPr>
        <xdr:cNvPr id="837" name="n_2mainValue【消防施設】&#10;一人当たり面積"/>
        <xdr:cNvSpPr txBox="1"/>
      </xdr:nvSpPr>
      <xdr:spPr>
        <a:xfrm>
          <a:off x="20199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34562</xdr:rowOff>
    </xdr:from>
    <xdr:ext cx="469744" cy="259045"/>
    <xdr:sp macro="" textlink="">
      <xdr:nvSpPr>
        <xdr:cNvPr id="838" name="n_3mainValue【消防施設】&#10;一人当たり面積"/>
        <xdr:cNvSpPr txBox="1"/>
      </xdr:nvSpPr>
      <xdr:spPr>
        <a:xfrm>
          <a:off x="19310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39133</xdr:rowOff>
    </xdr:from>
    <xdr:ext cx="469744" cy="259045"/>
    <xdr:sp macro="" textlink="">
      <xdr:nvSpPr>
        <xdr:cNvPr id="839" name="n_4mainValue【消防施設】&#10;一人当たり面積"/>
        <xdr:cNvSpPr txBox="1"/>
      </xdr:nvSpPr>
      <xdr:spPr>
        <a:xfrm>
          <a:off x="18421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5" name="直線コネクタ 864"/>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6"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7" name="直線コネクタ 866"/>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8"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9" name="直線コネクタ 868"/>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70" name="【庁舎】&#10;有形固定資産減価償却率平均値テキスト"/>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1" name="フローチャート: 判断 870"/>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2" name="フローチャート: 判断 871"/>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4" name="フローチャート: 判断 873"/>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5" name="フローチャート: 判断 874"/>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881" name="楕円 880"/>
        <xdr:cNvSpPr/>
      </xdr:nvSpPr>
      <xdr:spPr>
        <a:xfrm>
          <a:off x="16268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83838</xdr:rowOff>
    </xdr:from>
    <xdr:ext cx="405111" cy="259045"/>
    <xdr:sp macro="" textlink="">
      <xdr:nvSpPr>
        <xdr:cNvPr id="882" name="【庁舎】&#10;有形固定資産減価償却率該当値テキスト"/>
        <xdr:cNvSpPr txBox="1"/>
      </xdr:nvSpPr>
      <xdr:spPr>
        <a:xfrm>
          <a:off x="16357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883" name="楕円 882"/>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156211</xdr:rowOff>
    </xdr:to>
    <xdr:cxnSp macro="">
      <xdr:nvCxnSpPr>
        <xdr:cNvPr id="884" name="直線コネクタ 883"/>
        <xdr:cNvCxnSpPr/>
      </xdr:nvCxnSpPr>
      <xdr:spPr>
        <a:xfrm>
          <a:off x="15481300" y="181241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51526</xdr:rowOff>
    </xdr:from>
    <xdr:to>
      <xdr:col>76</xdr:col>
      <xdr:colOff>165100</xdr:colOff>
      <xdr:row>105</xdr:row>
      <xdr:rowOff>153126</xdr:rowOff>
    </xdr:to>
    <xdr:sp macro="" textlink="">
      <xdr:nvSpPr>
        <xdr:cNvPr id="885" name="楕円 884"/>
        <xdr:cNvSpPr/>
      </xdr:nvSpPr>
      <xdr:spPr>
        <a:xfrm>
          <a:off x="14541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102326</xdr:rowOff>
    </xdr:from>
    <xdr:to>
      <xdr:col>81</xdr:col>
      <xdr:colOff>50800</xdr:colOff>
      <xdr:row>105</xdr:row>
      <xdr:rowOff>121920</xdr:rowOff>
    </xdr:to>
    <xdr:cxnSp macro="">
      <xdr:nvCxnSpPr>
        <xdr:cNvPr id="886" name="直線コネクタ 885"/>
        <xdr:cNvCxnSpPr/>
      </xdr:nvCxnSpPr>
      <xdr:spPr>
        <a:xfrm>
          <a:off x="14592300" y="181045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170724</xdr:rowOff>
    </xdr:from>
    <xdr:to>
      <xdr:col>72</xdr:col>
      <xdr:colOff>38100</xdr:colOff>
      <xdr:row>105</xdr:row>
      <xdr:rowOff>100874</xdr:rowOff>
    </xdr:to>
    <xdr:sp macro="" textlink="">
      <xdr:nvSpPr>
        <xdr:cNvPr id="887" name="楕円 886"/>
        <xdr:cNvSpPr/>
      </xdr:nvSpPr>
      <xdr:spPr>
        <a:xfrm>
          <a:off x="13652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50074</xdr:rowOff>
    </xdr:from>
    <xdr:to>
      <xdr:col>76</xdr:col>
      <xdr:colOff>114300</xdr:colOff>
      <xdr:row>105</xdr:row>
      <xdr:rowOff>102326</xdr:rowOff>
    </xdr:to>
    <xdr:cxnSp macro="">
      <xdr:nvCxnSpPr>
        <xdr:cNvPr id="888" name="直線コネクタ 887"/>
        <xdr:cNvCxnSpPr/>
      </xdr:nvCxnSpPr>
      <xdr:spPr>
        <a:xfrm>
          <a:off x="13703300" y="1805232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133169</xdr:rowOff>
    </xdr:from>
    <xdr:to>
      <xdr:col>67</xdr:col>
      <xdr:colOff>101600</xdr:colOff>
      <xdr:row>105</xdr:row>
      <xdr:rowOff>63319</xdr:rowOff>
    </xdr:to>
    <xdr:sp macro="" textlink="">
      <xdr:nvSpPr>
        <xdr:cNvPr id="889" name="楕円 888"/>
        <xdr:cNvSpPr/>
      </xdr:nvSpPr>
      <xdr:spPr>
        <a:xfrm>
          <a:off x="12763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12519</xdr:rowOff>
    </xdr:from>
    <xdr:to>
      <xdr:col>71</xdr:col>
      <xdr:colOff>177800</xdr:colOff>
      <xdr:row>105</xdr:row>
      <xdr:rowOff>50074</xdr:rowOff>
    </xdr:to>
    <xdr:cxnSp macro="">
      <xdr:nvCxnSpPr>
        <xdr:cNvPr id="890" name="直線コネクタ 889"/>
        <xdr:cNvCxnSpPr/>
      </xdr:nvCxnSpPr>
      <xdr:spPr>
        <a:xfrm>
          <a:off x="12814300" y="180147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1"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3"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4" name="n_4ave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895" name="n_1mainValue【庁舎】&#10;有形固定資産減価償却率"/>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144253</xdr:rowOff>
    </xdr:from>
    <xdr:ext cx="405111" cy="259045"/>
    <xdr:sp macro="" textlink="">
      <xdr:nvSpPr>
        <xdr:cNvPr id="896" name="n_2mainValue【庁舎】&#10;有形固定資産減価償却率"/>
        <xdr:cNvSpPr txBox="1"/>
      </xdr:nvSpPr>
      <xdr:spPr>
        <a:xfrm>
          <a:off x="14389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92001</xdr:rowOff>
    </xdr:from>
    <xdr:ext cx="405111" cy="259045"/>
    <xdr:sp macro="" textlink="">
      <xdr:nvSpPr>
        <xdr:cNvPr id="897" name="n_3mainValue【庁舎】&#10;有形固定資産減価償却率"/>
        <xdr:cNvSpPr txBox="1"/>
      </xdr:nvSpPr>
      <xdr:spPr>
        <a:xfrm>
          <a:off x="13500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79846</xdr:rowOff>
    </xdr:from>
    <xdr:ext cx="405111" cy="259045"/>
    <xdr:sp macro="" textlink="">
      <xdr:nvSpPr>
        <xdr:cNvPr id="898" name="n_4mainValue【庁舎】&#10;有形固定資産減価償却率"/>
        <xdr:cNvSpPr txBox="1"/>
      </xdr:nvSpPr>
      <xdr:spPr>
        <a:xfrm>
          <a:off x="12611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9" name="直線コネクタ 90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10" name="テキスト ボックス 90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1" name="直線コネクタ 91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2" name="テキスト ボックス 91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3" name="直線コネクタ 91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4" name="テキスト ボックス 91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7" name="直線コネクタ 91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8" name="テキスト ボックス 91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1" name="直線コネクタ 92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2" name="テキスト ボックス 92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6" name="直線コネクタ 925"/>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7"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8" name="直線コネクタ 927"/>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9"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30" name="直線コネクタ 929"/>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1" name="【庁舎】&#10;一人当たり面積平均値テキスト"/>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2" name="フローチャート: 判断 931"/>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3" name="フローチャート: 判断 932"/>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4" name="フローチャート: 判断 933"/>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5" name="フローチャート: 判断 934"/>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6" name="フローチャート: 判断 935"/>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11113</xdr:rowOff>
    </xdr:from>
    <xdr:to>
      <xdr:col>116</xdr:col>
      <xdr:colOff>114300</xdr:colOff>
      <xdr:row>104</xdr:row>
      <xdr:rowOff>112713</xdr:rowOff>
    </xdr:to>
    <xdr:sp macro="" textlink="">
      <xdr:nvSpPr>
        <xdr:cNvPr id="942" name="楕円 941"/>
        <xdr:cNvSpPr/>
      </xdr:nvSpPr>
      <xdr:spPr>
        <a:xfrm>
          <a:off x="22110700" y="178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33990</xdr:rowOff>
    </xdr:from>
    <xdr:ext cx="469744" cy="259045"/>
    <xdr:sp macro="" textlink="">
      <xdr:nvSpPr>
        <xdr:cNvPr id="943" name="【庁舎】&#10;一人当たり面積該当値テキスト"/>
        <xdr:cNvSpPr txBox="1"/>
      </xdr:nvSpPr>
      <xdr:spPr>
        <a:xfrm>
          <a:off x="22199600" y="1769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19686</xdr:rowOff>
    </xdr:from>
    <xdr:to>
      <xdr:col>112</xdr:col>
      <xdr:colOff>38100</xdr:colOff>
      <xdr:row>104</xdr:row>
      <xdr:rowOff>121286</xdr:rowOff>
    </xdr:to>
    <xdr:sp macro="" textlink="">
      <xdr:nvSpPr>
        <xdr:cNvPr id="944" name="楕円 943"/>
        <xdr:cNvSpPr/>
      </xdr:nvSpPr>
      <xdr:spPr>
        <a:xfrm>
          <a:off x="21272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61913</xdr:rowOff>
    </xdr:from>
    <xdr:to>
      <xdr:col>116</xdr:col>
      <xdr:colOff>63500</xdr:colOff>
      <xdr:row>104</xdr:row>
      <xdr:rowOff>70486</xdr:rowOff>
    </xdr:to>
    <xdr:cxnSp macro="">
      <xdr:nvCxnSpPr>
        <xdr:cNvPr id="945" name="直線コネクタ 944"/>
        <xdr:cNvCxnSpPr/>
      </xdr:nvCxnSpPr>
      <xdr:spPr>
        <a:xfrm flipV="1">
          <a:off x="21323300" y="17892713"/>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946" name="楕円 945"/>
        <xdr:cNvSpPr/>
      </xdr:nvSpPr>
      <xdr:spPr>
        <a:xfrm>
          <a:off x="2038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70486</xdr:rowOff>
    </xdr:from>
    <xdr:to>
      <xdr:col>111</xdr:col>
      <xdr:colOff>177800</xdr:colOff>
      <xdr:row>104</xdr:row>
      <xdr:rowOff>76200</xdr:rowOff>
    </xdr:to>
    <xdr:cxnSp macro="">
      <xdr:nvCxnSpPr>
        <xdr:cNvPr id="947" name="直線コネクタ 946"/>
        <xdr:cNvCxnSpPr/>
      </xdr:nvCxnSpPr>
      <xdr:spPr>
        <a:xfrm flipV="1">
          <a:off x="20434300" y="17901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33973</xdr:rowOff>
    </xdr:from>
    <xdr:to>
      <xdr:col>102</xdr:col>
      <xdr:colOff>165100</xdr:colOff>
      <xdr:row>104</xdr:row>
      <xdr:rowOff>135573</xdr:rowOff>
    </xdr:to>
    <xdr:sp macro="" textlink="">
      <xdr:nvSpPr>
        <xdr:cNvPr id="948" name="楕円 947"/>
        <xdr:cNvSpPr/>
      </xdr:nvSpPr>
      <xdr:spPr>
        <a:xfrm>
          <a:off x="19494500" y="178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104</xdr:row>
      <xdr:rowOff>84773</xdr:rowOff>
    </xdr:to>
    <xdr:cxnSp macro="">
      <xdr:nvCxnSpPr>
        <xdr:cNvPr id="949" name="直線コネクタ 948"/>
        <xdr:cNvCxnSpPr/>
      </xdr:nvCxnSpPr>
      <xdr:spPr>
        <a:xfrm flipV="1">
          <a:off x="19545300" y="1790700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42545</xdr:rowOff>
    </xdr:from>
    <xdr:to>
      <xdr:col>98</xdr:col>
      <xdr:colOff>38100</xdr:colOff>
      <xdr:row>104</xdr:row>
      <xdr:rowOff>144145</xdr:rowOff>
    </xdr:to>
    <xdr:sp macro="" textlink="">
      <xdr:nvSpPr>
        <xdr:cNvPr id="950" name="楕円 949"/>
        <xdr:cNvSpPr/>
      </xdr:nvSpPr>
      <xdr:spPr>
        <a:xfrm>
          <a:off x="18605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84773</xdr:rowOff>
    </xdr:from>
    <xdr:to>
      <xdr:col>102</xdr:col>
      <xdr:colOff>114300</xdr:colOff>
      <xdr:row>104</xdr:row>
      <xdr:rowOff>93345</xdr:rowOff>
    </xdr:to>
    <xdr:cxnSp macro="">
      <xdr:nvCxnSpPr>
        <xdr:cNvPr id="951" name="直線コネクタ 950"/>
        <xdr:cNvCxnSpPr/>
      </xdr:nvCxnSpPr>
      <xdr:spPr>
        <a:xfrm flipV="1">
          <a:off x="18656300" y="1791557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2"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953" name="n_2aveValue【庁舎】&#10;一人当たり面積"/>
        <xdr:cNvSpPr txBox="1"/>
      </xdr:nvSpPr>
      <xdr:spPr>
        <a:xfrm>
          <a:off x="20199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954" name="n_3aveValue【庁舎】&#10;一人当たり面積"/>
        <xdr:cNvSpPr txBox="1"/>
      </xdr:nvSpPr>
      <xdr:spPr>
        <a:xfrm>
          <a:off x="19310427" y="1819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5" name="n_4aveValue【庁舎】&#10;一人当たり面積"/>
        <xdr:cNvSpPr txBox="1"/>
      </xdr:nvSpPr>
      <xdr:spPr>
        <a:xfrm>
          <a:off x="184214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137813</xdr:rowOff>
    </xdr:from>
    <xdr:ext cx="469744" cy="259045"/>
    <xdr:sp macro="" textlink="">
      <xdr:nvSpPr>
        <xdr:cNvPr id="956" name="n_1mainValue【庁舎】&#10;一人当たり面積"/>
        <xdr:cNvSpPr txBox="1"/>
      </xdr:nvSpPr>
      <xdr:spPr>
        <a:xfrm>
          <a:off x="210757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957" name="n_2mainValue【庁舎】&#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152100</xdr:rowOff>
    </xdr:from>
    <xdr:ext cx="469744" cy="259045"/>
    <xdr:sp macro="" textlink="">
      <xdr:nvSpPr>
        <xdr:cNvPr id="958" name="n_3mainValue【庁舎】&#10;一人当たり面積"/>
        <xdr:cNvSpPr txBox="1"/>
      </xdr:nvSpPr>
      <xdr:spPr>
        <a:xfrm>
          <a:off x="19310427" y="1764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160672</xdr:rowOff>
    </xdr:from>
    <xdr:ext cx="469744" cy="259045"/>
    <xdr:sp macro="" textlink="">
      <xdr:nvSpPr>
        <xdr:cNvPr id="959" name="n_4mainValue【庁舎】&#10;一人当たり面積"/>
        <xdr:cNvSpPr txBox="1"/>
      </xdr:nvSpPr>
      <xdr:spPr>
        <a:xfrm>
          <a:off x="18421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一般廃棄物処理施設であり、特に低くなっている施設は、市民会館である。一般廃棄物処理施設については、白河地方広域市町村圏整備組合のごみ処理施設、し尿処理施設の有形固定資産減価償却率が高くなっている。市民会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年度に白河文化交流館（コミネス）が完成したため、有形固定資産減価償却率が低くなっている。一人当たり面積は、類似団体平均を上回っており、特に体育館・プールが類似団体平均の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倍以上、図書館が類似団体平均の約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倍となっている。今後は、公共施設等総合管理計画により統合や廃止等を検討していく。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59,430
58,791
305.32
36,728,207
34,929,688
1,723,608
17,960,038
37,476,260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類似団体平均を下回っている状態であるが、差は縮小しており、全国平均及び福島県平均においては上回る結果となっている。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では、本市は基準財政収入額が下回っているのが要因であるが、これまで産業の振興を最優先施策の一つとし、地元企業への支援や企業誘致等に取り組んでおり、その結果が市税収入の堅調な伸びとなり、財政力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上昇に繋がっている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1411</xdr:rowOff>
    </xdr:to>
    <xdr:cxnSp macro="">
      <xdr:nvCxnSpPr>
        <xdr:cNvPr id="75" name="直線コネクタ 74"/>
        <xdr:cNvCxnSpPr/>
      </xdr:nvCxnSpPr>
      <xdr:spPr>
        <a:xfrm flipV="1">
          <a:off x="2336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14817</xdr:rowOff>
    </xdr:to>
    <xdr:cxnSp macro="">
      <xdr:nvCxnSpPr>
        <xdr:cNvPr id="78" name="直線コネクタ 77"/>
        <xdr:cNvCxnSpPr/>
      </xdr:nvCxnSpPr>
      <xdr:spPr>
        <a:xfrm flipV="1">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合併算定替特例措置による段階的な減額で、経常一般財源が減少したことにより悪化し、類似団体平均を下回っていたが、令和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市税収入の増額等により経常一般財源が増加し、さらに債務の繰上償還や企業会計への補助の見直し、退職者数の減等により改善した。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今後も歳出の効率化を図るとともに、事務事業評価の実施等により、経常経費の見直しに努める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133858</xdr:rowOff>
    </xdr:from>
    <xdr:to>
      <xdr:col>23</xdr:col>
      <xdr:colOff>133350</xdr:colOff>
      <xdr:row>62</xdr:row>
      <xdr:rowOff>107188</xdr:rowOff>
    </xdr:to>
    <xdr:cxnSp macro="">
      <xdr:nvCxnSpPr>
        <xdr:cNvPr id="130" name="直線コネクタ 129"/>
        <xdr:cNvCxnSpPr/>
      </xdr:nvCxnSpPr>
      <xdr:spPr>
        <a:xfrm flipV="1">
          <a:off x="4114800" y="1059230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66</xdr:row>
      <xdr:rowOff>116332</xdr:rowOff>
    </xdr:to>
    <xdr:cxnSp macro="">
      <xdr:nvCxnSpPr>
        <xdr:cNvPr id="133" name="直線コネクタ 132"/>
        <xdr:cNvCxnSpPr/>
      </xdr:nvCxnSpPr>
      <xdr:spPr>
        <a:xfrm flipV="1">
          <a:off x="3225800" y="10737088"/>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152654</xdr:rowOff>
    </xdr:from>
    <xdr:to>
      <xdr:col>15</xdr:col>
      <xdr:colOff>82550</xdr:colOff>
      <xdr:row>66</xdr:row>
      <xdr:rowOff>116332</xdr:rowOff>
    </xdr:to>
    <xdr:cxnSp macro="">
      <xdr:nvCxnSpPr>
        <xdr:cNvPr id="136" name="直線コネクタ 135"/>
        <xdr:cNvCxnSpPr/>
      </xdr:nvCxnSpPr>
      <xdr:spPr>
        <a:xfrm>
          <a:off x="2336800" y="1129690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65</xdr:row>
      <xdr:rowOff>152654</xdr:rowOff>
    </xdr:to>
    <xdr:cxnSp macro="">
      <xdr:nvCxnSpPr>
        <xdr:cNvPr id="139" name="直線コネクタ 138"/>
        <xdr:cNvCxnSpPr/>
      </xdr:nvCxnSpPr>
      <xdr:spPr>
        <a:xfrm>
          <a:off x="1447800" y="1126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83058</xdr:rowOff>
    </xdr:from>
    <xdr:to>
      <xdr:col>23</xdr:col>
      <xdr:colOff>184150</xdr:colOff>
      <xdr:row>62</xdr:row>
      <xdr:rowOff>13208</xdr:rowOff>
    </xdr:to>
    <xdr:sp macro="" textlink="">
      <xdr:nvSpPr>
        <xdr:cNvPr id="149" name="楕円 148"/>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99585</xdr:rowOff>
    </xdr:from>
    <xdr:ext cx="762000" cy="259045"/>
    <xdr:sp macro="" textlink="">
      <xdr:nvSpPr>
        <xdr:cNvPr id="150" name="財政構造の弾力性該当値テキスト"/>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1" name="楕円 150"/>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52" name="テキスト ボックス 151"/>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65532</xdr:rowOff>
    </xdr:from>
    <xdr:to>
      <xdr:col>15</xdr:col>
      <xdr:colOff>133350</xdr:colOff>
      <xdr:row>66</xdr:row>
      <xdr:rowOff>167132</xdr:rowOff>
    </xdr:to>
    <xdr:sp macro="" textlink="">
      <xdr:nvSpPr>
        <xdr:cNvPr id="153" name="楕円 152"/>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151909</xdr:rowOff>
    </xdr:from>
    <xdr:ext cx="762000" cy="259045"/>
    <xdr:sp macro="" textlink="">
      <xdr:nvSpPr>
        <xdr:cNvPr id="154" name="テキスト ボックス 153"/>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101854</xdr:rowOff>
    </xdr:from>
    <xdr:to>
      <xdr:col>11</xdr:col>
      <xdr:colOff>82550</xdr:colOff>
      <xdr:row>66</xdr:row>
      <xdr:rowOff>32004</xdr:rowOff>
    </xdr:to>
    <xdr:sp macro="" textlink="">
      <xdr:nvSpPr>
        <xdr:cNvPr id="155" name="楕円 154"/>
        <xdr:cNvSpPr/>
      </xdr:nvSpPr>
      <xdr:spPr>
        <a:xfrm>
          <a:off x="2286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16781</xdr:rowOff>
    </xdr:from>
    <xdr:ext cx="762000" cy="259045"/>
    <xdr:sp macro="" textlink="">
      <xdr:nvSpPr>
        <xdr:cNvPr id="156" name="テキスト ボックス 155"/>
        <xdr:cNvSpPr txBox="1"/>
      </xdr:nvSpPr>
      <xdr:spPr>
        <a:xfrm>
          <a:off x="1955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7" name="楕円 156"/>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8" name="テキスト ボックス 157"/>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年度の市町村合併以降、人件費・物件費とも抑制に努め、類似団体平均を下回っていた。しかし</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年に発生した東日本大震災以降は震災関連事業の実施により、類似団体平均を上回った。</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年度に震災関連事業が概ね完了したことにより、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97,823</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年度は、新型コロナウイルスワクチン接種事業による増額分が影響し</a:t>
          </a:r>
          <a:r>
            <a:rPr kumimoji="1" lang="en-US" altLang="ja-JP" sz="1300">
              <a:latin typeface="ＭＳ Ｐゴシック" panose="020B0600070205080204" pitchFamily="50" charset="-128"/>
              <a:ea typeface="ＭＳ Ｐゴシック" panose="020B0600070205080204" pitchFamily="50" charset="-128"/>
            </a:rPr>
            <a:t>13,627</a:t>
          </a:r>
          <a:r>
            <a:rPr kumimoji="1" lang="ja-JP" altLang="en-US" sz="1300">
              <a:latin typeface="ＭＳ Ｐゴシック" panose="020B0600070205080204" pitchFamily="50" charset="-128"/>
              <a:ea typeface="ＭＳ Ｐゴシック" panose="020B0600070205080204" pitchFamily="50" charset="-128"/>
            </a:rPr>
            <a:t>円増加した。今後も、社会経済状況の変動や災害などに備えるため、適正な歳出規模に圧縮していく必要があることから、経営改革や事務事業評価を実施し行政のスリム化を推進する。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12418</xdr:rowOff>
    </xdr:from>
    <xdr:to>
      <xdr:col>23</xdr:col>
      <xdr:colOff>133350</xdr:colOff>
      <xdr:row>84</xdr:row>
      <xdr:rowOff>143946</xdr:rowOff>
    </xdr:to>
    <xdr:cxnSp macro="">
      <xdr:nvCxnSpPr>
        <xdr:cNvPr id="191" name="直線コネクタ 190"/>
        <xdr:cNvCxnSpPr/>
      </xdr:nvCxnSpPr>
      <xdr:spPr>
        <a:xfrm>
          <a:off x="4114800" y="14414218"/>
          <a:ext cx="838200" cy="1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126468</xdr:rowOff>
    </xdr:from>
    <xdr:to>
      <xdr:col>19</xdr:col>
      <xdr:colOff>133350</xdr:colOff>
      <xdr:row>84</xdr:row>
      <xdr:rowOff>12418</xdr:rowOff>
    </xdr:to>
    <xdr:cxnSp macro="">
      <xdr:nvCxnSpPr>
        <xdr:cNvPr id="194" name="直線コネクタ 193"/>
        <xdr:cNvCxnSpPr/>
      </xdr:nvCxnSpPr>
      <xdr:spPr>
        <a:xfrm>
          <a:off x="3225800" y="14356818"/>
          <a:ext cx="889000" cy="5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126468</xdr:rowOff>
    </xdr:from>
    <xdr:to>
      <xdr:col>15</xdr:col>
      <xdr:colOff>82550</xdr:colOff>
      <xdr:row>84</xdr:row>
      <xdr:rowOff>30265</xdr:rowOff>
    </xdr:to>
    <xdr:cxnSp macro="">
      <xdr:nvCxnSpPr>
        <xdr:cNvPr id="197" name="直線コネクタ 196"/>
        <xdr:cNvCxnSpPr/>
      </xdr:nvCxnSpPr>
      <xdr:spPr>
        <a:xfrm flipV="1">
          <a:off x="2336800" y="14356818"/>
          <a:ext cx="8890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85505</xdr:rowOff>
    </xdr:from>
    <xdr:to>
      <xdr:col>11</xdr:col>
      <xdr:colOff>31750</xdr:colOff>
      <xdr:row>84</xdr:row>
      <xdr:rowOff>30265</xdr:rowOff>
    </xdr:to>
    <xdr:cxnSp macro="">
      <xdr:nvCxnSpPr>
        <xdr:cNvPr id="200" name="直線コネクタ 199"/>
        <xdr:cNvCxnSpPr/>
      </xdr:nvCxnSpPr>
      <xdr:spPr>
        <a:xfrm>
          <a:off x="1447800" y="14315855"/>
          <a:ext cx="889000" cy="11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93146</xdr:rowOff>
    </xdr:from>
    <xdr:to>
      <xdr:col>23</xdr:col>
      <xdr:colOff>184150</xdr:colOff>
      <xdr:row>85</xdr:row>
      <xdr:rowOff>23296</xdr:rowOff>
    </xdr:to>
    <xdr:sp macro="" textlink="">
      <xdr:nvSpPr>
        <xdr:cNvPr id="210" name="楕円 209"/>
        <xdr:cNvSpPr/>
      </xdr:nvSpPr>
      <xdr:spPr>
        <a:xfrm>
          <a:off x="4902200" y="144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65223</xdr:rowOff>
    </xdr:from>
    <xdr:ext cx="762000" cy="259045"/>
    <xdr:sp macro="" textlink="">
      <xdr:nvSpPr>
        <xdr:cNvPr id="211" name="人件費・物件費等の状況該当値テキスト"/>
        <xdr:cNvSpPr txBox="1"/>
      </xdr:nvSpPr>
      <xdr:spPr>
        <a:xfrm>
          <a:off x="5041900" y="1446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133068</xdr:rowOff>
    </xdr:from>
    <xdr:to>
      <xdr:col>19</xdr:col>
      <xdr:colOff>184150</xdr:colOff>
      <xdr:row>84</xdr:row>
      <xdr:rowOff>63218</xdr:rowOff>
    </xdr:to>
    <xdr:sp macro="" textlink="">
      <xdr:nvSpPr>
        <xdr:cNvPr id="212" name="楕円 211"/>
        <xdr:cNvSpPr/>
      </xdr:nvSpPr>
      <xdr:spPr>
        <a:xfrm>
          <a:off x="4064000" y="1436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47995</xdr:rowOff>
    </xdr:from>
    <xdr:ext cx="736600" cy="259045"/>
    <xdr:sp macro="" textlink="">
      <xdr:nvSpPr>
        <xdr:cNvPr id="213" name="テキスト ボックス 212"/>
        <xdr:cNvSpPr txBox="1"/>
      </xdr:nvSpPr>
      <xdr:spPr>
        <a:xfrm>
          <a:off x="3733800" y="14449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75668</xdr:rowOff>
    </xdr:from>
    <xdr:to>
      <xdr:col>15</xdr:col>
      <xdr:colOff>133350</xdr:colOff>
      <xdr:row>84</xdr:row>
      <xdr:rowOff>5818</xdr:rowOff>
    </xdr:to>
    <xdr:sp macro="" textlink="">
      <xdr:nvSpPr>
        <xdr:cNvPr id="214" name="楕円 213"/>
        <xdr:cNvSpPr/>
      </xdr:nvSpPr>
      <xdr:spPr>
        <a:xfrm>
          <a:off x="3175000" y="1430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162045</xdr:rowOff>
    </xdr:from>
    <xdr:ext cx="762000" cy="259045"/>
    <xdr:sp macro="" textlink="">
      <xdr:nvSpPr>
        <xdr:cNvPr id="215" name="テキスト ボックス 214"/>
        <xdr:cNvSpPr txBox="1"/>
      </xdr:nvSpPr>
      <xdr:spPr>
        <a:xfrm>
          <a:off x="2844800" y="1439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150915</xdr:rowOff>
    </xdr:from>
    <xdr:to>
      <xdr:col>11</xdr:col>
      <xdr:colOff>82550</xdr:colOff>
      <xdr:row>84</xdr:row>
      <xdr:rowOff>81065</xdr:rowOff>
    </xdr:to>
    <xdr:sp macro="" textlink="">
      <xdr:nvSpPr>
        <xdr:cNvPr id="216" name="楕円 215"/>
        <xdr:cNvSpPr/>
      </xdr:nvSpPr>
      <xdr:spPr>
        <a:xfrm>
          <a:off x="2286000" y="1438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65842</xdr:rowOff>
    </xdr:from>
    <xdr:ext cx="762000" cy="259045"/>
    <xdr:sp macro="" textlink="">
      <xdr:nvSpPr>
        <xdr:cNvPr id="217" name="テキスト ボックス 216"/>
        <xdr:cNvSpPr txBox="1"/>
      </xdr:nvSpPr>
      <xdr:spPr>
        <a:xfrm>
          <a:off x="1955800" y="1446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34705</xdr:rowOff>
    </xdr:from>
    <xdr:to>
      <xdr:col>7</xdr:col>
      <xdr:colOff>31750</xdr:colOff>
      <xdr:row>83</xdr:row>
      <xdr:rowOff>136305</xdr:rowOff>
    </xdr:to>
    <xdr:sp macro="" textlink="">
      <xdr:nvSpPr>
        <xdr:cNvPr id="218" name="楕円 217"/>
        <xdr:cNvSpPr/>
      </xdr:nvSpPr>
      <xdr:spPr>
        <a:xfrm>
          <a:off x="1397000" y="142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121082</xdr:rowOff>
    </xdr:from>
    <xdr:ext cx="762000" cy="259045"/>
    <xdr:sp macro="" textlink="">
      <xdr:nvSpPr>
        <xdr:cNvPr id="219" name="テキスト ボックス 218"/>
        <xdr:cNvSpPr txBox="1"/>
      </xdr:nvSpPr>
      <xdr:spPr>
        <a:xfrm>
          <a:off x="1066800" y="1435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年度までは類似団体平均とほぼ同水準であったが、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ポイント上回った。</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ポイント上回り、全国市平均も上回る水準となった。</a:t>
          </a:r>
        </a:p>
        <a:p>
          <a:r>
            <a:rPr kumimoji="1" lang="ja-JP" altLang="en-US" sz="1300">
              <a:latin typeface="ＭＳ Ｐゴシック" panose="020B0600070205080204" pitchFamily="50" charset="-128"/>
              <a:ea typeface="ＭＳ Ｐゴシック" panose="020B0600070205080204" pitchFamily="50" charset="-128"/>
            </a:rPr>
            <a:t>　なお、ラスパイレス指数には反映しないが、人件費抑制策として特殊勤務手当の全廃、退職時の特別昇給の廃止、管理職手当の定額化を実施している。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45155</xdr:rowOff>
    </xdr:to>
    <xdr:cxnSp macro="">
      <xdr:nvCxnSpPr>
        <xdr:cNvPr id="253" name="直線コネクタ 252"/>
        <xdr:cNvCxnSpPr/>
      </xdr:nvCxnSpPr>
      <xdr:spPr>
        <a:xfrm>
          <a:off x="16179800" y="1461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85372</xdr:rowOff>
    </xdr:to>
    <xdr:cxnSp macro="">
      <xdr:nvCxnSpPr>
        <xdr:cNvPr id="256" name="直線コネクタ 255"/>
        <xdr:cNvCxnSpPr/>
      </xdr:nvCxnSpPr>
      <xdr:spPr>
        <a:xfrm flipV="1">
          <a:off x="15290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85372</xdr:rowOff>
    </xdr:to>
    <xdr:cxnSp macro="">
      <xdr:nvCxnSpPr>
        <xdr:cNvPr id="259" name="直線コネクタ 258"/>
        <xdr:cNvCxnSpPr/>
      </xdr:nvCxnSpPr>
      <xdr:spPr>
        <a:xfrm>
          <a:off x="14401800" y="1463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85</xdr:row>
      <xdr:rowOff>112184</xdr:rowOff>
    </xdr:to>
    <xdr:cxnSp macro="">
      <xdr:nvCxnSpPr>
        <xdr:cNvPr id="262" name="直線コネクタ 261"/>
        <xdr:cNvCxnSpPr/>
      </xdr:nvCxnSpPr>
      <xdr:spPr>
        <a:xfrm flipV="1">
          <a:off x="13512800" y="146318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2" name="楕円 271"/>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137882</xdr:rowOff>
    </xdr:from>
    <xdr:ext cx="762000" cy="259045"/>
    <xdr:sp macro="" textlink="">
      <xdr:nvSpPr>
        <xdr:cNvPr id="273" name="給与水準   （国との比較）該当値テキスト"/>
        <xdr:cNvSpPr txBox="1"/>
      </xdr:nvSpPr>
      <xdr:spPr>
        <a:xfrm>
          <a:off x="17106900" y="1453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4" name="楕円 273"/>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75" name="テキスト ボックス 274"/>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76" name="楕円 275"/>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77" name="テキスト ボックス 276"/>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78" name="楕円 277"/>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94138</xdr:rowOff>
    </xdr:from>
    <xdr:ext cx="762000" cy="259045"/>
    <xdr:sp macro="" textlink="">
      <xdr:nvSpPr>
        <xdr:cNvPr id="279" name="テキスト ボックス 278"/>
        <xdr:cNvSpPr txBox="1"/>
      </xdr:nvSpPr>
      <xdr:spPr>
        <a:xfrm>
          <a:off x="14020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0" name="楕円 279"/>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1" name="テキスト ボックス 280"/>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月（合併時）の職員数は</a:t>
          </a:r>
          <a:r>
            <a:rPr kumimoji="1" lang="en-US" altLang="ja-JP" sz="1300">
              <a:latin typeface="ＭＳ Ｐゴシック" panose="020B0600070205080204" pitchFamily="50" charset="-128"/>
              <a:ea typeface="ＭＳ Ｐゴシック" panose="020B0600070205080204" pitchFamily="50" charset="-128"/>
            </a:rPr>
            <a:t>636</a:t>
          </a:r>
          <a:r>
            <a:rPr kumimoji="1" lang="ja-JP" altLang="en-US" sz="1300">
              <a:latin typeface="ＭＳ Ｐゴシック" panose="020B0600070205080204" pitchFamily="50" charset="-128"/>
              <a:ea typeface="ＭＳ Ｐゴシック" panose="020B0600070205080204" pitchFamily="50" charset="-128"/>
            </a:rPr>
            <a:t>人であったが、組織の見直しを行い、定員の適正化を図ってきた結果、令和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564</a:t>
          </a:r>
          <a:r>
            <a:rPr kumimoji="1" lang="ja-JP" altLang="en-US" sz="1300">
              <a:latin typeface="ＭＳ Ｐゴシック" panose="020B0600070205080204" pitchFamily="50" charset="-128"/>
              <a:ea typeface="ＭＳ Ｐゴシック" panose="020B0600070205080204" pitchFamily="50" charset="-128"/>
            </a:rPr>
            <a:t>人（定数</a:t>
          </a:r>
          <a:r>
            <a:rPr kumimoji="1" lang="en-US" altLang="ja-JP" sz="1300">
              <a:latin typeface="ＭＳ Ｐゴシック" panose="020B0600070205080204" pitchFamily="50" charset="-128"/>
              <a:ea typeface="ＭＳ Ｐゴシック" panose="020B0600070205080204" pitchFamily="50" charset="-128"/>
            </a:rPr>
            <a:t>598</a:t>
          </a:r>
          <a:r>
            <a:rPr kumimoji="1" lang="ja-JP" altLang="en-US" sz="1300">
              <a:latin typeface="ＭＳ Ｐゴシック" panose="020B0600070205080204" pitchFamily="50" charset="-128"/>
              <a:ea typeface="ＭＳ Ｐゴシック" panose="020B0600070205080204" pitchFamily="50" charset="-128"/>
            </a:rPr>
            <a:t>人）で合併時と比較し</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人の削減となっている。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年度は、類似団体平均を上回っているが、県平均と同値となっており、　　今後も引き続き、定員の適正化に努める。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29845</xdr:rowOff>
    </xdr:from>
    <xdr:to>
      <xdr:col>81</xdr:col>
      <xdr:colOff>44450</xdr:colOff>
      <xdr:row>63</xdr:row>
      <xdr:rowOff>49954</xdr:rowOff>
    </xdr:to>
    <xdr:cxnSp macro="">
      <xdr:nvCxnSpPr>
        <xdr:cNvPr id="316" name="直線コネクタ 315"/>
        <xdr:cNvCxnSpPr/>
      </xdr:nvCxnSpPr>
      <xdr:spPr>
        <a:xfrm>
          <a:off x="16179800" y="1083119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161079</xdr:rowOff>
    </xdr:from>
    <xdr:to>
      <xdr:col>77</xdr:col>
      <xdr:colOff>44450</xdr:colOff>
      <xdr:row>63</xdr:row>
      <xdr:rowOff>29845</xdr:rowOff>
    </xdr:to>
    <xdr:cxnSp macro="">
      <xdr:nvCxnSpPr>
        <xdr:cNvPr id="319" name="直線コネクタ 318"/>
        <xdr:cNvCxnSpPr/>
      </xdr:nvCxnSpPr>
      <xdr:spPr>
        <a:xfrm>
          <a:off x="15290800" y="1079097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161079</xdr:rowOff>
    </xdr:from>
    <xdr:to>
      <xdr:col>72</xdr:col>
      <xdr:colOff>203200</xdr:colOff>
      <xdr:row>63</xdr:row>
      <xdr:rowOff>13758</xdr:rowOff>
    </xdr:to>
    <xdr:cxnSp macro="">
      <xdr:nvCxnSpPr>
        <xdr:cNvPr id="322" name="直線コネクタ 321"/>
        <xdr:cNvCxnSpPr/>
      </xdr:nvCxnSpPr>
      <xdr:spPr>
        <a:xfrm flipV="1">
          <a:off x="14401800" y="107909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140970</xdr:rowOff>
    </xdr:from>
    <xdr:to>
      <xdr:col>68</xdr:col>
      <xdr:colOff>152400</xdr:colOff>
      <xdr:row>63</xdr:row>
      <xdr:rowOff>13758</xdr:rowOff>
    </xdr:to>
    <xdr:cxnSp macro="">
      <xdr:nvCxnSpPr>
        <xdr:cNvPr id="325" name="直線コネクタ 324"/>
        <xdr:cNvCxnSpPr/>
      </xdr:nvCxnSpPr>
      <xdr:spPr>
        <a:xfrm>
          <a:off x="13512800" y="1077087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170604</xdr:rowOff>
    </xdr:from>
    <xdr:to>
      <xdr:col>81</xdr:col>
      <xdr:colOff>95250</xdr:colOff>
      <xdr:row>63</xdr:row>
      <xdr:rowOff>100754</xdr:rowOff>
    </xdr:to>
    <xdr:sp macro="" textlink="">
      <xdr:nvSpPr>
        <xdr:cNvPr id="335" name="楕円 334"/>
        <xdr:cNvSpPr/>
      </xdr:nvSpPr>
      <xdr:spPr>
        <a:xfrm>
          <a:off x="16967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142681</xdr:rowOff>
    </xdr:from>
    <xdr:ext cx="762000" cy="259045"/>
    <xdr:sp macro="" textlink="">
      <xdr:nvSpPr>
        <xdr:cNvPr id="336" name="定員管理の状況該当値テキスト"/>
        <xdr:cNvSpPr txBox="1"/>
      </xdr:nvSpPr>
      <xdr:spPr>
        <a:xfrm>
          <a:off x="17106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150495</xdr:rowOff>
    </xdr:from>
    <xdr:to>
      <xdr:col>77</xdr:col>
      <xdr:colOff>95250</xdr:colOff>
      <xdr:row>63</xdr:row>
      <xdr:rowOff>80645</xdr:rowOff>
    </xdr:to>
    <xdr:sp macro="" textlink="">
      <xdr:nvSpPr>
        <xdr:cNvPr id="337" name="楕円 336"/>
        <xdr:cNvSpPr/>
      </xdr:nvSpPr>
      <xdr:spPr>
        <a:xfrm>
          <a:off x="16129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65422</xdr:rowOff>
    </xdr:from>
    <xdr:ext cx="736600" cy="259045"/>
    <xdr:sp macro="" textlink="">
      <xdr:nvSpPr>
        <xdr:cNvPr id="338" name="テキスト ボックス 337"/>
        <xdr:cNvSpPr txBox="1"/>
      </xdr:nvSpPr>
      <xdr:spPr>
        <a:xfrm>
          <a:off x="15798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110279</xdr:rowOff>
    </xdr:from>
    <xdr:to>
      <xdr:col>73</xdr:col>
      <xdr:colOff>44450</xdr:colOff>
      <xdr:row>63</xdr:row>
      <xdr:rowOff>40429</xdr:rowOff>
    </xdr:to>
    <xdr:sp macro="" textlink="">
      <xdr:nvSpPr>
        <xdr:cNvPr id="339" name="楕円 338"/>
        <xdr:cNvSpPr/>
      </xdr:nvSpPr>
      <xdr:spPr>
        <a:xfrm>
          <a:off x="15240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25206</xdr:rowOff>
    </xdr:from>
    <xdr:ext cx="762000" cy="259045"/>
    <xdr:sp macro="" textlink="">
      <xdr:nvSpPr>
        <xdr:cNvPr id="340" name="テキスト ボックス 339"/>
        <xdr:cNvSpPr txBox="1"/>
      </xdr:nvSpPr>
      <xdr:spPr>
        <a:xfrm>
          <a:off x="14909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134408</xdr:rowOff>
    </xdr:from>
    <xdr:to>
      <xdr:col>68</xdr:col>
      <xdr:colOff>203200</xdr:colOff>
      <xdr:row>63</xdr:row>
      <xdr:rowOff>64558</xdr:rowOff>
    </xdr:to>
    <xdr:sp macro="" textlink="">
      <xdr:nvSpPr>
        <xdr:cNvPr id="341" name="楕円 340"/>
        <xdr:cNvSpPr/>
      </xdr:nvSpPr>
      <xdr:spPr>
        <a:xfrm>
          <a:off x="14351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49335</xdr:rowOff>
    </xdr:from>
    <xdr:ext cx="762000" cy="259045"/>
    <xdr:sp macro="" textlink="">
      <xdr:nvSpPr>
        <xdr:cNvPr id="342" name="テキスト ボックス 341"/>
        <xdr:cNvSpPr txBox="1"/>
      </xdr:nvSpPr>
      <xdr:spPr>
        <a:xfrm>
          <a:off x="14020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90170</xdr:rowOff>
    </xdr:from>
    <xdr:to>
      <xdr:col>64</xdr:col>
      <xdr:colOff>152400</xdr:colOff>
      <xdr:row>63</xdr:row>
      <xdr:rowOff>20320</xdr:rowOff>
    </xdr:to>
    <xdr:sp macro="" textlink="">
      <xdr:nvSpPr>
        <xdr:cNvPr id="343" name="楕円 342"/>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5097</xdr:rowOff>
    </xdr:from>
    <xdr:ext cx="762000" cy="259045"/>
    <xdr:sp macro="" textlink="">
      <xdr:nvSpPr>
        <xdr:cNvPr id="344" name="テキスト ボックス 343"/>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大型の普通建設事業の実施により、類似団体平均を上回る状態が続いているが、指数の適正な管理に努めている。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年度は、前年度に実施した繰上償還による元利償還金の減や地方債の償還に充てる公営企業への繰出金の減により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普通建設事業の実施にあたっては、必要性や優先順位等を考慮し、交付税措置の高い有効な地方債を活用し、後年度負担の軽減に努めるとともに、公債費の平準化と利子負担軽減のため、債務の繰上償還を実施す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64008</xdr:rowOff>
    </xdr:to>
    <xdr:cxnSp macro="">
      <xdr:nvCxnSpPr>
        <xdr:cNvPr id="376" name="直線コネクタ 375"/>
        <xdr:cNvCxnSpPr/>
      </xdr:nvCxnSpPr>
      <xdr:spPr>
        <a:xfrm flipV="1">
          <a:off x="16179800" y="71780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64008</xdr:rowOff>
    </xdr:from>
    <xdr:to>
      <xdr:col>77</xdr:col>
      <xdr:colOff>44450</xdr:colOff>
      <xdr:row>42</xdr:row>
      <xdr:rowOff>160528</xdr:rowOff>
    </xdr:to>
    <xdr:cxnSp macro="">
      <xdr:nvCxnSpPr>
        <xdr:cNvPr id="379" name="直線コネクタ 378"/>
        <xdr:cNvCxnSpPr/>
      </xdr:nvCxnSpPr>
      <xdr:spPr>
        <a:xfrm flipV="1">
          <a:off x="15290800" y="72649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160528</xdr:rowOff>
    </xdr:to>
    <xdr:cxnSp macro="">
      <xdr:nvCxnSpPr>
        <xdr:cNvPr id="382" name="直線コネクタ 381"/>
        <xdr:cNvCxnSpPr/>
      </xdr:nvCxnSpPr>
      <xdr:spPr>
        <a:xfrm>
          <a:off x="14401800" y="73131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112268</xdr:rowOff>
    </xdr:to>
    <xdr:cxnSp macro="">
      <xdr:nvCxnSpPr>
        <xdr:cNvPr id="385" name="直線コネクタ 384"/>
        <xdr:cNvCxnSpPr/>
      </xdr:nvCxnSpPr>
      <xdr:spPr>
        <a:xfrm>
          <a:off x="13512800" y="72745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5" name="楕円 394"/>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6"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397" name="楕円 396"/>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398" name="テキスト ボックス 397"/>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109728</xdr:rowOff>
    </xdr:from>
    <xdr:to>
      <xdr:col>73</xdr:col>
      <xdr:colOff>44450</xdr:colOff>
      <xdr:row>43</xdr:row>
      <xdr:rowOff>39878</xdr:rowOff>
    </xdr:to>
    <xdr:sp macro="" textlink="">
      <xdr:nvSpPr>
        <xdr:cNvPr id="399" name="楕円 398"/>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24655</xdr:rowOff>
    </xdr:from>
    <xdr:ext cx="762000" cy="259045"/>
    <xdr:sp macro="" textlink="">
      <xdr:nvSpPr>
        <xdr:cNvPr id="400" name="テキスト ボックス 399"/>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1" name="楕円 400"/>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2" name="テキスト ボックス 401"/>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3" name="楕円 402"/>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4" name="テキスト ボックス 403"/>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大型の普通建設事業の実施により、類似団体平均を上回る状態が続いているが、指数の適正な管理に努めている。　　</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年度は、地方債の償還に充てる公営企業への繰出金の減や充当可能基金の増加等により、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今後も普通建設事業の実施にあたっては、中・長期的視点に立ち、必要性や優先順位等を考慮し、国県支出金を有効に活用し、交付税措置の高い有効な地方債を活用し、後年度負担の軽減に努める。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167335</xdr:rowOff>
    </xdr:from>
    <xdr:to>
      <xdr:col>81</xdr:col>
      <xdr:colOff>44450</xdr:colOff>
      <xdr:row>17</xdr:row>
      <xdr:rowOff>48006</xdr:rowOff>
    </xdr:to>
    <xdr:cxnSp macro="">
      <xdr:nvCxnSpPr>
        <xdr:cNvPr id="436" name="直線コネクタ 435"/>
        <xdr:cNvCxnSpPr/>
      </xdr:nvCxnSpPr>
      <xdr:spPr>
        <a:xfrm flipV="1">
          <a:off x="16179800" y="2910535"/>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48006</xdr:rowOff>
    </xdr:from>
    <xdr:to>
      <xdr:col>77</xdr:col>
      <xdr:colOff>44450</xdr:colOff>
      <xdr:row>18</xdr:row>
      <xdr:rowOff>41605</xdr:rowOff>
    </xdr:to>
    <xdr:cxnSp macro="">
      <xdr:nvCxnSpPr>
        <xdr:cNvPr id="439" name="直線コネクタ 438"/>
        <xdr:cNvCxnSpPr/>
      </xdr:nvCxnSpPr>
      <xdr:spPr>
        <a:xfrm flipV="1">
          <a:off x="15290800" y="2962656"/>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144526</xdr:rowOff>
    </xdr:from>
    <xdr:to>
      <xdr:col>72</xdr:col>
      <xdr:colOff>203200</xdr:colOff>
      <xdr:row>18</xdr:row>
      <xdr:rowOff>41605</xdr:rowOff>
    </xdr:to>
    <xdr:cxnSp macro="">
      <xdr:nvCxnSpPr>
        <xdr:cNvPr id="442" name="直線コネクタ 441"/>
        <xdr:cNvCxnSpPr/>
      </xdr:nvCxnSpPr>
      <xdr:spPr>
        <a:xfrm>
          <a:off x="14401800" y="3059176"/>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94336</xdr:rowOff>
    </xdr:from>
    <xdr:to>
      <xdr:col>68</xdr:col>
      <xdr:colOff>152400</xdr:colOff>
      <xdr:row>17</xdr:row>
      <xdr:rowOff>144526</xdr:rowOff>
    </xdr:to>
    <xdr:cxnSp macro="">
      <xdr:nvCxnSpPr>
        <xdr:cNvPr id="445" name="直線コネクタ 444"/>
        <xdr:cNvCxnSpPr/>
      </xdr:nvCxnSpPr>
      <xdr:spPr>
        <a:xfrm>
          <a:off x="13512800" y="3008986"/>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55" name="楕円 454"/>
        <xdr:cNvSpPr/>
      </xdr:nvSpPr>
      <xdr:spPr>
        <a:xfrm>
          <a:off x="16967200" y="28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88612</xdr:rowOff>
    </xdr:from>
    <xdr:ext cx="762000" cy="259045"/>
    <xdr:sp macro="" textlink="">
      <xdr:nvSpPr>
        <xdr:cNvPr id="456" name="将来負担の状況該当値テキスト"/>
        <xdr:cNvSpPr txBox="1"/>
      </xdr:nvSpPr>
      <xdr:spPr>
        <a:xfrm>
          <a:off x="17106900" y="2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168656</xdr:rowOff>
    </xdr:from>
    <xdr:to>
      <xdr:col>77</xdr:col>
      <xdr:colOff>95250</xdr:colOff>
      <xdr:row>17</xdr:row>
      <xdr:rowOff>98806</xdr:rowOff>
    </xdr:to>
    <xdr:sp macro="" textlink="">
      <xdr:nvSpPr>
        <xdr:cNvPr id="457" name="楕円 456"/>
        <xdr:cNvSpPr/>
      </xdr:nvSpPr>
      <xdr:spPr>
        <a:xfrm>
          <a:off x="161290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83583</xdr:rowOff>
    </xdr:from>
    <xdr:ext cx="736600" cy="259045"/>
    <xdr:sp macro="" textlink="">
      <xdr:nvSpPr>
        <xdr:cNvPr id="458" name="テキスト ボックス 457"/>
        <xdr:cNvSpPr txBox="1"/>
      </xdr:nvSpPr>
      <xdr:spPr>
        <a:xfrm>
          <a:off x="15798800" y="299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162255</xdr:rowOff>
    </xdr:from>
    <xdr:to>
      <xdr:col>73</xdr:col>
      <xdr:colOff>44450</xdr:colOff>
      <xdr:row>18</xdr:row>
      <xdr:rowOff>92405</xdr:rowOff>
    </xdr:to>
    <xdr:sp macro="" textlink="">
      <xdr:nvSpPr>
        <xdr:cNvPr id="459" name="楕円 458"/>
        <xdr:cNvSpPr/>
      </xdr:nvSpPr>
      <xdr:spPr>
        <a:xfrm>
          <a:off x="15240000" y="30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77182</xdr:rowOff>
    </xdr:from>
    <xdr:ext cx="762000" cy="259045"/>
    <xdr:sp macro="" textlink="">
      <xdr:nvSpPr>
        <xdr:cNvPr id="460" name="テキスト ボックス 459"/>
        <xdr:cNvSpPr txBox="1"/>
      </xdr:nvSpPr>
      <xdr:spPr>
        <a:xfrm>
          <a:off x="14909800" y="316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93726</xdr:rowOff>
    </xdr:from>
    <xdr:to>
      <xdr:col>68</xdr:col>
      <xdr:colOff>203200</xdr:colOff>
      <xdr:row>18</xdr:row>
      <xdr:rowOff>23876</xdr:rowOff>
    </xdr:to>
    <xdr:sp macro="" textlink="">
      <xdr:nvSpPr>
        <xdr:cNvPr id="461" name="楕円 460"/>
        <xdr:cNvSpPr/>
      </xdr:nvSpPr>
      <xdr:spPr>
        <a:xfrm>
          <a:off x="14351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8653</xdr:rowOff>
    </xdr:from>
    <xdr:ext cx="762000" cy="259045"/>
    <xdr:sp macro="" textlink="">
      <xdr:nvSpPr>
        <xdr:cNvPr id="462" name="テキスト ボックス 461"/>
        <xdr:cNvSpPr txBox="1"/>
      </xdr:nvSpPr>
      <xdr:spPr>
        <a:xfrm>
          <a:off x="14020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43536</xdr:rowOff>
    </xdr:from>
    <xdr:to>
      <xdr:col>64</xdr:col>
      <xdr:colOff>152400</xdr:colOff>
      <xdr:row>17</xdr:row>
      <xdr:rowOff>145136</xdr:rowOff>
    </xdr:to>
    <xdr:sp macro="" textlink="">
      <xdr:nvSpPr>
        <xdr:cNvPr id="463" name="楕円 462"/>
        <xdr:cNvSpPr/>
      </xdr:nvSpPr>
      <xdr:spPr>
        <a:xfrm>
          <a:off x="13462000" y="29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129913</xdr:rowOff>
    </xdr:from>
    <xdr:ext cx="762000" cy="259045"/>
    <xdr:sp macro="" textlink="">
      <xdr:nvSpPr>
        <xdr:cNvPr id="464" name="テキスト ボックス 463"/>
        <xdr:cNvSpPr txBox="1"/>
      </xdr:nvSpPr>
      <xdr:spPr>
        <a:xfrm>
          <a:off x="13131800" y="304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59,430
58,791
305.32
36,728,207
34,929,688
1,723,608
17,960,038
37,476,260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年度の合併以降、定員管理計画等に基づき、職員数の適正化や特殊勤務手当の全廃、管理職手当の定額化などを実施してきたことにより、類似団体平均と同水準で推移してきている。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年度は、退職金の減により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％ポイント減となった。今後も引き続き定員の適正化に努める。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8890</xdr:rowOff>
    </xdr:to>
    <xdr:cxnSp macro="">
      <xdr:nvCxnSpPr>
        <xdr:cNvPr id="66" name="直線コネクタ 65"/>
        <xdr:cNvCxnSpPr/>
      </xdr:nvCxnSpPr>
      <xdr:spPr>
        <a:xfrm flipV="1">
          <a:off x="3987800" y="6261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37</xdr:row>
      <xdr:rowOff>8890</xdr:rowOff>
    </xdr:to>
    <xdr:cxnSp macro="">
      <xdr:nvCxnSpPr>
        <xdr:cNvPr id="69" name="直線コネクタ 68"/>
        <xdr:cNvCxnSpPr/>
      </xdr:nvCxnSpPr>
      <xdr:spPr>
        <a:xfrm>
          <a:off x="3098800" y="623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66040</xdr:rowOff>
    </xdr:to>
    <xdr:cxnSp macro="">
      <xdr:nvCxnSpPr>
        <xdr:cNvPr id="72" name="直線コネクタ 71"/>
        <xdr:cNvCxnSpPr/>
      </xdr:nvCxnSpPr>
      <xdr:spPr>
        <a:xfrm>
          <a:off x="2209800" y="6123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123190</xdr:rowOff>
    </xdr:to>
    <xdr:cxnSp macro="">
      <xdr:nvCxnSpPr>
        <xdr:cNvPr id="75" name="直線コネクタ 74"/>
        <xdr:cNvCxnSpPr/>
      </xdr:nvCxnSpPr>
      <xdr:spPr>
        <a:xfrm>
          <a:off x="1320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8" name="テキスト ボックス 87"/>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90" name="テキスト ボックス 89"/>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事務事業の見直しのなかで、抑制に努めてきた結果、類似団体平均を下回る水準で推移している。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年度は、道路の維持管理業務委託等により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今後も施設の管理費が増加傾向にあるため、公共施設等総合管理計画に基づき、施設等の適正な配置により、必要な市民サービスを維持しつつ、将来負担の軽減に努める。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157480</xdr:rowOff>
    </xdr:to>
    <xdr:cxnSp macro="">
      <xdr:nvCxnSpPr>
        <xdr:cNvPr id="127" name="直線コネクタ 126"/>
        <xdr:cNvCxnSpPr/>
      </xdr:nvCxnSpPr>
      <xdr:spPr>
        <a:xfrm>
          <a:off x="15671800" y="2824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17</xdr:row>
      <xdr:rowOff>24130</xdr:rowOff>
    </xdr:to>
    <xdr:cxnSp macro="">
      <xdr:nvCxnSpPr>
        <xdr:cNvPr id="130" name="直線コネクタ 129"/>
        <xdr:cNvCxnSpPr/>
      </xdr:nvCxnSpPr>
      <xdr:spPr>
        <a:xfrm flipV="1">
          <a:off x="14782800" y="2824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24130</xdr:rowOff>
    </xdr:to>
    <xdr:cxnSp macro="">
      <xdr:nvCxnSpPr>
        <xdr:cNvPr id="133" name="直線コネクタ 132"/>
        <xdr:cNvCxnSpPr/>
      </xdr:nvCxnSpPr>
      <xdr:spPr>
        <a:xfrm>
          <a:off x="13893800" y="293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24130</xdr:rowOff>
    </xdr:to>
    <xdr:cxnSp macro="">
      <xdr:nvCxnSpPr>
        <xdr:cNvPr id="136" name="直線コネクタ 135"/>
        <xdr:cNvCxnSpPr/>
      </xdr:nvCxnSpPr>
      <xdr:spPr>
        <a:xfrm>
          <a:off x="13004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6" name="楕円 145"/>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123207</xdr:rowOff>
    </xdr:from>
    <xdr:ext cx="762000" cy="259045"/>
    <xdr:sp macro="" textlink="">
      <xdr:nvSpPr>
        <xdr:cNvPr id="147" name="物件費該当値テキスト"/>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8" name="楕円 147"/>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9" name="テキスト ボックス 148"/>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51" name="テキスト ボックス 150"/>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2" name="楕円 151"/>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53" name="テキスト ボックス 152"/>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高齢化社会の進行に伴い増加傾向にあるが、類似団体平均を下回って推移している。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今後も社会保障費の増加が見込まれるため、引き続き社会情勢の変化に順応した住民サービスを進めていく一方、事業の適正化に努める。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4535</xdr:rowOff>
    </xdr:to>
    <xdr:cxnSp macro="">
      <xdr:nvCxnSpPr>
        <xdr:cNvPr id="190" name="直線コネクタ 189"/>
        <xdr:cNvCxnSpPr/>
      </xdr:nvCxnSpPr>
      <xdr:spPr>
        <a:xfrm>
          <a:off x="3987800" y="9434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56</xdr:row>
      <xdr:rowOff>29028</xdr:rowOff>
    </xdr:to>
    <xdr:cxnSp macro="">
      <xdr:nvCxnSpPr>
        <xdr:cNvPr id="193" name="直線コネクタ 192"/>
        <xdr:cNvCxnSpPr/>
      </xdr:nvCxnSpPr>
      <xdr:spPr>
        <a:xfrm flipV="1">
          <a:off x="3098800" y="94342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29028</xdr:rowOff>
    </xdr:to>
    <xdr:cxnSp macro="">
      <xdr:nvCxnSpPr>
        <xdr:cNvPr id="196" name="直線コネクタ 195"/>
        <xdr:cNvCxnSpPr/>
      </xdr:nvCxnSpPr>
      <xdr:spPr>
        <a:xfrm>
          <a:off x="2209800" y="9548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199" name="直線コネクタ 198"/>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9" name="楕円 208"/>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10"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11" name="楕円 210"/>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12" name="テキスト ボックス 21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3" name="楕円 212"/>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4" name="テキスト ボックス 213"/>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5" name="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6" name="テキスト ボックス 215"/>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7" name="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8" name="テキスト ボックス 217"/>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下水道事業会計などへの繰出金が大きく占めており、令和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年度に下水道事業が公営企業会計へ移行したことに伴い、類似団体平均を下回って推移している。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今後は、施設の老朽化が進み、維持補修費が増加する見込みであるため、公共施設等総合管理計画に基づく施設等の適正な配置により、抑制に努める。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69850</xdr:rowOff>
    </xdr:to>
    <xdr:cxnSp macro="">
      <xdr:nvCxnSpPr>
        <xdr:cNvPr id="253" name="直線コネクタ 252"/>
        <xdr:cNvCxnSpPr/>
      </xdr:nvCxnSpPr>
      <xdr:spPr>
        <a:xfrm flipV="1">
          <a:off x="15671800" y="9788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61</xdr:row>
      <xdr:rowOff>167822</xdr:rowOff>
    </xdr:to>
    <xdr:cxnSp macro="">
      <xdr:nvCxnSpPr>
        <xdr:cNvPr id="256" name="直線コネクタ 255"/>
        <xdr:cNvCxnSpPr/>
      </xdr:nvCxnSpPr>
      <xdr:spPr>
        <a:xfrm flipV="1">
          <a:off x="14782800" y="9842500"/>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167822</xdr:rowOff>
    </xdr:from>
    <xdr:to>
      <xdr:col>73</xdr:col>
      <xdr:colOff>180975</xdr:colOff>
      <xdr:row>61</xdr:row>
      <xdr:rowOff>167822</xdr:rowOff>
    </xdr:to>
    <xdr:cxnSp macro="">
      <xdr:nvCxnSpPr>
        <xdr:cNvPr id="259" name="直線コネクタ 258"/>
        <xdr:cNvCxnSpPr/>
      </xdr:nvCxnSpPr>
      <xdr:spPr>
        <a:xfrm>
          <a:off x="13893800" y="10626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167822</xdr:rowOff>
    </xdr:from>
    <xdr:to>
      <xdr:col>69</xdr:col>
      <xdr:colOff>92075</xdr:colOff>
      <xdr:row>62</xdr:row>
      <xdr:rowOff>29028</xdr:rowOff>
    </xdr:to>
    <xdr:cxnSp macro="">
      <xdr:nvCxnSpPr>
        <xdr:cNvPr id="262" name="直線コネクタ 261"/>
        <xdr:cNvCxnSpPr/>
      </xdr:nvCxnSpPr>
      <xdr:spPr>
        <a:xfrm flipV="1">
          <a:off x="13004800" y="10626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2" name="楕円 271"/>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152599</xdr:rowOff>
    </xdr:from>
    <xdr:ext cx="762000" cy="259045"/>
    <xdr:sp macro="" textlink="">
      <xdr:nvSpPr>
        <xdr:cNvPr id="273" name="その他該当値テキスト"/>
        <xdr:cNvSpPr txBox="1"/>
      </xdr:nvSpPr>
      <xdr:spPr>
        <a:xfrm>
          <a:off x="165989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5" name="テキスト ボックス 274"/>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117022</xdr:rowOff>
    </xdr:from>
    <xdr:to>
      <xdr:col>74</xdr:col>
      <xdr:colOff>31750</xdr:colOff>
      <xdr:row>62</xdr:row>
      <xdr:rowOff>47172</xdr:rowOff>
    </xdr:to>
    <xdr:sp macro="" textlink="">
      <xdr:nvSpPr>
        <xdr:cNvPr id="276" name="楕円 275"/>
        <xdr:cNvSpPr/>
      </xdr:nvSpPr>
      <xdr:spPr>
        <a:xfrm>
          <a:off x="14732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31949</xdr:rowOff>
    </xdr:from>
    <xdr:ext cx="762000" cy="259045"/>
    <xdr:sp macro="" textlink="">
      <xdr:nvSpPr>
        <xdr:cNvPr id="277" name="テキスト ボックス 276"/>
        <xdr:cNvSpPr txBox="1"/>
      </xdr:nvSpPr>
      <xdr:spPr>
        <a:xfrm>
          <a:off x="14401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117022</xdr:rowOff>
    </xdr:from>
    <xdr:to>
      <xdr:col>69</xdr:col>
      <xdr:colOff>142875</xdr:colOff>
      <xdr:row>62</xdr:row>
      <xdr:rowOff>47172</xdr:rowOff>
    </xdr:to>
    <xdr:sp macro="" textlink="">
      <xdr:nvSpPr>
        <xdr:cNvPr id="278" name="楕円 277"/>
        <xdr:cNvSpPr/>
      </xdr:nvSpPr>
      <xdr:spPr>
        <a:xfrm>
          <a:off x="13843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31949</xdr:rowOff>
    </xdr:from>
    <xdr:ext cx="762000" cy="259045"/>
    <xdr:sp macro="" textlink="">
      <xdr:nvSpPr>
        <xdr:cNvPr id="279" name="テキスト ボックス 278"/>
        <xdr:cNvSpPr txBox="1"/>
      </xdr:nvSpPr>
      <xdr:spPr>
        <a:xfrm>
          <a:off x="13512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149678</xdr:rowOff>
    </xdr:from>
    <xdr:to>
      <xdr:col>65</xdr:col>
      <xdr:colOff>53975</xdr:colOff>
      <xdr:row>62</xdr:row>
      <xdr:rowOff>79828</xdr:rowOff>
    </xdr:to>
    <xdr:sp macro="" textlink="">
      <xdr:nvSpPr>
        <xdr:cNvPr id="280" name="楕円 279"/>
        <xdr:cNvSpPr/>
      </xdr:nvSpPr>
      <xdr:spPr>
        <a:xfrm>
          <a:off x="12954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64605</xdr:rowOff>
    </xdr:from>
    <xdr:ext cx="762000" cy="259045"/>
    <xdr:sp macro="" textlink="">
      <xdr:nvSpPr>
        <xdr:cNvPr id="281" name="テキスト ボックス 280"/>
        <xdr:cNvSpPr txBox="1"/>
      </xdr:nvSpPr>
      <xdr:spPr>
        <a:xfrm>
          <a:off x="12623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一部事務組合への負担金や企業会計への補助が大きく占めているが、類似団体平均と同水準で推移している。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今後も一部事務組合の維持補修費の動向を注視するとともに、企業会計や各種団体への補助において、引き続き必要性・有効性の観点から見直しに努める。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19558</xdr:rowOff>
    </xdr:to>
    <xdr:cxnSp macro="">
      <xdr:nvCxnSpPr>
        <xdr:cNvPr id="311" name="直線コネクタ 310"/>
        <xdr:cNvCxnSpPr/>
      </xdr:nvCxnSpPr>
      <xdr:spPr>
        <a:xfrm>
          <a:off x="15671800" y="6354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37</xdr:row>
      <xdr:rowOff>10414</xdr:rowOff>
    </xdr:to>
    <xdr:cxnSp macro="">
      <xdr:nvCxnSpPr>
        <xdr:cNvPr id="314" name="直線コネクタ 313"/>
        <xdr:cNvCxnSpPr/>
      </xdr:nvCxnSpPr>
      <xdr:spPr>
        <a:xfrm>
          <a:off x="14782800" y="62717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113284</xdr:rowOff>
    </xdr:to>
    <xdr:cxnSp macro="">
      <xdr:nvCxnSpPr>
        <xdr:cNvPr id="317" name="直線コネクタ 316"/>
        <xdr:cNvCxnSpPr/>
      </xdr:nvCxnSpPr>
      <xdr:spPr>
        <a:xfrm flipV="1">
          <a:off x="13893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113284</xdr:rowOff>
    </xdr:to>
    <xdr:cxnSp macro="">
      <xdr:nvCxnSpPr>
        <xdr:cNvPr id="320" name="直線コネクタ 319"/>
        <xdr:cNvCxnSpPr/>
      </xdr:nvCxnSpPr>
      <xdr:spPr>
        <a:xfrm>
          <a:off x="13004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31"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2" name="楕円 331"/>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33" name="テキスト ボックス 33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4" name="楕円 333"/>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5" name="テキスト ボックス 334"/>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6" name="楕円 335"/>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37" name="テキスト ボックス 336"/>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8" name="楕円 33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9" name="テキスト ボックス 338"/>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大型の普通建設事業の実施により、類似団体平均を上回る状態が続いているが、指数の適正な管理に努めている。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年度は、前年度に実施した債務の繰上償還</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億円等により、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ポイント減少した。今後も、公債費の適正管理に努め、指数の改善に努める。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165863</xdr:rowOff>
    </xdr:to>
    <xdr:cxnSp macro="">
      <xdr:nvCxnSpPr>
        <xdr:cNvPr id="369" name="直線コネクタ 368"/>
        <xdr:cNvCxnSpPr/>
      </xdr:nvCxnSpPr>
      <xdr:spPr>
        <a:xfrm flipV="1">
          <a:off x="3987800" y="133217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21844</xdr:rowOff>
    </xdr:to>
    <xdr:cxnSp macro="">
      <xdr:nvCxnSpPr>
        <xdr:cNvPr id="372" name="直線コネクタ 371"/>
        <xdr:cNvCxnSpPr/>
      </xdr:nvCxnSpPr>
      <xdr:spPr>
        <a:xfrm flipV="1">
          <a:off x="3098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35561</xdr:rowOff>
    </xdr:to>
    <xdr:cxnSp macro="">
      <xdr:nvCxnSpPr>
        <xdr:cNvPr id="375" name="直線コネクタ 374"/>
        <xdr:cNvCxnSpPr/>
      </xdr:nvCxnSpPr>
      <xdr:spPr>
        <a:xfrm flipV="1">
          <a:off x="2209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53848</xdr:rowOff>
    </xdr:to>
    <xdr:cxnSp macro="">
      <xdr:nvCxnSpPr>
        <xdr:cNvPr id="378" name="直線コネクタ 377"/>
        <xdr:cNvCxnSpPr/>
      </xdr:nvCxnSpPr>
      <xdr:spPr>
        <a:xfrm flipV="1">
          <a:off x="1320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8" name="楕円 387"/>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9"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90" name="楕円 389"/>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91" name="テキスト ボックス 390"/>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92" name="楕円 391"/>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93" name="テキスト ボックス 392"/>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4" name="楕円 393"/>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5" name="テキスト ボックス 394"/>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6" name="楕円 395"/>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7" name="テキスト ボックス 396"/>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令和元年度まで類似団体平均と同規模で推移してきたが、令和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年度に扶助費、物件費、繰出金の減に伴い、前年度から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ポイント減少した。令和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年度においても、類似団体平均を下回って推移している。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今後は、事務事業の見直しを実施し、費用対効果を検証するなど経常経費の抑制を図るとともに、市税を中心とした自主財源の更なる充実に努める。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3556</xdr:rowOff>
    </xdr:to>
    <xdr:cxnSp macro="">
      <xdr:nvCxnSpPr>
        <xdr:cNvPr id="428" name="直線コネクタ 427"/>
        <xdr:cNvCxnSpPr/>
      </xdr:nvCxnSpPr>
      <xdr:spPr>
        <a:xfrm flipV="1">
          <a:off x="15671800" y="130108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77</xdr:row>
      <xdr:rowOff>133858</xdr:rowOff>
    </xdr:to>
    <xdr:cxnSp macro="">
      <xdr:nvCxnSpPr>
        <xdr:cNvPr id="431" name="直線コネクタ 430"/>
        <xdr:cNvCxnSpPr/>
      </xdr:nvCxnSpPr>
      <xdr:spPr>
        <a:xfrm flipV="1">
          <a:off x="14782800" y="13033756"/>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133858</xdr:rowOff>
    </xdr:to>
    <xdr:cxnSp macro="">
      <xdr:nvCxnSpPr>
        <xdr:cNvPr id="434" name="直線コネクタ 433"/>
        <xdr:cNvCxnSpPr/>
      </xdr:nvCxnSpPr>
      <xdr:spPr>
        <a:xfrm>
          <a:off x="13893800" y="132577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56135</xdr:rowOff>
    </xdr:to>
    <xdr:cxnSp macro="">
      <xdr:nvCxnSpPr>
        <xdr:cNvPr id="437" name="直線コネクタ 436"/>
        <xdr:cNvCxnSpPr/>
      </xdr:nvCxnSpPr>
      <xdr:spPr>
        <a:xfrm>
          <a:off x="13004800" y="132257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7" name="楕円 446"/>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48"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9" name="楕円 448"/>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50" name="テキスト ボックス 449"/>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1" name="楕円 450"/>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2" name="テキスト ボックス 451"/>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3" name="楕円 452"/>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54" name="テキスト ボックス 453"/>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5" name="楕円 454"/>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6" name="テキスト ボックス 455"/>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154051</xdr:rowOff>
    </xdr:from>
    <xdr:to>
      <xdr:col>29</xdr:col>
      <xdr:colOff>127000</xdr:colOff>
      <xdr:row>14</xdr:row>
      <xdr:rowOff>157289</xdr:rowOff>
    </xdr:to>
    <xdr:cxnSp macro="">
      <xdr:nvCxnSpPr>
        <xdr:cNvPr id="50" name="直線コネクタ 49"/>
        <xdr:cNvCxnSpPr/>
      </xdr:nvCxnSpPr>
      <xdr:spPr bwMode="auto">
        <a:xfrm flipV="1">
          <a:off x="5003800" y="2601976"/>
          <a:ext cx="6477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157289</xdr:rowOff>
    </xdr:from>
    <xdr:to>
      <xdr:col>26</xdr:col>
      <xdr:colOff>50800</xdr:colOff>
      <xdr:row>15</xdr:row>
      <xdr:rowOff>35370</xdr:rowOff>
    </xdr:to>
    <xdr:cxnSp macro="">
      <xdr:nvCxnSpPr>
        <xdr:cNvPr id="53" name="直線コネクタ 52"/>
        <xdr:cNvCxnSpPr/>
      </xdr:nvCxnSpPr>
      <xdr:spPr bwMode="auto">
        <a:xfrm flipV="1">
          <a:off x="4305300" y="2605214"/>
          <a:ext cx="698500" cy="49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35370</xdr:rowOff>
    </xdr:from>
    <xdr:to>
      <xdr:col>22</xdr:col>
      <xdr:colOff>114300</xdr:colOff>
      <xdr:row>15</xdr:row>
      <xdr:rowOff>72060</xdr:rowOff>
    </xdr:to>
    <xdr:cxnSp macro="">
      <xdr:nvCxnSpPr>
        <xdr:cNvPr id="56" name="直線コネクタ 55"/>
        <xdr:cNvCxnSpPr/>
      </xdr:nvCxnSpPr>
      <xdr:spPr bwMode="auto">
        <a:xfrm flipV="1">
          <a:off x="3606800" y="2654745"/>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72060</xdr:rowOff>
    </xdr:from>
    <xdr:to>
      <xdr:col>18</xdr:col>
      <xdr:colOff>177800</xdr:colOff>
      <xdr:row>15</xdr:row>
      <xdr:rowOff>101492</xdr:rowOff>
    </xdr:to>
    <xdr:cxnSp macro="">
      <xdr:nvCxnSpPr>
        <xdr:cNvPr id="59" name="直線コネクタ 58"/>
        <xdr:cNvCxnSpPr/>
      </xdr:nvCxnSpPr>
      <xdr:spPr bwMode="auto">
        <a:xfrm flipV="1">
          <a:off x="2908300" y="2691435"/>
          <a:ext cx="698500" cy="29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103251</xdr:rowOff>
    </xdr:from>
    <xdr:to>
      <xdr:col>29</xdr:col>
      <xdr:colOff>177800</xdr:colOff>
      <xdr:row>15</xdr:row>
      <xdr:rowOff>33401</xdr:rowOff>
    </xdr:to>
    <xdr:sp macro="" textlink="">
      <xdr:nvSpPr>
        <xdr:cNvPr id="69" name="楕円 68"/>
        <xdr:cNvSpPr/>
      </xdr:nvSpPr>
      <xdr:spPr bwMode="auto">
        <a:xfrm>
          <a:off x="5600700" y="2551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119778</xdr:rowOff>
    </xdr:from>
    <xdr:ext cx="762000" cy="259045"/>
    <xdr:sp macro="" textlink="">
      <xdr:nvSpPr>
        <xdr:cNvPr id="70" name="人口1人当たり決算額の推移該当値テキスト130"/>
        <xdr:cNvSpPr txBox="1"/>
      </xdr:nvSpPr>
      <xdr:spPr>
        <a:xfrm>
          <a:off x="57404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106489</xdr:rowOff>
    </xdr:from>
    <xdr:to>
      <xdr:col>26</xdr:col>
      <xdr:colOff>101600</xdr:colOff>
      <xdr:row>15</xdr:row>
      <xdr:rowOff>36639</xdr:rowOff>
    </xdr:to>
    <xdr:sp macro="" textlink="">
      <xdr:nvSpPr>
        <xdr:cNvPr id="71" name="楕円 70"/>
        <xdr:cNvSpPr/>
      </xdr:nvSpPr>
      <xdr:spPr bwMode="auto">
        <a:xfrm>
          <a:off x="4953000" y="255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46816</xdr:rowOff>
    </xdr:from>
    <xdr:ext cx="736600" cy="259045"/>
    <xdr:sp macro="" textlink="">
      <xdr:nvSpPr>
        <xdr:cNvPr id="72" name="テキスト ボックス 71"/>
        <xdr:cNvSpPr txBox="1"/>
      </xdr:nvSpPr>
      <xdr:spPr>
        <a:xfrm>
          <a:off x="4622800" y="232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156020</xdr:rowOff>
    </xdr:from>
    <xdr:to>
      <xdr:col>22</xdr:col>
      <xdr:colOff>165100</xdr:colOff>
      <xdr:row>15</xdr:row>
      <xdr:rowOff>86170</xdr:rowOff>
    </xdr:to>
    <xdr:sp macro="" textlink="">
      <xdr:nvSpPr>
        <xdr:cNvPr id="73" name="楕円 72"/>
        <xdr:cNvSpPr/>
      </xdr:nvSpPr>
      <xdr:spPr bwMode="auto">
        <a:xfrm>
          <a:off x="4254500" y="2603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96347</xdr:rowOff>
    </xdr:from>
    <xdr:ext cx="762000" cy="259045"/>
    <xdr:sp macro="" textlink="">
      <xdr:nvSpPr>
        <xdr:cNvPr id="74" name="テキスト ボックス 73"/>
        <xdr:cNvSpPr txBox="1"/>
      </xdr:nvSpPr>
      <xdr:spPr>
        <a:xfrm>
          <a:off x="3924300" y="237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21260</xdr:rowOff>
    </xdr:from>
    <xdr:to>
      <xdr:col>19</xdr:col>
      <xdr:colOff>38100</xdr:colOff>
      <xdr:row>15</xdr:row>
      <xdr:rowOff>122860</xdr:rowOff>
    </xdr:to>
    <xdr:sp macro="" textlink="">
      <xdr:nvSpPr>
        <xdr:cNvPr id="75" name="楕円 74"/>
        <xdr:cNvSpPr/>
      </xdr:nvSpPr>
      <xdr:spPr bwMode="auto">
        <a:xfrm>
          <a:off x="3556000" y="2640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133037</xdr:rowOff>
    </xdr:from>
    <xdr:ext cx="762000" cy="259045"/>
    <xdr:sp macro="" textlink="">
      <xdr:nvSpPr>
        <xdr:cNvPr id="76" name="テキスト ボックス 75"/>
        <xdr:cNvSpPr txBox="1"/>
      </xdr:nvSpPr>
      <xdr:spPr>
        <a:xfrm>
          <a:off x="3225800" y="240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50692</xdr:rowOff>
    </xdr:from>
    <xdr:to>
      <xdr:col>15</xdr:col>
      <xdr:colOff>101600</xdr:colOff>
      <xdr:row>15</xdr:row>
      <xdr:rowOff>152292</xdr:rowOff>
    </xdr:to>
    <xdr:sp macro="" textlink="">
      <xdr:nvSpPr>
        <xdr:cNvPr id="77" name="楕円 76"/>
        <xdr:cNvSpPr/>
      </xdr:nvSpPr>
      <xdr:spPr bwMode="auto">
        <a:xfrm>
          <a:off x="2857500" y="267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162469</xdr:rowOff>
    </xdr:from>
    <xdr:ext cx="762000" cy="259045"/>
    <xdr:sp macro="" textlink="">
      <xdr:nvSpPr>
        <xdr:cNvPr id="78" name="テキスト ボックス 77"/>
        <xdr:cNvSpPr txBox="1"/>
      </xdr:nvSpPr>
      <xdr:spPr>
        <a:xfrm>
          <a:off x="2527300" y="243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120028</xdr:rowOff>
    </xdr:from>
    <xdr:to>
      <xdr:col>29</xdr:col>
      <xdr:colOff>127000</xdr:colOff>
      <xdr:row>35</xdr:row>
      <xdr:rowOff>156528</xdr:rowOff>
    </xdr:to>
    <xdr:cxnSp macro="">
      <xdr:nvCxnSpPr>
        <xdr:cNvPr id="112" name="直線コネクタ 111"/>
        <xdr:cNvCxnSpPr/>
      </xdr:nvCxnSpPr>
      <xdr:spPr bwMode="auto">
        <a:xfrm>
          <a:off x="5003800" y="6730378"/>
          <a:ext cx="6477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271552</xdr:rowOff>
    </xdr:from>
    <xdr:to>
      <xdr:col>26</xdr:col>
      <xdr:colOff>50800</xdr:colOff>
      <xdr:row>35</xdr:row>
      <xdr:rowOff>120028</xdr:rowOff>
    </xdr:to>
    <xdr:cxnSp macro="">
      <xdr:nvCxnSpPr>
        <xdr:cNvPr id="115" name="直線コネクタ 114"/>
        <xdr:cNvCxnSpPr/>
      </xdr:nvCxnSpPr>
      <xdr:spPr bwMode="auto">
        <a:xfrm>
          <a:off x="4305300" y="6539002"/>
          <a:ext cx="698500" cy="191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271552</xdr:rowOff>
    </xdr:from>
    <xdr:to>
      <xdr:col>22</xdr:col>
      <xdr:colOff>114300</xdr:colOff>
      <xdr:row>34</xdr:row>
      <xdr:rowOff>329768</xdr:rowOff>
    </xdr:to>
    <xdr:cxnSp macro="">
      <xdr:nvCxnSpPr>
        <xdr:cNvPr id="118" name="直線コネクタ 117"/>
        <xdr:cNvCxnSpPr/>
      </xdr:nvCxnSpPr>
      <xdr:spPr bwMode="auto">
        <a:xfrm flipV="1">
          <a:off x="3606800" y="6539002"/>
          <a:ext cx="698500" cy="5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249110</xdr:rowOff>
    </xdr:from>
    <xdr:to>
      <xdr:col>18</xdr:col>
      <xdr:colOff>177800</xdr:colOff>
      <xdr:row>34</xdr:row>
      <xdr:rowOff>329768</xdr:rowOff>
    </xdr:to>
    <xdr:cxnSp macro="">
      <xdr:nvCxnSpPr>
        <xdr:cNvPr id="121" name="直線コネクタ 120"/>
        <xdr:cNvCxnSpPr/>
      </xdr:nvCxnSpPr>
      <xdr:spPr bwMode="auto">
        <a:xfrm>
          <a:off x="2908300" y="6516560"/>
          <a:ext cx="698500" cy="8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105728</xdr:rowOff>
    </xdr:from>
    <xdr:to>
      <xdr:col>29</xdr:col>
      <xdr:colOff>177800</xdr:colOff>
      <xdr:row>35</xdr:row>
      <xdr:rowOff>207328</xdr:rowOff>
    </xdr:to>
    <xdr:sp macro="" textlink="">
      <xdr:nvSpPr>
        <xdr:cNvPr id="131" name="楕円 130"/>
        <xdr:cNvSpPr/>
      </xdr:nvSpPr>
      <xdr:spPr bwMode="auto">
        <a:xfrm>
          <a:off x="5600700" y="671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293705</xdr:rowOff>
    </xdr:from>
    <xdr:ext cx="762000" cy="259045"/>
    <xdr:sp macro="" textlink="">
      <xdr:nvSpPr>
        <xdr:cNvPr id="132" name="人口1人当たり決算額の推移該当値テキスト445"/>
        <xdr:cNvSpPr txBox="1"/>
      </xdr:nvSpPr>
      <xdr:spPr>
        <a:xfrm>
          <a:off x="5740400" y="656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69228</xdr:rowOff>
    </xdr:from>
    <xdr:to>
      <xdr:col>26</xdr:col>
      <xdr:colOff>101600</xdr:colOff>
      <xdr:row>35</xdr:row>
      <xdr:rowOff>170828</xdr:rowOff>
    </xdr:to>
    <xdr:sp macro="" textlink="">
      <xdr:nvSpPr>
        <xdr:cNvPr id="133" name="楕円 132"/>
        <xdr:cNvSpPr/>
      </xdr:nvSpPr>
      <xdr:spPr bwMode="auto">
        <a:xfrm>
          <a:off x="4953000" y="6679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181005</xdr:rowOff>
    </xdr:from>
    <xdr:ext cx="736600" cy="259045"/>
    <xdr:sp macro="" textlink="">
      <xdr:nvSpPr>
        <xdr:cNvPr id="134" name="テキスト ボックス 133"/>
        <xdr:cNvSpPr txBox="1"/>
      </xdr:nvSpPr>
      <xdr:spPr>
        <a:xfrm>
          <a:off x="4622800" y="6448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220751</xdr:rowOff>
    </xdr:from>
    <xdr:to>
      <xdr:col>22</xdr:col>
      <xdr:colOff>165100</xdr:colOff>
      <xdr:row>34</xdr:row>
      <xdr:rowOff>322351</xdr:rowOff>
    </xdr:to>
    <xdr:sp macro="" textlink="">
      <xdr:nvSpPr>
        <xdr:cNvPr id="135" name="楕円 134"/>
        <xdr:cNvSpPr/>
      </xdr:nvSpPr>
      <xdr:spPr bwMode="auto">
        <a:xfrm>
          <a:off x="4254500" y="648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332528</xdr:rowOff>
    </xdr:from>
    <xdr:ext cx="762000" cy="259045"/>
    <xdr:sp macro="" textlink="">
      <xdr:nvSpPr>
        <xdr:cNvPr id="136" name="テキスト ボックス 135"/>
        <xdr:cNvSpPr txBox="1"/>
      </xdr:nvSpPr>
      <xdr:spPr>
        <a:xfrm>
          <a:off x="3924300" y="625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278968</xdr:rowOff>
    </xdr:from>
    <xdr:to>
      <xdr:col>19</xdr:col>
      <xdr:colOff>38100</xdr:colOff>
      <xdr:row>35</xdr:row>
      <xdr:rowOff>37668</xdr:rowOff>
    </xdr:to>
    <xdr:sp macro="" textlink="">
      <xdr:nvSpPr>
        <xdr:cNvPr id="137" name="楕円 136"/>
        <xdr:cNvSpPr/>
      </xdr:nvSpPr>
      <xdr:spPr bwMode="auto">
        <a:xfrm>
          <a:off x="3556000" y="654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47845</xdr:rowOff>
    </xdr:from>
    <xdr:ext cx="762000" cy="259045"/>
    <xdr:sp macro="" textlink="">
      <xdr:nvSpPr>
        <xdr:cNvPr id="138" name="テキスト ボックス 137"/>
        <xdr:cNvSpPr txBox="1"/>
      </xdr:nvSpPr>
      <xdr:spPr>
        <a:xfrm>
          <a:off x="3225800" y="631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198310</xdr:rowOff>
    </xdr:from>
    <xdr:to>
      <xdr:col>15</xdr:col>
      <xdr:colOff>101600</xdr:colOff>
      <xdr:row>34</xdr:row>
      <xdr:rowOff>299910</xdr:rowOff>
    </xdr:to>
    <xdr:sp macro="" textlink="">
      <xdr:nvSpPr>
        <xdr:cNvPr id="139" name="楕円 138"/>
        <xdr:cNvSpPr/>
      </xdr:nvSpPr>
      <xdr:spPr bwMode="auto">
        <a:xfrm>
          <a:off x="2857500" y="646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310087</xdr:rowOff>
    </xdr:from>
    <xdr:ext cx="762000" cy="259045"/>
    <xdr:sp macro="" textlink="">
      <xdr:nvSpPr>
        <xdr:cNvPr id="140" name="テキスト ボックス 139"/>
        <xdr:cNvSpPr txBox="1"/>
      </xdr:nvSpPr>
      <xdr:spPr>
        <a:xfrm>
          <a:off x="2527300" y="62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59,430
58,791
305.32
36,728,207
34,929,688
1,723,608
17,960,038
37,476,260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6998</xdr:rowOff>
    </xdr:from>
    <xdr:to>
      <xdr:col>24</xdr:col>
      <xdr:colOff>63500</xdr:colOff>
      <xdr:row>35</xdr:row>
      <xdr:rowOff>19152</xdr:rowOff>
    </xdr:to>
    <xdr:cxnSp macro="">
      <xdr:nvCxnSpPr>
        <xdr:cNvPr id="61" name="直線コネクタ 60"/>
        <xdr:cNvCxnSpPr/>
      </xdr:nvCxnSpPr>
      <xdr:spPr>
        <a:xfrm flipV="1">
          <a:off x="3797300" y="6007748"/>
          <a:ext cx="8382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19152</xdr:rowOff>
    </xdr:from>
    <xdr:to>
      <xdr:col>19</xdr:col>
      <xdr:colOff>177800</xdr:colOff>
      <xdr:row>35</xdr:row>
      <xdr:rowOff>152121</xdr:rowOff>
    </xdr:to>
    <xdr:cxnSp macro="">
      <xdr:nvCxnSpPr>
        <xdr:cNvPr id="64" name="直線コネクタ 63"/>
        <xdr:cNvCxnSpPr/>
      </xdr:nvCxnSpPr>
      <xdr:spPr>
        <a:xfrm flipV="1">
          <a:off x="2908300" y="6019902"/>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152121</xdr:rowOff>
    </xdr:from>
    <xdr:to>
      <xdr:col>15</xdr:col>
      <xdr:colOff>50800</xdr:colOff>
      <xdr:row>36</xdr:row>
      <xdr:rowOff>84684</xdr:rowOff>
    </xdr:to>
    <xdr:cxnSp macro="">
      <xdr:nvCxnSpPr>
        <xdr:cNvPr id="67" name="直線コネクタ 66"/>
        <xdr:cNvCxnSpPr/>
      </xdr:nvCxnSpPr>
      <xdr:spPr>
        <a:xfrm flipV="1">
          <a:off x="2019300" y="6152871"/>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83026</xdr:rowOff>
    </xdr:from>
    <xdr:to>
      <xdr:col>10</xdr:col>
      <xdr:colOff>114300</xdr:colOff>
      <xdr:row>36</xdr:row>
      <xdr:rowOff>84684</xdr:rowOff>
    </xdr:to>
    <xdr:cxnSp macro="">
      <xdr:nvCxnSpPr>
        <xdr:cNvPr id="70" name="直線コネクタ 69"/>
        <xdr:cNvCxnSpPr/>
      </xdr:nvCxnSpPr>
      <xdr:spPr>
        <a:xfrm>
          <a:off x="1130300" y="6255226"/>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127648</xdr:rowOff>
    </xdr:from>
    <xdr:to>
      <xdr:col>24</xdr:col>
      <xdr:colOff>114300</xdr:colOff>
      <xdr:row>35</xdr:row>
      <xdr:rowOff>57798</xdr:rowOff>
    </xdr:to>
    <xdr:sp macro="" textlink="">
      <xdr:nvSpPr>
        <xdr:cNvPr id="80" name="楕円 79"/>
        <xdr:cNvSpPr/>
      </xdr:nvSpPr>
      <xdr:spPr>
        <a:xfrm>
          <a:off x="4584700" y="59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150525</xdr:rowOff>
    </xdr:from>
    <xdr:ext cx="534377" cy="259045"/>
    <xdr:sp macro="" textlink="">
      <xdr:nvSpPr>
        <xdr:cNvPr id="81" name="人件費該当値テキスト"/>
        <xdr:cNvSpPr txBox="1"/>
      </xdr:nvSpPr>
      <xdr:spPr>
        <a:xfrm>
          <a:off x="4686300" y="580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139802</xdr:rowOff>
    </xdr:from>
    <xdr:to>
      <xdr:col>20</xdr:col>
      <xdr:colOff>38100</xdr:colOff>
      <xdr:row>35</xdr:row>
      <xdr:rowOff>69952</xdr:rowOff>
    </xdr:to>
    <xdr:sp macro="" textlink="">
      <xdr:nvSpPr>
        <xdr:cNvPr id="82" name="楕円 81"/>
        <xdr:cNvSpPr/>
      </xdr:nvSpPr>
      <xdr:spPr>
        <a:xfrm>
          <a:off x="3746500" y="59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86479</xdr:rowOff>
    </xdr:from>
    <xdr:ext cx="534377" cy="259045"/>
    <xdr:sp macro="" textlink="">
      <xdr:nvSpPr>
        <xdr:cNvPr id="83" name="テキスト ボックス 82"/>
        <xdr:cNvSpPr txBox="1"/>
      </xdr:nvSpPr>
      <xdr:spPr>
        <a:xfrm>
          <a:off x="3530111" y="57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101321</xdr:rowOff>
    </xdr:from>
    <xdr:to>
      <xdr:col>15</xdr:col>
      <xdr:colOff>101600</xdr:colOff>
      <xdr:row>36</xdr:row>
      <xdr:rowOff>31471</xdr:rowOff>
    </xdr:to>
    <xdr:sp macro="" textlink="">
      <xdr:nvSpPr>
        <xdr:cNvPr id="84" name="楕円 83"/>
        <xdr:cNvSpPr/>
      </xdr:nvSpPr>
      <xdr:spPr>
        <a:xfrm>
          <a:off x="2857500" y="61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47998</xdr:rowOff>
    </xdr:from>
    <xdr:ext cx="534377" cy="259045"/>
    <xdr:sp macro="" textlink="">
      <xdr:nvSpPr>
        <xdr:cNvPr id="85" name="テキスト ボックス 84"/>
        <xdr:cNvSpPr txBox="1"/>
      </xdr:nvSpPr>
      <xdr:spPr>
        <a:xfrm>
          <a:off x="2641111" y="58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33884</xdr:rowOff>
    </xdr:from>
    <xdr:to>
      <xdr:col>10</xdr:col>
      <xdr:colOff>165100</xdr:colOff>
      <xdr:row>36</xdr:row>
      <xdr:rowOff>135484</xdr:rowOff>
    </xdr:to>
    <xdr:sp macro="" textlink="">
      <xdr:nvSpPr>
        <xdr:cNvPr id="86" name="楕円 85"/>
        <xdr:cNvSpPr/>
      </xdr:nvSpPr>
      <xdr:spPr>
        <a:xfrm>
          <a:off x="1968500" y="62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152011</xdr:rowOff>
    </xdr:from>
    <xdr:ext cx="534377" cy="259045"/>
    <xdr:sp macro="" textlink="">
      <xdr:nvSpPr>
        <xdr:cNvPr id="87" name="テキスト ボックス 86"/>
        <xdr:cNvSpPr txBox="1"/>
      </xdr:nvSpPr>
      <xdr:spPr>
        <a:xfrm>
          <a:off x="1752111" y="59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32226</xdr:rowOff>
    </xdr:from>
    <xdr:to>
      <xdr:col>6</xdr:col>
      <xdr:colOff>38100</xdr:colOff>
      <xdr:row>36</xdr:row>
      <xdr:rowOff>133826</xdr:rowOff>
    </xdr:to>
    <xdr:sp macro="" textlink="">
      <xdr:nvSpPr>
        <xdr:cNvPr id="88" name="楕円 87"/>
        <xdr:cNvSpPr/>
      </xdr:nvSpPr>
      <xdr:spPr>
        <a:xfrm>
          <a:off x="1079500" y="62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150353</xdr:rowOff>
    </xdr:from>
    <xdr:ext cx="534377" cy="259045"/>
    <xdr:sp macro="" textlink="">
      <xdr:nvSpPr>
        <xdr:cNvPr id="89" name="テキスト ボックス 88"/>
        <xdr:cNvSpPr txBox="1"/>
      </xdr:nvSpPr>
      <xdr:spPr>
        <a:xfrm>
          <a:off x="863111" y="597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31014</xdr:rowOff>
    </xdr:from>
    <xdr:to>
      <xdr:col>24</xdr:col>
      <xdr:colOff>63500</xdr:colOff>
      <xdr:row>56</xdr:row>
      <xdr:rowOff>33058</xdr:rowOff>
    </xdr:to>
    <xdr:cxnSp macro="">
      <xdr:nvCxnSpPr>
        <xdr:cNvPr id="119" name="直線コネクタ 118"/>
        <xdr:cNvCxnSpPr/>
      </xdr:nvCxnSpPr>
      <xdr:spPr>
        <a:xfrm flipV="1">
          <a:off x="3797300" y="9460764"/>
          <a:ext cx="838200" cy="17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108610</xdr:rowOff>
    </xdr:from>
    <xdr:to>
      <xdr:col>19</xdr:col>
      <xdr:colOff>177800</xdr:colOff>
      <xdr:row>56</xdr:row>
      <xdr:rowOff>33058</xdr:rowOff>
    </xdr:to>
    <xdr:cxnSp macro="">
      <xdr:nvCxnSpPr>
        <xdr:cNvPr id="122" name="直線コネクタ 121"/>
        <xdr:cNvCxnSpPr/>
      </xdr:nvCxnSpPr>
      <xdr:spPr>
        <a:xfrm>
          <a:off x="2908300" y="9538360"/>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28435</xdr:rowOff>
    </xdr:from>
    <xdr:to>
      <xdr:col>15</xdr:col>
      <xdr:colOff>50800</xdr:colOff>
      <xdr:row>55</xdr:row>
      <xdr:rowOff>108610</xdr:rowOff>
    </xdr:to>
    <xdr:cxnSp macro="">
      <xdr:nvCxnSpPr>
        <xdr:cNvPr id="125" name="直線コネクタ 124"/>
        <xdr:cNvCxnSpPr/>
      </xdr:nvCxnSpPr>
      <xdr:spPr>
        <a:xfrm>
          <a:off x="2019300" y="9458185"/>
          <a:ext cx="889000" cy="8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28435</xdr:rowOff>
    </xdr:from>
    <xdr:to>
      <xdr:col>10</xdr:col>
      <xdr:colOff>114300</xdr:colOff>
      <xdr:row>55</xdr:row>
      <xdr:rowOff>158014</xdr:rowOff>
    </xdr:to>
    <xdr:cxnSp macro="">
      <xdr:nvCxnSpPr>
        <xdr:cNvPr id="128" name="直線コネクタ 127"/>
        <xdr:cNvCxnSpPr/>
      </xdr:nvCxnSpPr>
      <xdr:spPr>
        <a:xfrm flipV="1">
          <a:off x="1130300" y="9458185"/>
          <a:ext cx="889000" cy="1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151664</xdr:rowOff>
    </xdr:from>
    <xdr:to>
      <xdr:col>24</xdr:col>
      <xdr:colOff>114300</xdr:colOff>
      <xdr:row>55</xdr:row>
      <xdr:rowOff>81814</xdr:rowOff>
    </xdr:to>
    <xdr:sp macro="" textlink="">
      <xdr:nvSpPr>
        <xdr:cNvPr id="138" name="楕円 137"/>
        <xdr:cNvSpPr/>
      </xdr:nvSpPr>
      <xdr:spPr>
        <a:xfrm>
          <a:off x="4584700" y="94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3091</xdr:rowOff>
    </xdr:from>
    <xdr:ext cx="534377" cy="259045"/>
    <xdr:sp macro="" textlink="">
      <xdr:nvSpPr>
        <xdr:cNvPr id="139" name="物件費該当値テキスト"/>
        <xdr:cNvSpPr txBox="1"/>
      </xdr:nvSpPr>
      <xdr:spPr>
        <a:xfrm>
          <a:off x="4686300" y="92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153708</xdr:rowOff>
    </xdr:from>
    <xdr:to>
      <xdr:col>20</xdr:col>
      <xdr:colOff>38100</xdr:colOff>
      <xdr:row>56</xdr:row>
      <xdr:rowOff>83858</xdr:rowOff>
    </xdr:to>
    <xdr:sp macro="" textlink="">
      <xdr:nvSpPr>
        <xdr:cNvPr id="140" name="楕円 139"/>
        <xdr:cNvSpPr/>
      </xdr:nvSpPr>
      <xdr:spPr>
        <a:xfrm>
          <a:off x="3746500" y="95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100385</xdr:rowOff>
    </xdr:from>
    <xdr:ext cx="534377" cy="259045"/>
    <xdr:sp macro="" textlink="">
      <xdr:nvSpPr>
        <xdr:cNvPr id="141" name="テキスト ボックス 140"/>
        <xdr:cNvSpPr txBox="1"/>
      </xdr:nvSpPr>
      <xdr:spPr>
        <a:xfrm>
          <a:off x="3530111" y="935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57810</xdr:rowOff>
    </xdr:from>
    <xdr:to>
      <xdr:col>15</xdr:col>
      <xdr:colOff>101600</xdr:colOff>
      <xdr:row>55</xdr:row>
      <xdr:rowOff>159410</xdr:rowOff>
    </xdr:to>
    <xdr:sp macro="" textlink="">
      <xdr:nvSpPr>
        <xdr:cNvPr id="142" name="楕円 141"/>
        <xdr:cNvSpPr/>
      </xdr:nvSpPr>
      <xdr:spPr>
        <a:xfrm>
          <a:off x="2857500" y="94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4487</xdr:rowOff>
    </xdr:from>
    <xdr:ext cx="534377" cy="259045"/>
    <xdr:sp macro="" textlink="">
      <xdr:nvSpPr>
        <xdr:cNvPr id="143" name="テキスト ボックス 142"/>
        <xdr:cNvSpPr txBox="1"/>
      </xdr:nvSpPr>
      <xdr:spPr>
        <a:xfrm>
          <a:off x="2641111" y="9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149085</xdr:rowOff>
    </xdr:from>
    <xdr:to>
      <xdr:col>10</xdr:col>
      <xdr:colOff>165100</xdr:colOff>
      <xdr:row>55</xdr:row>
      <xdr:rowOff>79235</xdr:rowOff>
    </xdr:to>
    <xdr:sp macro="" textlink="">
      <xdr:nvSpPr>
        <xdr:cNvPr id="144" name="楕円 143"/>
        <xdr:cNvSpPr/>
      </xdr:nvSpPr>
      <xdr:spPr>
        <a:xfrm>
          <a:off x="1968500" y="94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95762</xdr:rowOff>
    </xdr:from>
    <xdr:ext cx="534377" cy="259045"/>
    <xdr:sp macro="" textlink="">
      <xdr:nvSpPr>
        <xdr:cNvPr id="145" name="テキスト ボックス 144"/>
        <xdr:cNvSpPr txBox="1"/>
      </xdr:nvSpPr>
      <xdr:spPr>
        <a:xfrm>
          <a:off x="1752111" y="918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107214</xdr:rowOff>
    </xdr:from>
    <xdr:to>
      <xdr:col>6</xdr:col>
      <xdr:colOff>38100</xdr:colOff>
      <xdr:row>56</xdr:row>
      <xdr:rowOff>37364</xdr:rowOff>
    </xdr:to>
    <xdr:sp macro="" textlink="">
      <xdr:nvSpPr>
        <xdr:cNvPr id="146" name="楕円 145"/>
        <xdr:cNvSpPr/>
      </xdr:nvSpPr>
      <xdr:spPr>
        <a:xfrm>
          <a:off x="1079500" y="9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53891</xdr:rowOff>
    </xdr:from>
    <xdr:ext cx="534377" cy="259045"/>
    <xdr:sp macro="" textlink="">
      <xdr:nvSpPr>
        <xdr:cNvPr id="147" name="テキスト ボックス 146"/>
        <xdr:cNvSpPr txBox="1"/>
      </xdr:nvSpPr>
      <xdr:spPr>
        <a:xfrm>
          <a:off x="863111" y="931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128690</xdr:rowOff>
    </xdr:from>
    <xdr:to>
      <xdr:col>24</xdr:col>
      <xdr:colOff>63500</xdr:colOff>
      <xdr:row>77</xdr:row>
      <xdr:rowOff>133908</xdr:rowOff>
    </xdr:to>
    <xdr:cxnSp macro="">
      <xdr:nvCxnSpPr>
        <xdr:cNvPr id="176" name="直線コネクタ 175"/>
        <xdr:cNvCxnSpPr/>
      </xdr:nvCxnSpPr>
      <xdr:spPr>
        <a:xfrm>
          <a:off x="3797300" y="13330340"/>
          <a:ext cx="8382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128690</xdr:rowOff>
    </xdr:from>
    <xdr:to>
      <xdr:col>19</xdr:col>
      <xdr:colOff>177800</xdr:colOff>
      <xdr:row>78</xdr:row>
      <xdr:rowOff>30011</xdr:rowOff>
    </xdr:to>
    <xdr:cxnSp macro="">
      <xdr:nvCxnSpPr>
        <xdr:cNvPr id="179" name="直線コネクタ 178"/>
        <xdr:cNvCxnSpPr/>
      </xdr:nvCxnSpPr>
      <xdr:spPr>
        <a:xfrm flipV="1">
          <a:off x="2908300" y="13330340"/>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108383</xdr:rowOff>
    </xdr:from>
    <xdr:to>
      <xdr:col>15</xdr:col>
      <xdr:colOff>50800</xdr:colOff>
      <xdr:row>78</xdr:row>
      <xdr:rowOff>30011</xdr:rowOff>
    </xdr:to>
    <xdr:cxnSp macro="">
      <xdr:nvCxnSpPr>
        <xdr:cNvPr id="182" name="直線コネクタ 181"/>
        <xdr:cNvCxnSpPr/>
      </xdr:nvCxnSpPr>
      <xdr:spPr>
        <a:xfrm>
          <a:off x="2019300" y="13310033"/>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108383</xdr:rowOff>
    </xdr:from>
    <xdr:to>
      <xdr:col>10</xdr:col>
      <xdr:colOff>114300</xdr:colOff>
      <xdr:row>77</xdr:row>
      <xdr:rowOff>154406</xdr:rowOff>
    </xdr:to>
    <xdr:cxnSp macro="">
      <xdr:nvCxnSpPr>
        <xdr:cNvPr id="185" name="直線コネクタ 184"/>
        <xdr:cNvCxnSpPr/>
      </xdr:nvCxnSpPr>
      <xdr:spPr>
        <a:xfrm flipV="1">
          <a:off x="1130300" y="13310033"/>
          <a:ext cx="889000" cy="4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83108</xdr:rowOff>
    </xdr:from>
    <xdr:to>
      <xdr:col>24</xdr:col>
      <xdr:colOff>114300</xdr:colOff>
      <xdr:row>78</xdr:row>
      <xdr:rowOff>13258</xdr:rowOff>
    </xdr:to>
    <xdr:sp macro="" textlink="">
      <xdr:nvSpPr>
        <xdr:cNvPr id="195" name="楕円 194"/>
        <xdr:cNvSpPr/>
      </xdr:nvSpPr>
      <xdr:spPr>
        <a:xfrm>
          <a:off x="4584700" y="132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105985</xdr:rowOff>
    </xdr:from>
    <xdr:ext cx="469744" cy="259045"/>
    <xdr:sp macro="" textlink="">
      <xdr:nvSpPr>
        <xdr:cNvPr id="196" name="維持補修費該当値テキスト"/>
        <xdr:cNvSpPr txBox="1"/>
      </xdr:nvSpPr>
      <xdr:spPr>
        <a:xfrm>
          <a:off x="4686300" y="1313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77890</xdr:rowOff>
    </xdr:from>
    <xdr:to>
      <xdr:col>20</xdr:col>
      <xdr:colOff>38100</xdr:colOff>
      <xdr:row>78</xdr:row>
      <xdr:rowOff>8040</xdr:rowOff>
    </xdr:to>
    <xdr:sp macro="" textlink="">
      <xdr:nvSpPr>
        <xdr:cNvPr id="197" name="楕円 196"/>
        <xdr:cNvSpPr/>
      </xdr:nvSpPr>
      <xdr:spPr>
        <a:xfrm>
          <a:off x="3746500" y="132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24567</xdr:rowOff>
    </xdr:from>
    <xdr:ext cx="469744" cy="259045"/>
    <xdr:sp macro="" textlink="">
      <xdr:nvSpPr>
        <xdr:cNvPr id="198" name="テキスト ボックス 197"/>
        <xdr:cNvSpPr txBox="1"/>
      </xdr:nvSpPr>
      <xdr:spPr>
        <a:xfrm>
          <a:off x="3562428" y="130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150661</xdr:rowOff>
    </xdr:from>
    <xdr:to>
      <xdr:col>15</xdr:col>
      <xdr:colOff>101600</xdr:colOff>
      <xdr:row>78</xdr:row>
      <xdr:rowOff>80811</xdr:rowOff>
    </xdr:to>
    <xdr:sp macro="" textlink="">
      <xdr:nvSpPr>
        <xdr:cNvPr id="199" name="楕円 198"/>
        <xdr:cNvSpPr/>
      </xdr:nvSpPr>
      <xdr:spPr>
        <a:xfrm>
          <a:off x="2857500" y="13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200" name="テキスト ボックス 199"/>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57583</xdr:rowOff>
    </xdr:from>
    <xdr:to>
      <xdr:col>10</xdr:col>
      <xdr:colOff>165100</xdr:colOff>
      <xdr:row>77</xdr:row>
      <xdr:rowOff>159183</xdr:rowOff>
    </xdr:to>
    <xdr:sp macro="" textlink="">
      <xdr:nvSpPr>
        <xdr:cNvPr id="201" name="楕円 200"/>
        <xdr:cNvSpPr/>
      </xdr:nvSpPr>
      <xdr:spPr>
        <a:xfrm>
          <a:off x="1968500" y="13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4260</xdr:rowOff>
    </xdr:from>
    <xdr:ext cx="469744" cy="259045"/>
    <xdr:sp macro="" textlink="">
      <xdr:nvSpPr>
        <xdr:cNvPr id="202" name="テキスト ボックス 201"/>
        <xdr:cNvSpPr txBox="1"/>
      </xdr:nvSpPr>
      <xdr:spPr>
        <a:xfrm>
          <a:off x="1784428" y="1303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103606</xdr:rowOff>
    </xdr:from>
    <xdr:to>
      <xdr:col>6</xdr:col>
      <xdr:colOff>38100</xdr:colOff>
      <xdr:row>78</xdr:row>
      <xdr:rowOff>33756</xdr:rowOff>
    </xdr:to>
    <xdr:sp macro="" textlink="">
      <xdr:nvSpPr>
        <xdr:cNvPr id="203" name="楕円 202"/>
        <xdr:cNvSpPr/>
      </xdr:nvSpPr>
      <xdr:spPr>
        <a:xfrm>
          <a:off x="1079500" y="133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50283</xdr:rowOff>
    </xdr:from>
    <xdr:ext cx="469744" cy="259045"/>
    <xdr:sp macro="" textlink="">
      <xdr:nvSpPr>
        <xdr:cNvPr id="204" name="テキスト ボックス 203"/>
        <xdr:cNvSpPr txBox="1"/>
      </xdr:nvSpPr>
      <xdr:spPr>
        <a:xfrm>
          <a:off x="895428" y="1308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125426</xdr:rowOff>
    </xdr:from>
    <xdr:to>
      <xdr:col>24</xdr:col>
      <xdr:colOff>63500</xdr:colOff>
      <xdr:row>97</xdr:row>
      <xdr:rowOff>138657</xdr:rowOff>
    </xdr:to>
    <xdr:cxnSp macro="">
      <xdr:nvCxnSpPr>
        <xdr:cNvPr id="238" name="直線コネクタ 237"/>
        <xdr:cNvCxnSpPr/>
      </xdr:nvCxnSpPr>
      <xdr:spPr>
        <a:xfrm flipV="1">
          <a:off x="3797300" y="16413176"/>
          <a:ext cx="838200" cy="35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138657</xdr:rowOff>
    </xdr:from>
    <xdr:to>
      <xdr:col>19</xdr:col>
      <xdr:colOff>177800</xdr:colOff>
      <xdr:row>97</xdr:row>
      <xdr:rowOff>166632</xdr:rowOff>
    </xdr:to>
    <xdr:cxnSp macro="">
      <xdr:nvCxnSpPr>
        <xdr:cNvPr id="241" name="直線コネクタ 240"/>
        <xdr:cNvCxnSpPr/>
      </xdr:nvCxnSpPr>
      <xdr:spPr>
        <a:xfrm flipV="1">
          <a:off x="2908300" y="16769307"/>
          <a:ext cx="889000" cy="2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166632</xdr:rowOff>
    </xdr:from>
    <xdr:to>
      <xdr:col>15</xdr:col>
      <xdr:colOff>50800</xdr:colOff>
      <xdr:row>98</xdr:row>
      <xdr:rowOff>74721</xdr:rowOff>
    </xdr:to>
    <xdr:cxnSp macro="">
      <xdr:nvCxnSpPr>
        <xdr:cNvPr id="244" name="直線コネクタ 243"/>
        <xdr:cNvCxnSpPr/>
      </xdr:nvCxnSpPr>
      <xdr:spPr>
        <a:xfrm flipV="1">
          <a:off x="2019300" y="16797282"/>
          <a:ext cx="889000" cy="7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74721</xdr:rowOff>
    </xdr:from>
    <xdr:to>
      <xdr:col>10</xdr:col>
      <xdr:colOff>114300</xdr:colOff>
      <xdr:row>98</xdr:row>
      <xdr:rowOff>104209</xdr:rowOff>
    </xdr:to>
    <xdr:cxnSp macro="">
      <xdr:nvCxnSpPr>
        <xdr:cNvPr id="247" name="直線コネクタ 246"/>
        <xdr:cNvCxnSpPr/>
      </xdr:nvCxnSpPr>
      <xdr:spPr>
        <a:xfrm flipV="1">
          <a:off x="1130300" y="16876821"/>
          <a:ext cx="8890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74626</xdr:rowOff>
    </xdr:from>
    <xdr:to>
      <xdr:col>24</xdr:col>
      <xdr:colOff>114300</xdr:colOff>
      <xdr:row>96</xdr:row>
      <xdr:rowOff>4776</xdr:rowOff>
    </xdr:to>
    <xdr:sp macro="" textlink="">
      <xdr:nvSpPr>
        <xdr:cNvPr id="257" name="楕円 256"/>
        <xdr:cNvSpPr/>
      </xdr:nvSpPr>
      <xdr:spPr>
        <a:xfrm>
          <a:off x="4584700" y="163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53053</xdr:rowOff>
    </xdr:from>
    <xdr:ext cx="599010" cy="259045"/>
    <xdr:sp macro="" textlink="">
      <xdr:nvSpPr>
        <xdr:cNvPr id="258" name="扶助費該当値テキスト"/>
        <xdr:cNvSpPr txBox="1"/>
      </xdr:nvSpPr>
      <xdr:spPr>
        <a:xfrm>
          <a:off x="4686300" y="1634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87857</xdr:rowOff>
    </xdr:from>
    <xdr:to>
      <xdr:col>20</xdr:col>
      <xdr:colOff>38100</xdr:colOff>
      <xdr:row>98</xdr:row>
      <xdr:rowOff>18007</xdr:rowOff>
    </xdr:to>
    <xdr:sp macro="" textlink="">
      <xdr:nvSpPr>
        <xdr:cNvPr id="259" name="楕円 258"/>
        <xdr:cNvSpPr/>
      </xdr:nvSpPr>
      <xdr:spPr>
        <a:xfrm>
          <a:off x="3746500" y="167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9134</xdr:rowOff>
    </xdr:from>
    <xdr:ext cx="534377" cy="259045"/>
    <xdr:sp macro="" textlink="">
      <xdr:nvSpPr>
        <xdr:cNvPr id="260" name="テキスト ボックス 259"/>
        <xdr:cNvSpPr txBox="1"/>
      </xdr:nvSpPr>
      <xdr:spPr>
        <a:xfrm>
          <a:off x="3530111" y="1681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115832</xdr:rowOff>
    </xdr:from>
    <xdr:to>
      <xdr:col>15</xdr:col>
      <xdr:colOff>101600</xdr:colOff>
      <xdr:row>98</xdr:row>
      <xdr:rowOff>45982</xdr:rowOff>
    </xdr:to>
    <xdr:sp macro="" textlink="">
      <xdr:nvSpPr>
        <xdr:cNvPr id="261" name="楕円 260"/>
        <xdr:cNvSpPr/>
      </xdr:nvSpPr>
      <xdr:spPr>
        <a:xfrm>
          <a:off x="2857500" y="167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37109</xdr:rowOff>
    </xdr:from>
    <xdr:ext cx="534377" cy="259045"/>
    <xdr:sp macro="" textlink="">
      <xdr:nvSpPr>
        <xdr:cNvPr id="262" name="テキスト ボックス 261"/>
        <xdr:cNvSpPr txBox="1"/>
      </xdr:nvSpPr>
      <xdr:spPr>
        <a:xfrm>
          <a:off x="2641111"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23921</xdr:rowOff>
    </xdr:from>
    <xdr:to>
      <xdr:col>10</xdr:col>
      <xdr:colOff>165100</xdr:colOff>
      <xdr:row>98</xdr:row>
      <xdr:rowOff>125521</xdr:rowOff>
    </xdr:to>
    <xdr:sp macro="" textlink="">
      <xdr:nvSpPr>
        <xdr:cNvPr id="263" name="楕円 262"/>
        <xdr:cNvSpPr/>
      </xdr:nvSpPr>
      <xdr:spPr>
        <a:xfrm>
          <a:off x="1968500" y="168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116648</xdr:rowOff>
    </xdr:from>
    <xdr:ext cx="534377" cy="259045"/>
    <xdr:sp macro="" textlink="">
      <xdr:nvSpPr>
        <xdr:cNvPr id="264" name="テキスト ボックス 263"/>
        <xdr:cNvSpPr txBox="1"/>
      </xdr:nvSpPr>
      <xdr:spPr>
        <a:xfrm>
          <a:off x="1752111" y="169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53409</xdr:rowOff>
    </xdr:from>
    <xdr:to>
      <xdr:col>6</xdr:col>
      <xdr:colOff>38100</xdr:colOff>
      <xdr:row>98</xdr:row>
      <xdr:rowOff>155009</xdr:rowOff>
    </xdr:to>
    <xdr:sp macro="" textlink="">
      <xdr:nvSpPr>
        <xdr:cNvPr id="265" name="楕円 264"/>
        <xdr:cNvSpPr/>
      </xdr:nvSpPr>
      <xdr:spPr>
        <a:xfrm>
          <a:off x="1079500" y="168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146136</xdr:rowOff>
    </xdr:from>
    <xdr:ext cx="534377" cy="259045"/>
    <xdr:sp macro="" textlink="">
      <xdr:nvSpPr>
        <xdr:cNvPr id="266" name="テキスト ボックス 265"/>
        <xdr:cNvSpPr txBox="1"/>
      </xdr:nvSpPr>
      <xdr:spPr>
        <a:xfrm>
          <a:off x="863111" y="1694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3" name="直線コネクタ 292"/>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4" name="補助費等最小値テキスト"/>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5" name="直線コネクタ 294"/>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6" name="補助費等最大値テキスト"/>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7" name="直線コネクタ 296"/>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70119</xdr:rowOff>
    </xdr:from>
    <xdr:to>
      <xdr:col>55</xdr:col>
      <xdr:colOff>0</xdr:colOff>
      <xdr:row>36</xdr:row>
      <xdr:rowOff>135629</xdr:rowOff>
    </xdr:to>
    <xdr:cxnSp macro="">
      <xdr:nvCxnSpPr>
        <xdr:cNvPr id="298" name="直線コネクタ 297"/>
        <xdr:cNvCxnSpPr/>
      </xdr:nvCxnSpPr>
      <xdr:spPr>
        <a:xfrm>
          <a:off x="9639300" y="5213619"/>
          <a:ext cx="838200" cy="109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9" name="補助費等平均値テキスト"/>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300" name="フローチャート: 判断 299"/>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70119</xdr:rowOff>
    </xdr:from>
    <xdr:to>
      <xdr:col>50</xdr:col>
      <xdr:colOff>114300</xdr:colOff>
      <xdr:row>38</xdr:row>
      <xdr:rowOff>26543</xdr:rowOff>
    </xdr:to>
    <xdr:cxnSp macro="">
      <xdr:nvCxnSpPr>
        <xdr:cNvPr id="301" name="直線コネクタ 300"/>
        <xdr:cNvCxnSpPr/>
      </xdr:nvCxnSpPr>
      <xdr:spPr>
        <a:xfrm flipV="1">
          <a:off x="8750300" y="5213619"/>
          <a:ext cx="889000" cy="132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2" name="フローチャート: 判断 301"/>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303" name="テキスト ボックス 302"/>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26543</xdr:rowOff>
    </xdr:from>
    <xdr:to>
      <xdr:col>45</xdr:col>
      <xdr:colOff>177800</xdr:colOff>
      <xdr:row>38</xdr:row>
      <xdr:rowOff>80547</xdr:rowOff>
    </xdr:to>
    <xdr:cxnSp macro="">
      <xdr:nvCxnSpPr>
        <xdr:cNvPr id="304" name="直線コネクタ 303"/>
        <xdr:cNvCxnSpPr/>
      </xdr:nvCxnSpPr>
      <xdr:spPr>
        <a:xfrm flipV="1">
          <a:off x="7861300" y="6541643"/>
          <a:ext cx="889000" cy="5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5" name="フローチャート: 判断 304"/>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101432</xdr:rowOff>
    </xdr:from>
    <xdr:ext cx="534377" cy="259045"/>
    <xdr:sp macro="" textlink="">
      <xdr:nvSpPr>
        <xdr:cNvPr id="306" name="テキスト ボックス 305"/>
        <xdr:cNvSpPr txBox="1"/>
      </xdr:nvSpPr>
      <xdr:spPr>
        <a:xfrm>
          <a:off x="8483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80547</xdr:rowOff>
    </xdr:from>
    <xdr:to>
      <xdr:col>41</xdr:col>
      <xdr:colOff>50800</xdr:colOff>
      <xdr:row>38</xdr:row>
      <xdr:rowOff>98432</xdr:rowOff>
    </xdr:to>
    <xdr:cxnSp macro="">
      <xdr:nvCxnSpPr>
        <xdr:cNvPr id="307" name="直線コネクタ 306"/>
        <xdr:cNvCxnSpPr/>
      </xdr:nvCxnSpPr>
      <xdr:spPr>
        <a:xfrm flipV="1">
          <a:off x="6972300" y="6595647"/>
          <a:ext cx="889000" cy="1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8" name="フローチャート: 判断 307"/>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9" name="テキスト ボックス 308"/>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10" name="フローチャート: 判断 309"/>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11" name="テキスト ボックス 310"/>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84829</xdr:rowOff>
    </xdr:from>
    <xdr:to>
      <xdr:col>55</xdr:col>
      <xdr:colOff>50800</xdr:colOff>
      <xdr:row>37</xdr:row>
      <xdr:rowOff>14979</xdr:rowOff>
    </xdr:to>
    <xdr:sp macro="" textlink="">
      <xdr:nvSpPr>
        <xdr:cNvPr id="317" name="楕円 316"/>
        <xdr:cNvSpPr/>
      </xdr:nvSpPr>
      <xdr:spPr>
        <a:xfrm>
          <a:off x="10426700" y="62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107706</xdr:rowOff>
    </xdr:from>
    <xdr:ext cx="534377" cy="259045"/>
    <xdr:sp macro="" textlink="">
      <xdr:nvSpPr>
        <xdr:cNvPr id="318" name="補助費等該当値テキスト"/>
        <xdr:cNvSpPr txBox="1"/>
      </xdr:nvSpPr>
      <xdr:spPr>
        <a:xfrm>
          <a:off x="10528300" y="61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19319</xdr:rowOff>
    </xdr:from>
    <xdr:to>
      <xdr:col>50</xdr:col>
      <xdr:colOff>165100</xdr:colOff>
      <xdr:row>30</xdr:row>
      <xdr:rowOff>120919</xdr:rowOff>
    </xdr:to>
    <xdr:sp macro="" textlink="">
      <xdr:nvSpPr>
        <xdr:cNvPr id="319" name="楕円 318"/>
        <xdr:cNvSpPr/>
      </xdr:nvSpPr>
      <xdr:spPr>
        <a:xfrm>
          <a:off x="9588500" y="51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137446</xdr:rowOff>
    </xdr:from>
    <xdr:ext cx="599010" cy="259045"/>
    <xdr:sp macro="" textlink="">
      <xdr:nvSpPr>
        <xdr:cNvPr id="320" name="テキスト ボックス 319"/>
        <xdr:cNvSpPr txBox="1"/>
      </xdr:nvSpPr>
      <xdr:spPr>
        <a:xfrm>
          <a:off x="9339795" y="493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147193</xdr:rowOff>
    </xdr:from>
    <xdr:to>
      <xdr:col>46</xdr:col>
      <xdr:colOff>38100</xdr:colOff>
      <xdr:row>38</xdr:row>
      <xdr:rowOff>77343</xdr:rowOff>
    </xdr:to>
    <xdr:sp macro="" textlink="">
      <xdr:nvSpPr>
        <xdr:cNvPr id="321" name="楕円 320"/>
        <xdr:cNvSpPr/>
      </xdr:nvSpPr>
      <xdr:spPr>
        <a:xfrm>
          <a:off x="8699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93870</xdr:rowOff>
    </xdr:from>
    <xdr:ext cx="534377" cy="259045"/>
    <xdr:sp macro="" textlink="">
      <xdr:nvSpPr>
        <xdr:cNvPr id="322" name="テキスト ボックス 321"/>
        <xdr:cNvSpPr txBox="1"/>
      </xdr:nvSpPr>
      <xdr:spPr>
        <a:xfrm>
          <a:off x="8483111" y="62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29747</xdr:rowOff>
    </xdr:from>
    <xdr:to>
      <xdr:col>41</xdr:col>
      <xdr:colOff>101600</xdr:colOff>
      <xdr:row>38</xdr:row>
      <xdr:rowOff>131347</xdr:rowOff>
    </xdr:to>
    <xdr:sp macro="" textlink="">
      <xdr:nvSpPr>
        <xdr:cNvPr id="323" name="楕円 322"/>
        <xdr:cNvSpPr/>
      </xdr:nvSpPr>
      <xdr:spPr>
        <a:xfrm>
          <a:off x="7810500" y="654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147874</xdr:rowOff>
    </xdr:from>
    <xdr:ext cx="534377" cy="259045"/>
    <xdr:sp macro="" textlink="">
      <xdr:nvSpPr>
        <xdr:cNvPr id="324" name="テキスト ボックス 323"/>
        <xdr:cNvSpPr txBox="1"/>
      </xdr:nvSpPr>
      <xdr:spPr>
        <a:xfrm>
          <a:off x="7594111" y="632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47632</xdr:rowOff>
    </xdr:from>
    <xdr:to>
      <xdr:col>36</xdr:col>
      <xdr:colOff>165100</xdr:colOff>
      <xdr:row>38</xdr:row>
      <xdr:rowOff>149232</xdr:rowOff>
    </xdr:to>
    <xdr:sp macro="" textlink="">
      <xdr:nvSpPr>
        <xdr:cNvPr id="325" name="楕円 324"/>
        <xdr:cNvSpPr/>
      </xdr:nvSpPr>
      <xdr:spPr>
        <a:xfrm>
          <a:off x="6921500" y="65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165759</xdr:rowOff>
    </xdr:from>
    <xdr:ext cx="534377" cy="259045"/>
    <xdr:sp macro="" textlink="">
      <xdr:nvSpPr>
        <xdr:cNvPr id="326" name="テキスト ボックス 325"/>
        <xdr:cNvSpPr txBox="1"/>
      </xdr:nvSpPr>
      <xdr:spPr>
        <a:xfrm>
          <a:off x="6705111" y="63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8" name="テキスト ボックス 33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2" name="テキスト ボックス 34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6" name="直線コネクタ 345"/>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7"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8" name="直線コネクタ 347"/>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9"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0" name="直線コネクタ 349"/>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123727</xdr:rowOff>
    </xdr:from>
    <xdr:to>
      <xdr:col>55</xdr:col>
      <xdr:colOff>0</xdr:colOff>
      <xdr:row>55</xdr:row>
      <xdr:rowOff>73915</xdr:rowOff>
    </xdr:to>
    <xdr:cxnSp macro="">
      <xdr:nvCxnSpPr>
        <xdr:cNvPr id="351" name="直線コネクタ 350"/>
        <xdr:cNvCxnSpPr/>
      </xdr:nvCxnSpPr>
      <xdr:spPr>
        <a:xfrm>
          <a:off x="9639300" y="9382027"/>
          <a:ext cx="838200" cy="1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2" name="普通建設事業費平均値テキスト"/>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3" name="フローチャート: 判断 352"/>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123727</xdr:rowOff>
    </xdr:from>
    <xdr:to>
      <xdr:col>50</xdr:col>
      <xdr:colOff>114300</xdr:colOff>
      <xdr:row>55</xdr:row>
      <xdr:rowOff>144775</xdr:rowOff>
    </xdr:to>
    <xdr:cxnSp macro="">
      <xdr:nvCxnSpPr>
        <xdr:cNvPr id="354" name="直線コネクタ 353"/>
        <xdr:cNvCxnSpPr/>
      </xdr:nvCxnSpPr>
      <xdr:spPr>
        <a:xfrm flipV="1">
          <a:off x="8750300" y="9382027"/>
          <a:ext cx="889000" cy="1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5" name="フローチャート: 判断 354"/>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6" name="テキスト ボックス 355"/>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79566</xdr:rowOff>
    </xdr:from>
    <xdr:to>
      <xdr:col>45</xdr:col>
      <xdr:colOff>177800</xdr:colOff>
      <xdr:row>55</xdr:row>
      <xdr:rowOff>144775</xdr:rowOff>
    </xdr:to>
    <xdr:cxnSp macro="">
      <xdr:nvCxnSpPr>
        <xdr:cNvPr id="357" name="直線コネクタ 356"/>
        <xdr:cNvCxnSpPr/>
      </xdr:nvCxnSpPr>
      <xdr:spPr>
        <a:xfrm>
          <a:off x="7861300" y="9509316"/>
          <a:ext cx="889000" cy="6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8" name="フローチャート: 判断 357"/>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9" name="テキスト ボックス 358"/>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79566</xdr:rowOff>
    </xdr:from>
    <xdr:to>
      <xdr:col>41</xdr:col>
      <xdr:colOff>50800</xdr:colOff>
      <xdr:row>56</xdr:row>
      <xdr:rowOff>26732</xdr:rowOff>
    </xdr:to>
    <xdr:cxnSp macro="">
      <xdr:nvCxnSpPr>
        <xdr:cNvPr id="360" name="直線コネクタ 359"/>
        <xdr:cNvCxnSpPr/>
      </xdr:nvCxnSpPr>
      <xdr:spPr>
        <a:xfrm flipV="1">
          <a:off x="6972300" y="9509316"/>
          <a:ext cx="889000" cy="1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1" name="フローチャート: 判断 360"/>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2" name="テキスト ボックス 361"/>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3" name="フローチャート: 判断 362"/>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4" name="テキスト ボックス 363"/>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23115</xdr:rowOff>
    </xdr:from>
    <xdr:to>
      <xdr:col>55</xdr:col>
      <xdr:colOff>50800</xdr:colOff>
      <xdr:row>55</xdr:row>
      <xdr:rowOff>124715</xdr:rowOff>
    </xdr:to>
    <xdr:sp macro="" textlink="">
      <xdr:nvSpPr>
        <xdr:cNvPr id="370" name="楕円 369"/>
        <xdr:cNvSpPr/>
      </xdr:nvSpPr>
      <xdr:spPr>
        <a:xfrm>
          <a:off x="10426700" y="945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45992</xdr:rowOff>
    </xdr:from>
    <xdr:ext cx="534377" cy="259045"/>
    <xdr:sp macro="" textlink="">
      <xdr:nvSpPr>
        <xdr:cNvPr id="371" name="普通建設事業費該当値テキスト"/>
        <xdr:cNvSpPr txBox="1"/>
      </xdr:nvSpPr>
      <xdr:spPr>
        <a:xfrm>
          <a:off x="10528300" y="93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72927</xdr:rowOff>
    </xdr:from>
    <xdr:to>
      <xdr:col>50</xdr:col>
      <xdr:colOff>165100</xdr:colOff>
      <xdr:row>55</xdr:row>
      <xdr:rowOff>3077</xdr:rowOff>
    </xdr:to>
    <xdr:sp macro="" textlink="">
      <xdr:nvSpPr>
        <xdr:cNvPr id="372" name="楕円 371"/>
        <xdr:cNvSpPr/>
      </xdr:nvSpPr>
      <xdr:spPr>
        <a:xfrm>
          <a:off x="9588500" y="93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19604</xdr:rowOff>
    </xdr:from>
    <xdr:ext cx="599010" cy="259045"/>
    <xdr:sp macro="" textlink="">
      <xdr:nvSpPr>
        <xdr:cNvPr id="373" name="テキスト ボックス 372"/>
        <xdr:cNvSpPr txBox="1"/>
      </xdr:nvSpPr>
      <xdr:spPr>
        <a:xfrm>
          <a:off x="9339795" y="910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93975</xdr:rowOff>
    </xdr:from>
    <xdr:to>
      <xdr:col>46</xdr:col>
      <xdr:colOff>38100</xdr:colOff>
      <xdr:row>56</xdr:row>
      <xdr:rowOff>24125</xdr:rowOff>
    </xdr:to>
    <xdr:sp macro="" textlink="">
      <xdr:nvSpPr>
        <xdr:cNvPr id="374" name="楕円 373"/>
        <xdr:cNvSpPr/>
      </xdr:nvSpPr>
      <xdr:spPr>
        <a:xfrm>
          <a:off x="8699500" y="95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40652</xdr:rowOff>
    </xdr:from>
    <xdr:ext cx="534377" cy="259045"/>
    <xdr:sp macro="" textlink="">
      <xdr:nvSpPr>
        <xdr:cNvPr id="375" name="テキスト ボックス 374"/>
        <xdr:cNvSpPr txBox="1"/>
      </xdr:nvSpPr>
      <xdr:spPr>
        <a:xfrm>
          <a:off x="8483111" y="92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28766</xdr:rowOff>
    </xdr:from>
    <xdr:to>
      <xdr:col>41</xdr:col>
      <xdr:colOff>101600</xdr:colOff>
      <xdr:row>55</xdr:row>
      <xdr:rowOff>130366</xdr:rowOff>
    </xdr:to>
    <xdr:sp macro="" textlink="">
      <xdr:nvSpPr>
        <xdr:cNvPr id="376" name="楕円 375"/>
        <xdr:cNvSpPr/>
      </xdr:nvSpPr>
      <xdr:spPr>
        <a:xfrm>
          <a:off x="7810500" y="94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146893</xdr:rowOff>
    </xdr:from>
    <xdr:ext cx="534377" cy="259045"/>
    <xdr:sp macro="" textlink="">
      <xdr:nvSpPr>
        <xdr:cNvPr id="377" name="テキスト ボックス 376"/>
        <xdr:cNvSpPr txBox="1"/>
      </xdr:nvSpPr>
      <xdr:spPr>
        <a:xfrm>
          <a:off x="7594111" y="923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147382</xdr:rowOff>
    </xdr:from>
    <xdr:to>
      <xdr:col>36</xdr:col>
      <xdr:colOff>165100</xdr:colOff>
      <xdr:row>56</xdr:row>
      <xdr:rowOff>77532</xdr:rowOff>
    </xdr:to>
    <xdr:sp macro="" textlink="">
      <xdr:nvSpPr>
        <xdr:cNvPr id="378" name="楕円 377"/>
        <xdr:cNvSpPr/>
      </xdr:nvSpPr>
      <xdr:spPr>
        <a:xfrm>
          <a:off x="6921500" y="95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94059</xdr:rowOff>
    </xdr:from>
    <xdr:ext cx="534377" cy="259045"/>
    <xdr:sp macro="" textlink="">
      <xdr:nvSpPr>
        <xdr:cNvPr id="379" name="テキスト ボックス 378"/>
        <xdr:cNvSpPr txBox="1"/>
      </xdr:nvSpPr>
      <xdr:spPr>
        <a:xfrm>
          <a:off x="6705111" y="935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3" name="直線コネクタ 402"/>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6"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7" name="直線コネクタ 406"/>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152921</xdr:rowOff>
    </xdr:from>
    <xdr:to>
      <xdr:col>55</xdr:col>
      <xdr:colOff>0</xdr:colOff>
      <xdr:row>78</xdr:row>
      <xdr:rowOff>97002</xdr:rowOff>
    </xdr:to>
    <xdr:cxnSp macro="">
      <xdr:nvCxnSpPr>
        <xdr:cNvPr id="408" name="直線コネクタ 407"/>
        <xdr:cNvCxnSpPr/>
      </xdr:nvCxnSpPr>
      <xdr:spPr>
        <a:xfrm>
          <a:off x="9639300" y="13354571"/>
          <a:ext cx="838200" cy="1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9"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0" name="フローチャート: 判断 409"/>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152921</xdr:rowOff>
    </xdr:from>
    <xdr:to>
      <xdr:col>50</xdr:col>
      <xdr:colOff>114300</xdr:colOff>
      <xdr:row>78</xdr:row>
      <xdr:rowOff>119635</xdr:rowOff>
    </xdr:to>
    <xdr:cxnSp macro="">
      <xdr:nvCxnSpPr>
        <xdr:cNvPr id="411" name="直線コネクタ 410"/>
        <xdr:cNvCxnSpPr/>
      </xdr:nvCxnSpPr>
      <xdr:spPr>
        <a:xfrm flipV="1">
          <a:off x="8750300" y="13354571"/>
          <a:ext cx="889000" cy="13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2" name="フローチャート: 判断 411"/>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3" name="テキスト ボックス 412"/>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69938</xdr:rowOff>
    </xdr:from>
    <xdr:to>
      <xdr:col>45</xdr:col>
      <xdr:colOff>177800</xdr:colOff>
      <xdr:row>78</xdr:row>
      <xdr:rowOff>119635</xdr:rowOff>
    </xdr:to>
    <xdr:cxnSp macro="">
      <xdr:nvCxnSpPr>
        <xdr:cNvPr id="414" name="直線コネクタ 413"/>
        <xdr:cNvCxnSpPr/>
      </xdr:nvCxnSpPr>
      <xdr:spPr>
        <a:xfrm>
          <a:off x="7861300" y="13443038"/>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5" name="フローチャート: 判断 414"/>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6" name="テキスト ボックス 415"/>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11861</xdr:rowOff>
    </xdr:from>
    <xdr:to>
      <xdr:col>41</xdr:col>
      <xdr:colOff>50800</xdr:colOff>
      <xdr:row>78</xdr:row>
      <xdr:rowOff>69938</xdr:rowOff>
    </xdr:to>
    <xdr:cxnSp macro="">
      <xdr:nvCxnSpPr>
        <xdr:cNvPr id="417" name="直線コネクタ 416"/>
        <xdr:cNvCxnSpPr/>
      </xdr:nvCxnSpPr>
      <xdr:spPr>
        <a:xfrm>
          <a:off x="6972300" y="13384961"/>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8" name="フローチャート: 判断 417"/>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9" name="テキスト ボックス 418"/>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0" name="フローチャート: 判断 419"/>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1" name="テキスト ボックス 420"/>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46202</xdr:rowOff>
    </xdr:from>
    <xdr:to>
      <xdr:col>55</xdr:col>
      <xdr:colOff>50800</xdr:colOff>
      <xdr:row>78</xdr:row>
      <xdr:rowOff>147802</xdr:rowOff>
    </xdr:to>
    <xdr:sp macro="" textlink="">
      <xdr:nvSpPr>
        <xdr:cNvPr id="427" name="楕円 426"/>
        <xdr:cNvSpPr/>
      </xdr:nvSpPr>
      <xdr:spPr>
        <a:xfrm>
          <a:off x="10426700" y="134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150257</xdr:rowOff>
    </xdr:from>
    <xdr:ext cx="469744" cy="259045"/>
    <xdr:sp macro="" textlink="">
      <xdr:nvSpPr>
        <xdr:cNvPr id="428" name="普通建設事業費 （ うち新規整備　）該当値テキスト"/>
        <xdr:cNvSpPr txBox="1"/>
      </xdr:nvSpPr>
      <xdr:spPr>
        <a:xfrm>
          <a:off x="10528300" y="133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102121</xdr:rowOff>
    </xdr:from>
    <xdr:to>
      <xdr:col>50</xdr:col>
      <xdr:colOff>165100</xdr:colOff>
      <xdr:row>78</xdr:row>
      <xdr:rowOff>32271</xdr:rowOff>
    </xdr:to>
    <xdr:sp macro="" textlink="">
      <xdr:nvSpPr>
        <xdr:cNvPr id="429" name="楕円 428"/>
        <xdr:cNvSpPr/>
      </xdr:nvSpPr>
      <xdr:spPr>
        <a:xfrm>
          <a:off x="9588500" y="133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23398</xdr:rowOff>
    </xdr:from>
    <xdr:ext cx="534377" cy="259045"/>
    <xdr:sp macro="" textlink="">
      <xdr:nvSpPr>
        <xdr:cNvPr id="430" name="テキスト ボックス 429"/>
        <xdr:cNvSpPr txBox="1"/>
      </xdr:nvSpPr>
      <xdr:spPr>
        <a:xfrm>
          <a:off x="9372111" y="133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68835</xdr:rowOff>
    </xdr:from>
    <xdr:to>
      <xdr:col>46</xdr:col>
      <xdr:colOff>38100</xdr:colOff>
      <xdr:row>78</xdr:row>
      <xdr:rowOff>170435</xdr:rowOff>
    </xdr:to>
    <xdr:sp macro="" textlink="">
      <xdr:nvSpPr>
        <xdr:cNvPr id="431" name="楕円 430"/>
        <xdr:cNvSpPr/>
      </xdr:nvSpPr>
      <xdr:spPr>
        <a:xfrm>
          <a:off x="8699500" y="134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161562</xdr:rowOff>
    </xdr:from>
    <xdr:ext cx="469744" cy="259045"/>
    <xdr:sp macro="" textlink="">
      <xdr:nvSpPr>
        <xdr:cNvPr id="432" name="テキスト ボックス 431"/>
        <xdr:cNvSpPr txBox="1"/>
      </xdr:nvSpPr>
      <xdr:spPr>
        <a:xfrm>
          <a:off x="8515428" y="1353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19138</xdr:rowOff>
    </xdr:from>
    <xdr:to>
      <xdr:col>41</xdr:col>
      <xdr:colOff>101600</xdr:colOff>
      <xdr:row>78</xdr:row>
      <xdr:rowOff>120738</xdr:rowOff>
    </xdr:to>
    <xdr:sp macro="" textlink="">
      <xdr:nvSpPr>
        <xdr:cNvPr id="433" name="楕円 432"/>
        <xdr:cNvSpPr/>
      </xdr:nvSpPr>
      <xdr:spPr>
        <a:xfrm>
          <a:off x="7810500" y="1339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111865</xdr:rowOff>
    </xdr:from>
    <xdr:ext cx="534377" cy="259045"/>
    <xdr:sp macro="" textlink="">
      <xdr:nvSpPr>
        <xdr:cNvPr id="434" name="テキスト ボックス 433"/>
        <xdr:cNvSpPr txBox="1"/>
      </xdr:nvSpPr>
      <xdr:spPr>
        <a:xfrm>
          <a:off x="7594111" y="134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132511</xdr:rowOff>
    </xdr:from>
    <xdr:to>
      <xdr:col>36</xdr:col>
      <xdr:colOff>165100</xdr:colOff>
      <xdr:row>78</xdr:row>
      <xdr:rowOff>62661</xdr:rowOff>
    </xdr:to>
    <xdr:sp macro="" textlink="">
      <xdr:nvSpPr>
        <xdr:cNvPr id="435" name="楕円 434"/>
        <xdr:cNvSpPr/>
      </xdr:nvSpPr>
      <xdr:spPr>
        <a:xfrm>
          <a:off x="6921500" y="133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53788</xdr:rowOff>
    </xdr:from>
    <xdr:ext cx="534377" cy="259045"/>
    <xdr:sp macro="" textlink="">
      <xdr:nvSpPr>
        <xdr:cNvPr id="436" name="テキスト ボックス 435"/>
        <xdr:cNvSpPr txBox="1"/>
      </xdr:nvSpPr>
      <xdr:spPr>
        <a:xfrm>
          <a:off x="6705111" y="134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0" name="直線コネクタ 459"/>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1"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2" name="直線コネクタ 461"/>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3"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4" name="直線コネクタ 463"/>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165976</xdr:rowOff>
    </xdr:from>
    <xdr:to>
      <xdr:col>55</xdr:col>
      <xdr:colOff>0</xdr:colOff>
      <xdr:row>94</xdr:row>
      <xdr:rowOff>80645</xdr:rowOff>
    </xdr:to>
    <xdr:cxnSp macro="">
      <xdr:nvCxnSpPr>
        <xdr:cNvPr id="465" name="直線コネクタ 464"/>
        <xdr:cNvCxnSpPr/>
      </xdr:nvCxnSpPr>
      <xdr:spPr>
        <a:xfrm>
          <a:off x="9639300" y="16110826"/>
          <a:ext cx="838200" cy="8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6" name="普通建設事業費 （ うち更新整備　）平均値テキスト"/>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7" name="フローチャート: 判断 466"/>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165976</xdr:rowOff>
    </xdr:from>
    <xdr:to>
      <xdr:col>50</xdr:col>
      <xdr:colOff>114300</xdr:colOff>
      <xdr:row>95</xdr:row>
      <xdr:rowOff>93193</xdr:rowOff>
    </xdr:to>
    <xdr:cxnSp macro="">
      <xdr:nvCxnSpPr>
        <xdr:cNvPr id="468" name="直線コネクタ 467"/>
        <xdr:cNvCxnSpPr/>
      </xdr:nvCxnSpPr>
      <xdr:spPr>
        <a:xfrm flipV="1">
          <a:off x="8750300" y="16110826"/>
          <a:ext cx="889000" cy="2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9" name="フローチャート: 判断 468"/>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70" name="テキスト ボックス 469"/>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38722</xdr:rowOff>
    </xdr:from>
    <xdr:to>
      <xdr:col>45</xdr:col>
      <xdr:colOff>177800</xdr:colOff>
      <xdr:row>95</xdr:row>
      <xdr:rowOff>93193</xdr:rowOff>
    </xdr:to>
    <xdr:cxnSp macro="">
      <xdr:nvCxnSpPr>
        <xdr:cNvPr id="471" name="直線コネクタ 470"/>
        <xdr:cNvCxnSpPr/>
      </xdr:nvCxnSpPr>
      <xdr:spPr>
        <a:xfrm>
          <a:off x="7861300" y="16326472"/>
          <a:ext cx="8890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2" name="フローチャート: 判断 471"/>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3" name="テキスト ボックス 472"/>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38722</xdr:rowOff>
    </xdr:from>
    <xdr:to>
      <xdr:col>41</xdr:col>
      <xdr:colOff>50800</xdr:colOff>
      <xdr:row>96</xdr:row>
      <xdr:rowOff>99834</xdr:rowOff>
    </xdr:to>
    <xdr:cxnSp macro="">
      <xdr:nvCxnSpPr>
        <xdr:cNvPr id="474" name="直線コネクタ 473"/>
        <xdr:cNvCxnSpPr/>
      </xdr:nvCxnSpPr>
      <xdr:spPr>
        <a:xfrm flipV="1">
          <a:off x="6972300" y="16326472"/>
          <a:ext cx="889000" cy="2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5" name="フローチャート: 判断 474"/>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6" name="テキスト ボックス 475"/>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7" name="フローチャート: 判断 476"/>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8" name="テキスト ボックス 477"/>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29845</xdr:rowOff>
    </xdr:from>
    <xdr:to>
      <xdr:col>55</xdr:col>
      <xdr:colOff>50800</xdr:colOff>
      <xdr:row>94</xdr:row>
      <xdr:rowOff>131445</xdr:rowOff>
    </xdr:to>
    <xdr:sp macro="" textlink="">
      <xdr:nvSpPr>
        <xdr:cNvPr id="484" name="楕円 483"/>
        <xdr:cNvSpPr/>
      </xdr:nvSpPr>
      <xdr:spPr>
        <a:xfrm>
          <a:off x="10426700" y="161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52722</xdr:rowOff>
    </xdr:from>
    <xdr:ext cx="534377" cy="259045"/>
    <xdr:sp macro="" textlink="">
      <xdr:nvSpPr>
        <xdr:cNvPr id="485" name="普通建設事業費 （ うち更新整備　）該当値テキスト"/>
        <xdr:cNvSpPr txBox="1"/>
      </xdr:nvSpPr>
      <xdr:spPr>
        <a:xfrm>
          <a:off x="10528300" y="159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115176</xdr:rowOff>
    </xdr:from>
    <xdr:to>
      <xdr:col>50</xdr:col>
      <xdr:colOff>165100</xdr:colOff>
      <xdr:row>94</xdr:row>
      <xdr:rowOff>45326</xdr:rowOff>
    </xdr:to>
    <xdr:sp macro="" textlink="">
      <xdr:nvSpPr>
        <xdr:cNvPr id="486" name="楕円 485"/>
        <xdr:cNvSpPr/>
      </xdr:nvSpPr>
      <xdr:spPr>
        <a:xfrm>
          <a:off x="9588500" y="160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61853</xdr:rowOff>
    </xdr:from>
    <xdr:ext cx="534377" cy="259045"/>
    <xdr:sp macro="" textlink="">
      <xdr:nvSpPr>
        <xdr:cNvPr id="487" name="テキスト ボックス 486"/>
        <xdr:cNvSpPr txBox="1"/>
      </xdr:nvSpPr>
      <xdr:spPr>
        <a:xfrm>
          <a:off x="9372111" y="1583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42393</xdr:rowOff>
    </xdr:from>
    <xdr:to>
      <xdr:col>46</xdr:col>
      <xdr:colOff>38100</xdr:colOff>
      <xdr:row>95</xdr:row>
      <xdr:rowOff>143993</xdr:rowOff>
    </xdr:to>
    <xdr:sp macro="" textlink="">
      <xdr:nvSpPr>
        <xdr:cNvPr id="488" name="楕円 487"/>
        <xdr:cNvSpPr/>
      </xdr:nvSpPr>
      <xdr:spPr>
        <a:xfrm>
          <a:off x="8699500" y="163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160520</xdr:rowOff>
    </xdr:from>
    <xdr:ext cx="534377" cy="259045"/>
    <xdr:sp macro="" textlink="">
      <xdr:nvSpPr>
        <xdr:cNvPr id="489" name="テキスト ボックス 488"/>
        <xdr:cNvSpPr txBox="1"/>
      </xdr:nvSpPr>
      <xdr:spPr>
        <a:xfrm>
          <a:off x="8483111" y="1610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159372</xdr:rowOff>
    </xdr:from>
    <xdr:to>
      <xdr:col>41</xdr:col>
      <xdr:colOff>101600</xdr:colOff>
      <xdr:row>95</xdr:row>
      <xdr:rowOff>89522</xdr:rowOff>
    </xdr:to>
    <xdr:sp macro="" textlink="">
      <xdr:nvSpPr>
        <xdr:cNvPr id="490" name="楕円 489"/>
        <xdr:cNvSpPr/>
      </xdr:nvSpPr>
      <xdr:spPr>
        <a:xfrm>
          <a:off x="7810500" y="1627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106049</xdr:rowOff>
    </xdr:from>
    <xdr:ext cx="534377" cy="259045"/>
    <xdr:sp macro="" textlink="">
      <xdr:nvSpPr>
        <xdr:cNvPr id="491" name="テキスト ボックス 490"/>
        <xdr:cNvSpPr txBox="1"/>
      </xdr:nvSpPr>
      <xdr:spPr>
        <a:xfrm>
          <a:off x="7594111" y="160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49034</xdr:rowOff>
    </xdr:from>
    <xdr:to>
      <xdr:col>36</xdr:col>
      <xdr:colOff>165100</xdr:colOff>
      <xdr:row>96</xdr:row>
      <xdr:rowOff>150634</xdr:rowOff>
    </xdr:to>
    <xdr:sp macro="" textlink="">
      <xdr:nvSpPr>
        <xdr:cNvPr id="492" name="楕円 491"/>
        <xdr:cNvSpPr/>
      </xdr:nvSpPr>
      <xdr:spPr>
        <a:xfrm>
          <a:off x="6921500" y="16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167161</xdr:rowOff>
    </xdr:from>
    <xdr:ext cx="534377" cy="259045"/>
    <xdr:sp macro="" textlink="">
      <xdr:nvSpPr>
        <xdr:cNvPr id="493" name="テキスト ボックス 492"/>
        <xdr:cNvSpPr txBox="1"/>
      </xdr:nvSpPr>
      <xdr:spPr>
        <a:xfrm>
          <a:off x="6705111" y="1628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20165</xdr:rowOff>
    </xdr:from>
    <xdr:to>
      <xdr:col>85</xdr:col>
      <xdr:colOff>126364</xdr:colOff>
      <xdr:row>38</xdr:row>
      <xdr:rowOff>139700</xdr:rowOff>
    </xdr:to>
    <xdr:cxnSp macro="">
      <xdr:nvCxnSpPr>
        <xdr:cNvPr id="515" name="直線コネクタ 514"/>
        <xdr:cNvCxnSpPr/>
      </xdr:nvCxnSpPr>
      <xdr:spPr>
        <a:xfrm flipV="1">
          <a:off x="16317595" y="5849465"/>
          <a:ext cx="1269" cy="80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138292</xdr:rowOff>
    </xdr:from>
    <xdr:ext cx="534377" cy="259045"/>
    <xdr:sp macro="" textlink="">
      <xdr:nvSpPr>
        <xdr:cNvPr id="518" name="災害復旧事業費最大値テキスト"/>
        <xdr:cNvSpPr txBox="1"/>
      </xdr:nvSpPr>
      <xdr:spPr>
        <a:xfrm>
          <a:off x="16370300" y="562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20165</xdr:rowOff>
    </xdr:from>
    <xdr:to>
      <xdr:col>86</xdr:col>
      <xdr:colOff>25400</xdr:colOff>
      <xdr:row>34</xdr:row>
      <xdr:rowOff>20165</xdr:rowOff>
    </xdr:to>
    <xdr:cxnSp macro="">
      <xdr:nvCxnSpPr>
        <xdr:cNvPr id="519" name="直線コネクタ 518"/>
        <xdr:cNvCxnSpPr/>
      </xdr:nvCxnSpPr>
      <xdr:spPr>
        <a:xfrm>
          <a:off x="16230600" y="58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82962</xdr:rowOff>
    </xdr:from>
    <xdr:to>
      <xdr:col>85</xdr:col>
      <xdr:colOff>127000</xdr:colOff>
      <xdr:row>36</xdr:row>
      <xdr:rowOff>96472</xdr:rowOff>
    </xdr:to>
    <xdr:cxnSp macro="">
      <xdr:nvCxnSpPr>
        <xdr:cNvPr id="520" name="直線コネクタ 519"/>
        <xdr:cNvCxnSpPr/>
      </xdr:nvCxnSpPr>
      <xdr:spPr>
        <a:xfrm>
          <a:off x="15481300" y="5397912"/>
          <a:ext cx="838200" cy="87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12554</xdr:rowOff>
    </xdr:from>
    <xdr:ext cx="469744" cy="259045"/>
    <xdr:sp macro="" textlink="">
      <xdr:nvSpPr>
        <xdr:cNvPr id="521" name="災害復旧事業費平均値テキスト"/>
        <xdr:cNvSpPr txBox="1"/>
      </xdr:nvSpPr>
      <xdr:spPr>
        <a:xfrm>
          <a:off x="16370300" y="65276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34127</xdr:rowOff>
    </xdr:from>
    <xdr:to>
      <xdr:col>85</xdr:col>
      <xdr:colOff>177800</xdr:colOff>
      <xdr:row>38</xdr:row>
      <xdr:rowOff>135727</xdr:rowOff>
    </xdr:to>
    <xdr:sp macro="" textlink="">
      <xdr:nvSpPr>
        <xdr:cNvPr id="522" name="フローチャート: 判断 521"/>
        <xdr:cNvSpPr/>
      </xdr:nvSpPr>
      <xdr:spPr>
        <a:xfrm>
          <a:off x="162687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82962</xdr:rowOff>
    </xdr:from>
    <xdr:to>
      <xdr:col>81</xdr:col>
      <xdr:colOff>50800</xdr:colOff>
      <xdr:row>36</xdr:row>
      <xdr:rowOff>34613</xdr:rowOff>
    </xdr:to>
    <xdr:cxnSp macro="">
      <xdr:nvCxnSpPr>
        <xdr:cNvPr id="523" name="直線コネクタ 522"/>
        <xdr:cNvCxnSpPr/>
      </xdr:nvCxnSpPr>
      <xdr:spPr>
        <a:xfrm flipV="1">
          <a:off x="14592300" y="5397912"/>
          <a:ext cx="889000" cy="80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161915</xdr:rowOff>
    </xdr:from>
    <xdr:to>
      <xdr:col>81</xdr:col>
      <xdr:colOff>101600</xdr:colOff>
      <xdr:row>38</xdr:row>
      <xdr:rowOff>92065</xdr:rowOff>
    </xdr:to>
    <xdr:sp macro="" textlink="">
      <xdr:nvSpPr>
        <xdr:cNvPr id="524" name="フローチャート: 判断 523"/>
        <xdr:cNvSpPr/>
      </xdr:nvSpPr>
      <xdr:spPr>
        <a:xfrm>
          <a:off x="15430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83192</xdr:rowOff>
    </xdr:from>
    <xdr:ext cx="469744" cy="259045"/>
    <xdr:sp macro="" textlink="">
      <xdr:nvSpPr>
        <xdr:cNvPr id="525" name="テキスト ボックス 524"/>
        <xdr:cNvSpPr txBox="1"/>
      </xdr:nvSpPr>
      <xdr:spPr>
        <a:xfrm>
          <a:off x="15246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34613</xdr:rowOff>
    </xdr:from>
    <xdr:to>
      <xdr:col>76</xdr:col>
      <xdr:colOff>114300</xdr:colOff>
      <xdr:row>37</xdr:row>
      <xdr:rowOff>128796</xdr:rowOff>
    </xdr:to>
    <xdr:cxnSp macro="">
      <xdr:nvCxnSpPr>
        <xdr:cNvPr id="526" name="直線コネクタ 525"/>
        <xdr:cNvCxnSpPr/>
      </xdr:nvCxnSpPr>
      <xdr:spPr>
        <a:xfrm flipV="1">
          <a:off x="13703300" y="6206813"/>
          <a:ext cx="889000" cy="2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12684</xdr:rowOff>
    </xdr:from>
    <xdr:to>
      <xdr:col>76</xdr:col>
      <xdr:colOff>165100</xdr:colOff>
      <xdr:row>38</xdr:row>
      <xdr:rowOff>114284</xdr:rowOff>
    </xdr:to>
    <xdr:sp macro="" textlink="">
      <xdr:nvSpPr>
        <xdr:cNvPr id="527" name="フローチャート: 判断 526"/>
        <xdr:cNvSpPr/>
      </xdr:nvSpPr>
      <xdr:spPr>
        <a:xfrm>
          <a:off x="14541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105411</xdr:rowOff>
    </xdr:from>
    <xdr:ext cx="469744" cy="259045"/>
    <xdr:sp macro="" textlink="">
      <xdr:nvSpPr>
        <xdr:cNvPr id="528" name="テキスト ボックス 527"/>
        <xdr:cNvSpPr txBox="1"/>
      </xdr:nvSpPr>
      <xdr:spPr>
        <a:xfrm>
          <a:off x="14357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19411</xdr:rowOff>
    </xdr:from>
    <xdr:to>
      <xdr:col>71</xdr:col>
      <xdr:colOff>177800</xdr:colOff>
      <xdr:row>37</xdr:row>
      <xdr:rowOff>128796</xdr:rowOff>
    </xdr:to>
    <xdr:cxnSp macro="">
      <xdr:nvCxnSpPr>
        <xdr:cNvPr id="529" name="直線コネクタ 528"/>
        <xdr:cNvCxnSpPr/>
      </xdr:nvCxnSpPr>
      <xdr:spPr>
        <a:xfrm>
          <a:off x="12814300" y="6363061"/>
          <a:ext cx="8890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39157</xdr:rowOff>
    </xdr:from>
    <xdr:to>
      <xdr:col>72</xdr:col>
      <xdr:colOff>38100</xdr:colOff>
      <xdr:row>38</xdr:row>
      <xdr:rowOff>140757</xdr:rowOff>
    </xdr:to>
    <xdr:sp macro="" textlink="">
      <xdr:nvSpPr>
        <xdr:cNvPr id="530" name="フローチャート: 判断 529"/>
        <xdr:cNvSpPr/>
      </xdr:nvSpPr>
      <xdr:spPr>
        <a:xfrm>
          <a:off x="13652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131884</xdr:rowOff>
    </xdr:from>
    <xdr:ext cx="469744" cy="259045"/>
    <xdr:sp macro="" textlink="">
      <xdr:nvSpPr>
        <xdr:cNvPr id="531" name="テキスト ボックス 530"/>
        <xdr:cNvSpPr txBox="1"/>
      </xdr:nvSpPr>
      <xdr:spPr>
        <a:xfrm>
          <a:off x="13468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58999</xdr:rowOff>
    </xdr:from>
    <xdr:to>
      <xdr:col>67</xdr:col>
      <xdr:colOff>101600</xdr:colOff>
      <xdr:row>38</xdr:row>
      <xdr:rowOff>160599</xdr:rowOff>
    </xdr:to>
    <xdr:sp macro="" textlink="">
      <xdr:nvSpPr>
        <xdr:cNvPr id="532" name="フローチャート: 判断 531"/>
        <xdr:cNvSpPr/>
      </xdr:nvSpPr>
      <xdr:spPr>
        <a:xfrm>
          <a:off x="12763500" y="657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151726</xdr:rowOff>
    </xdr:from>
    <xdr:ext cx="469744" cy="259045"/>
    <xdr:sp macro="" textlink="">
      <xdr:nvSpPr>
        <xdr:cNvPr id="533" name="テキスト ボックス 532"/>
        <xdr:cNvSpPr txBox="1"/>
      </xdr:nvSpPr>
      <xdr:spPr>
        <a:xfrm>
          <a:off x="12579428" y="666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45672</xdr:rowOff>
    </xdr:from>
    <xdr:to>
      <xdr:col>85</xdr:col>
      <xdr:colOff>177800</xdr:colOff>
      <xdr:row>36</xdr:row>
      <xdr:rowOff>147272</xdr:rowOff>
    </xdr:to>
    <xdr:sp macro="" textlink="">
      <xdr:nvSpPr>
        <xdr:cNvPr id="539" name="楕円 538"/>
        <xdr:cNvSpPr/>
      </xdr:nvSpPr>
      <xdr:spPr>
        <a:xfrm>
          <a:off x="16268700" y="62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68549</xdr:rowOff>
    </xdr:from>
    <xdr:ext cx="534377" cy="259045"/>
    <xdr:sp macro="" textlink="">
      <xdr:nvSpPr>
        <xdr:cNvPr id="540" name="災害復旧事業費該当値テキスト"/>
        <xdr:cNvSpPr txBox="1"/>
      </xdr:nvSpPr>
      <xdr:spPr>
        <a:xfrm>
          <a:off x="16370300" y="60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32162</xdr:rowOff>
    </xdr:from>
    <xdr:to>
      <xdr:col>81</xdr:col>
      <xdr:colOff>101600</xdr:colOff>
      <xdr:row>31</xdr:row>
      <xdr:rowOff>133762</xdr:rowOff>
    </xdr:to>
    <xdr:sp macro="" textlink="">
      <xdr:nvSpPr>
        <xdr:cNvPr id="541" name="楕円 540"/>
        <xdr:cNvSpPr/>
      </xdr:nvSpPr>
      <xdr:spPr>
        <a:xfrm>
          <a:off x="15430500" y="53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150289</xdr:rowOff>
    </xdr:from>
    <xdr:ext cx="534377" cy="259045"/>
    <xdr:sp macro="" textlink="">
      <xdr:nvSpPr>
        <xdr:cNvPr id="542" name="テキスト ボックス 541"/>
        <xdr:cNvSpPr txBox="1"/>
      </xdr:nvSpPr>
      <xdr:spPr>
        <a:xfrm>
          <a:off x="15214111" y="51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155263</xdr:rowOff>
    </xdr:from>
    <xdr:to>
      <xdr:col>76</xdr:col>
      <xdr:colOff>165100</xdr:colOff>
      <xdr:row>36</xdr:row>
      <xdr:rowOff>85413</xdr:rowOff>
    </xdr:to>
    <xdr:sp macro="" textlink="">
      <xdr:nvSpPr>
        <xdr:cNvPr id="543" name="楕円 542"/>
        <xdr:cNvSpPr/>
      </xdr:nvSpPr>
      <xdr:spPr>
        <a:xfrm>
          <a:off x="14541500" y="61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101940</xdr:rowOff>
    </xdr:from>
    <xdr:ext cx="534377" cy="259045"/>
    <xdr:sp macro="" textlink="">
      <xdr:nvSpPr>
        <xdr:cNvPr id="544" name="テキスト ボックス 543"/>
        <xdr:cNvSpPr txBox="1"/>
      </xdr:nvSpPr>
      <xdr:spPr>
        <a:xfrm>
          <a:off x="14325111" y="59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77996</xdr:rowOff>
    </xdr:from>
    <xdr:to>
      <xdr:col>72</xdr:col>
      <xdr:colOff>38100</xdr:colOff>
      <xdr:row>38</xdr:row>
      <xdr:rowOff>8145</xdr:rowOff>
    </xdr:to>
    <xdr:sp macro="" textlink="">
      <xdr:nvSpPr>
        <xdr:cNvPr id="545" name="楕円 544"/>
        <xdr:cNvSpPr/>
      </xdr:nvSpPr>
      <xdr:spPr>
        <a:xfrm>
          <a:off x="13652500" y="64216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24673</xdr:rowOff>
    </xdr:from>
    <xdr:ext cx="469744" cy="259045"/>
    <xdr:sp macro="" textlink="">
      <xdr:nvSpPr>
        <xdr:cNvPr id="546" name="テキスト ボックス 545"/>
        <xdr:cNvSpPr txBox="1"/>
      </xdr:nvSpPr>
      <xdr:spPr>
        <a:xfrm>
          <a:off x="13468428" y="619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140061</xdr:rowOff>
    </xdr:from>
    <xdr:to>
      <xdr:col>67</xdr:col>
      <xdr:colOff>101600</xdr:colOff>
      <xdr:row>37</xdr:row>
      <xdr:rowOff>70211</xdr:rowOff>
    </xdr:to>
    <xdr:sp macro="" textlink="">
      <xdr:nvSpPr>
        <xdr:cNvPr id="547" name="楕円 546"/>
        <xdr:cNvSpPr/>
      </xdr:nvSpPr>
      <xdr:spPr>
        <a:xfrm>
          <a:off x="12763500" y="63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86738</xdr:rowOff>
    </xdr:from>
    <xdr:ext cx="534377" cy="259045"/>
    <xdr:sp macro="" textlink="">
      <xdr:nvSpPr>
        <xdr:cNvPr id="548" name="テキスト ボックス 547"/>
        <xdr:cNvSpPr txBox="1"/>
      </xdr:nvSpPr>
      <xdr:spPr>
        <a:xfrm>
          <a:off x="12547111" y="60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96021</xdr:rowOff>
    </xdr:from>
    <xdr:to>
      <xdr:col>85</xdr:col>
      <xdr:colOff>127000</xdr:colOff>
      <xdr:row>73</xdr:row>
      <xdr:rowOff>134851</xdr:rowOff>
    </xdr:to>
    <xdr:cxnSp macro="">
      <xdr:nvCxnSpPr>
        <xdr:cNvPr id="628" name="直線コネクタ 627"/>
        <xdr:cNvCxnSpPr/>
      </xdr:nvCxnSpPr>
      <xdr:spPr>
        <a:xfrm>
          <a:off x="15481300" y="12611871"/>
          <a:ext cx="8382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9" name="公債費平均値テキスト"/>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41696</xdr:rowOff>
    </xdr:from>
    <xdr:to>
      <xdr:col>81</xdr:col>
      <xdr:colOff>50800</xdr:colOff>
      <xdr:row>73</xdr:row>
      <xdr:rowOff>96021</xdr:rowOff>
    </xdr:to>
    <xdr:cxnSp macro="">
      <xdr:nvCxnSpPr>
        <xdr:cNvPr id="631" name="直線コネクタ 630"/>
        <xdr:cNvCxnSpPr/>
      </xdr:nvCxnSpPr>
      <xdr:spPr>
        <a:xfrm>
          <a:off x="14592300" y="12557546"/>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3" name="テキスト ボックス 632"/>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41696</xdr:rowOff>
    </xdr:from>
    <xdr:to>
      <xdr:col>76</xdr:col>
      <xdr:colOff>114300</xdr:colOff>
      <xdr:row>74</xdr:row>
      <xdr:rowOff>95711</xdr:rowOff>
    </xdr:to>
    <xdr:cxnSp macro="">
      <xdr:nvCxnSpPr>
        <xdr:cNvPr id="634" name="直線コネクタ 633"/>
        <xdr:cNvCxnSpPr/>
      </xdr:nvCxnSpPr>
      <xdr:spPr>
        <a:xfrm flipV="1">
          <a:off x="13703300" y="12557546"/>
          <a:ext cx="889000" cy="2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5" name="フローチャート: 判断 634"/>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6" name="テキスト ボックス 635"/>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81129</xdr:rowOff>
    </xdr:from>
    <xdr:to>
      <xdr:col>71</xdr:col>
      <xdr:colOff>177800</xdr:colOff>
      <xdr:row>74</xdr:row>
      <xdr:rowOff>95711</xdr:rowOff>
    </xdr:to>
    <xdr:cxnSp macro="">
      <xdr:nvCxnSpPr>
        <xdr:cNvPr id="637" name="直線コネクタ 636"/>
        <xdr:cNvCxnSpPr/>
      </xdr:nvCxnSpPr>
      <xdr:spPr>
        <a:xfrm>
          <a:off x="12814300" y="12768429"/>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8" name="フローチャート: 判断 637"/>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9" name="テキスト ボックス 638"/>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0" name="フローチャート: 判断 639"/>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1" name="テキスト ボックス 640"/>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84051</xdr:rowOff>
    </xdr:from>
    <xdr:to>
      <xdr:col>85</xdr:col>
      <xdr:colOff>177800</xdr:colOff>
      <xdr:row>74</xdr:row>
      <xdr:rowOff>14201</xdr:rowOff>
    </xdr:to>
    <xdr:sp macro="" textlink="">
      <xdr:nvSpPr>
        <xdr:cNvPr id="647" name="楕円 646"/>
        <xdr:cNvSpPr/>
      </xdr:nvSpPr>
      <xdr:spPr>
        <a:xfrm>
          <a:off x="16268700" y="125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106928</xdr:rowOff>
    </xdr:from>
    <xdr:ext cx="534377" cy="259045"/>
    <xdr:sp macro="" textlink="">
      <xdr:nvSpPr>
        <xdr:cNvPr id="648" name="公債費該当値テキスト"/>
        <xdr:cNvSpPr txBox="1"/>
      </xdr:nvSpPr>
      <xdr:spPr>
        <a:xfrm>
          <a:off x="16370300" y="1245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45221</xdr:rowOff>
    </xdr:from>
    <xdr:to>
      <xdr:col>81</xdr:col>
      <xdr:colOff>101600</xdr:colOff>
      <xdr:row>73</xdr:row>
      <xdr:rowOff>146821</xdr:rowOff>
    </xdr:to>
    <xdr:sp macro="" textlink="">
      <xdr:nvSpPr>
        <xdr:cNvPr id="649" name="楕円 648"/>
        <xdr:cNvSpPr/>
      </xdr:nvSpPr>
      <xdr:spPr>
        <a:xfrm>
          <a:off x="15430500" y="125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163348</xdr:rowOff>
    </xdr:from>
    <xdr:ext cx="534377" cy="259045"/>
    <xdr:sp macro="" textlink="">
      <xdr:nvSpPr>
        <xdr:cNvPr id="650" name="テキスト ボックス 649"/>
        <xdr:cNvSpPr txBox="1"/>
      </xdr:nvSpPr>
      <xdr:spPr>
        <a:xfrm>
          <a:off x="15214111" y="1233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162346</xdr:rowOff>
    </xdr:from>
    <xdr:to>
      <xdr:col>76</xdr:col>
      <xdr:colOff>165100</xdr:colOff>
      <xdr:row>73</xdr:row>
      <xdr:rowOff>92496</xdr:rowOff>
    </xdr:to>
    <xdr:sp macro="" textlink="">
      <xdr:nvSpPr>
        <xdr:cNvPr id="651" name="楕円 650"/>
        <xdr:cNvSpPr/>
      </xdr:nvSpPr>
      <xdr:spPr>
        <a:xfrm>
          <a:off x="14541500" y="12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109023</xdr:rowOff>
    </xdr:from>
    <xdr:ext cx="534377" cy="259045"/>
    <xdr:sp macro="" textlink="">
      <xdr:nvSpPr>
        <xdr:cNvPr id="652" name="テキスト ボックス 651"/>
        <xdr:cNvSpPr txBox="1"/>
      </xdr:nvSpPr>
      <xdr:spPr>
        <a:xfrm>
          <a:off x="14325111" y="1228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44911</xdr:rowOff>
    </xdr:from>
    <xdr:to>
      <xdr:col>72</xdr:col>
      <xdr:colOff>38100</xdr:colOff>
      <xdr:row>74</xdr:row>
      <xdr:rowOff>146511</xdr:rowOff>
    </xdr:to>
    <xdr:sp macro="" textlink="">
      <xdr:nvSpPr>
        <xdr:cNvPr id="653" name="楕円 652"/>
        <xdr:cNvSpPr/>
      </xdr:nvSpPr>
      <xdr:spPr>
        <a:xfrm>
          <a:off x="13652500" y="127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163038</xdr:rowOff>
    </xdr:from>
    <xdr:ext cx="534377" cy="259045"/>
    <xdr:sp macro="" textlink="">
      <xdr:nvSpPr>
        <xdr:cNvPr id="654" name="テキスト ボックス 653"/>
        <xdr:cNvSpPr txBox="1"/>
      </xdr:nvSpPr>
      <xdr:spPr>
        <a:xfrm>
          <a:off x="13436111" y="125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30329</xdr:rowOff>
    </xdr:from>
    <xdr:to>
      <xdr:col>67</xdr:col>
      <xdr:colOff>101600</xdr:colOff>
      <xdr:row>74</xdr:row>
      <xdr:rowOff>131929</xdr:rowOff>
    </xdr:to>
    <xdr:sp macro="" textlink="">
      <xdr:nvSpPr>
        <xdr:cNvPr id="655" name="楕円 654"/>
        <xdr:cNvSpPr/>
      </xdr:nvSpPr>
      <xdr:spPr>
        <a:xfrm>
          <a:off x="12763500" y="127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148456</xdr:rowOff>
    </xdr:from>
    <xdr:ext cx="534377" cy="259045"/>
    <xdr:sp macro="" textlink="">
      <xdr:nvSpPr>
        <xdr:cNvPr id="656" name="テキスト ボックス 655"/>
        <xdr:cNvSpPr txBox="1"/>
      </xdr:nvSpPr>
      <xdr:spPr>
        <a:xfrm>
          <a:off x="12547111" y="124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124707</xdr:rowOff>
    </xdr:from>
    <xdr:to>
      <xdr:col>85</xdr:col>
      <xdr:colOff>127000</xdr:colOff>
      <xdr:row>95</xdr:row>
      <xdr:rowOff>39554</xdr:rowOff>
    </xdr:to>
    <xdr:cxnSp macro="">
      <xdr:nvCxnSpPr>
        <xdr:cNvPr id="685" name="直線コネクタ 684"/>
        <xdr:cNvCxnSpPr/>
      </xdr:nvCxnSpPr>
      <xdr:spPr>
        <a:xfrm>
          <a:off x="15481300" y="15898107"/>
          <a:ext cx="838200" cy="4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6" name="積立金平均値テキスト"/>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124707</xdr:rowOff>
    </xdr:from>
    <xdr:to>
      <xdr:col>81</xdr:col>
      <xdr:colOff>50800</xdr:colOff>
      <xdr:row>96</xdr:row>
      <xdr:rowOff>8102</xdr:rowOff>
    </xdr:to>
    <xdr:cxnSp macro="">
      <xdr:nvCxnSpPr>
        <xdr:cNvPr id="688" name="直線コネクタ 687"/>
        <xdr:cNvCxnSpPr/>
      </xdr:nvCxnSpPr>
      <xdr:spPr>
        <a:xfrm flipV="1">
          <a:off x="14592300" y="15898107"/>
          <a:ext cx="889000" cy="56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90" name="テキスト ボックス 689"/>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8102</xdr:rowOff>
    </xdr:from>
    <xdr:to>
      <xdr:col>76</xdr:col>
      <xdr:colOff>114300</xdr:colOff>
      <xdr:row>97</xdr:row>
      <xdr:rowOff>44374</xdr:rowOff>
    </xdr:to>
    <xdr:cxnSp macro="">
      <xdr:nvCxnSpPr>
        <xdr:cNvPr id="691" name="直線コネクタ 690"/>
        <xdr:cNvCxnSpPr/>
      </xdr:nvCxnSpPr>
      <xdr:spPr>
        <a:xfrm flipV="1">
          <a:off x="13703300" y="16467302"/>
          <a:ext cx="889000" cy="20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2" name="フローチャート: 判断 691"/>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3" name="テキスト ボックス 692"/>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44374</xdr:rowOff>
    </xdr:from>
    <xdr:to>
      <xdr:col>71</xdr:col>
      <xdr:colOff>177800</xdr:colOff>
      <xdr:row>97</xdr:row>
      <xdr:rowOff>72034</xdr:rowOff>
    </xdr:to>
    <xdr:cxnSp macro="">
      <xdr:nvCxnSpPr>
        <xdr:cNvPr id="694" name="直線コネクタ 693"/>
        <xdr:cNvCxnSpPr/>
      </xdr:nvCxnSpPr>
      <xdr:spPr>
        <a:xfrm flipV="1">
          <a:off x="12814300" y="16675024"/>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5" name="フローチャート: 判断 694"/>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6" name="テキスト ボックス 695"/>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7" name="フローチャート: 判断 696"/>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8" name="テキスト ボックス 697"/>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160204</xdr:rowOff>
    </xdr:from>
    <xdr:to>
      <xdr:col>85</xdr:col>
      <xdr:colOff>177800</xdr:colOff>
      <xdr:row>95</xdr:row>
      <xdr:rowOff>90354</xdr:rowOff>
    </xdr:to>
    <xdr:sp macro="" textlink="">
      <xdr:nvSpPr>
        <xdr:cNvPr id="704" name="楕円 703"/>
        <xdr:cNvSpPr/>
      </xdr:nvSpPr>
      <xdr:spPr>
        <a:xfrm>
          <a:off x="16268700" y="162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11631</xdr:rowOff>
    </xdr:from>
    <xdr:ext cx="534377" cy="259045"/>
    <xdr:sp macro="" textlink="">
      <xdr:nvSpPr>
        <xdr:cNvPr id="705" name="積立金該当値テキスト"/>
        <xdr:cNvSpPr txBox="1"/>
      </xdr:nvSpPr>
      <xdr:spPr>
        <a:xfrm>
          <a:off x="16370300" y="161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73907</xdr:rowOff>
    </xdr:from>
    <xdr:to>
      <xdr:col>81</xdr:col>
      <xdr:colOff>101600</xdr:colOff>
      <xdr:row>93</xdr:row>
      <xdr:rowOff>4057</xdr:rowOff>
    </xdr:to>
    <xdr:sp macro="" textlink="">
      <xdr:nvSpPr>
        <xdr:cNvPr id="706" name="楕円 705"/>
        <xdr:cNvSpPr/>
      </xdr:nvSpPr>
      <xdr:spPr>
        <a:xfrm>
          <a:off x="15430500" y="158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20584</xdr:rowOff>
    </xdr:from>
    <xdr:ext cx="534377" cy="259045"/>
    <xdr:sp macro="" textlink="">
      <xdr:nvSpPr>
        <xdr:cNvPr id="707" name="テキスト ボックス 706"/>
        <xdr:cNvSpPr txBox="1"/>
      </xdr:nvSpPr>
      <xdr:spPr>
        <a:xfrm>
          <a:off x="15214111" y="156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128752</xdr:rowOff>
    </xdr:from>
    <xdr:to>
      <xdr:col>76</xdr:col>
      <xdr:colOff>165100</xdr:colOff>
      <xdr:row>96</xdr:row>
      <xdr:rowOff>58902</xdr:rowOff>
    </xdr:to>
    <xdr:sp macro="" textlink="">
      <xdr:nvSpPr>
        <xdr:cNvPr id="708" name="楕円 707"/>
        <xdr:cNvSpPr/>
      </xdr:nvSpPr>
      <xdr:spPr>
        <a:xfrm>
          <a:off x="14541500" y="164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75429</xdr:rowOff>
    </xdr:from>
    <xdr:ext cx="534377" cy="259045"/>
    <xdr:sp macro="" textlink="">
      <xdr:nvSpPr>
        <xdr:cNvPr id="709" name="テキスト ボックス 708"/>
        <xdr:cNvSpPr txBox="1"/>
      </xdr:nvSpPr>
      <xdr:spPr>
        <a:xfrm>
          <a:off x="14325111" y="161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165024</xdr:rowOff>
    </xdr:from>
    <xdr:to>
      <xdr:col>72</xdr:col>
      <xdr:colOff>38100</xdr:colOff>
      <xdr:row>97</xdr:row>
      <xdr:rowOff>95174</xdr:rowOff>
    </xdr:to>
    <xdr:sp macro="" textlink="">
      <xdr:nvSpPr>
        <xdr:cNvPr id="710" name="楕円 709"/>
        <xdr:cNvSpPr/>
      </xdr:nvSpPr>
      <xdr:spPr>
        <a:xfrm>
          <a:off x="13652500" y="166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111701</xdr:rowOff>
    </xdr:from>
    <xdr:ext cx="534377" cy="259045"/>
    <xdr:sp macro="" textlink="">
      <xdr:nvSpPr>
        <xdr:cNvPr id="711" name="テキスト ボックス 710"/>
        <xdr:cNvSpPr txBox="1"/>
      </xdr:nvSpPr>
      <xdr:spPr>
        <a:xfrm>
          <a:off x="13436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21234</xdr:rowOff>
    </xdr:from>
    <xdr:to>
      <xdr:col>67</xdr:col>
      <xdr:colOff>101600</xdr:colOff>
      <xdr:row>97</xdr:row>
      <xdr:rowOff>122834</xdr:rowOff>
    </xdr:to>
    <xdr:sp macro="" textlink="">
      <xdr:nvSpPr>
        <xdr:cNvPr id="712" name="楕円 711"/>
        <xdr:cNvSpPr/>
      </xdr:nvSpPr>
      <xdr:spPr>
        <a:xfrm>
          <a:off x="12763500" y="1665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139361</xdr:rowOff>
    </xdr:from>
    <xdr:ext cx="534377" cy="259045"/>
    <xdr:sp macro="" textlink="">
      <xdr:nvSpPr>
        <xdr:cNvPr id="713" name="テキスト ボックス 712"/>
        <xdr:cNvSpPr txBox="1"/>
      </xdr:nvSpPr>
      <xdr:spPr>
        <a:xfrm>
          <a:off x="12547111" y="164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150501</xdr:rowOff>
    </xdr:from>
    <xdr:to>
      <xdr:col>116</xdr:col>
      <xdr:colOff>63500</xdr:colOff>
      <xdr:row>37</xdr:row>
      <xdr:rowOff>150901</xdr:rowOff>
    </xdr:to>
    <xdr:cxnSp macro="">
      <xdr:nvCxnSpPr>
        <xdr:cNvPr id="738" name="直線コネクタ 737"/>
        <xdr:cNvCxnSpPr/>
      </xdr:nvCxnSpPr>
      <xdr:spPr>
        <a:xfrm>
          <a:off x="21323300" y="6494151"/>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9" name="投資及び出資金平均値テキスト"/>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149587</xdr:rowOff>
    </xdr:from>
    <xdr:to>
      <xdr:col>111</xdr:col>
      <xdr:colOff>177800</xdr:colOff>
      <xdr:row>37</xdr:row>
      <xdr:rowOff>150501</xdr:rowOff>
    </xdr:to>
    <xdr:cxnSp macro="">
      <xdr:nvCxnSpPr>
        <xdr:cNvPr id="741" name="直線コネクタ 740"/>
        <xdr:cNvCxnSpPr/>
      </xdr:nvCxnSpPr>
      <xdr:spPr>
        <a:xfrm>
          <a:off x="20434300" y="649323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3" name="テキスト ボックス 742"/>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149587</xdr:rowOff>
    </xdr:from>
    <xdr:to>
      <xdr:col>107</xdr:col>
      <xdr:colOff>50800</xdr:colOff>
      <xdr:row>37</xdr:row>
      <xdr:rowOff>154616</xdr:rowOff>
    </xdr:to>
    <xdr:cxnSp macro="">
      <xdr:nvCxnSpPr>
        <xdr:cNvPr id="744" name="直線コネクタ 743"/>
        <xdr:cNvCxnSpPr/>
      </xdr:nvCxnSpPr>
      <xdr:spPr>
        <a:xfrm flipV="1">
          <a:off x="19545300" y="649323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5" name="フローチャート: 判断 744"/>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6" name="テキスト ボックス 745"/>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154616</xdr:rowOff>
    </xdr:from>
    <xdr:to>
      <xdr:col>102</xdr:col>
      <xdr:colOff>114300</xdr:colOff>
      <xdr:row>37</xdr:row>
      <xdr:rowOff>154845</xdr:rowOff>
    </xdr:to>
    <xdr:cxnSp macro="">
      <xdr:nvCxnSpPr>
        <xdr:cNvPr id="747" name="直線コネクタ 746"/>
        <xdr:cNvCxnSpPr/>
      </xdr:nvCxnSpPr>
      <xdr:spPr>
        <a:xfrm flipV="1">
          <a:off x="18656300" y="649826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8" name="フローチャート: 判断 747"/>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9" name="テキスト ボックス 748"/>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0" name="フローチャート: 判断 749"/>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1" name="テキスト ボックス 750"/>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100101</xdr:rowOff>
    </xdr:from>
    <xdr:to>
      <xdr:col>116</xdr:col>
      <xdr:colOff>114300</xdr:colOff>
      <xdr:row>38</xdr:row>
      <xdr:rowOff>30251</xdr:rowOff>
    </xdr:to>
    <xdr:sp macro="" textlink="">
      <xdr:nvSpPr>
        <xdr:cNvPr id="757" name="楕円 756"/>
        <xdr:cNvSpPr/>
      </xdr:nvSpPr>
      <xdr:spPr>
        <a:xfrm>
          <a:off x="221107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15028</xdr:rowOff>
    </xdr:from>
    <xdr:ext cx="378565" cy="259045"/>
    <xdr:sp macro="" textlink="">
      <xdr:nvSpPr>
        <xdr:cNvPr id="758" name="投資及び出資金該当値テキスト"/>
        <xdr:cNvSpPr txBox="1"/>
      </xdr:nvSpPr>
      <xdr:spPr>
        <a:xfrm>
          <a:off x="22212300" y="6358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99701</xdr:rowOff>
    </xdr:from>
    <xdr:to>
      <xdr:col>112</xdr:col>
      <xdr:colOff>38100</xdr:colOff>
      <xdr:row>38</xdr:row>
      <xdr:rowOff>29851</xdr:rowOff>
    </xdr:to>
    <xdr:sp macro="" textlink="">
      <xdr:nvSpPr>
        <xdr:cNvPr id="759" name="楕円 758"/>
        <xdr:cNvSpPr/>
      </xdr:nvSpPr>
      <xdr:spPr>
        <a:xfrm>
          <a:off x="21272500" y="64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20979</xdr:rowOff>
    </xdr:from>
    <xdr:ext cx="378565" cy="259045"/>
    <xdr:sp macro="" textlink="">
      <xdr:nvSpPr>
        <xdr:cNvPr id="760" name="テキスト ボックス 759"/>
        <xdr:cNvSpPr txBox="1"/>
      </xdr:nvSpPr>
      <xdr:spPr>
        <a:xfrm>
          <a:off x="21134017" y="6536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98787</xdr:rowOff>
    </xdr:from>
    <xdr:to>
      <xdr:col>107</xdr:col>
      <xdr:colOff>101600</xdr:colOff>
      <xdr:row>38</xdr:row>
      <xdr:rowOff>28937</xdr:rowOff>
    </xdr:to>
    <xdr:sp macro="" textlink="">
      <xdr:nvSpPr>
        <xdr:cNvPr id="761" name="楕円 760"/>
        <xdr:cNvSpPr/>
      </xdr:nvSpPr>
      <xdr:spPr>
        <a:xfrm>
          <a:off x="20383500" y="64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20064</xdr:rowOff>
    </xdr:from>
    <xdr:ext cx="378565" cy="259045"/>
    <xdr:sp macro="" textlink="">
      <xdr:nvSpPr>
        <xdr:cNvPr id="762" name="テキスト ボックス 761"/>
        <xdr:cNvSpPr txBox="1"/>
      </xdr:nvSpPr>
      <xdr:spPr>
        <a:xfrm>
          <a:off x="20245017" y="653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103816</xdr:rowOff>
    </xdr:from>
    <xdr:to>
      <xdr:col>102</xdr:col>
      <xdr:colOff>165100</xdr:colOff>
      <xdr:row>38</xdr:row>
      <xdr:rowOff>33966</xdr:rowOff>
    </xdr:to>
    <xdr:sp macro="" textlink="">
      <xdr:nvSpPr>
        <xdr:cNvPr id="763" name="楕円 762"/>
        <xdr:cNvSpPr/>
      </xdr:nvSpPr>
      <xdr:spPr>
        <a:xfrm>
          <a:off x="19494500" y="64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25093</xdr:rowOff>
    </xdr:from>
    <xdr:ext cx="378565" cy="259045"/>
    <xdr:sp macro="" textlink="">
      <xdr:nvSpPr>
        <xdr:cNvPr id="764" name="テキスト ボックス 763"/>
        <xdr:cNvSpPr txBox="1"/>
      </xdr:nvSpPr>
      <xdr:spPr>
        <a:xfrm>
          <a:off x="19356017" y="654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104045</xdr:rowOff>
    </xdr:from>
    <xdr:to>
      <xdr:col>98</xdr:col>
      <xdr:colOff>38100</xdr:colOff>
      <xdr:row>38</xdr:row>
      <xdr:rowOff>34195</xdr:rowOff>
    </xdr:to>
    <xdr:sp macro="" textlink="">
      <xdr:nvSpPr>
        <xdr:cNvPr id="765" name="楕円 764"/>
        <xdr:cNvSpPr/>
      </xdr:nvSpPr>
      <xdr:spPr>
        <a:xfrm>
          <a:off x="18605500" y="64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25322</xdr:rowOff>
    </xdr:from>
    <xdr:ext cx="378565" cy="259045"/>
    <xdr:sp macro="" textlink="">
      <xdr:nvSpPr>
        <xdr:cNvPr id="766" name="テキスト ボックス 765"/>
        <xdr:cNvSpPr txBox="1"/>
      </xdr:nvSpPr>
      <xdr:spPr>
        <a:xfrm>
          <a:off x="18467017" y="6540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91770</xdr:rowOff>
    </xdr:from>
    <xdr:to>
      <xdr:col>116</xdr:col>
      <xdr:colOff>63500</xdr:colOff>
      <xdr:row>58</xdr:row>
      <xdr:rowOff>92646</xdr:rowOff>
    </xdr:to>
    <xdr:cxnSp macro="">
      <xdr:nvCxnSpPr>
        <xdr:cNvPr id="795" name="直線コネクタ 794"/>
        <xdr:cNvCxnSpPr/>
      </xdr:nvCxnSpPr>
      <xdr:spPr>
        <a:xfrm flipV="1">
          <a:off x="21323300" y="10035870"/>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6"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91656</xdr:rowOff>
    </xdr:from>
    <xdr:to>
      <xdr:col>111</xdr:col>
      <xdr:colOff>177800</xdr:colOff>
      <xdr:row>58</xdr:row>
      <xdr:rowOff>92646</xdr:rowOff>
    </xdr:to>
    <xdr:cxnSp macro="">
      <xdr:nvCxnSpPr>
        <xdr:cNvPr id="798" name="直線コネクタ 797"/>
        <xdr:cNvCxnSpPr/>
      </xdr:nvCxnSpPr>
      <xdr:spPr>
        <a:xfrm>
          <a:off x="20434300" y="10035756"/>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0" name="テキスト ボックス 799"/>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76454</xdr:rowOff>
    </xdr:from>
    <xdr:to>
      <xdr:col>107</xdr:col>
      <xdr:colOff>50800</xdr:colOff>
      <xdr:row>58</xdr:row>
      <xdr:rowOff>91656</xdr:rowOff>
    </xdr:to>
    <xdr:cxnSp macro="">
      <xdr:nvCxnSpPr>
        <xdr:cNvPr id="801" name="直線コネクタ 800"/>
        <xdr:cNvCxnSpPr/>
      </xdr:nvCxnSpPr>
      <xdr:spPr>
        <a:xfrm>
          <a:off x="19545300" y="1002055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2" name="フローチャート: 判断 801"/>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3" name="テキスト ボックス 802"/>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76454</xdr:rowOff>
    </xdr:from>
    <xdr:to>
      <xdr:col>102</xdr:col>
      <xdr:colOff>114300</xdr:colOff>
      <xdr:row>58</xdr:row>
      <xdr:rowOff>77026</xdr:rowOff>
    </xdr:to>
    <xdr:cxnSp macro="">
      <xdr:nvCxnSpPr>
        <xdr:cNvPr id="804" name="直線コネクタ 803"/>
        <xdr:cNvCxnSpPr/>
      </xdr:nvCxnSpPr>
      <xdr:spPr>
        <a:xfrm flipV="1">
          <a:off x="18656300" y="1002055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5" name="フローチャート: 判断 804"/>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6" name="テキスト ボックス 805"/>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7" name="フローチャート: 判断 806"/>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8" name="テキスト ボックス 807"/>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40970</xdr:rowOff>
    </xdr:from>
    <xdr:to>
      <xdr:col>116</xdr:col>
      <xdr:colOff>114300</xdr:colOff>
      <xdr:row>58</xdr:row>
      <xdr:rowOff>142570</xdr:rowOff>
    </xdr:to>
    <xdr:sp macro="" textlink="">
      <xdr:nvSpPr>
        <xdr:cNvPr id="814" name="楕円 813"/>
        <xdr:cNvSpPr/>
      </xdr:nvSpPr>
      <xdr:spPr>
        <a:xfrm>
          <a:off x="22110700" y="99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143222</xdr:rowOff>
    </xdr:from>
    <xdr:ext cx="469744" cy="259045"/>
    <xdr:sp macro="" textlink="">
      <xdr:nvSpPr>
        <xdr:cNvPr id="815" name="貸付金該当値テキスト"/>
        <xdr:cNvSpPr txBox="1"/>
      </xdr:nvSpPr>
      <xdr:spPr>
        <a:xfrm>
          <a:off x="22212300" y="991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41846</xdr:rowOff>
    </xdr:from>
    <xdr:to>
      <xdr:col>112</xdr:col>
      <xdr:colOff>38100</xdr:colOff>
      <xdr:row>58</xdr:row>
      <xdr:rowOff>143446</xdr:rowOff>
    </xdr:to>
    <xdr:sp macro="" textlink="">
      <xdr:nvSpPr>
        <xdr:cNvPr id="816" name="楕円 815"/>
        <xdr:cNvSpPr/>
      </xdr:nvSpPr>
      <xdr:spPr>
        <a:xfrm>
          <a:off x="21272500" y="99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134573</xdr:rowOff>
    </xdr:from>
    <xdr:ext cx="469744" cy="259045"/>
    <xdr:sp macro="" textlink="">
      <xdr:nvSpPr>
        <xdr:cNvPr id="817" name="テキスト ボックス 816"/>
        <xdr:cNvSpPr txBox="1"/>
      </xdr:nvSpPr>
      <xdr:spPr>
        <a:xfrm>
          <a:off x="21088428" y="1007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40856</xdr:rowOff>
    </xdr:from>
    <xdr:to>
      <xdr:col>107</xdr:col>
      <xdr:colOff>101600</xdr:colOff>
      <xdr:row>58</xdr:row>
      <xdr:rowOff>142456</xdr:rowOff>
    </xdr:to>
    <xdr:sp macro="" textlink="">
      <xdr:nvSpPr>
        <xdr:cNvPr id="818" name="楕円 817"/>
        <xdr:cNvSpPr/>
      </xdr:nvSpPr>
      <xdr:spPr>
        <a:xfrm>
          <a:off x="20383500" y="99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133583</xdr:rowOff>
    </xdr:from>
    <xdr:ext cx="469744" cy="259045"/>
    <xdr:sp macro="" textlink="">
      <xdr:nvSpPr>
        <xdr:cNvPr id="819" name="テキスト ボックス 818"/>
        <xdr:cNvSpPr txBox="1"/>
      </xdr:nvSpPr>
      <xdr:spPr>
        <a:xfrm>
          <a:off x="20199428" y="1007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25654</xdr:rowOff>
    </xdr:from>
    <xdr:to>
      <xdr:col>102</xdr:col>
      <xdr:colOff>165100</xdr:colOff>
      <xdr:row>58</xdr:row>
      <xdr:rowOff>127254</xdr:rowOff>
    </xdr:to>
    <xdr:sp macro="" textlink="">
      <xdr:nvSpPr>
        <xdr:cNvPr id="820" name="楕円 819"/>
        <xdr:cNvSpPr/>
      </xdr:nvSpPr>
      <xdr:spPr>
        <a:xfrm>
          <a:off x="19494500" y="99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118381</xdr:rowOff>
    </xdr:from>
    <xdr:ext cx="469744" cy="259045"/>
    <xdr:sp macro="" textlink="">
      <xdr:nvSpPr>
        <xdr:cNvPr id="821" name="テキスト ボックス 820"/>
        <xdr:cNvSpPr txBox="1"/>
      </xdr:nvSpPr>
      <xdr:spPr>
        <a:xfrm>
          <a:off x="19310428" y="1006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26226</xdr:rowOff>
    </xdr:from>
    <xdr:to>
      <xdr:col>98</xdr:col>
      <xdr:colOff>38100</xdr:colOff>
      <xdr:row>58</xdr:row>
      <xdr:rowOff>127826</xdr:rowOff>
    </xdr:to>
    <xdr:sp macro="" textlink="">
      <xdr:nvSpPr>
        <xdr:cNvPr id="822" name="楕円 821"/>
        <xdr:cNvSpPr/>
      </xdr:nvSpPr>
      <xdr:spPr>
        <a:xfrm>
          <a:off x="18605500" y="99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118953</xdr:rowOff>
    </xdr:from>
    <xdr:ext cx="469744" cy="259045"/>
    <xdr:sp macro="" textlink="">
      <xdr:nvSpPr>
        <xdr:cNvPr id="823" name="テキスト ボックス 822"/>
        <xdr:cNvSpPr txBox="1"/>
      </xdr:nvSpPr>
      <xdr:spPr>
        <a:xfrm>
          <a:off x="18421428" y="100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76406</xdr:rowOff>
    </xdr:from>
    <xdr:to>
      <xdr:col>116</xdr:col>
      <xdr:colOff>63500</xdr:colOff>
      <xdr:row>75</xdr:row>
      <xdr:rowOff>91751</xdr:rowOff>
    </xdr:to>
    <xdr:cxnSp macro="">
      <xdr:nvCxnSpPr>
        <xdr:cNvPr id="857" name="直線コネクタ 856"/>
        <xdr:cNvCxnSpPr/>
      </xdr:nvCxnSpPr>
      <xdr:spPr>
        <a:xfrm>
          <a:off x="21323300" y="12935156"/>
          <a:ext cx="838200" cy="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8" name="繰出金平均値テキスト"/>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118097</xdr:rowOff>
    </xdr:from>
    <xdr:to>
      <xdr:col>111</xdr:col>
      <xdr:colOff>177800</xdr:colOff>
      <xdr:row>75</xdr:row>
      <xdr:rowOff>76406</xdr:rowOff>
    </xdr:to>
    <xdr:cxnSp macro="">
      <xdr:nvCxnSpPr>
        <xdr:cNvPr id="860" name="直線コネクタ 859"/>
        <xdr:cNvCxnSpPr/>
      </xdr:nvCxnSpPr>
      <xdr:spPr>
        <a:xfrm>
          <a:off x="20434300" y="12291047"/>
          <a:ext cx="889000" cy="6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2" name="テキスト ボックス 861"/>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118097</xdr:rowOff>
    </xdr:from>
    <xdr:to>
      <xdr:col>107</xdr:col>
      <xdr:colOff>50800</xdr:colOff>
      <xdr:row>72</xdr:row>
      <xdr:rowOff>9969</xdr:rowOff>
    </xdr:to>
    <xdr:cxnSp macro="">
      <xdr:nvCxnSpPr>
        <xdr:cNvPr id="863" name="直線コネクタ 862"/>
        <xdr:cNvCxnSpPr/>
      </xdr:nvCxnSpPr>
      <xdr:spPr>
        <a:xfrm flipV="1">
          <a:off x="19545300" y="12291047"/>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4" name="フローチャート: 判断 863"/>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5" name="テキスト ボックス 864"/>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162360</xdr:rowOff>
    </xdr:from>
    <xdr:to>
      <xdr:col>102</xdr:col>
      <xdr:colOff>114300</xdr:colOff>
      <xdr:row>72</xdr:row>
      <xdr:rowOff>9969</xdr:rowOff>
    </xdr:to>
    <xdr:cxnSp macro="">
      <xdr:nvCxnSpPr>
        <xdr:cNvPr id="866" name="直線コネクタ 865"/>
        <xdr:cNvCxnSpPr/>
      </xdr:nvCxnSpPr>
      <xdr:spPr>
        <a:xfrm>
          <a:off x="18656300" y="12335310"/>
          <a:ext cx="889000" cy="1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7" name="フローチャート: 判断 866"/>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8" name="テキスト ボックス 867"/>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9" name="フローチャート: 判断 868"/>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70" name="テキスト ボックス 869"/>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40951</xdr:rowOff>
    </xdr:from>
    <xdr:to>
      <xdr:col>116</xdr:col>
      <xdr:colOff>114300</xdr:colOff>
      <xdr:row>75</xdr:row>
      <xdr:rowOff>142551</xdr:rowOff>
    </xdr:to>
    <xdr:sp macro="" textlink="">
      <xdr:nvSpPr>
        <xdr:cNvPr id="876" name="楕円 875"/>
        <xdr:cNvSpPr/>
      </xdr:nvSpPr>
      <xdr:spPr>
        <a:xfrm>
          <a:off x="22110700" y="128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19378</xdr:rowOff>
    </xdr:from>
    <xdr:ext cx="534377" cy="259045"/>
    <xdr:sp macro="" textlink="">
      <xdr:nvSpPr>
        <xdr:cNvPr id="877" name="繰出金該当値テキスト"/>
        <xdr:cNvSpPr txBox="1"/>
      </xdr:nvSpPr>
      <xdr:spPr>
        <a:xfrm>
          <a:off x="22212300" y="1287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25606</xdr:rowOff>
    </xdr:from>
    <xdr:to>
      <xdr:col>112</xdr:col>
      <xdr:colOff>38100</xdr:colOff>
      <xdr:row>75</xdr:row>
      <xdr:rowOff>127206</xdr:rowOff>
    </xdr:to>
    <xdr:sp macro="" textlink="">
      <xdr:nvSpPr>
        <xdr:cNvPr id="878" name="楕円 877"/>
        <xdr:cNvSpPr/>
      </xdr:nvSpPr>
      <xdr:spPr>
        <a:xfrm>
          <a:off x="21272500" y="128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143733</xdr:rowOff>
    </xdr:from>
    <xdr:ext cx="534377" cy="259045"/>
    <xdr:sp macro="" textlink="">
      <xdr:nvSpPr>
        <xdr:cNvPr id="879" name="テキスト ボックス 878"/>
        <xdr:cNvSpPr txBox="1"/>
      </xdr:nvSpPr>
      <xdr:spPr>
        <a:xfrm>
          <a:off x="21056111" y="1265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67297</xdr:rowOff>
    </xdr:from>
    <xdr:to>
      <xdr:col>107</xdr:col>
      <xdr:colOff>101600</xdr:colOff>
      <xdr:row>71</xdr:row>
      <xdr:rowOff>168897</xdr:rowOff>
    </xdr:to>
    <xdr:sp macro="" textlink="">
      <xdr:nvSpPr>
        <xdr:cNvPr id="880" name="楕円 879"/>
        <xdr:cNvSpPr/>
      </xdr:nvSpPr>
      <xdr:spPr>
        <a:xfrm>
          <a:off x="20383500" y="122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13974</xdr:rowOff>
    </xdr:from>
    <xdr:ext cx="534377" cy="259045"/>
    <xdr:sp macro="" textlink="">
      <xdr:nvSpPr>
        <xdr:cNvPr id="881" name="テキスト ボックス 880"/>
        <xdr:cNvSpPr txBox="1"/>
      </xdr:nvSpPr>
      <xdr:spPr>
        <a:xfrm>
          <a:off x="20167111" y="120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130619</xdr:rowOff>
    </xdr:from>
    <xdr:to>
      <xdr:col>102</xdr:col>
      <xdr:colOff>165100</xdr:colOff>
      <xdr:row>72</xdr:row>
      <xdr:rowOff>60769</xdr:rowOff>
    </xdr:to>
    <xdr:sp macro="" textlink="">
      <xdr:nvSpPr>
        <xdr:cNvPr id="882" name="楕円 881"/>
        <xdr:cNvSpPr/>
      </xdr:nvSpPr>
      <xdr:spPr>
        <a:xfrm>
          <a:off x="19494500" y="123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77296</xdr:rowOff>
    </xdr:from>
    <xdr:ext cx="534377" cy="259045"/>
    <xdr:sp macro="" textlink="">
      <xdr:nvSpPr>
        <xdr:cNvPr id="883" name="テキスト ボックス 882"/>
        <xdr:cNvSpPr txBox="1"/>
      </xdr:nvSpPr>
      <xdr:spPr>
        <a:xfrm>
          <a:off x="19278111" y="120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111560</xdr:rowOff>
    </xdr:from>
    <xdr:to>
      <xdr:col>98</xdr:col>
      <xdr:colOff>38100</xdr:colOff>
      <xdr:row>72</xdr:row>
      <xdr:rowOff>41710</xdr:rowOff>
    </xdr:to>
    <xdr:sp macro="" textlink="">
      <xdr:nvSpPr>
        <xdr:cNvPr id="884" name="楕円 883"/>
        <xdr:cNvSpPr/>
      </xdr:nvSpPr>
      <xdr:spPr>
        <a:xfrm>
          <a:off x="18605500" y="122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58237</xdr:rowOff>
    </xdr:from>
    <xdr:ext cx="534377" cy="259045"/>
    <xdr:sp macro="" textlink="">
      <xdr:nvSpPr>
        <xdr:cNvPr id="885" name="テキスト ボックス 884"/>
        <xdr:cNvSpPr txBox="1"/>
      </xdr:nvSpPr>
      <xdr:spPr>
        <a:xfrm>
          <a:off x="18389111" y="120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587,745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円となっている。構成項目の中で最も高いのは扶助費で住民一人当たり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108,999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年度は子育て世帯への臨時特別給付金支給事業の増により前年度比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24,926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次に物件費は震災関連事業の影響で平成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175,000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円を上回っていたが、要因となった事業が概ね終了し、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75,058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年度は新型コロナウイルスワクチン接種事業により、前年度比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円の増額となった。依然として類似団体より高い水準にあるため、今後も経常経費の抑制に努める。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81,511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円となっており、庁舎耐震補強事業の完了により前年度比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21,284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円の減額となった。今後、複合施設の建設を予定しているため、中期財政見通しを策定したうえで効率的・効果的な事業を実施していく。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16,891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円となっており、令和元年台風第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号及び令和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月福島県沖地震による復旧の影響によって、類似団体を上回っている。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60,797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円となっており、類似団体と比較すると高い水準になっているものの、令和元年度に実施した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億円の繰上償還などにより改善傾向にある。今後も高利率の借入について繰上償還を実施し、抑制を図っていく。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59,430
58,791
305.32
36,728,207
34,929,688
1,723,608
17,960,038
37,476,260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105410</xdr:rowOff>
    </xdr:from>
    <xdr:to>
      <xdr:col>24</xdr:col>
      <xdr:colOff>63500</xdr:colOff>
      <xdr:row>32</xdr:row>
      <xdr:rowOff>124155</xdr:rowOff>
    </xdr:to>
    <xdr:cxnSp macro="">
      <xdr:nvCxnSpPr>
        <xdr:cNvPr id="59" name="直線コネクタ 58"/>
        <xdr:cNvCxnSpPr/>
      </xdr:nvCxnSpPr>
      <xdr:spPr>
        <a:xfrm flipV="1">
          <a:off x="3797300" y="5591810"/>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91694</xdr:rowOff>
    </xdr:from>
    <xdr:to>
      <xdr:col>19</xdr:col>
      <xdr:colOff>177800</xdr:colOff>
      <xdr:row>32</xdr:row>
      <xdr:rowOff>124155</xdr:rowOff>
    </xdr:to>
    <xdr:cxnSp macro="">
      <xdr:nvCxnSpPr>
        <xdr:cNvPr id="62" name="直線コネクタ 61"/>
        <xdr:cNvCxnSpPr/>
      </xdr:nvCxnSpPr>
      <xdr:spPr>
        <a:xfrm>
          <a:off x="2908300" y="5578094"/>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34544</xdr:rowOff>
    </xdr:from>
    <xdr:to>
      <xdr:col>15</xdr:col>
      <xdr:colOff>50800</xdr:colOff>
      <xdr:row>32</xdr:row>
      <xdr:rowOff>91694</xdr:rowOff>
    </xdr:to>
    <xdr:cxnSp macro="">
      <xdr:nvCxnSpPr>
        <xdr:cNvPr id="65" name="直線コネクタ 64"/>
        <xdr:cNvCxnSpPr/>
      </xdr:nvCxnSpPr>
      <xdr:spPr>
        <a:xfrm>
          <a:off x="2019300" y="55209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10769</xdr:rowOff>
    </xdr:from>
    <xdr:to>
      <xdr:col>10</xdr:col>
      <xdr:colOff>114300</xdr:colOff>
      <xdr:row>32</xdr:row>
      <xdr:rowOff>34544</xdr:rowOff>
    </xdr:to>
    <xdr:cxnSp macro="">
      <xdr:nvCxnSpPr>
        <xdr:cNvPr id="68" name="直線コネクタ 67"/>
        <xdr:cNvCxnSpPr/>
      </xdr:nvCxnSpPr>
      <xdr:spPr>
        <a:xfrm>
          <a:off x="1130300" y="5497169"/>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54610</xdr:rowOff>
    </xdr:from>
    <xdr:to>
      <xdr:col>24</xdr:col>
      <xdr:colOff>114300</xdr:colOff>
      <xdr:row>32</xdr:row>
      <xdr:rowOff>156210</xdr:rowOff>
    </xdr:to>
    <xdr:sp macro="" textlink="">
      <xdr:nvSpPr>
        <xdr:cNvPr id="78" name="楕円 77"/>
        <xdr:cNvSpPr/>
      </xdr:nvSpPr>
      <xdr:spPr>
        <a:xfrm>
          <a:off x="4584700" y="55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7637</xdr:rowOff>
    </xdr:from>
    <xdr:ext cx="469744" cy="259045"/>
    <xdr:sp macro="" textlink="">
      <xdr:nvSpPr>
        <xdr:cNvPr id="79" name="議会費該当値テキスト"/>
        <xdr:cNvSpPr txBox="1"/>
      </xdr:nvSpPr>
      <xdr:spPr>
        <a:xfrm>
          <a:off x="46863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73355</xdr:rowOff>
    </xdr:from>
    <xdr:to>
      <xdr:col>20</xdr:col>
      <xdr:colOff>38100</xdr:colOff>
      <xdr:row>33</xdr:row>
      <xdr:rowOff>3505</xdr:rowOff>
    </xdr:to>
    <xdr:sp macro="" textlink="">
      <xdr:nvSpPr>
        <xdr:cNvPr id="80" name="楕円 79"/>
        <xdr:cNvSpPr/>
      </xdr:nvSpPr>
      <xdr:spPr>
        <a:xfrm>
          <a:off x="3746500" y="55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20032</xdr:rowOff>
    </xdr:from>
    <xdr:ext cx="469744" cy="259045"/>
    <xdr:sp macro="" textlink="">
      <xdr:nvSpPr>
        <xdr:cNvPr id="81" name="テキスト ボックス 80"/>
        <xdr:cNvSpPr txBox="1"/>
      </xdr:nvSpPr>
      <xdr:spPr>
        <a:xfrm>
          <a:off x="3562428" y="533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40894</xdr:rowOff>
    </xdr:from>
    <xdr:to>
      <xdr:col>15</xdr:col>
      <xdr:colOff>101600</xdr:colOff>
      <xdr:row>32</xdr:row>
      <xdr:rowOff>142494</xdr:rowOff>
    </xdr:to>
    <xdr:sp macro="" textlink="">
      <xdr:nvSpPr>
        <xdr:cNvPr id="82" name="楕円 81"/>
        <xdr:cNvSpPr/>
      </xdr:nvSpPr>
      <xdr:spPr>
        <a:xfrm>
          <a:off x="2857500" y="55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159021</xdr:rowOff>
    </xdr:from>
    <xdr:ext cx="469744" cy="259045"/>
    <xdr:sp macro="" textlink="">
      <xdr:nvSpPr>
        <xdr:cNvPr id="83" name="テキスト ボックス 82"/>
        <xdr:cNvSpPr txBox="1"/>
      </xdr:nvSpPr>
      <xdr:spPr>
        <a:xfrm>
          <a:off x="2673428" y="53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155194</xdr:rowOff>
    </xdr:from>
    <xdr:to>
      <xdr:col>10</xdr:col>
      <xdr:colOff>165100</xdr:colOff>
      <xdr:row>32</xdr:row>
      <xdr:rowOff>85344</xdr:rowOff>
    </xdr:to>
    <xdr:sp macro="" textlink="">
      <xdr:nvSpPr>
        <xdr:cNvPr id="84" name="楕円 83"/>
        <xdr:cNvSpPr/>
      </xdr:nvSpPr>
      <xdr:spPr>
        <a:xfrm>
          <a:off x="1968500" y="54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101871</xdr:rowOff>
    </xdr:from>
    <xdr:ext cx="469744" cy="259045"/>
    <xdr:sp macro="" textlink="">
      <xdr:nvSpPr>
        <xdr:cNvPr id="85" name="テキスト ボックス 84"/>
        <xdr:cNvSpPr txBox="1"/>
      </xdr:nvSpPr>
      <xdr:spPr>
        <a:xfrm>
          <a:off x="1784428" y="52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131419</xdr:rowOff>
    </xdr:from>
    <xdr:to>
      <xdr:col>6</xdr:col>
      <xdr:colOff>38100</xdr:colOff>
      <xdr:row>32</xdr:row>
      <xdr:rowOff>61569</xdr:rowOff>
    </xdr:to>
    <xdr:sp macro="" textlink="">
      <xdr:nvSpPr>
        <xdr:cNvPr id="86" name="楕円 85"/>
        <xdr:cNvSpPr/>
      </xdr:nvSpPr>
      <xdr:spPr>
        <a:xfrm>
          <a:off x="1079500" y="54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78096</xdr:rowOff>
    </xdr:from>
    <xdr:ext cx="469744" cy="259045"/>
    <xdr:sp macro="" textlink="">
      <xdr:nvSpPr>
        <xdr:cNvPr id="87" name="テキスト ボックス 86"/>
        <xdr:cNvSpPr txBox="1"/>
      </xdr:nvSpPr>
      <xdr:spPr>
        <a:xfrm>
          <a:off x="895428" y="522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18588</xdr:rowOff>
    </xdr:from>
    <xdr:to>
      <xdr:col>24</xdr:col>
      <xdr:colOff>62865</xdr:colOff>
      <xdr:row>58</xdr:row>
      <xdr:rowOff>54164</xdr:rowOff>
    </xdr:to>
    <xdr:cxnSp macro="">
      <xdr:nvCxnSpPr>
        <xdr:cNvPr id="113" name="直線コネクタ 112"/>
        <xdr:cNvCxnSpPr/>
      </xdr:nvCxnSpPr>
      <xdr:spPr>
        <a:xfrm flipV="1">
          <a:off x="4633595" y="8933988"/>
          <a:ext cx="1270" cy="10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57991</xdr:rowOff>
    </xdr:from>
    <xdr:ext cx="534377" cy="259045"/>
    <xdr:sp macro="" textlink="">
      <xdr:nvSpPr>
        <xdr:cNvPr id="114" name="総務費最小値テキスト"/>
        <xdr:cNvSpPr txBox="1"/>
      </xdr:nvSpPr>
      <xdr:spPr>
        <a:xfrm>
          <a:off x="4686300" y="100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54164</xdr:rowOff>
    </xdr:from>
    <xdr:to>
      <xdr:col>24</xdr:col>
      <xdr:colOff>152400</xdr:colOff>
      <xdr:row>58</xdr:row>
      <xdr:rowOff>54164</xdr:rowOff>
    </xdr:to>
    <xdr:cxnSp macro="">
      <xdr:nvCxnSpPr>
        <xdr:cNvPr id="115" name="直線コネクタ 114"/>
        <xdr:cNvCxnSpPr/>
      </xdr:nvCxnSpPr>
      <xdr:spPr>
        <a:xfrm>
          <a:off x="4546600" y="999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136715</xdr:rowOff>
    </xdr:from>
    <xdr:ext cx="599010" cy="259045"/>
    <xdr:sp macro="" textlink="">
      <xdr:nvSpPr>
        <xdr:cNvPr id="116" name="総務費最大値テキスト"/>
        <xdr:cNvSpPr txBox="1"/>
      </xdr:nvSpPr>
      <xdr:spPr>
        <a:xfrm>
          <a:off x="4686300" y="870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18588</xdr:rowOff>
    </xdr:from>
    <xdr:to>
      <xdr:col>24</xdr:col>
      <xdr:colOff>152400</xdr:colOff>
      <xdr:row>52</xdr:row>
      <xdr:rowOff>18588</xdr:rowOff>
    </xdr:to>
    <xdr:cxnSp macro="">
      <xdr:nvCxnSpPr>
        <xdr:cNvPr id="117" name="直線コネクタ 116"/>
        <xdr:cNvCxnSpPr/>
      </xdr:nvCxnSpPr>
      <xdr:spPr>
        <a:xfrm>
          <a:off x="4546600" y="893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6857</xdr:rowOff>
    </xdr:from>
    <xdr:to>
      <xdr:col>24</xdr:col>
      <xdr:colOff>63500</xdr:colOff>
      <xdr:row>56</xdr:row>
      <xdr:rowOff>107983</xdr:rowOff>
    </xdr:to>
    <xdr:cxnSp macro="">
      <xdr:nvCxnSpPr>
        <xdr:cNvPr id="118" name="直線コネクタ 117"/>
        <xdr:cNvCxnSpPr/>
      </xdr:nvCxnSpPr>
      <xdr:spPr>
        <a:xfrm>
          <a:off x="3797300" y="8750807"/>
          <a:ext cx="838200" cy="95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65322</xdr:rowOff>
    </xdr:from>
    <xdr:ext cx="534377" cy="259045"/>
    <xdr:sp macro="" textlink="">
      <xdr:nvSpPr>
        <xdr:cNvPr id="119" name="総務費平均値テキスト"/>
        <xdr:cNvSpPr txBox="1"/>
      </xdr:nvSpPr>
      <xdr:spPr>
        <a:xfrm>
          <a:off x="4686300" y="9666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86895</xdr:rowOff>
    </xdr:from>
    <xdr:to>
      <xdr:col>24</xdr:col>
      <xdr:colOff>114300</xdr:colOff>
      <xdr:row>57</xdr:row>
      <xdr:rowOff>17045</xdr:rowOff>
    </xdr:to>
    <xdr:sp macro="" textlink="">
      <xdr:nvSpPr>
        <xdr:cNvPr id="120" name="フローチャート: 判断 119"/>
        <xdr:cNvSpPr/>
      </xdr:nvSpPr>
      <xdr:spPr>
        <a:xfrm>
          <a:off x="4584700" y="96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6857</xdr:rowOff>
    </xdr:from>
    <xdr:to>
      <xdr:col>19</xdr:col>
      <xdr:colOff>177800</xdr:colOff>
      <xdr:row>56</xdr:row>
      <xdr:rowOff>61506</xdr:rowOff>
    </xdr:to>
    <xdr:cxnSp macro="">
      <xdr:nvCxnSpPr>
        <xdr:cNvPr id="121" name="直線コネクタ 120"/>
        <xdr:cNvCxnSpPr/>
      </xdr:nvCxnSpPr>
      <xdr:spPr>
        <a:xfrm flipV="1">
          <a:off x="2908300" y="8750807"/>
          <a:ext cx="889000" cy="9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155704</xdr:rowOff>
    </xdr:from>
    <xdr:to>
      <xdr:col>20</xdr:col>
      <xdr:colOff>38100</xdr:colOff>
      <xdr:row>53</xdr:row>
      <xdr:rowOff>85854</xdr:rowOff>
    </xdr:to>
    <xdr:sp macro="" textlink="">
      <xdr:nvSpPr>
        <xdr:cNvPr id="122" name="フローチャート: 判断 121"/>
        <xdr:cNvSpPr/>
      </xdr:nvSpPr>
      <xdr:spPr>
        <a:xfrm>
          <a:off x="3746500" y="907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76981</xdr:rowOff>
    </xdr:from>
    <xdr:ext cx="599010" cy="259045"/>
    <xdr:sp macro="" textlink="">
      <xdr:nvSpPr>
        <xdr:cNvPr id="123" name="テキスト ボックス 122"/>
        <xdr:cNvSpPr txBox="1"/>
      </xdr:nvSpPr>
      <xdr:spPr>
        <a:xfrm>
          <a:off x="3497795" y="91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61506</xdr:rowOff>
    </xdr:from>
    <xdr:to>
      <xdr:col>15</xdr:col>
      <xdr:colOff>50800</xdr:colOff>
      <xdr:row>56</xdr:row>
      <xdr:rowOff>74843</xdr:rowOff>
    </xdr:to>
    <xdr:cxnSp macro="">
      <xdr:nvCxnSpPr>
        <xdr:cNvPr id="124" name="直線コネクタ 123"/>
        <xdr:cNvCxnSpPr/>
      </xdr:nvCxnSpPr>
      <xdr:spPr>
        <a:xfrm flipV="1">
          <a:off x="2019300" y="9662706"/>
          <a:ext cx="889000" cy="1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161503</xdr:rowOff>
    </xdr:from>
    <xdr:to>
      <xdr:col>15</xdr:col>
      <xdr:colOff>101600</xdr:colOff>
      <xdr:row>57</xdr:row>
      <xdr:rowOff>91653</xdr:rowOff>
    </xdr:to>
    <xdr:sp macro="" textlink="">
      <xdr:nvSpPr>
        <xdr:cNvPr id="125" name="フローチャート: 判断 124"/>
        <xdr:cNvSpPr/>
      </xdr:nvSpPr>
      <xdr:spPr>
        <a:xfrm>
          <a:off x="2857500" y="976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82780</xdr:rowOff>
    </xdr:from>
    <xdr:ext cx="534377" cy="259045"/>
    <xdr:sp macro="" textlink="">
      <xdr:nvSpPr>
        <xdr:cNvPr id="126" name="テキスト ボックス 125"/>
        <xdr:cNvSpPr txBox="1"/>
      </xdr:nvSpPr>
      <xdr:spPr>
        <a:xfrm>
          <a:off x="2641111" y="98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74843</xdr:rowOff>
    </xdr:from>
    <xdr:to>
      <xdr:col>10</xdr:col>
      <xdr:colOff>114300</xdr:colOff>
      <xdr:row>57</xdr:row>
      <xdr:rowOff>19162</xdr:rowOff>
    </xdr:to>
    <xdr:cxnSp macro="">
      <xdr:nvCxnSpPr>
        <xdr:cNvPr id="127" name="直線コネクタ 126"/>
        <xdr:cNvCxnSpPr/>
      </xdr:nvCxnSpPr>
      <xdr:spPr>
        <a:xfrm flipV="1">
          <a:off x="1130300" y="9676043"/>
          <a:ext cx="889000" cy="1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170635</xdr:rowOff>
    </xdr:from>
    <xdr:to>
      <xdr:col>10</xdr:col>
      <xdr:colOff>165100</xdr:colOff>
      <xdr:row>57</xdr:row>
      <xdr:rowOff>100785</xdr:rowOff>
    </xdr:to>
    <xdr:sp macro="" textlink="">
      <xdr:nvSpPr>
        <xdr:cNvPr id="128" name="フローチャート: 判断 127"/>
        <xdr:cNvSpPr/>
      </xdr:nvSpPr>
      <xdr:spPr>
        <a:xfrm>
          <a:off x="1968500" y="97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91912</xdr:rowOff>
    </xdr:from>
    <xdr:ext cx="534377" cy="259045"/>
    <xdr:sp macro="" textlink="">
      <xdr:nvSpPr>
        <xdr:cNvPr id="129" name="テキスト ボックス 128"/>
        <xdr:cNvSpPr txBox="1"/>
      </xdr:nvSpPr>
      <xdr:spPr>
        <a:xfrm>
          <a:off x="1752111" y="986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35042</xdr:rowOff>
    </xdr:from>
    <xdr:to>
      <xdr:col>6</xdr:col>
      <xdr:colOff>38100</xdr:colOff>
      <xdr:row>57</xdr:row>
      <xdr:rowOff>136642</xdr:rowOff>
    </xdr:to>
    <xdr:sp macro="" textlink="">
      <xdr:nvSpPr>
        <xdr:cNvPr id="130" name="フローチャート: 判断 129"/>
        <xdr:cNvSpPr/>
      </xdr:nvSpPr>
      <xdr:spPr>
        <a:xfrm>
          <a:off x="1079500" y="980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127769</xdr:rowOff>
    </xdr:from>
    <xdr:ext cx="534377" cy="259045"/>
    <xdr:sp macro="" textlink="">
      <xdr:nvSpPr>
        <xdr:cNvPr id="131" name="テキスト ボックス 130"/>
        <xdr:cNvSpPr txBox="1"/>
      </xdr:nvSpPr>
      <xdr:spPr>
        <a:xfrm>
          <a:off x="863111" y="990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57183</xdr:rowOff>
    </xdr:from>
    <xdr:to>
      <xdr:col>24</xdr:col>
      <xdr:colOff>114300</xdr:colOff>
      <xdr:row>56</xdr:row>
      <xdr:rowOff>158783</xdr:rowOff>
    </xdr:to>
    <xdr:sp macro="" textlink="">
      <xdr:nvSpPr>
        <xdr:cNvPr id="137" name="楕円 136"/>
        <xdr:cNvSpPr/>
      </xdr:nvSpPr>
      <xdr:spPr>
        <a:xfrm>
          <a:off x="4584700" y="96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80060</xdr:rowOff>
    </xdr:from>
    <xdr:ext cx="534377" cy="259045"/>
    <xdr:sp macro="" textlink="">
      <xdr:nvSpPr>
        <xdr:cNvPr id="138" name="総務費該当値テキスト"/>
        <xdr:cNvSpPr txBox="1"/>
      </xdr:nvSpPr>
      <xdr:spPr>
        <a:xfrm>
          <a:off x="4686300" y="950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127507</xdr:rowOff>
    </xdr:from>
    <xdr:to>
      <xdr:col>20</xdr:col>
      <xdr:colOff>38100</xdr:colOff>
      <xdr:row>51</xdr:row>
      <xdr:rowOff>57657</xdr:rowOff>
    </xdr:to>
    <xdr:sp macro="" textlink="">
      <xdr:nvSpPr>
        <xdr:cNvPr id="139" name="楕円 138"/>
        <xdr:cNvSpPr/>
      </xdr:nvSpPr>
      <xdr:spPr>
        <a:xfrm>
          <a:off x="3746500" y="870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74184</xdr:rowOff>
    </xdr:from>
    <xdr:ext cx="599010" cy="259045"/>
    <xdr:sp macro="" textlink="">
      <xdr:nvSpPr>
        <xdr:cNvPr id="140" name="テキスト ボックス 139"/>
        <xdr:cNvSpPr txBox="1"/>
      </xdr:nvSpPr>
      <xdr:spPr>
        <a:xfrm>
          <a:off x="3497795" y="847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10706</xdr:rowOff>
    </xdr:from>
    <xdr:to>
      <xdr:col>15</xdr:col>
      <xdr:colOff>101600</xdr:colOff>
      <xdr:row>56</xdr:row>
      <xdr:rowOff>112306</xdr:rowOff>
    </xdr:to>
    <xdr:sp macro="" textlink="">
      <xdr:nvSpPr>
        <xdr:cNvPr id="141" name="楕円 140"/>
        <xdr:cNvSpPr/>
      </xdr:nvSpPr>
      <xdr:spPr>
        <a:xfrm>
          <a:off x="2857500" y="96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128833</xdr:rowOff>
    </xdr:from>
    <xdr:ext cx="534377" cy="259045"/>
    <xdr:sp macro="" textlink="">
      <xdr:nvSpPr>
        <xdr:cNvPr id="142" name="テキスト ボックス 141"/>
        <xdr:cNvSpPr txBox="1"/>
      </xdr:nvSpPr>
      <xdr:spPr>
        <a:xfrm>
          <a:off x="2641111" y="938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24043</xdr:rowOff>
    </xdr:from>
    <xdr:to>
      <xdr:col>10</xdr:col>
      <xdr:colOff>165100</xdr:colOff>
      <xdr:row>56</xdr:row>
      <xdr:rowOff>125643</xdr:rowOff>
    </xdr:to>
    <xdr:sp macro="" textlink="">
      <xdr:nvSpPr>
        <xdr:cNvPr id="143" name="楕円 142"/>
        <xdr:cNvSpPr/>
      </xdr:nvSpPr>
      <xdr:spPr>
        <a:xfrm>
          <a:off x="1968500" y="96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142170</xdr:rowOff>
    </xdr:from>
    <xdr:ext cx="534377" cy="259045"/>
    <xdr:sp macro="" textlink="">
      <xdr:nvSpPr>
        <xdr:cNvPr id="144" name="テキスト ボックス 143"/>
        <xdr:cNvSpPr txBox="1"/>
      </xdr:nvSpPr>
      <xdr:spPr>
        <a:xfrm>
          <a:off x="1752111" y="94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139812</xdr:rowOff>
    </xdr:from>
    <xdr:to>
      <xdr:col>6</xdr:col>
      <xdr:colOff>38100</xdr:colOff>
      <xdr:row>57</xdr:row>
      <xdr:rowOff>69962</xdr:rowOff>
    </xdr:to>
    <xdr:sp macro="" textlink="">
      <xdr:nvSpPr>
        <xdr:cNvPr id="145" name="楕円 144"/>
        <xdr:cNvSpPr/>
      </xdr:nvSpPr>
      <xdr:spPr>
        <a:xfrm>
          <a:off x="1079500" y="97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86489</xdr:rowOff>
    </xdr:from>
    <xdr:ext cx="534377" cy="259045"/>
    <xdr:sp macro="" textlink="">
      <xdr:nvSpPr>
        <xdr:cNvPr id="146" name="テキスト ボックス 145"/>
        <xdr:cNvSpPr txBox="1"/>
      </xdr:nvSpPr>
      <xdr:spPr>
        <a:xfrm>
          <a:off x="863111" y="951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71" name="直線コネクタ 170"/>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2"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3" name="直線コネクタ 172"/>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4"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5" name="直線コネクタ 174"/>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116662</xdr:rowOff>
    </xdr:from>
    <xdr:to>
      <xdr:col>24</xdr:col>
      <xdr:colOff>63500</xdr:colOff>
      <xdr:row>77</xdr:row>
      <xdr:rowOff>50482</xdr:rowOff>
    </xdr:to>
    <xdr:cxnSp macro="">
      <xdr:nvCxnSpPr>
        <xdr:cNvPr id="176" name="直線コネクタ 175"/>
        <xdr:cNvCxnSpPr/>
      </xdr:nvCxnSpPr>
      <xdr:spPr>
        <a:xfrm flipV="1">
          <a:off x="3797300" y="12975412"/>
          <a:ext cx="838200" cy="27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7" name="民生費平均値テキスト"/>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8" name="フローチャート: 判断 177"/>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50482</xdr:rowOff>
    </xdr:from>
    <xdr:to>
      <xdr:col>19</xdr:col>
      <xdr:colOff>177800</xdr:colOff>
      <xdr:row>77</xdr:row>
      <xdr:rowOff>53708</xdr:rowOff>
    </xdr:to>
    <xdr:cxnSp macro="">
      <xdr:nvCxnSpPr>
        <xdr:cNvPr id="179" name="直線コネクタ 178"/>
        <xdr:cNvCxnSpPr/>
      </xdr:nvCxnSpPr>
      <xdr:spPr>
        <a:xfrm flipV="1">
          <a:off x="2908300" y="13252132"/>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80" name="フローチャート: 判断 179"/>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81" name="テキスト ボックス 180"/>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53708</xdr:rowOff>
    </xdr:from>
    <xdr:to>
      <xdr:col>15</xdr:col>
      <xdr:colOff>50800</xdr:colOff>
      <xdr:row>77</xdr:row>
      <xdr:rowOff>151461</xdr:rowOff>
    </xdr:to>
    <xdr:cxnSp macro="">
      <xdr:nvCxnSpPr>
        <xdr:cNvPr id="182" name="直線コネクタ 181"/>
        <xdr:cNvCxnSpPr/>
      </xdr:nvCxnSpPr>
      <xdr:spPr>
        <a:xfrm flipV="1">
          <a:off x="2019300" y="13255358"/>
          <a:ext cx="889000" cy="9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3" name="フローチャート: 判断 182"/>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4" name="テキスト ボックス 183"/>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151461</xdr:rowOff>
    </xdr:from>
    <xdr:to>
      <xdr:col>10</xdr:col>
      <xdr:colOff>114300</xdr:colOff>
      <xdr:row>77</xdr:row>
      <xdr:rowOff>165533</xdr:rowOff>
    </xdr:to>
    <xdr:cxnSp macro="">
      <xdr:nvCxnSpPr>
        <xdr:cNvPr id="185" name="直線コネクタ 184"/>
        <xdr:cNvCxnSpPr/>
      </xdr:nvCxnSpPr>
      <xdr:spPr>
        <a:xfrm flipV="1">
          <a:off x="1130300" y="13353111"/>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6" name="フローチャート: 判断 185"/>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7" name="テキスト ボックス 186"/>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8" name="フローチャート: 判断 187"/>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9" name="テキスト ボックス 188"/>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65862</xdr:rowOff>
    </xdr:from>
    <xdr:to>
      <xdr:col>24</xdr:col>
      <xdr:colOff>114300</xdr:colOff>
      <xdr:row>75</xdr:row>
      <xdr:rowOff>167463</xdr:rowOff>
    </xdr:to>
    <xdr:sp macro="" textlink="">
      <xdr:nvSpPr>
        <xdr:cNvPr id="195" name="楕円 194"/>
        <xdr:cNvSpPr/>
      </xdr:nvSpPr>
      <xdr:spPr>
        <a:xfrm>
          <a:off x="4584700" y="12924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44289</xdr:rowOff>
    </xdr:from>
    <xdr:ext cx="599010" cy="259045"/>
    <xdr:sp macro="" textlink="">
      <xdr:nvSpPr>
        <xdr:cNvPr id="196" name="民生費該当値テキスト"/>
        <xdr:cNvSpPr txBox="1"/>
      </xdr:nvSpPr>
      <xdr:spPr>
        <a:xfrm>
          <a:off x="4686300" y="1290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171132</xdr:rowOff>
    </xdr:from>
    <xdr:to>
      <xdr:col>20</xdr:col>
      <xdr:colOff>38100</xdr:colOff>
      <xdr:row>77</xdr:row>
      <xdr:rowOff>101282</xdr:rowOff>
    </xdr:to>
    <xdr:sp macro="" textlink="">
      <xdr:nvSpPr>
        <xdr:cNvPr id="197" name="楕円 196"/>
        <xdr:cNvSpPr/>
      </xdr:nvSpPr>
      <xdr:spPr>
        <a:xfrm>
          <a:off x="3746500" y="132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92409</xdr:rowOff>
    </xdr:from>
    <xdr:ext cx="599010" cy="259045"/>
    <xdr:sp macro="" textlink="">
      <xdr:nvSpPr>
        <xdr:cNvPr id="198" name="テキスト ボックス 197"/>
        <xdr:cNvSpPr txBox="1"/>
      </xdr:nvSpPr>
      <xdr:spPr>
        <a:xfrm>
          <a:off x="3497795" y="132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2908</xdr:rowOff>
    </xdr:from>
    <xdr:to>
      <xdr:col>15</xdr:col>
      <xdr:colOff>101600</xdr:colOff>
      <xdr:row>77</xdr:row>
      <xdr:rowOff>104508</xdr:rowOff>
    </xdr:to>
    <xdr:sp macro="" textlink="">
      <xdr:nvSpPr>
        <xdr:cNvPr id="199" name="楕円 198"/>
        <xdr:cNvSpPr/>
      </xdr:nvSpPr>
      <xdr:spPr>
        <a:xfrm>
          <a:off x="2857500" y="132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121035</xdr:rowOff>
    </xdr:from>
    <xdr:ext cx="599010" cy="259045"/>
    <xdr:sp macro="" textlink="">
      <xdr:nvSpPr>
        <xdr:cNvPr id="200" name="テキスト ボックス 199"/>
        <xdr:cNvSpPr txBox="1"/>
      </xdr:nvSpPr>
      <xdr:spPr>
        <a:xfrm>
          <a:off x="2608795" y="1297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100661</xdr:rowOff>
    </xdr:from>
    <xdr:to>
      <xdr:col>10</xdr:col>
      <xdr:colOff>165100</xdr:colOff>
      <xdr:row>78</xdr:row>
      <xdr:rowOff>30811</xdr:rowOff>
    </xdr:to>
    <xdr:sp macro="" textlink="">
      <xdr:nvSpPr>
        <xdr:cNvPr id="201" name="楕円 200"/>
        <xdr:cNvSpPr/>
      </xdr:nvSpPr>
      <xdr:spPr>
        <a:xfrm>
          <a:off x="1968500" y="133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21938</xdr:rowOff>
    </xdr:from>
    <xdr:ext cx="599010" cy="259045"/>
    <xdr:sp macro="" textlink="">
      <xdr:nvSpPr>
        <xdr:cNvPr id="202" name="テキスト ボックス 201"/>
        <xdr:cNvSpPr txBox="1"/>
      </xdr:nvSpPr>
      <xdr:spPr>
        <a:xfrm>
          <a:off x="1719795" y="133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114733</xdr:rowOff>
    </xdr:from>
    <xdr:to>
      <xdr:col>6</xdr:col>
      <xdr:colOff>38100</xdr:colOff>
      <xdr:row>78</xdr:row>
      <xdr:rowOff>44883</xdr:rowOff>
    </xdr:to>
    <xdr:sp macro="" textlink="">
      <xdr:nvSpPr>
        <xdr:cNvPr id="203" name="楕円 202"/>
        <xdr:cNvSpPr/>
      </xdr:nvSpPr>
      <xdr:spPr>
        <a:xfrm>
          <a:off x="1079500" y="13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36010</xdr:rowOff>
    </xdr:from>
    <xdr:ext cx="599010" cy="259045"/>
    <xdr:sp macro="" textlink="">
      <xdr:nvSpPr>
        <xdr:cNvPr id="204" name="テキスト ボックス 203"/>
        <xdr:cNvSpPr txBox="1"/>
      </xdr:nvSpPr>
      <xdr:spPr>
        <a:xfrm>
          <a:off x="830795" y="1340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67752</xdr:rowOff>
    </xdr:from>
    <xdr:to>
      <xdr:col>24</xdr:col>
      <xdr:colOff>62865</xdr:colOff>
      <xdr:row>99</xdr:row>
      <xdr:rowOff>19152</xdr:rowOff>
    </xdr:to>
    <xdr:cxnSp macro="">
      <xdr:nvCxnSpPr>
        <xdr:cNvPr id="227" name="直線コネクタ 226"/>
        <xdr:cNvCxnSpPr/>
      </xdr:nvCxnSpPr>
      <xdr:spPr>
        <a:xfrm flipV="1">
          <a:off x="4633595" y="15498252"/>
          <a:ext cx="1270" cy="149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22979</xdr:rowOff>
    </xdr:from>
    <xdr:ext cx="534377" cy="259045"/>
    <xdr:sp macro="" textlink="">
      <xdr:nvSpPr>
        <xdr:cNvPr id="228" name="衛生費最小値テキスト"/>
        <xdr:cNvSpPr txBox="1"/>
      </xdr:nvSpPr>
      <xdr:spPr>
        <a:xfrm>
          <a:off x="4686300"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19152</xdr:rowOff>
    </xdr:from>
    <xdr:to>
      <xdr:col>24</xdr:col>
      <xdr:colOff>152400</xdr:colOff>
      <xdr:row>99</xdr:row>
      <xdr:rowOff>19152</xdr:rowOff>
    </xdr:to>
    <xdr:cxnSp macro="">
      <xdr:nvCxnSpPr>
        <xdr:cNvPr id="229" name="直線コネクタ 228"/>
        <xdr:cNvCxnSpPr/>
      </xdr:nvCxnSpPr>
      <xdr:spPr>
        <a:xfrm>
          <a:off x="4546600" y="1699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14429</xdr:rowOff>
    </xdr:from>
    <xdr:ext cx="599010" cy="259045"/>
    <xdr:sp macro="" textlink="">
      <xdr:nvSpPr>
        <xdr:cNvPr id="230" name="衛生費最大値テキスト"/>
        <xdr:cNvSpPr txBox="1"/>
      </xdr:nvSpPr>
      <xdr:spPr>
        <a:xfrm>
          <a:off x="4686300" y="1527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67752</xdr:rowOff>
    </xdr:from>
    <xdr:to>
      <xdr:col>24</xdr:col>
      <xdr:colOff>152400</xdr:colOff>
      <xdr:row>90</xdr:row>
      <xdr:rowOff>67752</xdr:rowOff>
    </xdr:to>
    <xdr:cxnSp macro="">
      <xdr:nvCxnSpPr>
        <xdr:cNvPr id="231" name="直線コネクタ 230"/>
        <xdr:cNvCxnSpPr/>
      </xdr:nvCxnSpPr>
      <xdr:spPr>
        <a:xfrm>
          <a:off x="4546600" y="1549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8697</xdr:rowOff>
    </xdr:from>
    <xdr:to>
      <xdr:col>24</xdr:col>
      <xdr:colOff>63500</xdr:colOff>
      <xdr:row>98</xdr:row>
      <xdr:rowOff>158293</xdr:rowOff>
    </xdr:to>
    <xdr:cxnSp macro="">
      <xdr:nvCxnSpPr>
        <xdr:cNvPr id="232" name="直線コネクタ 231"/>
        <xdr:cNvCxnSpPr/>
      </xdr:nvCxnSpPr>
      <xdr:spPr>
        <a:xfrm flipV="1">
          <a:off x="3797300" y="16810797"/>
          <a:ext cx="838200" cy="14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170497</xdr:rowOff>
    </xdr:from>
    <xdr:ext cx="534377" cy="259045"/>
    <xdr:sp macro="" textlink="">
      <xdr:nvSpPr>
        <xdr:cNvPr id="233" name="衛生費平均値テキスト"/>
        <xdr:cNvSpPr txBox="1"/>
      </xdr:nvSpPr>
      <xdr:spPr>
        <a:xfrm>
          <a:off x="4686300" y="164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147620</xdr:rowOff>
    </xdr:from>
    <xdr:to>
      <xdr:col>24</xdr:col>
      <xdr:colOff>114300</xdr:colOff>
      <xdr:row>97</xdr:row>
      <xdr:rowOff>77770</xdr:rowOff>
    </xdr:to>
    <xdr:sp macro="" textlink="">
      <xdr:nvSpPr>
        <xdr:cNvPr id="234" name="フローチャート: 判断 233"/>
        <xdr:cNvSpPr/>
      </xdr:nvSpPr>
      <xdr:spPr>
        <a:xfrm>
          <a:off x="4584700" y="166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158293</xdr:rowOff>
    </xdr:from>
    <xdr:to>
      <xdr:col>19</xdr:col>
      <xdr:colOff>177800</xdr:colOff>
      <xdr:row>99</xdr:row>
      <xdr:rowOff>4094</xdr:rowOff>
    </xdr:to>
    <xdr:cxnSp macro="">
      <xdr:nvCxnSpPr>
        <xdr:cNvPr id="235" name="直線コネクタ 234"/>
        <xdr:cNvCxnSpPr/>
      </xdr:nvCxnSpPr>
      <xdr:spPr>
        <a:xfrm flipV="1">
          <a:off x="2908300" y="16960393"/>
          <a:ext cx="889000" cy="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54778</xdr:rowOff>
    </xdr:from>
    <xdr:to>
      <xdr:col>20</xdr:col>
      <xdr:colOff>38100</xdr:colOff>
      <xdr:row>97</xdr:row>
      <xdr:rowOff>156378</xdr:rowOff>
    </xdr:to>
    <xdr:sp macro="" textlink="">
      <xdr:nvSpPr>
        <xdr:cNvPr id="236" name="フローチャート: 判断 235"/>
        <xdr:cNvSpPr/>
      </xdr:nvSpPr>
      <xdr:spPr>
        <a:xfrm>
          <a:off x="3746500" y="166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xdr:rowOff>
    </xdr:from>
    <xdr:ext cx="534377" cy="259045"/>
    <xdr:sp macro="" textlink="">
      <xdr:nvSpPr>
        <xdr:cNvPr id="237" name="テキスト ボックス 236"/>
        <xdr:cNvSpPr txBox="1"/>
      </xdr:nvSpPr>
      <xdr:spPr>
        <a:xfrm>
          <a:off x="3530111" y="164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4094</xdr:rowOff>
    </xdr:from>
    <xdr:to>
      <xdr:col>15</xdr:col>
      <xdr:colOff>50800</xdr:colOff>
      <xdr:row>99</xdr:row>
      <xdr:rowOff>54997</xdr:rowOff>
    </xdr:to>
    <xdr:cxnSp macro="">
      <xdr:nvCxnSpPr>
        <xdr:cNvPr id="238" name="直線コネクタ 237"/>
        <xdr:cNvCxnSpPr/>
      </xdr:nvCxnSpPr>
      <xdr:spPr>
        <a:xfrm flipV="1">
          <a:off x="2019300" y="16977644"/>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134133</xdr:rowOff>
    </xdr:from>
    <xdr:to>
      <xdr:col>15</xdr:col>
      <xdr:colOff>101600</xdr:colOff>
      <xdr:row>98</xdr:row>
      <xdr:rowOff>64283</xdr:rowOff>
    </xdr:to>
    <xdr:sp macro="" textlink="">
      <xdr:nvSpPr>
        <xdr:cNvPr id="239" name="フローチャート: 判断 238"/>
        <xdr:cNvSpPr/>
      </xdr:nvSpPr>
      <xdr:spPr>
        <a:xfrm>
          <a:off x="2857500" y="1676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80810</xdr:rowOff>
    </xdr:from>
    <xdr:ext cx="534377" cy="259045"/>
    <xdr:sp macro="" textlink="">
      <xdr:nvSpPr>
        <xdr:cNvPr id="240" name="テキスト ボックス 239"/>
        <xdr:cNvSpPr txBox="1"/>
      </xdr:nvSpPr>
      <xdr:spPr>
        <a:xfrm>
          <a:off x="2641111" y="165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54584</xdr:rowOff>
    </xdr:from>
    <xdr:to>
      <xdr:col>10</xdr:col>
      <xdr:colOff>114300</xdr:colOff>
      <xdr:row>99</xdr:row>
      <xdr:rowOff>54997</xdr:rowOff>
    </xdr:to>
    <xdr:cxnSp macro="">
      <xdr:nvCxnSpPr>
        <xdr:cNvPr id="241" name="直線コネクタ 240"/>
        <xdr:cNvCxnSpPr/>
      </xdr:nvCxnSpPr>
      <xdr:spPr>
        <a:xfrm>
          <a:off x="1130300" y="17028134"/>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140030</xdr:rowOff>
    </xdr:from>
    <xdr:to>
      <xdr:col>10</xdr:col>
      <xdr:colOff>165100</xdr:colOff>
      <xdr:row>98</xdr:row>
      <xdr:rowOff>70180</xdr:rowOff>
    </xdr:to>
    <xdr:sp macro="" textlink="">
      <xdr:nvSpPr>
        <xdr:cNvPr id="242" name="フローチャート: 判断 241"/>
        <xdr:cNvSpPr/>
      </xdr:nvSpPr>
      <xdr:spPr>
        <a:xfrm>
          <a:off x="1968500" y="167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86707</xdr:rowOff>
    </xdr:from>
    <xdr:ext cx="534377" cy="259045"/>
    <xdr:sp macro="" textlink="">
      <xdr:nvSpPr>
        <xdr:cNvPr id="243" name="テキスト ボックス 242"/>
        <xdr:cNvSpPr txBox="1"/>
      </xdr:nvSpPr>
      <xdr:spPr>
        <a:xfrm>
          <a:off x="1752111" y="165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3480</xdr:rowOff>
    </xdr:from>
    <xdr:to>
      <xdr:col>6</xdr:col>
      <xdr:colOff>38100</xdr:colOff>
      <xdr:row>98</xdr:row>
      <xdr:rowOff>105080</xdr:rowOff>
    </xdr:to>
    <xdr:sp macro="" textlink="">
      <xdr:nvSpPr>
        <xdr:cNvPr id="244" name="フローチャート: 判断 243"/>
        <xdr:cNvSpPr/>
      </xdr:nvSpPr>
      <xdr:spPr>
        <a:xfrm>
          <a:off x="1079500" y="168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121607</xdr:rowOff>
    </xdr:from>
    <xdr:ext cx="534377" cy="259045"/>
    <xdr:sp macro="" textlink="">
      <xdr:nvSpPr>
        <xdr:cNvPr id="245" name="テキスト ボックス 244"/>
        <xdr:cNvSpPr txBox="1"/>
      </xdr:nvSpPr>
      <xdr:spPr>
        <a:xfrm>
          <a:off x="863111" y="165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129347</xdr:rowOff>
    </xdr:from>
    <xdr:to>
      <xdr:col>24</xdr:col>
      <xdr:colOff>114300</xdr:colOff>
      <xdr:row>98</xdr:row>
      <xdr:rowOff>59497</xdr:rowOff>
    </xdr:to>
    <xdr:sp macro="" textlink="">
      <xdr:nvSpPr>
        <xdr:cNvPr id="251" name="楕円 250"/>
        <xdr:cNvSpPr/>
      </xdr:nvSpPr>
      <xdr:spPr>
        <a:xfrm>
          <a:off x="4584700" y="167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107774</xdr:rowOff>
    </xdr:from>
    <xdr:ext cx="534377" cy="259045"/>
    <xdr:sp macro="" textlink="">
      <xdr:nvSpPr>
        <xdr:cNvPr id="252" name="衛生費該当値テキスト"/>
        <xdr:cNvSpPr txBox="1"/>
      </xdr:nvSpPr>
      <xdr:spPr>
        <a:xfrm>
          <a:off x="4686300" y="1673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107493</xdr:rowOff>
    </xdr:from>
    <xdr:to>
      <xdr:col>20</xdr:col>
      <xdr:colOff>38100</xdr:colOff>
      <xdr:row>99</xdr:row>
      <xdr:rowOff>37643</xdr:rowOff>
    </xdr:to>
    <xdr:sp macro="" textlink="">
      <xdr:nvSpPr>
        <xdr:cNvPr id="253" name="楕円 252"/>
        <xdr:cNvSpPr/>
      </xdr:nvSpPr>
      <xdr:spPr>
        <a:xfrm>
          <a:off x="3746500" y="169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28770</xdr:rowOff>
    </xdr:from>
    <xdr:ext cx="534377" cy="259045"/>
    <xdr:sp macro="" textlink="">
      <xdr:nvSpPr>
        <xdr:cNvPr id="254" name="テキスト ボックス 253"/>
        <xdr:cNvSpPr txBox="1"/>
      </xdr:nvSpPr>
      <xdr:spPr>
        <a:xfrm>
          <a:off x="3530111" y="1700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124744</xdr:rowOff>
    </xdr:from>
    <xdr:to>
      <xdr:col>15</xdr:col>
      <xdr:colOff>101600</xdr:colOff>
      <xdr:row>99</xdr:row>
      <xdr:rowOff>54894</xdr:rowOff>
    </xdr:to>
    <xdr:sp macro="" textlink="">
      <xdr:nvSpPr>
        <xdr:cNvPr id="255" name="楕円 254"/>
        <xdr:cNvSpPr/>
      </xdr:nvSpPr>
      <xdr:spPr>
        <a:xfrm>
          <a:off x="2857500" y="169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46021</xdr:rowOff>
    </xdr:from>
    <xdr:ext cx="534377" cy="259045"/>
    <xdr:sp macro="" textlink="">
      <xdr:nvSpPr>
        <xdr:cNvPr id="256" name="テキスト ボックス 255"/>
        <xdr:cNvSpPr txBox="1"/>
      </xdr:nvSpPr>
      <xdr:spPr>
        <a:xfrm>
          <a:off x="2641111" y="170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4197</xdr:rowOff>
    </xdr:from>
    <xdr:to>
      <xdr:col>10</xdr:col>
      <xdr:colOff>165100</xdr:colOff>
      <xdr:row>99</xdr:row>
      <xdr:rowOff>105797</xdr:rowOff>
    </xdr:to>
    <xdr:sp macro="" textlink="">
      <xdr:nvSpPr>
        <xdr:cNvPr id="257" name="楕円 256"/>
        <xdr:cNvSpPr/>
      </xdr:nvSpPr>
      <xdr:spPr>
        <a:xfrm>
          <a:off x="1968500" y="1697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96924</xdr:rowOff>
    </xdr:from>
    <xdr:ext cx="534377" cy="259045"/>
    <xdr:sp macro="" textlink="">
      <xdr:nvSpPr>
        <xdr:cNvPr id="258" name="テキスト ボックス 257"/>
        <xdr:cNvSpPr txBox="1"/>
      </xdr:nvSpPr>
      <xdr:spPr>
        <a:xfrm>
          <a:off x="1752111" y="170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3784</xdr:rowOff>
    </xdr:from>
    <xdr:to>
      <xdr:col>6</xdr:col>
      <xdr:colOff>38100</xdr:colOff>
      <xdr:row>99</xdr:row>
      <xdr:rowOff>105384</xdr:rowOff>
    </xdr:to>
    <xdr:sp macro="" textlink="">
      <xdr:nvSpPr>
        <xdr:cNvPr id="259" name="楕円 258"/>
        <xdr:cNvSpPr/>
      </xdr:nvSpPr>
      <xdr:spPr>
        <a:xfrm>
          <a:off x="1079500" y="1697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96511</xdr:rowOff>
    </xdr:from>
    <xdr:ext cx="534377" cy="259045"/>
    <xdr:sp macro="" textlink="">
      <xdr:nvSpPr>
        <xdr:cNvPr id="260" name="テキスト ボックス 259"/>
        <xdr:cNvSpPr txBox="1"/>
      </xdr:nvSpPr>
      <xdr:spPr>
        <a:xfrm>
          <a:off x="863111"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4" name="直線コネクタ 283"/>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7"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8" name="直線コネクタ 287"/>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27610</xdr:rowOff>
    </xdr:from>
    <xdr:to>
      <xdr:col>55</xdr:col>
      <xdr:colOff>0</xdr:colOff>
      <xdr:row>39</xdr:row>
      <xdr:rowOff>27762</xdr:rowOff>
    </xdr:to>
    <xdr:cxnSp macro="">
      <xdr:nvCxnSpPr>
        <xdr:cNvPr id="289" name="直線コネクタ 288"/>
        <xdr:cNvCxnSpPr/>
      </xdr:nvCxnSpPr>
      <xdr:spPr>
        <a:xfrm flipV="1">
          <a:off x="9639300" y="671416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0"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1" name="フローチャート: 判断 290"/>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27762</xdr:rowOff>
    </xdr:from>
    <xdr:to>
      <xdr:col>50</xdr:col>
      <xdr:colOff>114300</xdr:colOff>
      <xdr:row>39</xdr:row>
      <xdr:rowOff>27991</xdr:rowOff>
    </xdr:to>
    <xdr:cxnSp macro="">
      <xdr:nvCxnSpPr>
        <xdr:cNvPr id="292" name="直線コネクタ 291"/>
        <xdr:cNvCxnSpPr/>
      </xdr:nvCxnSpPr>
      <xdr:spPr>
        <a:xfrm flipV="1">
          <a:off x="8750300" y="671431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3" name="フローチャート: 判断 292"/>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4" name="テキスト ボックス 293"/>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20447</xdr:rowOff>
    </xdr:from>
    <xdr:to>
      <xdr:col>45</xdr:col>
      <xdr:colOff>177800</xdr:colOff>
      <xdr:row>39</xdr:row>
      <xdr:rowOff>27991</xdr:rowOff>
    </xdr:to>
    <xdr:cxnSp macro="">
      <xdr:nvCxnSpPr>
        <xdr:cNvPr id="295" name="直線コネクタ 294"/>
        <xdr:cNvCxnSpPr/>
      </xdr:nvCxnSpPr>
      <xdr:spPr>
        <a:xfrm>
          <a:off x="7861300" y="670699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6" name="フローチャート: 判断 295"/>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7" name="テキスト ボックス 296"/>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20447</xdr:rowOff>
    </xdr:from>
    <xdr:to>
      <xdr:col>41</xdr:col>
      <xdr:colOff>50800</xdr:colOff>
      <xdr:row>39</xdr:row>
      <xdr:rowOff>20675</xdr:rowOff>
    </xdr:to>
    <xdr:cxnSp macro="">
      <xdr:nvCxnSpPr>
        <xdr:cNvPr id="298" name="直線コネクタ 297"/>
        <xdr:cNvCxnSpPr/>
      </xdr:nvCxnSpPr>
      <xdr:spPr>
        <a:xfrm flipV="1">
          <a:off x="6972300" y="670699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9" name="フローチャート: 判断 298"/>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0" name="テキスト ボックス 299"/>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1" name="フローチャート: 判断 300"/>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2" name="テキスト ボックス 301"/>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148260</xdr:rowOff>
    </xdr:from>
    <xdr:to>
      <xdr:col>55</xdr:col>
      <xdr:colOff>50800</xdr:colOff>
      <xdr:row>39</xdr:row>
      <xdr:rowOff>78410</xdr:rowOff>
    </xdr:to>
    <xdr:sp macro="" textlink="">
      <xdr:nvSpPr>
        <xdr:cNvPr id="308" name="楕円 307"/>
        <xdr:cNvSpPr/>
      </xdr:nvSpPr>
      <xdr:spPr>
        <a:xfrm>
          <a:off x="10426700" y="6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63187</xdr:rowOff>
    </xdr:from>
    <xdr:ext cx="378565" cy="259045"/>
    <xdr:sp macro="" textlink="">
      <xdr:nvSpPr>
        <xdr:cNvPr id="309" name="労働費該当値テキスト"/>
        <xdr:cNvSpPr txBox="1"/>
      </xdr:nvSpPr>
      <xdr:spPr>
        <a:xfrm>
          <a:off x="10528300" y="657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148412</xdr:rowOff>
    </xdr:from>
    <xdr:to>
      <xdr:col>50</xdr:col>
      <xdr:colOff>165100</xdr:colOff>
      <xdr:row>39</xdr:row>
      <xdr:rowOff>78562</xdr:rowOff>
    </xdr:to>
    <xdr:sp macro="" textlink="">
      <xdr:nvSpPr>
        <xdr:cNvPr id="310" name="楕円 309"/>
        <xdr:cNvSpPr/>
      </xdr:nvSpPr>
      <xdr:spPr>
        <a:xfrm>
          <a:off x="9588500" y="66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69689</xdr:rowOff>
    </xdr:from>
    <xdr:ext cx="378565" cy="259045"/>
    <xdr:sp macro="" textlink="">
      <xdr:nvSpPr>
        <xdr:cNvPr id="311" name="テキスト ボックス 310"/>
        <xdr:cNvSpPr txBox="1"/>
      </xdr:nvSpPr>
      <xdr:spPr>
        <a:xfrm>
          <a:off x="9450017" y="6756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148641</xdr:rowOff>
    </xdr:from>
    <xdr:to>
      <xdr:col>46</xdr:col>
      <xdr:colOff>38100</xdr:colOff>
      <xdr:row>39</xdr:row>
      <xdr:rowOff>78791</xdr:rowOff>
    </xdr:to>
    <xdr:sp macro="" textlink="">
      <xdr:nvSpPr>
        <xdr:cNvPr id="312" name="楕円 311"/>
        <xdr:cNvSpPr/>
      </xdr:nvSpPr>
      <xdr:spPr>
        <a:xfrm>
          <a:off x="8699500" y="66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69918</xdr:rowOff>
    </xdr:from>
    <xdr:ext cx="378565" cy="259045"/>
    <xdr:sp macro="" textlink="">
      <xdr:nvSpPr>
        <xdr:cNvPr id="313" name="テキスト ボックス 312"/>
        <xdr:cNvSpPr txBox="1"/>
      </xdr:nvSpPr>
      <xdr:spPr>
        <a:xfrm>
          <a:off x="8561017" y="6756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141097</xdr:rowOff>
    </xdr:from>
    <xdr:to>
      <xdr:col>41</xdr:col>
      <xdr:colOff>101600</xdr:colOff>
      <xdr:row>39</xdr:row>
      <xdr:rowOff>71247</xdr:rowOff>
    </xdr:to>
    <xdr:sp macro="" textlink="">
      <xdr:nvSpPr>
        <xdr:cNvPr id="314" name="楕円 313"/>
        <xdr:cNvSpPr/>
      </xdr:nvSpPr>
      <xdr:spPr>
        <a:xfrm>
          <a:off x="7810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62374</xdr:rowOff>
    </xdr:from>
    <xdr:ext cx="378565" cy="259045"/>
    <xdr:sp macro="" textlink="">
      <xdr:nvSpPr>
        <xdr:cNvPr id="315" name="テキスト ボックス 314"/>
        <xdr:cNvSpPr txBox="1"/>
      </xdr:nvSpPr>
      <xdr:spPr>
        <a:xfrm>
          <a:off x="7672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141325</xdr:rowOff>
    </xdr:from>
    <xdr:to>
      <xdr:col>36</xdr:col>
      <xdr:colOff>165100</xdr:colOff>
      <xdr:row>39</xdr:row>
      <xdr:rowOff>71475</xdr:rowOff>
    </xdr:to>
    <xdr:sp macro="" textlink="">
      <xdr:nvSpPr>
        <xdr:cNvPr id="316" name="楕円 315"/>
        <xdr:cNvSpPr/>
      </xdr:nvSpPr>
      <xdr:spPr>
        <a:xfrm>
          <a:off x="6921500" y="66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62602</xdr:rowOff>
    </xdr:from>
    <xdr:ext cx="378565" cy="259045"/>
    <xdr:sp macro="" textlink="">
      <xdr:nvSpPr>
        <xdr:cNvPr id="317" name="テキスト ボックス 316"/>
        <xdr:cNvSpPr txBox="1"/>
      </xdr:nvSpPr>
      <xdr:spPr>
        <a:xfrm>
          <a:off x="6783017" y="674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9" name="直線コネクタ 338"/>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0"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1" name="直線コネクタ 340"/>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2"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3" name="直線コネクタ 342"/>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108711</xdr:rowOff>
    </xdr:from>
    <xdr:to>
      <xdr:col>55</xdr:col>
      <xdr:colOff>0</xdr:colOff>
      <xdr:row>56</xdr:row>
      <xdr:rowOff>141529</xdr:rowOff>
    </xdr:to>
    <xdr:cxnSp macro="">
      <xdr:nvCxnSpPr>
        <xdr:cNvPr id="344" name="直線コネクタ 343"/>
        <xdr:cNvCxnSpPr/>
      </xdr:nvCxnSpPr>
      <xdr:spPr>
        <a:xfrm flipV="1">
          <a:off x="9639300" y="9709911"/>
          <a:ext cx="838200" cy="3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5" name="農林水産業費平均値テキスト"/>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6" name="フローチャート: 判断 345"/>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80931</xdr:rowOff>
    </xdr:from>
    <xdr:to>
      <xdr:col>50</xdr:col>
      <xdr:colOff>114300</xdr:colOff>
      <xdr:row>56</xdr:row>
      <xdr:rowOff>141529</xdr:rowOff>
    </xdr:to>
    <xdr:cxnSp macro="">
      <xdr:nvCxnSpPr>
        <xdr:cNvPr id="347" name="直線コネクタ 346"/>
        <xdr:cNvCxnSpPr/>
      </xdr:nvCxnSpPr>
      <xdr:spPr>
        <a:xfrm>
          <a:off x="8750300" y="9682131"/>
          <a:ext cx="8890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8" name="フローチャート: 判断 347"/>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49" name="テキスト ボックス 348"/>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80931</xdr:rowOff>
    </xdr:from>
    <xdr:to>
      <xdr:col>45</xdr:col>
      <xdr:colOff>177800</xdr:colOff>
      <xdr:row>56</xdr:row>
      <xdr:rowOff>164087</xdr:rowOff>
    </xdr:to>
    <xdr:cxnSp macro="">
      <xdr:nvCxnSpPr>
        <xdr:cNvPr id="350" name="直線コネクタ 349"/>
        <xdr:cNvCxnSpPr/>
      </xdr:nvCxnSpPr>
      <xdr:spPr>
        <a:xfrm flipV="1">
          <a:off x="7861300" y="9682131"/>
          <a:ext cx="889000" cy="8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1" name="フローチャート: 判断 350"/>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2" name="テキスト ボックス 351"/>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164087</xdr:rowOff>
    </xdr:from>
    <xdr:to>
      <xdr:col>41</xdr:col>
      <xdr:colOff>50800</xdr:colOff>
      <xdr:row>57</xdr:row>
      <xdr:rowOff>39948</xdr:rowOff>
    </xdr:to>
    <xdr:cxnSp macro="">
      <xdr:nvCxnSpPr>
        <xdr:cNvPr id="353" name="直線コネクタ 352"/>
        <xdr:cNvCxnSpPr/>
      </xdr:nvCxnSpPr>
      <xdr:spPr>
        <a:xfrm flipV="1">
          <a:off x="6972300" y="9765287"/>
          <a:ext cx="889000" cy="4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4" name="フローチャート: 判断 353"/>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5" name="テキスト ボックス 354"/>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6" name="フローチャート: 判断 355"/>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7" name="テキスト ボックス 356"/>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57911</xdr:rowOff>
    </xdr:from>
    <xdr:to>
      <xdr:col>55</xdr:col>
      <xdr:colOff>50800</xdr:colOff>
      <xdr:row>56</xdr:row>
      <xdr:rowOff>159511</xdr:rowOff>
    </xdr:to>
    <xdr:sp macro="" textlink="">
      <xdr:nvSpPr>
        <xdr:cNvPr id="363" name="楕円 362"/>
        <xdr:cNvSpPr/>
      </xdr:nvSpPr>
      <xdr:spPr>
        <a:xfrm>
          <a:off x="10426700" y="965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80788</xdr:rowOff>
    </xdr:from>
    <xdr:ext cx="534377" cy="259045"/>
    <xdr:sp macro="" textlink="">
      <xdr:nvSpPr>
        <xdr:cNvPr id="364" name="農林水産業費該当値テキスト"/>
        <xdr:cNvSpPr txBox="1"/>
      </xdr:nvSpPr>
      <xdr:spPr>
        <a:xfrm>
          <a:off x="10528300" y="951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90729</xdr:rowOff>
    </xdr:from>
    <xdr:to>
      <xdr:col>50</xdr:col>
      <xdr:colOff>165100</xdr:colOff>
      <xdr:row>57</xdr:row>
      <xdr:rowOff>20879</xdr:rowOff>
    </xdr:to>
    <xdr:sp macro="" textlink="">
      <xdr:nvSpPr>
        <xdr:cNvPr id="365" name="楕円 364"/>
        <xdr:cNvSpPr/>
      </xdr:nvSpPr>
      <xdr:spPr>
        <a:xfrm>
          <a:off x="9588500" y="969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37406</xdr:rowOff>
    </xdr:from>
    <xdr:ext cx="534377" cy="259045"/>
    <xdr:sp macro="" textlink="">
      <xdr:nvSpPr>
        <xdr:cNvPr id="366" name="テキスト ボックス 365"/>
        <xdr:cNvSpPr txBox="1"/>
      </xdr:nvSpPr>
      <xdr:spPr>
        <a:xfrm>
          <a:off x="9372111" y="946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30131</xdr:rowOff>
    </xdr:from>
    <xdr:to>
      <xdr:col>46</xdr:col>
      <xdr:colOff>38100</xdr:colOff>
      <xdr:row>56</xdr:row>
      <xdr:rowOff>131731</xdr:rowOff>
    </xdr:to>
    <xdr:sp macro="" textlink="">
      <xdr:nvSpPr>
        <xdr:cNvPr id="367" name="楕円 366"/>
        <xdr:cNvSpPr/>
      </xdr:nvSpPr>
      <xdr:spPr>
        <a:xfrm>
          <a:off x="8699500" y="96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148258</xdr:rowOff>
    </xdr:from>
    <xdr:ext cx="534377" cy="259045"/>
    <xdr:sp macro="" textlink="">
      <xdr:nvSpPr>
        <xdr:cNvPr id="368" name="テキスト ボックス 367"/>
        <xdr:cNvSpPr txBox="1"/>
      </xdr:nvSpPr>
      <xdr:spPr>
        <a:xfrm>
          <a:off x="8483111" y="9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113287</xdr:rowOff>
    </xdr:from>
    <xdr:to>
      <xdr:col>41</xdr:col>
      <xdr:colOff>101600</xdr:colOff>
      <xdr:row>57</xdr:row>
      <xdr:rowOff>43437</xdr:rowOff>
    </xdr:to>
    <xdr:sp macro="" textlink="">
      <xdr:nvSpPr>
        <xdr:cNvPr id="369" name="楕円 368"/>
        <xdr:cNvSpPr/>
      </xdr:nvSpPr>
      <xdr:spPr>
        <a:xfrm>
          <a:off x="7810500" y="97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59964</xdr:rowOff>
    </xdr:from>
    <xdr:ext cx="534377" cy="259045"/>
    <xdr:sp macro="" textlink="">
      <xdr:nvSpPr>
        <xdr:cNvPr id="370" name="テキスト ボックス 369"/>
        <xdr:cNvSpPr txBox="1"/>
      </xdr:nvSpPr>
      <xdr:spPr>
        <a:xfrm>
          <a:off x="7594111" y="948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160598</xdr:rowOff>
    </xdr:from>
    <xdr:to>
      <xdr:col>36</xdr:col>
      <xdr:colOff>165100</xdr:colOff>
      <xdr:row>57</xdr:row>
      <xdr:rowOff>90748</xdr:rowOff>
    </xdr:to>
    <xdr:sp macro="" textlink="">
      <xdr:nvSpPr>
        <xdr:cNvPr id="371" name="楕円 370"/>
        <xdr:cNvSpPr/>
      </xdr:nvSpPr>
      <xdr:spPr>
        <a:xfrm>
          <a:off x="6921500" y="97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107275</xdr:rowOff>
    </xdr:from>
    <xdr:ext cx="534377" cy="259045"/>
    <xdr:sp macro="" textlink="">
      <xdr:nvSpPr>
        <xdr:cNvPr id="372" name="テキスト ボックス 371"/>
        <xdr:cNvSpPr txBox="1"/>
      </xdr:nvSpPr>
      <xdr:spPr>
        <a:xfrm>
          <a:off x="6705111" y="953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4" name="直線コネクタ 393"/>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5"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6" name="直線コネクタ 395"/>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7"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8" name="直線コネクタ 397"/>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102050</xdr:rowOff>
    </xdr:from>
    <xdr:to>
      <xdr:col>55</xdr:col>
      <xdr:colOff>0</xdr:colOff>
      <xdr:row>76</xdr:row>
      <xdr:rowOff>61474</xdr:rowOff>
    </xdr:to>
    <xdr:cxnSp macro="">
      <xdr:nvCxnSpPr>
        <xdr:cNvPr id="399" name="直線コネクタ 398"/>
        <xdr:cNvCxnSpPr/>
      </xdr:nvCxnSpPr>
      <xdr:spPr>
        <a:xfrm flipV="1">
          <a:off x="9639300" y="12960800"/>
          <a:ext cx="8382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0" name="商工費平均値テキスト"/>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1" name="フローチャート: 判断 400"/>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61474</xdr:rowOff>
    </xdr:from>
    <xdr:to>
      <xdr:col>50</xdr:col>
      <xdr:colOff>114300</xdr:colOff>
      <xdr:row>76</xdr:row>
      <xdr:rowOff>124475</xdr:rowOff>
    </xdr:to>
    <xdr:cxnSp macro="">
      <xdr:nvCxnSpPr>
        <xdr:cNvPr id="402" name="直線コネクタ 401"/>
        <xdr:cNvCxnSpPr/>
      </xdr:nvCxnSpPr>
      <xdr:spPr>
        <a:xfrm flipV="1">
          <a:off x="8750300" y="13091674"/>
          <a:ext cx="889000" cy="6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3" name="フローチャート: 判断 402"/>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4" name="テキスト ボックス 403"/>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56032</xdr:rowOff>
    </xdr:from>
    <xdr:to>
      <xdr:col>45</xdr:col>
      <xdr:colOff>177800</xdr:colOff>
      <xdr:row>76</xdr:row>
      <xdr:rowOff>124475</xdr:rowOff>
    </xdr:to>
    <xdr:cxnSp macro="">
      <xdr:nvCxnSpPr>
        <xdr:cNvPr id="405" name="直線コネクタ 404"/>
        <xdr:cNvCxnSpPr/>
      </xdr:nvCxnSpPr>
      <xdr:spPr>
        <a:xfrm>
          <a:off x="7861300" y="13086232"/>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6" name="フローチャート: 判断 405"/>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7" name="テキスト ボックス 406"/>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56032</xdr:rowOff>
    </xdr:from>
    <xdr:to>
      <xdr:col>41</xdr:col>
      <xdr:colOff>50800</xdr:colOff>
      <xdr:row>76</xdr:row>
      <xdr:rowOff>130235</xdr:rowOff>
    </xdr:to>
    <xdr:cxnSp macro="">
      <xdr:nvCxnSpPr>
        <xdr:cNvPr id="408" name="直線コネクタ 407"/>
        <xdr:cNvCxnSpPr/>
      </xdr:nvCxnSpPr>
      <xdr:spPr>
        <a:xfrm flipV="1">
          <a:off x="6972300" y="13086232"/>
          <a:ext cx="8890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9" name="フローチャート: 判断 408"/>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0" name="テキスト ボックス 409"/>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1" name="フローチャート: 判断 410"/>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2" name="テキスト ボックス 411"/>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51250</xdr:rowOff>
    </xdr:from>
    <xdr:to>
      <xdr:col>55</xdr:col>
      <xdr:colOff>50800</xdr:colOff>
      <xdr:row>75</xdr:row>
      <xdr:rowOff>152850</xdr:rowOff>
    </xdr:to>
    <xdr:sp macro="" textlink="">
      <xdr:nvSpPr>
        <xdr:cNvPr id="418" name="楕円 417"/>
        <xdr:cNvSpPr/>
      </xdr:nvSpPr>
      <xdr:spPr>
        <a:xfrm>
          <a:off x="10426700" y="129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74127</xdr:rowOff>
    </xdr:from>
    <xdr:ext cx="534377" cy="259045"/>
    <xdr:sp macro="" textlink="">
      <xdr:nvSpPr>
        <xdr:cNvPr id="419" name="商工費該当値テキスト"/>
        <xdr:cNvSpPr txBox="1"/>
      </xdr:nvSpPr>
      <xdr:spPr>
        <a:xfrm>
          <a:off x="10528300" y="127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10674</xdr:rowOff>
    </xdr:from>
    <xdr:to>
      <xdr:col>50</xdr:col>
      <xdr:colOff>165100</xdr:colOff>
      <xdr:row>76</xdr:row>
      <xdr:rowOff>112274</xdr:rowOff>
    </xdr:to>
    <xdr:sp macro="" textlink="">
      <xdr:nvSpPr>
        <xdr:cNvPr id="420" name="楕円 419"/>
        <xdr:cNvSpPr/>
      </xdr:nvSpPr>
      <xdr:spPr>
        <a:xfrm>
          <a:off x="9588500" y="130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103401</xdr:rowOff>
    </xdr:from>
    <xdr:ext cx="534377" cy="259045"/>
    <xdr:sp macro="" textlink="">
      <xdr:nvSpPr>
        <xdr:cNvPr id="421" name="テキスト ボックス 420"/>
        <xdr:cNvSpPr txBox="1"/>
      </xdr:nvSpPr>
      <xdr:spPr>
        <a:xfrm>
          <a:off x="9372111" y="131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73675</xdr:rowOff>
    </xdr:from>
    <xdr:to>
      <xdr:col>46</xdr:col>
      <xdr:colOff>38100</xdr:colOff>
      <xdr:row>77</xdr:row>
      <xdr:rowOff>3825</xdr:rowOff>
    </xdr:to>
    <xdr:sp macro="" textlink="">
      <xdr:nvSpPr>
        <xdr:cNvPr id="422" name="楕円 421"/>
        <xdr:cNvSpPr/>
      </xdr:nvSpPr>
      <xdr:spPr>
        <a:xfrm>
          <a:off x="8699500" y="131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20352</xdr:rowOff>
    </xdr:from>
    <xdr:ext cx="534377" cy="259045"/>
    <xdr:sp macro="" textlink="">
      <xdr:nvSpPr>
        <xdr:cNvPr id="423" name="テキスト ボックス 422"/>
        <xdr:cNvSpPr txBox="1"/>
      </xdr:nvSpPr>
      <xdr:spPr>
        <a:xfrm>
          <a:off x="8483111" y="1287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5232</xdr:rowOff>
    </xdr:from>
    <xdr:to>
      <xdr:col>41</xdr:col>
      <xdr:colOff>101600</xdr:colOff>
      <xdr:row>76</xdr:row>
      <xdr:rowOff>106832</xdr:rowOff>
    </xdr:to>
    <xdr:sp macro="" textlink="">
      <xdr:nvSpPr>
        <xdr:cNvPr id="424" name="楕円 423"/>
        <xdr:cNvSpPr/>
      </xdr:nvSpPr>
      <xdr:spPr>
        <a:xfrm>
          <a:off x="7810500" y="130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123359</xdr:rowOff>
    </xdr:from>
    <xdr:ext cx="534377" cy="259045"/>
    <xdr:sp macro="" textlink="">
      <xdr:nvSpPr>
        <xdr:cNvPr id="425" name="テキスト ボックス 424"/>
        <xdr:cNvSpPr txBox="1"/>
      </xdr:nvSpPr>
      <xdr:spPr>
        <a:xfrm>
          <a:off x="7594111" y="128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79435</xdr:rowOff>
    </xdr:from>
    <xdr:to>
      <xdr:col>36</xdr:col>
      <xdr:colOff>165100</xdr:colOff>
      <xdr:row>77</xdr:row>
      <xdr:rowOff>9585</xdr:rowOff>
    </xdr:to>
    <xdr:sp macro="" textlink="">
      <xdr:nvSpPr>
        <xdr:cNvPr id="426" name="楕円 425"/>
        <xdr:cNvSpPr/>
      </xdr:nvSpPr>
      <xdr:spPr>
        <a:xfrm>
          <a:off x="6921500" y="131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26113</xdr:rowOff>
    </xdr:from>
    <xdr:ext cx="534377" cy="259045"/>
    <xdr:sp macro="" textlink="">
      <xdr:nvSpPr>
        <xdr:cNvPr id="427" name="テキスト ボックス 426"/>
        <xdr:cNvSpPr txBox="1"/>
      </xdr:nvSpPr>
      <xdr:spPr>
        <a:xfrm>
          <a:off x="6705111" y="1288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2" name="直線コネクタ 451"/>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3"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4" name="直線コネクタ 453"/>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5"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6" name="直線コネクタ 455"/>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165188</xdr:rowOff>
    </xdr:from>
    <xdr:to>
      <xdr:col>55</xdr:col>
      <xdr:colOff>0</xdr:colOff>
      <xdr:row>95</xdr:row>
      <xdr:rowOff>39193</xdr:rowOff>
    </xdr:to>
    <xdr:cxnSp macro="">
      <xdr:nvCxnSpPr>
        <xdr:cNvPr id="457" name="直線コネクタ 456"/>
        <xdr:cNvCxnSpPr/>
      </xdr:nvCxnSpPr>
      <xdr:spPr>
        <a:xfrm flipV="1">
          <a:off x="9639300" y="16110038"/>
          <a:ext cx="838200" cy="21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58" name="土木費平均値テキスト"/>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9" name="フローチャート: 判断 458"/>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39193</xdr:rowOff>
    </xdr:from>
    <xdr:to>
      <xdr:col>50</xdr:col>
      <xdr:colOff>114300</xdr:colOff>
      <xdr:row>95</xdr:row>
      <xdr:rowOff>112934</xdr:rowOff>
    </xdr:to>
    <xdr:cxnSp macro="">
      <xdr:nvCxnSpPr>
        <xdr:cNvPr id="460" name="直線コネクタ 459"/>
        <xdr:cNvCxnSpPr/>
      </xdr:nvCxnSpPr>
      <xdr:spPr>
        <a:xfrm flipV="1">
          <a:off x="8750300" y="16326943"/>
          <a:ext cx="889000" cy="7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1" name="フローチャート: 判断 460"/>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2" name="テキスト ボックス 461"/>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114991</xdr:rowOff>
    </xdr:from>
    <xdr:to>
      <xdr:col>45</xdr:col>
      <xdr:colOff>177800</xdr:colOff>
      <xdr:row>95</xdr:row>
      <xdr:rowOff>112934</xdr:rowOff>
    </xdr:to>
    <xdr:cxnSp macro="">
      <xdr:nvCxnSpPr>
        <xdr:cNvPr id="463" name="直線コネクタ 462"/>
        <xdr:cNvCxnSpPr/>
      </xdr:nvCxnSpPr>
      <xdr:spPr>
        <a:xfrm>
          <a:off x="7861300" y="16231291"/>
          <a:ext cx="8890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4" name="フローチャート: 判断 463"/>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5" name="テキスト ボックス 464"/>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108649</xdr:rowOff>
    </xdr:from>
    <xdr:to>
      <xdr:col>41</xdr:col>
      <xdr:colOff>50800</xdr:colOff>
      <xdr:row>94</xdr:row>
      <xdr:rowOff>114991</xdr:rowOff>
    </xdr:to>
    <xdr:cxnSp macro="">
      <xdr:nvCxnSpPr>
        <xdr:cNvPr id="466" name="直線コネクタ 465"/>
        <xdr:cNvCxnSpPr/>
      </xdr:nvCxnSpPr>
      <xdr:spPr>
        <a:xfrm>
          <a:off x="6972300" y="16224949"/>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7" name="フローチャート: 判断 466"/>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68" name="テキスト ボックス 467"/>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9" name="フローチャート: 判断 468"/>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0" name="テキスト ボックス 469"/>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114388</xdr:rowOff>
    </xdr:from>
    <xdr:to>
      <xdr:col>55</xdr:col>
      <xdr:colOff>50800</xdr:colOff>
      <xdr:row>94</xdr:row>
      <xdr:rowOff>44538</xdr:rowOff>
    </xdr:to>
    <xdr:sp macro="" textlink="">
      <xdr:nvSpPr>
        <xdr:cNvPr id="476" name="楕円 475"/>
        <xdr:cNvSpPr/>
      </xdr:nvSpPr>
      <xdr:spPr>
        <a:xfrm>
          <a:off x="10426700" y="160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137265</xdr:rowOff>
    </xdr:from>
    <xdr:ext cx="534377" cy="259045"/>
    <xdr:sp macro="" textlink="">
      <xdr:nvSpPr>
        <xdr:cNvPr id="477" name="土木費該当値テキスト"/>
        <xdr:cNvSpPr txBox="1"/>
      </xdr:nvSpPr>
      <xdr:spPr>
        <a:xfrm>
          <a:off x="10528300" y="1591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159843</xdr:rowOff>
    </xdr:from>
    <xdr:to>
      <xdr:col>50</xdr:col>
      <xdr:colOff>165100</xdr:colOff>
      <xdr:row>95</xdr:row>
      <xdr:rowOff>89993</xdr:rowOff>
    </xdr:to>
    <xdr:sp macro="" textlink="">
      <xdr:nvSpPr>
        <xdr:cNvPr id="478" name="楕円 477"/>
        <xdr:cNvSpPr/>
      </xdr:nvSpPr>
      <xdr:spPr>
        <a:xfrm>
          <a:off x="9588500" y="162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106520</xdr:rowOff>
    </xdr:from>
    <xdr:ext cx="534377" cy="259045"/>
    <xdr:sp macro="" textlink="">
      <xdr:nvSpPr>
        <xdr:cNvPr id="479" name="テキスト ボックス 478"/>
        <xdr:cNvSpPr txBox="1"/>
      </xdr:nvSpPr>
      <xdr:spPr>
        <a:xfrm>
          <a:off x="9372111" y="160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62134</xdr:rowOff>
    </xdr:from>
    <xdr:to>
      <xdr:col>46</xdr:col>
      <xdr:colOff>38100</xdr:colOff>
      <xdr:row>95</xdr:row>
      <xdr:rowOff>163734</xdr:rowOff>
    </xdr:to>
    <xdr:sp macro="" textlink="">
      <xdr:nvSpPr>
        <xdr:cNvPr id="480" name="楕円 479"/>
        <xdr:cNvSpPr/>
      </xdr:nvSpPr>
      <xdr:spPr>
        <a:xfrm>
          <a:off x="8699500" y="163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8811</xdr:rowOff>
    </xdr:from>
    <xdr:ext cx="534377" cy="259045"/>
    <xdr:sp macro="" textlink="">
      <xdr:nvSpPr>
        <xdr:cNvPr id="481" name="テキスト ボックス 480"/>
        <xdr:cNvSpPr txBox="1"/>
      </xdr:nvSpPr>
      <xdr:spPr>
        <a:xfrm>
          <a:off x="8483111" y="161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64191</xdr:rowOff>
    </xdr:from>
    <xdr:to>
      <xdr:col>41</xdr:col>
      <xdr:colOff>101600</xdr:colOff>
      <xdr:row>94</xdr:row>
      <xdr:rowOff>165791</xdr:rowOff>
    </xdr:to>
    <xdr:sp macro="" textlink="">
      <xdr:nvSpPr>
        <xdr:cNvPr id="482" name="楕円 481"/>
        <xdr:cNvSpPr/>
      </xdr:nvSpPr>
      <xdr:spPr>
        <a:xfrm>
          <a:off x="7810500" y="161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10868</xdr:rowOff>
    </xdr:from>
    <xdr:ext cx="534377" cy="259045"/>
    <xdr:sp macro="" textlink="">
      <xdr:nvSpPr>
        <xdr:cNvPr id="483" name="テキスト ボックス 482"/>
        <xdr:cNvSpPr txBox="1"/>
      </xdr:nvSpPr>
      <xdr:spPr>
        <a:xfrm>
          <a:off x="7594111" y="1595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57849</xdr:rowOff>
    </xdr:from>
    <xdr:to>
      <xdr:col>36</xdr:col>
      <xdr:colOff>165100</xdr:colOff>
      <xdr:row>94</xdr:row>
      <xdr:rowOff>159449</xdr:rowOff>
    </xdr:to>
    <xdr:sp macro="" textlink="">
      <xdr:nvSpPr>
        <xdr:cNvPr id="484" name="楕円 483"/>
        <xdr:cNvSpPr/>
      </xdr:nvSpPr>
      <xdr:spPr>
        <a:xfrm>
          <a:off x="6921500" y="1617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4526</xdr:rowOff>
    </xdr:from>
    <xdr:ext cx="534377" cy="259045"/>
    <xdr:sp macro="" textlink="">
      <xdr:nvSpPr>
        <xdr:cNvPr id="485" name="テキスト ボックス 484"/>
        <xdr:cNvSpPr txBox="1"/>
      </xdr:nvSpPr>
      <xdr:spPr>
        <a:xfrm>
          <a:off x="6705111" y="159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8" name="直線コネクタ 507"/>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9"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0" name="直線コネクタ 509"/>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1"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2" name="直線コネクタ 511"/>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33538</xdr:rowOff>
    </xdr:from>
    <xdr:to>
      <xdr:col>85</xdr:col>
      <xdr:colOff>127000</xdr:colOff>
      <xdr:row>37</xdr:row>
      <xdr:rowOff>105593</xdr:rowOff>
    </xdr:to>
    <xdr:cxnSp macro="">
      <xdr:nvCxnSpPr>
        <xdr:cNvPr id="513" name="直線コネクタ 512"/>
        <xdr:cNvCxnSpPr/>
      </xdr:nvCxnSpPr>
      <xdr:spPr>
        <a:xfrm>
          <a:off x="15481300" y="5862838"/>
          <a:ext cx="838200" cy="58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4" name="消防費平均値テキスト"/>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5" name="フローチャート: 判断 514"/>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33538</xdr:rowOff>
    </xdr:from>
    <xdr:to>
      <xdr:col>81</xdr:col>
      <xdr:colOff>50800</xdr:colOff>
      <xdr:row>35</xdr:row>
      <xdr:rowOff>72080</xdr:rowOff>
    </xdr:to>
    <xdr:cxnSp macro="">
      <xdr:nvCxnSpPr>
        <xdr:cNvPr id="516" name="直線コネクタ 515"/>
        <xdr:cNvCxnSpPr/>
      </xdr:nvCxnSpPr>
      <xdr:spPr>
        <a:xfrm flipV="1">
          <a:off x="14592300" y="5862838"/>
          <a:ext cx="889000" cy="20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7" name="フローチャート: 判断 516"/>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18" name="テキスト ボックス 517"/>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72080</xdr:rowOff>
    </xdr:from>
    <xdr:to>
      <xdr:col>76</xdr:col>
      <xdr:colOff>114300</xdr:colOff>
      <xdr:row>37</xdr:row>
      <xdr:rowOff>86253</xdr:rowOff>
    </xdr:to>
    <xdr:cxnSp macro="">
      <xdr:nvCxnSpPr>
        <xdr:cNvPr id="519" name="直線コネクタ 518"/>
        <xdr:cNvCxnSpPr/>
      </xdr:nvCxnSpPr>
      <xdr:spPr>
        <a:xfrm flipV="1">
          <a:off x="13703300" y="6072830"/>
          <a:ext cx="889000" cy="3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0" name="フローチャート: 判断 519"/>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1" name="テキスト ボックス 520"/>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68011</xdr:rowOff>
    </xdr:from>
    <xdr:to>
      <xdr:col>71</xdr:col>
      <xdr:colOff>177800</xdr:colOff>
      <xdr:row>37</xdr:row>
      <xdr:rowOff>86253</xdr:rowOff>
    </xdr:to>
    <xdr:cxnSp macro="">
      <xdr:nvCxnSpPr>
        <xdr:cNvPr id="522" name="直線コネクタ 521"/>
        <xdr:cNvCxnSpPr/>
      </xdr:nvCxnSpPr>
      <xdr:spPr>
        <a:xfrm>
          <a:off x="12814300" y="6411661"/>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3" name="フローチャート: 判断 522"/>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4" name="テキスト ボックス 523"/>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5" name="フローチャート: 判断 524"/>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6" name="テキスト ボックス 525"/>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54793</xdr:rowOff>
    </xdr:from>
    <xdr:to>
      <xdr:col>85</xdr:col>
      <xdr:colOff>177800</xdr:colOff>
      <xdr:row>37</xdr:row>
      <xdr:rowOff>156393</xdr:rowOff>
    </xdr:to>
    <xdr:sp macro="" textlink="">
      <xdr:nvSpPr>
        <xdr:cNvPr id="532" name="楕円 531"/>
        <xdr:cNvSpPr/>
      </xdr:nvSpPr>
      <xdr:spPr>
        <a:xfrm>
          <a:off x="16268700" y="63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33220</xdr:rowOff>
    </xdr:from>
    <xdr:ext cx="534377" cy="259045"/>
    <xdr:sp macro="" textlink="">
      <xdr:nvSpPr>
        <xdr:cNvPr id="533" name="消防費該当値テキスト"/>
        <xdr:cNvSpPr txBox="1"/>
      </xdr:nvSpPr>
      <xdr:spPr>
        <a:xfrm>
          <a:off x="16370300" y="63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154188</xdr:rowOff>
    </xdr:from>
    <xdr:to>
      <xdr:col>81</xdr:col>
      <xdr:colOff>101600</xdr:colOff>
      <xdr:row>34</xdr:row>
      <xdr:rowOff>84338</xdr:rowOff>
    </xdr:to>
    <xdr:sp macro="" textlink="">
      <xdr:nvSpPr>
        <xdr:cNvPr id="534" name="楕円 533"/>
        <xdr:cNvSpPr/>
      </xdr:nvSpPr>
      <xdr:spPr>
        <a:xfrm>
          <a:off x="15430500" y="58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100865</xdr:rowOff>
    </xdr:from>
    <xdr:ext cx="534377" cy="259045"/>
    <xdr:sp macro="" textlink="">
      <xdr:nvSpPr>
        <xdr:cNvPr id="535" name="テキスト ボックス 534"/>
        <xdr:cNvSpPr txBox="1"/>
      </xdr:nvSpPr>
      <xdr:spPr>
        <a:xfrm>
          <a:off x="15214111" y="558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21280</xdr:rowOff>
    </xdr:from>
    <xdr:to>
      <xdr:col>76</xdr:col>
      <xdr:colOff>165100</xdr:colOff>
      <xdr:row>35</xdr:row>
      <xdr:rowOff>122880</xdr:rowOff>
    </xdr:to>
    <xdr:sp macro="" textlink="">
      <xdr:nvSpPr>
        <xdr:cNvPr id="536" name="楕円 535"/>
        <xdr:cNvSpPr/>
      </xdr:nvSpPr>
      <xdr:spPr>
        <a:xfrm>
          <a:off x="14541500" y="602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139407</xdr:rowOff>
    </xdr:from>
    <xdr:ext cx="534377" cy="259045"/>
    <xdr:sp macro="" textlink="">
      <xdr:nvSpPr>
        <xdr:cNvPr id="537" name="テキスト ボックス 536"/>
        <xdr:cNvSpPr txBox="1"/>
      </xdr:nvSpPr>
      <xdr:spPr>
        <a:xfrm>
          <a:off x="14325111" y="579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35453</xdr:rowOff>
    </xdr:from>
    <xdr:to>
      <xdr:col>72</xdr:col>
      <xdr:colOff>38100</xdr:colOff>
      <xdr:row>37</xdr:row>
      <xdr:rowOff>137053</xdr:rowOff>
    </xdr:to>
    <xdr:sp macro="" textlink="">
      <xdr:nvSpPr>
        <xdr:cNvPr id="538" name="楕円 537"/>
        <xdr:cNvSpPr/>
      </xdr:nvSpPr>
      <xdr:spPr>
        <a:xfrm>
          <a:off x="13652500" y="63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128181</xdr:rowOff>
    </xdr:from>
    <xdr:ext cx="534377" cy="259045"/>
    <xdr:sp macro="" textlink="">
      <xdr:nvSpPr>
        <xdr:cNvPr id="539" name="テキスト ボックス 538"/>
        <xdr:cNvSpPr txBox="1"/>
      </xdr:nvSpPr>
      <xdr:spPr>
        <a:xfrm>
          <a:off x="13436111" y="64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17211</xdr:rowOff>
    </xdr:from>
    <xdr:to>
      <xdr:col>67</xdr:col>
      <xdr:colOff>101600</xdr:colOff>
      <xdr:row>37</xdr:row>
      <xdr:rowOff>118811</xdr:rowOff>
    </xdr:to>
    <xdr:sp macro="" textlink="">
      <xdr:nvSpPr>
        <xdr:cNvPr id="540" name="楕円 539"/>
        <xdr:cNvSpPr/>
      </xdr:nvSpPr>
      <xdr:spPr>
        <a:xfrm>
          <a:off x="12763500" y="63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109938</xdr:rowOff>
    </xdr:from>
    <xdr:ext cx="534377" cy="259045"/>
    <xdr:sp macro="" textlink="">
      <xdr:nvSpPr>
        <xdr:cNvPr id="541" name="テキスト ボックス 540"/>
        <xdr:cNvSpPr txBox="1"/>
      </xdr:nvSpPr>
      <xdr:spPr>
        <a:xfrm>
          <a:off x="12547111" y="645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6" name="直線コネクタ 565"/>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7"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8" name="直線コネクタ 567"/>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9"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0" name="直線コネクタ 569"/>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43459</xdr:rowOff>
    </xdr:from>
    <xdr:to>
      <xdr:col>85</xdr:col>
      <xdr:colOff>127000</xdr:colOff>
      <xdr:row>53</xdr:row>
      <xdr:rowOff>71006</xdr:rowOff>
    </xdr:to>
    <xdr:cxnSp macro="">
      <xdr:nvCxnSpPr>
        <xdr:cNvPr id="571" name="直線コネクタ 570"/>
        <xdr:cNvCxnSpPr/>
      </xdr:nvCxnSpPr>
      <xdr:spPr>
        <a:xfrm flipV="1">
          <a:off x="15481300" y="9130309"/>
          <a:ext cx="8382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2" name="教育費平均値テキスト"/>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3" name="フローチャート: 判断 572"/>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71006</xdr:rowOff>
    </xdr:from>
    <xdr:to>
      <xdr:col>81</xdr:col>
      <xdr:colOff>50800</xdr:colOff>
      <xdr:row>55</xdr:row>
      <xdr:rowOff>123336</xdr:rowOff>
    </xdr:to>
    <xdr:cxnSp macro="">
      <xdr:nvCxnSpPr>
        <xdr:cNvPr id="574" name="直線コネクタ 573"/>
        <xdr:cNvCxnSpPr/>
      </xdr:nvCxnSpPr>
      <xdr:spPr>
        <a:xfrm flipV="1">
          <a:off x="14592300" y="9157856"/>
          <a:ext cx="889000" cy="39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5" name="フローチャート: 判断 574"/>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6" name="テキスト ボックス 575"/>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118688</xdr:rowOff>
    </xdr:from>
    <xdr:to>
      <xdr:col>76</xdr:col>
      <xdr:colOff>114300</xdr:colOff>
      <xdr:row>55</xdr:row>
      <xdr:rowOff>123336</xdr:rowOff>
    </xdr:to>
    <xdr:cxnSp macro="">
      <xdr:nvCxnSpPr>
        <xdr:cNvPr id="577" name="直線コネクタ 576"/>
        <xdr:cNvCxnSpPr/>
      </xdr:nvCxnSpPr>
      <xdr:spPr>
        <a:xfrm>
          <a:off x="13703300" y="9376988"/>
          <a:ext cx="889000" cy="17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8" name="フローチャート: 判断 577"/>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79" name="テキスト ボックス 578"/>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118688</xdr:rowOff>
    </xdr:from>
    <xdr:to>
      <xdr:col>71</xdr:col>
      <xdr:colOff>177800</xdr:colOff>
      <xdr:row>55</xdr:row>
      <xdr:rowOff>140519</xdr:rowOff>
    </xdr:to>
    <xdr:cxnSp macro="">
      <xdr:nvCxnSpPr>
        <xdr:cNvPr id="580" name="直線コネクタ 579"/>
        <xdr:cNvCxnSpPr/>
      </xdr:nvCxnSpPr>
      <xdr:spPr>
        <a:xfrm flipV="1">
          <a:off x="12814300" y="9376988"/>
          <a:ext cx="889000" cy="19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1" name="フローチャート: 判断 580"/>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2" name="テキスト ボックス 581"/>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3" name="フローチャート: 判断 582"/>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4" name="テキスト ボックス 583"/>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164109</xdr:rowOff>
    </xdr:from>
    <xdr:to>
      <xdr:col>85</xdr:col>
      <xdr:colOff>177800</xdr:colOff>
      <xdr:row>53</xdr:row>
      <xdr:rowOff>94259</xdr:rowOff>
    </xdr:to>
    <xdr:sp macro="" textlink="">
      <xdr:nvSpPr>
        <xdr:cNvPr id="590" name="楕円 589"/>
        <xdr:cNvSpPr/>
      </xdr:nvSpPr>
      <xdr:spPr>
        <a:xfrm>
          <a:off x="16268700" y="907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15536</xdr:rowOff>
    </xdr:from>
    <xdr:ext cx="534377" cy="259045"/>
    <xdr:sp macro="" textlink="">
      <xdr:nvSpPr>
        <xdr:cNvPr id="591" name="教育費該当値テキスト"/>
        <xdr:cNvSpPr txBox="1"/>
      </xdr:nvSpPr>
      <xdr:spPr>
        <a:xfrm>
          <a:off x="16370300" y="89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20206</xdr:rowOff>
    </xdr:from>
    <xdr:to>
      <xdr:col>81</xdr:col>
      <xdr:colOff>101600</xdr:colOff>
      <xdr:row>53</xdr:row>
      <xdr:rowOff>121806</xdr:rowOff>
    </xdr:to>
    <xdr:sp macro="" textlink="">
      <xdr:nvSpPr>
        <xdr:cNvPr id="592" name="楕円 591"/>
        <xdr:cNvSpPr/>
      </xdr:nvSpPr>
      <xdr:spPr>
        <a:xfrm>
          <a:off x="15430500" y="91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138333</xdr:rowOff>
    </xdr:from>
    <xdr:ext cx="534377" cy="259045"/>
    <xdr:sp macro="" textlink="">
      <xdr:nvSpPr>
        <xdr:cNvPr id="593" name="テキスト ボックス 592"/>
        <xdr:cNvSpPr txBox="1"/>
      </xdr:nvSpPr>
      <xdr:spPr>
        <a:xfrm>
          <a:off x="15214111" y="88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72536</xdr:rowOff>
    </xdr:from>
    <xdr:to>
      <xdr:col>76</xdr:col>
      <xdr:colOff>165100</xdr:colOff>
      <xdr:row>56</xdr:row>
      <xdr:rowOff>2686</xdr:rowOff>
    </xdr:to>
    <xdr:sp macro="" textlink="">
      <xdr:nvSpPr>
        <xdr:cNvPr id="594" name="楕円 593"/>
        <xdr:cNvSpPr/>
      </xdr:nvSpPr>
      <xdr:spPr>
        <a:xfrm>
          <a:off x="14541500" y="95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165263</xdr:rowOff>
    </xdr:from>
    <xdr:ext cx="534377" cy="259045"/>
    <xdr:sp macro="" textlink="">
      <xdr:nvSpPr>
        <xdr:cNvPr id="595" name="テキスト ボックス 594"/>
        <xdr:cNvSpPr txBox="1"/>
      </xdr:nvSpPr>
      <xdr:spPr>
        <a:xfrm>
          <a:off x="14325111" y="95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67888</xdr:rowOff>
    </xdr:from>
    <xdr:to>
      <xdr:col>72</xdr:col>
      <xdr:colOff>38100</xdr:colOff>
      <xdr:row>54</xdr:row>
      <xdr:rowOff>169488</xdr:rowOff>
    </xdr:to>
    <xdr:sp macro="" textlink="">
      <xdr:nvSpPr>
        <xdr:cNvPr id="596" name="楕円 595"/>
        <xdr:cNvSpPr/>
      </xdr:nvSpPr>
      <xdr:spPr>
        <a:xfrm>
          <a:off x="13652500" y="93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14565</xdr:rowOff>
    </xdr:from>
    <xdr:ext cx="534377" cy="259045"/>
    <xdr:sp macro="" textlink="">
      <xdr:nvSpPr>
        <xdr:cNvPr id="597" name="テキスト ボックス 596"/>
        <xdr:cNvSpPr txBox="1"/>
      </xdr:nvSpPr>
      <xdr:spPr>
        <a:xfrm>
          <a:off x="13436111" y="910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89719</xdr:rowOff>
    </xdr:from>
    <xdr:to>
      <xdr:col>67</xdr:col>
      <xdr:colOff>101600</xdr:colOff>
      <xdr:row>56</xdr:row>
      <xdr:rowOff>19869</xdr:rowOff>
    </xdr:to>
    <xdr:sp macro="" textlink="">
      <xdr:nvSpPr>
        <xdr:cNvPr id="598" name="楕円 597"/>
        <xdr:cNvSpPr/>
      </xdr:nvSpPr>
      <xdr:spPr>
        <a:xfrm>
          <a:off x="12763500" y="95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36396</xdr:rowOff>
    </xdr:from>
    <xdr:ext cx="534377" cy="259045"/>
    <xdr:sp macro="" textlink="">
      <xdr:nvSpPr>
        <xdr:cNvPr id="599" name="テキスト ボックス 598"/>
        <xdr:cNvSpPr txBox="1"/>
      </xdr:nvSpPr>
      <xdr:spPr>
        <a:xfrm>
          <a:off x="12547111" y="929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20096</xdr:rowOff>
    </xdr:from>
    <xdr:to>
      <xdr:col>85</xdr:col>
      <xdr:colOff>126364</xdr:colOff>
      <xdr:row>78</xdr:row>
      <xdr:rowOff>139700</xdr:rowOff>
    </xdr:to>
    <xdr:cxnSp macro="">
      <xdr:nvCxnSpPr>
        <xdr:cNvPr id="621" name="直線コネクタ 620"/>
        <xdr:cNvCxnSpPr/>
      </xdr:nvCxnSpPr>
      <xdr:spPr>
        <a:xfrm flipV="1">
          <a:off x="16317595" y="12707396"/>
          <a:ext cx="1269" cy="805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138223</xdr:rowOff>
    </xdr:from>
    <xdr:ext cx="534377" cy="259045"/>
    <xdr:sp macro="" textlink="">
      <xdr:nvSpPr>
        <xdr:cNvPr id="624" name="災害復旧費最大値テキスト"/>
        <xdr:cNvSpPr txBox="1"/>
      </xdr:nvSpPr>
      <xdr:spPr>
        <a:xfrm>
          <a:off x="16370300" y="124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20096</xdr:rowOff>
    </xdr:from>
    <xdr:to>
      <xdr:col>86</xdr:col>
      <xdr:colOff>25400</xdr:colOff>
      <xdr:row>74</xdr:row>
      <xdr:rowOff>20096</xdr:rowOff>
    </xdr:to>
    <xdr:cxnSp macro="">
      <xdr:nvCxnSpPr>
        <xdr:cNvPr id="625" name="直線コネクタ 624"/>
        <xdr:cNvCxnSpPr/>
      </xdr:nvCxnSpPr>
      <xdr:spPr>
        <a:xfrm>
          <a:off x="16230600" y="1270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82962</xdr:rowOff>
    </xdr:from>
    <xdr:to>
      <xdr:col>85</xdr:col>
      <xdr:colOff>127000</xdr:colOff>
      <xdr:row>76</xdr:row>
      <xdr:rowOff>96472</xdr:rowOff>
    </xdr:to>
    <xdr:cxnSp macro="">
      <xdr:nvCxnSpPr>
        <xdr:cNvPr id="626" name="直線コネクタ 625"/>
        <xdr:cNvCxnSpPr/>
      </xdr:nvCxnSpPr>
      <xdr:spPr>
        <a:xfrm>
          <a:off x="15481300" y="12255912"/>
          <a:ext cx="838200" cy="87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12555</xdr:rowOff>
    </xdr:from>
    <xdr:ext cx="469744" cy="259045"/>
    <xdr:sp macro="" textlink="">
      <xdr:nvSpPr>
        <xdr:cNvPr id="627" name="災害復旧費平均値テキスト"/>
        <xdr:cNvSpPr txBox="1"/>
      </xdr:nvSpPr>
      <xdr:spPr>
        <a:xfrm>
          <a:off x="16370300" y="13385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34128</xdr:rowOff>
    </xdr:from>
    <xdr:to>
      <xdr:col>85</xdr:col>
      <xdr:colOff>177800</xdr:colOff>
      <xdr:row>78</xdr:row>
      <xdr:rowOff>135728</xdr:rowOff>
    </xdr:to>
    <xdr:sp macro="" textlink="">
      <xdr:nvSpPr>
        <xdr:cNvPr id="628" name="フローチャート: 判断 627"/>
        <xdr:cNvSpPr/>
      </xdr:nvSpPr>
      <xdr:spPr>
        <a:xfrm>
          <a:off x="162687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82962</xdr:rowOff>
    </xdr:from>
    <xdr:to>
      <xdr:col>81</xdr:col>
      <xdr:colOff>50800</xdr:colOff>
      <xdr:row>76</xdr:row>
      <xdr:rowOff>34612</xdr:rowOff>
    </xdr:to>
    <xdr:cxnSp macro="">
      <xdr:nvCxnSpPr>
        <xdr:cNvPr id="629" name="直線コネクタ 628"/>
        <xdr:cNvCxnSpPr/>
      </xdr:nvCxnSpPr>
      <xdr:spPr>
        <a:xfrm flipV="1">
          <a:off x="14592300" y="12255912"/>
          <a:ext cx="889000" cy="80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161710</xdr:rowOff>
    </xdr:from>
    <xdr:to>
      <xdr:col>81</xdr:col>
      <xdr:colOff>101600</xdr:colOff>
      <xdr:row>78</xdr:row>
      <xdr:rowOff>91860</xdr:rowOff>
    </xdr:to>
    <xdr:sp macro="" textlink="">
      <xdr:nvSpPr>
        <xdr:cNvPr id="630" name="フローチャート: 判断 629"/>
        <xdr:cNvSpPr/>
      </xdr:nvSpPr>
      <xdr:spPr>
        <a:xfrm>
          <a:off x="15430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82987</xdr:rowOff>
    </xdr:from>
    <xdr:ext cx="469744" cy="259045"/>
    <xdr:sp macro="" textlink="">
      <xdr:nvSpPr>
        <xdr:cNvPr id="631" name="テキスト ボックス 630"/>
        <xdr:cNvSpPr txBox="1"/>
      </xdr:nvSpPr>
      <xdr:spPr>
        <a:xfrm>
          <a:off x="15246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34612</xdr:rowOff>
    </xdr:from>
    <xdr:to>
      <xdr:col>76</xdr:col>
      <xdr:colOff>114300</xdr:colOff>
      <xdr:row>77</xdr:row>
      <xdr:rowOff>128795</xdr:rowOff>
    </xdr:to>
    <xdr:cxnSp macro="">
      <xdr:nvCxnSpPr>
        <xdr:cNvPr id="632" name="直線コネクタ 631"/>
        <xdr:cNvCxnSpPr/>
      </xdr:nvCxnSpPr>
      <xdr:spPr>
        <a:xfrm flipV="1">
          <a:off x="13703300" y="13064812"/>
          <a:ext cx="889000" cy="2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12684</xdr:rowOff>
    </xdr:from>
    <xdr:to>
      <xdr:col>76</xdr:col>
      <xdr:colOff>165100</xdr:colOff>
      <xdr:row>78</xdr:row>
      <xdr:rowOff>114284</xdr:rowOff>
    </xdr:to>
    <xdr:sp macro="" textlink="">
      <xdr:nvSpPr>
        <xdr:cNvPr id="633" name="フローチャート: 判断 632"/>
        <xdr:cNvSpPr/>
      </xdr:nvSpPr>
      <xdr:spPr>
        <a:xfrm>
          <a:off x="14541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105411</xdr:rowOff>
    </xdr:from>
    <xdr:ext cx="469744" cy="259045"/>
    <xdr:sp macro="" textlink="">
      <xdr:nvSpPr>
        <xdr:cNvPr id="634" name="テキスト ボックス 633"/>
        <xdr:cNvSpPr txBox="1"/>
      </xdr:nvSpPr>
      <xdr:spPr>
        <a:xfrm>
          <a:off x="14357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19388</xdr:rowOff>
    </xdr:from>
    <xdr:to>
      <xdr:col>71</xdr:col>
      <xdr:colOff>177800</xdr:colOff>
      <xdr:row>77</xdr:row>
      <xdr:rowOff>128795</xdr:rowOff>
    </xdr:to>
    <xdr:cxnSp macro="">
      <xdr:nvCxnSpPr>
        <xdr:cNvPr id="635" name="直線コネクタ 634"/>
        <xdr:cNvCxnSpPr/>
      </xdr:nvCxnSpPr>
      <xdr:spPr>
        <a:xfrm>
          <a:off x="12814300" y="13221038"/>
          <a:ext cx="889000" cy="10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39134</xdr:rowOff>
    </xdr:from>
    <xdr:to>
      <xdr:col>72</xdr:col>
      <xdr:colOff>38100</xdr:colOff>
      <xdr:row>78</xdr:row>
      <xdr:rowOff>140734</xdr:rowOff>
    </xdr:to>
    <xdr:sp macro="" textlink="">
      <xdr:nvSpPr>
        <xdr:cNvPr id="636" name="フローチャート: 判断 635"/>
        <xdr:cNvSpPr/>
      </xdr:nvSpPr>
      <xdr:spPr>
        <a:xfrm>
          <a:off x="13652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131861</xdr:rowOff>
    </xdr:from>
    <xdr:ext cx="469744" cy="259045"/>
    <xdr:sp macro="" textlink="">
      <xdr:nvSpPr>
        <xdr:cNvPr id="637" name="テキスト ボックス 636"/>
        <xdr:cNvSpPr txBox="1"/>
      </xdr:nvSpPr>
      <xdr:spPr>
        <a:xfrm>
          <a:off x="13468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58999</xdr:rowOff>
    </xdr:from>
    <xdr:to>
      <xdr:col>67</xdr:col>
      <xdr:colOff>101600</xdr:colOff>
      <xdr:row>78</xdr:row>
      <xdr:rowOff>160599</xdr:rowOff>
    </xdr:to>
    <xdr:sp macro="" textlink="">
      <xdr:nvSpPr>
        <xdr:cNvPr id="638" name="フローチャート: 判断 637"/>
        <xdr:cNvSpPr/>
      </xdr:nvSpPr>
      <xdr:spPr>
        <a:xfrm>
          <a:off x="12763500" y="1343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151726</xdr:rowOff>
    </xdr:from>
    <xdr:ext cx="469744" cy="259045"/>
    <xdr:sp macro="" textlink="">
      <xdr:nvSpPr>
        <xdr:cNvPr id="639" name="テキスト ボックス 638"/>
        <xdr:cNvSpPr txBox="1"/>
      </xdr:nvSpPr>
      <xdr:spPr>
        <a:xfrm>
          <a:off x="12579428" y="1352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45672</xdr:rowOff>
    </xdr:from>
    <xdr:to>
      <xdr:col>85</xdr:col>
      <xdr:colOff>177800</xdr:colOff>
      <xdr:row>76</xdr:row>
      <xdr:rowOff>147272</xdr:rowOff>
    </xdr:to>
    <xdr:sp macro="" textlink="">
      <xdr:nvSpPr>
        <xdr:cNvPr id="645" name="楕円 644"/>
        <xdr:cNvSpPr/>
      </xdr:nvSpPr>
      <xdr:spPr>
        <a:xfrm>
          <a:off x="16268700" y="130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68549</xdr:rowOff>
    </xdr:from>
    <xdr:ext cx="534377" cy="259045"/>
    <xdr:sp macro="" textlink="">
      <xdr:nvSpPr>
        <xdr:cNvPr id="646" name="災害復旧費該当値テキスト"/>
        <xdr:cNvSpPr txBox="1"/>
      </xdr:nvSpPr>
      <xdr:spPr>
        <a:xfrm>
          <a:off x="16370300" y="129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32162</xdr:rowOff>
    </xdr:from>
    <xdr:to>
      <xdr:col>81</xdr:col>
      <xdr:colOff>101600</xdr:colOff>
      <xdr:row>71</xdr:row>
      <xdr:rowOff>133762</xdr:rowOff>
    </xdr:to>
    <xdr:sp macro="" textlink="">
      <xdr:nvSpPr>
        <xdr:cNvPr id="647" name="楕円 646"/>
        <xdr:cNvSpPr/>
      </xdr:nvSpPr>
      <xdr:spPr>
        <a:xfrm>
          <a:off x="15430500" y="122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150289</xdr:rowOff>
    </xdr:from>
    <xdr:ext cx="534377" cy="259045"/>
    <xdr:sp macro="" textlink="">
      <xdr:nvSpPr>
        <xdr:cNvPr id="648" name="テキスト ボックス 647"/>
        <xdr:cNvSpPr txBox="1"/>
      </xdr:nvSpPr>
      <xdr:spPr>
        <a:xfrm>
          <a:off x="15214111" y="119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155262</xdr:rowOff>
    </xdr:from>
    <xdr:to>
      <xdr:col>76</xdr:col>
      <xdr:colOff>165100</xdr:colOff>
      <xdr:row>76</xdr:row>
      <xdr:rowOff>85412</xdr:rowOff>
    </xdr:to>
    <xdr:sp macro="" textlink="">
      <xdr:nvSpPr>
        <xdr:cNvPr id="649" name="楕円 648"/>
        <xdr:cNvSpPr/>
      </xdr:nvSpPr>
      <xdr:spPr>
        <a:xfrm>
          <a:off x="14541500" y="1301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101940</xdr:rowOff>
    </xdr:from>
    <xdr:ext cx="534377" cy="259045"/>
    <xdr:sp macro="" textlink="">
      <xdr:nvSpPr>
        <xdr:cNvPr id="650" name="テキスト ボックス 649"/>
        <xdr:cNvSpPr txBox="1"/>
      </xdr:nvSpPr>
      <xdr:spPr>
        <a:xfrm>
          <a:off x="14325111" y="127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77995</xdr:rowOff>
    </xdr:from>
    <xdr:to>
      <xdr:col>72</xdr:col>
      <xdr:colOff>38100</xdr:colOff>
      <xdr:row>78</xdr:row>
      <xdr:rowOff>8145</xdr:rowOff>
    </xdr:to>
    <xdr:sp macro="" textlink="">
      <xdr:nvSpPr>
        <xdr:cNvPr id="651" name="楕円 650"/>
        <xdr:cNvSpPr/>
      </xdr:nvSpPr>
      <xdr:spPr>
        <a:xfrm>
          <a:off x="13652500" y="132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24672</xdr:rowOff>
    </xdr:from>
    <xdr:ext cx="469744" cy="259045"/>
    <xdr:sp macro="" textlink="">
      <xdr:nvSpPr>
        <xdr:cNvPr id="652" name="テキスト ボックス 651"/>
        <xdr:cNvSpPr txBox="1"/>
      </xdr:nvSpPr>
      <xdr:spPr>
        <a:xfrm>
          <a:off x="13468428" y="1305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140038</xdr:rowOff>
    </xdr:from>
    <xdr:to>
      <xdr:col>67</xdr:col>
      <xdr:colOff>101600</xdr:colOff>
      <xdr:row>77</xdr:row>
      <xdr:rowOff>70188</xdr:rowOff>
    </xdr:to>
    <xdr:sp macro="" textlink="">
      <xdr:nvSpPr>
        <xdr:cNvPr id="653" name="楕円 652"/>
        <xdr:cNvSpPr/>
      </xdr:nvSpPr>
      <xdr:spPr>
        <a:xfrm>
          <a:off x="12763500" y="131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86715</xdr:rowOff>
    </xdr:from>
    <xdr:ext cx="534377" cy="259045"/>
    <xdr:sp macro="" textlink="">
      <xdr:nvSpPr>
        <xdr:cNvPr id="654" name="テキスト ボックス 653"/>
        <xdr:cNvSpPr txBox="1"/>
      </xdr:nvSpPr>
      <xdr:spPr>
        <a:xfrm>
          <a:off x="12547111" y="1294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0" name="直線コネクタ 679"/>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1"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2" name="直線コネクタ 681"/>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3"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4" name="直線コネクタ 683"/>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96020</xdr:rowOff>
    </xdr:from>
    <xdr:to>
      <xdr:col>85</xdr:col>
      <xdr:colOff>127000</xdr:colOff>
      <xdr:row>93</xdr:row>
      <xdr:rowOff>134851</xdr:rowOff>
    </xdr:to>
    <xdr:cxnSp macro="">
      <xdr:nvCxnSpPr>
        <xdr:cNvPr id="685" name="直線コネクタ 684"/>
        <xdr:cNvCxnSpPr/>
      </xdr:nvCxnSpPr>
      <xdr:spPr>
        <a:xfrm>
          <a:off x="15481300" y="16040870"/>
          <a:ext cx="838200" cy="3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86" name="公債費平均値テキスト"/>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7" name="フローチャート: 判断 686"/>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41697</xdr:rowOff>
    </xdr:from>
    <xdr:to>
      <xdr:col>81</xdr:col>
      <xdr:colOff>50800</xdr:colOff>
      <xdr:row>93</xdr:row>
      <xdr:rowOff>96020</xdr:rowOff>
    </xdr:to>
    <xdr:cxnSp macro="">
      <xdr:nvCxnSpPr>
        <xdr:cNvPr id="688" name="直線コネクタ 687"/>
        <xdr:cNvCxnSpPr/>
      </xdr:nvCxnSpPr>
      <xdr:spPr>
        <a:xfrm>
          <a:off x="14592300" y="15986547"/>
          <a:ext cx="889000" cy="5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89" name="フローチャート: 判断 688"/>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0" name="テキスト ボックス 689"/>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41697</xdr:rowOff>
    </xdr:from>
    <xdr:to>
      <xdr:col>76</xdr:col>
      <xdr:colOff>114300</xdr:colOff>
      <xdr:row>94</xdr:row>
      <xdr:rowOff>95710</xdr:rowOff>
    </xdr:to>
    <xdr:cxnSp macro="">
      <xdr:nvCxnSpPr>
        <xdr:cNvPr id="691" name="直線コネクタ 690"/>
        <xdr:cNvCxnSpPr/>
      </xdr:nvCxnSpPr>
      <xdr:spPr>
        <a:xfrm flipV="1">
          <a:off x="13703300" y="15986547"/>
          <a:ext cx="889000" cy="2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2" name="フローチャート: 判断 691"/>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3" name="テキスト ボックス 692"/>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81130</xdr:rowOff>
    </xdr:from>
    <xdr:to>
      <xdr:col>71</xdr:col>
      <xdr:colOff>177800</xdr:colOff>
      <xdr:row>94</xdr:row>
      <xdr:rowOff>95710</xdr:rowOff>
    </xdr:to>
    <xdr:cxnSp macro="">
      <xdr:nvCxnSpPr>
        <xdr:cNvPr id="694" name="直線コネクタ 693"/>
        <xdr:cNvCxnSpPr/>
      </xdr:nvCxnSpPr>
      <xdr:spPr>
        <a:xfrm>
          <a:off x="12814300" y="16197430"/>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5" name="フローチャート: 判断 694"/>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696" name="テキスト ボックス 695"/>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7" name="フローチャート: 判断 696"/>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698" name="テキスト ボックス 697"/>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84051</xdr:rowOff>
    </xdr:from>
    <xdr:to>
      <xdr:col>85</xdr:col>
      <xdr:colOff>177800</xdr:colOff>
      <xdr:row>94</xdr:row>
      <xdr:rowOff>14201</xdr:rowOff>
    </xdr:to>
    <xdr:sp macro="" textlink="">
      <xdr:nvSpPr>
        <xdr:cNvPr id="704" name="楕円 703"/>
        <xdr:cNvSpPr/>
      </xdr:nvSpPr>
      <xdr:spPr>
        <a:xfrm>
          <a:off x="16268700" y="160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106928</xdr:rowOff>
    </xdr:from>
    <xdr:ext cx="534377" cy="259045"/>
    <xdr:sp macro="" textlink="">
      <xdr:nvSpPr>
        <xdr:cNvPr id="705" name="公債費該当値テキスト"/>
        <xdr:cNvSpPr txBox="1"/>
      </xdr:nvSpPr>
      <xdr:spPr>
        <a:xfrm>
          <a:off x="16370300" y="1588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45220</xdr:rowOff>
    </xdr:from>
    <xdr:to>
      <xdr:col>81</xdr:col>
      <xdr:colOff>101600</xdr:colOff>
      <xdr:row>93</xdr:row>
      <xdr:rowOff>146820</xdr:rowOff>
    </xdr:to>
    <xdr:sp macro="" textlink="">
      <xdr:nvSpPr>
        <xdr:cNvPr id="706" name="楕円 705"/>
        <xdr:cNvSpPr/>
      </xdr:nvSpPr>
      <xdr:spPr>
        <a:xfrm>
          <a:off x="15430500" y="159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163347</xdr:rowOff>
    </xdr:from>
    <xdr:ext cx="534377" cy="259045"/>
    <xdr:sp macro="" textlink="">
      <xdr:nvSpPr>
        <xdr:cNvPr id="707" name="テキスト ボックス 706"/>
        <xdr:cNvSpPr txBox="1"/>
      </xdr:nvSpPr>
      <xdr:spPr>
        <a:xfrm>
          <a:off x="15214111" y="1576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162347</xdr:rowOff>
    </xdr:from>
    <xdr:to>
      <xdr:col>76</xdr:col>
      <xdr:colOff>165100</xdr:colOff>
      <xdr:row>93</xdr:row>
      <xdr:rowOff>92497</xdr:rowOff>
    </xdr:to>
    <xdr:sp macro="" textlink="">
      <xdr:nvSpPr>
        <xdr:cNvPr id="708" name="楕円 707"/>
        <xdr:cNvSpPr/>
      </xdr:nvSpPr>
      <xdr:spPr>
        <a:xfrm>
          <a:off x="14541500" y="159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109024</xdr:rowOff>
    </xdr:from>
    <xdr:ext cx="534377" cy="259045"/>
    <xdr:sp macro="" textlink="">
      <xdr:nvSpPr>
        <xdr:cNvPr id="709" name="テキスト ボックス 708"/>
        <xdr:cNvSpPr txBox="1"/>
      </xdr:nvSpPr>
      <xdr:spPr>
        <a:xfrm>
          <a:off x="14325111" y="1571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44910</xdr:rowOff>
    </xdr:from>
    <xdr:to>
      <xdr:col>72</xdr:col>
      <xdr:colOff>38100</xdr:colOff>
      <xdr:row>94</xdr:row>
      <xdr:rowOff>146510</xdr:rowOff>
    </xdr:to>
    <xdr:sp macro="" textlink="">
      <xdr:nvSpPr>
        <xdr:cNvPr id="710" name="楕円 709"/>
        <xdr:cNvSpPr/>
      </xdr:nvSpPr>
      <xdr:spPr>
        <a:xfrm>
          <a:off x="13652500" y="161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163037</xdr:rowOff>
    </xdr:from>
    <xdr:ext cx="534377" cy="259045"/>
    <xdr:sp macro="" textlink="">
      <xdr:nvSpPr>
        <xdr:cNvPr id="711" name="テキスト ボックス 710"/>
        <xdr:cNvSpPr txBox="1"/>
      </xdr:nvSpPr>
      <xdr:spPr>
        <a:xfrm>
          <a:off x="13436111" y="1593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30330</xdr:rowOff>
    </xdr:from>
    <xdr:to>
      <xdr:col>67</xdr:col>
      <xdr:colOff>101600</xdr:colOff>
      <xdr:row>94</xdr:row>
      <xdr:rowOff>131930</xdr:rowOff>
    </xdr:to>
    <xdr:sp macro="" textlink="">
      <xdr:nvSpPr>
        <xdr:cNvPr id="712" name="楕円 711"/>
        <xdr:cNvSpPr/>
      </xdr:nvSpPr>
      <xdr:spPr>
        <a:xfrm>
          <a:off x="12763500" y="161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148457</xdr:rowOff>
    </xdr:from>
    <xdr:ext cx="534377" cy="259045"/>
    <xdr:sp macro="" textlink="">
      <xdr:nvSpPr>
        <xdr:cNvPr id="713" name="テキスト ボックス 712"/>
        <xdr:cNvSpPr txBox="1"/>
      </xdr:nvSpPr>
      <xdr:spPr>
        <a:xfrm>
          <a:off x="12547111" y="1592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7" name="直線コネクタ 736"/>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8"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0"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1" name="直線コネクタ 740"/>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3"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4" name="フローチャート: 判断 743"/>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6" name="フローチャート: 判断 745"/>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7" name="テキスト ボックス 746"/>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49" name="フローチャート: 判断 748"/>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0" name="テキスト ボックス 749"/>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2" name="フローチャート: 判断 751"/>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3" name="テキスト ボックス 752"/>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4" name="フローチャート: 判断 753"/>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5" name="テキスト ボックス 754"/>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2"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構成項目の中で最も高いのは民生費で住民一人当たり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168,314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年度は子育て世帯への臨時特別給付金支給事業の増により前年度比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21,789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次に教育費は白河第二中学校建設事業や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教育環境整備事業の増により、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類似団体より高い水準にある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77,356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円となっており、高い水準となった令和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年度は特別定額給付金給付事業の増が主な要因である。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67,662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年度は社会資本整備総合交付金を活用した道路改良事業の増により前年度比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60,797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円となっており、類似団体と比較すると高い水準になっているものの、令和元年度に実施した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億円の繰上償還などにより改善傾向にある。今後も高利率の借入について繰上償還を実施し、抑制を図っていく。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40,889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年度はふくしま森林再生事業をはじめとする震災関連事業や農業水利施設保全合理化事業により類似団体より高い水準にある。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財政調整基金残高は、各年度とも標準財政規模の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割から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割程度で推移し適正な残高を維持している。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年度の実質収支比率は、</a:t>
          </a:r>
          <a:r>
            <a:rPr kumimoji="1" lang="en-US" altLang="ja-JP" sz="1400">
              <a:latin typeface="ＭＳ ゴシック" pitchFamily="49" charset="-128"/>
              <a:ea typeface="ＭＳ ゴシック" pitchFamily="49" charset="-128"/>
            </a:rPr>
            <a:t>9.60</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今後も適正な範囲（一般的に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％）に近づくよう、財政調整基金への積立及び運用を適切に行っていくとともに、予算管理により実質収支額（繰越金）の減少に努める。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実質単年度収支は、地方債の繰上償還額の減により減少した。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財政健全化法が施行された平成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年度以降、一般会計及び特別会計において赤字は発生していない。</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年度より、下水道事業会計が公営企業会計へ移行している。</a:t>
          </a:r>
        </a:p>
        <a:p>
          <a:r>
            <a:rPr kumimoji="1" lang="ja-JP" altLang="en-US" sz="1400">
              <a:latin typeface="ＭＳ ゴシック" pitchFamily="49" charset="-128"/>
              <a:ea typeface="ＭＳ ゴシック" pitchFamily="49" charset="-128"/>
            </a:rPr>
            <a:t>　今後も各会計において、実質収支の動向を注視しながら健全な財政運営に努める。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36728207</v>
      </c>
      <c r="BO4" s="488"/>
      <c r="BP4" s="488"/>
      <c r="BQ4" s="488"/>
      <c r="BR4" s="488"/>
      <c r="BS4" s="488"/>
      <c r="BT4" s="488"/>
      <c r="BU4" s="489"/>
      <c r="BV4" s="487">
        <v>45450017</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9.6</v>
      </c>
      <c r="CU4" s="628"/>
      <c r="CV4" s="628"/>
      <c r="CW4" s="628"/>
      <c r="CX4" s="628"/>
      <c r="CY4" s="628"/>
      <c r="CZ4" s="628"/>
      <c r="DA4" s="629"/>
      <c r="DB4" s="627">
        <v>6.9</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34929688</v>
      </c>
      <c r="BO5" s="459"/>
      <c r="BP5" s="459"/>
      <c r="BQ5" s="459"/>
      <c r="BR5" s="459"/>
      <c r="BS5" s="459"/>
      <c r="BT5" s="459"/>
      <c r="BU5" s="460"/>
      <c r="BV5" s="458">
        <v>44119482</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85.4</v>
      </c>
      <c r="CU5" s="456"/>
      <c r="CV5" s="456"/>
      <c r="CW5" s="456"/>
      <c r="CX5" s="456"/>
      <c r="CY5" s="456"/>
      <c r="CZ5" s="456"/>
      <c r="DA5" s="457"/>
      <c r="DB5" s="455">
        <v>86.9</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1798519</v>
      </c>
      <c r="BO6" s="459"/>
      <c r="BP6" s="459"/>
      <c r="BQ6" s="459"/>
      <c r="BR6" s="459"/>
      <c r="BS6" s="459"/>
      <c r="BT6" s="459"/>
      <c r="BU6" s="460"/>
      <c r="BV6" s="458">
        <v>1330535</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89.6</v>
      </c>
      <c r="CU6" s="602"/>
      <c r="CV6" s="602"/>
      <c r="CW6" s="602"/>
      <c r="CX6" s="602"/>
      <c r="CY6" s="602"/>
      <c r="CZ6" s="602"/>
      <c r="DA6" s="603"/>
      <c r="DB6" s="601">
        <v>90.6</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74911</v>
      </c>
      <c r="BO7" s="459"/>
      <c r="BP7" s="459"/>
      <c r="BQ7" s="459"/>
      <c r="BR7" s="459"/>
      <c r="BS7" s="459"/>
      <c r="BT7" s="459"/>
      <c r="BU7" s="460"/>
      <c r="BV7" s="458">
        <v>115969</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17960038</v>
      </c>
      <c r="CU7" s="459"/>
      <c r="CV7" s="459"/>
      <c r="CW7" s="459"/>
      <c r="CX7" s="459"/>
      <c r="CY7" s="459"/>
      <c r="CZ7" s="459"/>
      <c r="DA7" s="460"/>
      <c r="DB7" s="458">
        <v>17550302</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93</v>
      </c>
      <c r="AV8" s="517"/>
      <c r="AW8" s="517"/>
      <c r="AX8" s="517"/>
      <c r="AY8" s="472" t="s">
        <v>109</v>
      </c>
      <c r="AZ8" s="473"/>
      <c r="BA8" s="473"/>
      <c r="BB8" s="473"/>
      <c r="BC8" s="473"/>
      <c r="BD8" s="473"/>
      <c r="BE8" s="473"/>
      <c r="BF8" s="473"/>
      <c r="BG8" s="473"/>
      <c r="BH8" s="473"/>
      <c r="BI8" s="473"/>
      <c r="BJ8" s="473"/>
      <c r="BK8" s="473"/>
      <c r="BL8" s="473"/>
      <c r="BM8" s="474"/>
      <c r="BN8" s="458">
        <v>1723608</v>
      </c>
      <c r="BO8" s="459"/>
      <c r="BP8" s="459"/>
      <c r="BQ8" s="459"/>
      <c r="BR8" s="459"/>
      <c r="BS8" s="459"/>
      <c r="BT8" s="459"/>
      <c r="BU8" s="460"/>
      <c r="BV8" s="458">
        <v>1214566</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0.63</v>
      </c>
      <c r="CU8" s="562"/>
      <c r="CV8" s="562"/>
      <c r="CW8" s="562"/>
      <c r="CX8" s="562"/>
      <c r="CY8" s="562"/>
      <c r="CZ8" s="562"/>
      <c r="DA8" s="563"/>
      <c r="DB8" s="561">
        <v>0.64</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59491</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509042</v>
      </c>
      <c r="BO9" s="459"/>
      <c r="BP9" s="459"/>
      <c r="BQ9" s="459"/>
      <c r="BR9" s="459"/>
      <c r="BS9" s="459"/>
      <c r="BT9" s="459"/>
      <c r="BU9" s="460"/>
      <c r="BV9" s="458">
        <v>-6146</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14.9</v>
      </c>
      <c r="CU9" s="456"/>
      <c r="CV9" s="456"/>
      <c r="CW9" s="456"/>
      <c r="CX9" s="456"/>
      <c r="CY9" s="456"/>
      <c r="CZ9" s="456"/>
      <c r="DA9" s="457"/>
      <c r="DB9" s="455">
        <v>14.9</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118</v>
      </c>
      <c r="M10" s="415"/>
      <c r="N10" s="415"/>
      <c r="O10" s="415"/>
      <c r="P10" s="415"/>
      <c r="Q10" s="416"/>
      <c r="R10" s="411">
        <v>61913</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105</v>
      </c>
      <c r="AV10" s="517"/>
      <c r="AW10" s="517"/>
      <c r="AX10" s="517"/>
      <c r="AY10" s="472" t="s">
        <v>120</v>
      </c>
      <c r="AZ10" s="473"/>
      <c r="BA10" s="473"/>
      <c r="BB10" s="473"/>
      <c r="BC10" s="473"/>
      <c r="BD10" s="473"/>
      <c r="BE10" s="473"/>
      <c r="BF10" s="473"/>
      <c r="BG10" s="473"/>
      <c r="BH10" s="473"/>
      <c r="BI10" s="473"/>
      <c r="BJ10" s="473"/>
      <c r="BK10" s="473"/>
      <c r="BL10" s="473"/>
      <c r="BM10" s="474"/>
      <c r="BN10" s="458">
        <v>1044535</v>
      </c>
      <c r="BO10" s="459"/>
      <c r="BP10" s="459"/>
      <c r="BQ10" s="459"/>
      <c r="BR10" s="459"/>
      <c r="BS10" s="459"/>
      <c r="BT10" s="459"/>
      <c r="BU10" s="460"/>
      <c r="BV10" s="458">
        <v>2086371</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595071</v>
      </c>
      <c r="BO11" s="459"/>
      <c r="BP11" s="459"/>
      <c r="BQ11" s="459"/>
      <c r="BR11" s="459"/>
      <c r="BS11" s="459"/>
      <c r="BT11" s="459"/>
      <c r="BU11" s="460"/>
      <c r="BV11" s="458">
        <v>717196</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2">
      <c r="A12" s="178"/>
      <c r="B12" s="564" t="s">
        <v>130</v>
      </c>
      <c r="C12" s="565"/>
      <c r="D12" s="565"/>
      <c r="E12" s="565"/>
      <c r="F12" s="565"/>
      <c r="G12" s="565"/>
      <c r="H12" s="565"/>
      <c r="I12" s="565"/>
      <c r="J12" s="565"/>
      <c r="K12" s="566"/>
      <c r="L12" s="573" t="s">
        <v>131</v>
      </c>
      <c r="M12" s="574"/>
      <c r="N12" s="574"/>
      <c r="O12" s="574"/>
      <c r="P12" s="574"/>
      <c r="Q12" s="575"/>
      <c r="R12" s="576">
        <v>59430</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833909</v>
      </c>
      <c r="BO12" s="459"/>
      <c r="BP12" s="459"/>
      <c r="BQ12" s="459"/>
      <c r="BR12" s="459"/>
      <c r="BS12" s="459"/>
      <c r="BT12" s="459"/>
      <c r="BU12" s="460"/>
      <c r="BV12" s="458">
        <v>1180512</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138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58791</v>
      </c>
      <c r="S13" s="546"/>
      <c r="T13" s="546"/>
      <c r="U13" s="546"/>
      <c r="V13" s="547"/>
      <c r="W13" s="548" t="s">
        <v>140</v>
      </c>
      <c r="X13" s="444"/>
      <c r="Y13" s="444"/>
      <c r="Z13" s="444"/>
      <c r="AA13" s="444"/>
      <c r="AB13" s="445"/>
      <c r="AC13" s="411">
        <v>1806</v>
      </c>
      <c r="AD13" s="412"/>
      <c r="AE13" s="412"/>
      <c r="AF13" s="412"/>
      <c r="AG13" s="413"/>
      <c r="AH13" s="411">
        <v>1950</v>
      </c>
      <c r="AI13" s="412"/>
      <c r="AJ13" s="412"/>
      <c r="AK13" s="412"/>
      <c r="AL13" s="471"/>
      <c r="AM13" s="515" t="s">
        <v>141</v>
      </c>
      <c r="AN13" s="415"/>
      <c r="AO13" s="415"/>
      <c r="AP13" s="415"/>
      <c r="AQ13" s="415"/>
      <c r="AR13" s="415"/>
      <c r="AS13" s="415"/>
      <c r="AT13" s="416"/>
      <c r="AU13" s="516" t="s">
        <v>135</v>
      </c>
      <c r="AV13" s="517"/>
      <c r="AW13" s="517"/>
      <c r="AX13" s="517"/>
      <c r="AY13" s="472" t="s">
        <v>142</v>
      </c>
      <c r="AZ13" s="473"/>
      <c r="BA13" s="473"/>
      <c r="BB13" s="473"/>
      <c r="BC13" s="473"/>
      <c r="BD13" s="473"/>
      <c r="BE13" s="473"/>
      <c r="BF13" s="473"/>
      <c r="BG13" s="473"/>
      <c r="BH13" s="473"/>
      <c r="BI13" s="473"/>
      <c r="BJ13" s="473"/>
      <c r="BK13" s="473"/>
      <c r="BL13" s="473"/>
      <c r="BM13" s="474"/>
      <c r="BN13" s="458">
        <v>1314739</v>
      </c>
      <c r="BO13" s="459"/>
      <c r="BP13" s="459"/>
      <c r="BQ13" s="459"/>
      <c r="BR13" s="459"/>
      <c r="BS13" s="459"/>
      <c r="BT13" s="459"/>
      <c r="BU13" s="460"/>
      <c r="BV13" s="458">
        <v>1616909</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9.5</v>
      </c>
      <c r="CU13" s="456"/>
      <c r="CV13" s="456"/>
      <c r="CW13" s="456"/>
      <c r="CX13" s="456"/>
      <c r="CY13" s="456"/>
      <c r="CZ13" s="456"/>
      <c r="DA13" s="457"/>
      <c r="DB13" s="455">
        <v>10.4</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144</v>
      </c>
      <c r="M14" s="585"/>
      <c r="N14" s="585"/>
      <c r="O14" s="585"/>
      <c r="P14" s="585"/>
      <c r="Q14" s="586"/>
      <c r="R14" s="545">
        <v>60110</v>
      </c>
      <c r="S14" s="546"/>
      <c r="T14" s="546"/>
      <c r="U14" s="546"/>
      <c r="V14" s="547"/>
      <c r="W14" s="549"/>
      <c r="X14" s="447"/>
      <c r="Y14" s="447"/>
      <c r="Z14" s="447"/>
      <c r="AA14" s="447"/>
      <c r="AB14" s="448"/>
      <c r="AC14" s="538">
        <v>6.3</v>
      </c>
      <c r="AD14" s="539"/>
      <c r="AE14" s="539"/>
      <c r="AF14" s="539"/>
      <c r="AG14" s="540"/>
      <c r="AH14" s="538">
        <v>6.6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47.6</v>
      </c>
      <c r="CU14" s="556"/>
      <c r="CV14" s="556"/>
      <c r="CW14" s="556"/>
      <c r="CX14" s="556"/>
      <c r="CY14" s="556"/>
      <c r="CZ14" s="556"/>
      <c r="DA14" s="557"/>
      <c r="DB14" s="555">
        <v>53</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139</v>
      </c>
      <c r="N15" s="543"/>
      <c r="O15" s="543"/>
      <c r="P15" s="543"/>
      <c r="Q15" s="544"/>
      <c r="R15" s="545">
        <v>59450</v>
      </c>
      <c r="S15" s="546"/>
      <c r="T15" s="546"/>
      <c r="U15" s="546"/>
      <c r="V15" s="547"/>
      <c r="W15" s="548" t="s">
        <v>146</v>
      </c>
      <c r="X15" s="444"/>
      <c r="Y15" s="444"/>
      <c r="Z15" s="444"/>
      <c r="AA15" s="444"/>
      <c r="AB15" s="445"/>
      <c r="AC15" s="411">
        <v>10907</v>
      </c>
      <c r="AD15" s="412"/>
      <c r="AE15" s="412"/>
      <c r="AF15" s="412"/>
      <c r="AG15" s="413"/>
      <c r="AH15" s="411">
        <v>11120</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8718651</v>
      </c>
      <c r="BO15" s="488"/>
      <c r="BP15" s="488"/>
      <c r="BQ15" s="488"/>
      <c r="BR15" s="488"/>
      <c r="BS15" s="488"/>
      <c r="BT15" s="488"/>
      <c r="BU15" s="489"/>
      <c r="BV15" s="487">
        <v>9068301</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38.200000000000003</v>
      </c>
      <c r="AD16" s="539"/>
      <c r="AE16" s="539"/>
      <c r="AF16" s="539"/>
      <c r="AG16" s="540"/>
      <c r="AH16" s="538">
        <v>37.700000000000003</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14446911</v>
      </c>
      <c r="BO16" s="459"/>
      <c r="BP16" s="459"/>
      <c r="BQ16" s="459"/>
      <c r="BR16" s="459"/>
      <c r="BS16" s="459"/>
      <c r="BT16" s="459"/>
      <c r="BU16" s="460"/>
      <c r="BV16" s="458">
        <v>14138200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15857</v>
      </c>
      <c r="AD17" s="412"/>
      <c r="AE17" s="412"/>
      <c r="AF17" s="412"/>
      <c r="AG17" s="413"/>
      <c r="AH17" s="411">
        <v>16450</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11063624</v>
      </c>
      <c r="BO17" s="459"/>
      <c r="BP17" s="459"/>
      <c r="BQ17" s="459"/>
      <c r="BR17" s="459"/>
      <c r="BS17" s="459"/>
      <c r="BT17" s="459"/>
      <c r="BU17" s="460"/>
      <c r="BV17" s="458">
        <v>11538777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305.32</v>
      </c>
      <c r="M18" s="511"/>
      <c r="N18" s="511"/>
      <c r="O18" s="511"/>
      <c r="P18" s="511"/>
      <c r="Q18" s="511"/>
      <c r="R18" s="512"/>
      <c r="S18" s="512"/>
      <c r="T18" s="512"/>
      <c r="U18" s="512"/>
      <c r="V18" s="513"/>
      <c r="W18" s="529"/>
      <c r="X18" s="530"/>
      <c r="Y18" s="530"/>
      <c r="Z18" s="530"/>
      <c r="AA18" s="530"/>
      <c r="AB18" s="554"/>
      <c r="AC18" s="428">
        <v>55.5</v>
      </c>
      <c r="AD18" s="429"/>
      <c r="AE18" s="429"/>
      <c r="AF18" s="429"/>
      <c r="AG18" s="514"/>
      <c r="AH18" s="428">
        <v>55.7</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15484975</v>
      </c>
      <c r="BO18" s="459"/>
      <c r="BP18" s="459"/>
      <c r="BQ18" s="459"/>
      <c r="BR18" s="459"/>
      <c r="BS18" s="459"/>
      <c r="BT18" s="459"/>
      <c r="BU18" s="460"/>
      <c r="BV18" s="458">
        <v>15167242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195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23549254</v>
      </c>
      <c r="BO19" s="459"/>
      <c r="BP19" s="459"/>
      <c r="BQ19" s="459"/>
      <c r="BR19" s="459"/>
      <c r="BS19" s="459"/>
      <c r="BT19" s="459"/>
      <c r="BU19" s="460"/>
      <c r="BV19" s="458">
        <v>24717301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23763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37476260</v>
      </c>
      <c r="BO22" s="488"/>
      <c r="BP22" s="488"/>
      <c r="BQ22" s="488"/>
      <c r="BR22" s="488"/>
      <c r="BS22" s="488"/>
      <c r="BT22" s="488"/>
      <c r="BU22" s="489"/>
      <c r="BV22" s="487">
        <v>37547801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20940598</v>
      </c>
      <c r="BO23" s="459"/>
      <c r="BP23" s="459"/>
      <c r="BQ23" s="459"/>
      <c r="BR23" s="459"/>
      <c r="BS23" s="459"/>
      <c r="BT23" s="459"/>
      <c r="BU23" s="460"/>
      <c r="BV23" s="458">
        <v>20312182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10300</v>
      </c>
      <c r="R24" s="412"/>
      <c r="S24" s="412"/>
      <c r="T24" s="412"/>
      <c r="U24" s="412"/>
      <c r="V24" s="413"/>
      <c r="W24" s="501"/>
      <c r="X24" s="438"/>
      <c r="Y24" s="439"/>
      <c r="Z24" s="414" t="s">
        <v>171</v>
      </c>
      <c r="AA24" s="415"/>
      <c r="AB24" s="415"/>
      <c r="AC24" s="415"/>
      <c r="AD24" s="415"/>
      <c r="AE24" s="415"/>
      <c r="AF24" s="415"/>
      <c r="AG24" s="416"/>
      <c r="AH24" s="411">
        <v>447</v>
      </c>
      <c r="AI24" s="412"/>
      <c r="AJ24" s="412"/>
      <c r="AK24" s="412"/>
      <c r="AL24" s="413"/>
      <c r="AM24" s="411">
        <v>1415649</v>
      </c>
      <c r="AN24" s="412"/>
      <c r="AO24" s="412"/>
      <c r="AP24" s="412"/>
      <c r="AQ24" s="412"/>
      <c r="AR24" s="413"/>
      <c r="AS24" s="411">
        <v>3167</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25776854</v>
      </c>
      <c r="BO24" s="459"/>
      <c r="BP24" s="459"/>
      <c r="BQ24" s="459"/>
      <c r="BR24" s="459"/>
      <c r="BS24" s="459"/>
      <c r="BT24" s="459"/>
      <c r="BU24" s="460"/>
      <c r="BV24" s="458">
        <v>25488767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8150</v>
      </c>
      <c r="R25" s="412"/>
      <c r="S25" s="412"/>
      <c r="T25" s="412"/>
      <c r="U25" s="412"/>
      <c r="V25" s="413"/>
      <c r="W25" s="501"/>
      <c r="X25" s="438"/>
      <c r="Y25" s="439"/>
      <c r="Z25" s="414" t="s">
        <v>174</v>
      </c>
      <c r="AA25" s="415"/>
      <c r="AB25" s="415"/>
      <c r="AC25" s="415"/>
      <c r="AD25" s="415"/>
      <c r="AE25" s="415"/>
      <c r="AF25" s="415"/>
      <c r="AG25" s="416"/>
      <c r="AH25" s="411" t="s">
        <v>175</v>
      </c>
      <c r="AI25" s="412"/>
      <c r="AJ25" s="412"/>
      <c r="AK25" s="412"/>
      <c r="AL25" s="413"/>
      <c r="AM25" s="411" t="s">
        <v>175</v>
      </c>
      <c r="AN25" s="412"/>
      <c r="AO25" s="412"/>
      <c r="AP25" s="412"/>
      <c r="AQ25" s="412"/>
      <c r="AR25" s="413"/>
      <c r="AS25" s="411" t="s">
        <v>176</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1843380</v>
      </c>
      <c r="BO25" s="488"/>
      <c r="BP25" s="488"/>
      <c r="BQ25" s="488"/>
      <c r="BR25" s="488"/>
      <c r="BS25" s="488"/>
      <c r="BT25" s="488"/>
      <c r="BU25" s="489"/>
      <c r="BV25" s="487">
        <v>2115388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178</v>
      </c>
      <c r="F26" s="415"/>
      <c r="G26" s="415"/>
      <c r="H26" s="415"/>
      <c r="I26" s="415"/>
      <c r="J26" s="415"/>
      <c r="K26" s="416"/>
      <c r="L26" s="411">
        <v>1</v>
      </c>
      <c r="M26" s="412"/>
      <c r="N26" s="412"/>
      <c r="O26" s="412"/>
      <c r="P26" s="413"/>
      <c r="Q26" s="411">
        <v>7490</v>
      </c>
      <c r="R26" s="412"/>
      <c r="S26" s="412"/>
      <c r="T26" s="412"/>
      <c r="U26" s="412"/>
      <c r="V26" s="413"/>
      <c r="W26" s="501"/>
      <c r="X26" s="438"/>
      <c r="Y26" s="439"/>
      <c r="Z26" s="414" t="s">
        <v>179</v>
      </c>
      <c r="AA26" s="469"/>
      <c r="AB26" s="469"/>
      <c r="AC26" s="469"/>
      <c r="AD26" s="469"/>
      <c r="AE26" s="469"/>
      <c r="AF26" s="469"/>
      <c r="AG26" s="470"/>
      <c r="AH26" s="411">
        <v>1</v>
      </c>
      <c r="AI26" s="412"/>
      <c r="AJ26" s="412"/>
      <c r="AK26" s="412"/>
      <c r="AL26" s="413"/>
      <c r="AM26" s="411" t="s">
        <v>180</v>
      </c>
      <c r="AN26" s="412"/>
      <c r="AO26" s="412"/>
      <c r="AP26" s="412"/>
      <c r="AQ26" s="412"/>
      <c r="AR26" s="413"/>
      <c r="AS26" s="411" t="s">
        <v>181</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183</v>
      </c>
      <c r="BO26" s="459"/>
      <c r="BP26" s="459"/>
      <c r="BQ26" s="459"/>
      <c r="BR26" s="459"/>
      <c r="BS26" s="459"/>
      <c r="BT26" s="459"/>
      <c r="BU26" s="460"/>
      <c r="BV26" s="458" t="s">
        <v>184</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185</v>
      </c>
      <c r="F27" s="415"/>
      <c r="G27" s="415"/>
      <c r="H27" s="415"/>
      <c r="I27" s="415"/>
      <c r="J27" s="415"/>
      <c r="K27" s="416"/>
      <c r="L27" s="411">
        <v>1</v>
      </c>
      <c r="M27" s="412"/>
      <c r="N27" s="412"/>
      <c r="O27" s="412"/>
      <c r="P27" s="413"/>
      <c r="Q27" s="411">
        <v>4630</v>
      </c>
      <c r="R27" s="412"/>
      <c r="S27" s="412"/>
      <c r="T27" s="412"/>
      <c r="U27" s="412"/>
      <c r="V27" s="413"/>
      <c r="W27" s="501"/>
      <c r="X27" s="438"/>
      <c r="Y27" s="439"/>
      <c r="Z27" s="414" t="s">
        <v>186</v>
      </c>
      <c r="AA27" s="415"/>
      <c r="AB27" s="415"/>
      <c r="AC27" s="415"/>
      <c r="AD27" s="415"/>
      <c r="AE27" s="415"/>
      <c r="AF27" s="415"/>
      <c r="AG27" s="416"/>
      <c r="AH27" s="411">
        <v>45</v>
      </c>
      <c r="AI27" s="412"/>
      <c r="AJ27" s="412"/>
      <c r="AK27" s="412"/>
      <c r="AL27" s="413"/>
      <c r="AM27" s="411">
        <v>138270</v>
      </c>
      <c r="AN27" s="412"/>
      <c r="AO27" s="412"/>
      <c r="AP27" s="412"/>
      <c r="AQ27" s="412"/>
      <c r="AR27" s="413"/>
      <c r="AS27" s="411">
        <v>3073</v>
      </c>
      <c r="AT27" s="412"/>
      <c r="AU27" s="412"/>
      <c r="AV27" s="412"/>
      <c r="AW27" s="412"/>
      <c r="AX27" s="471"/>
      <c r="AY27" s="495" t="s">
        <v>187</v>
      </c>
      <c r="AZ27" s="496"/>
      <c r="BA27" s="496"/>
      <c r="BB27" s="496"/>
      <c r="BC27" s="496"/>
      <c r="BD27" s="496"/>
      <c r="BE27" s="496"/>
      <c r="BF27" s="496"/>
      <c r="BG27" s="496"/>
      <c r="BH27" s="496"/>
      <c r="BI27" s="496"/>
      <c r="BJ27" s="496"/>
      <c r="BK27" s="496"/>
      <c r="BL27" s="496"/>
      <c r="BM27" s="497"/>
      <c r="BN27" s="492">
        <v>646412</v>
      </c>
      <c r="BO27" s="493"/>
      <c r="BP27" s="493"/>
      <c r="BQ27" s="493"/>
      <c r="BR27" s="493"/>
      <c r="BS27" s="493"/>
      <c r="BT27" s="493"/>
      <c r="BU27" s="494"/>
      <c r="BV27" s="492">
        <v>646402</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188</v>
      </c>
      <c r="F28" s="415"/>
      <c r="G28" s="415"/>
      <c r="H28" s="415"/>
      <c r="I28" s="415"/>
      <c r="J28" s="415"/>
      <c r="K28" s="416"/>
      <c r="L28" s="411">
        <v>1</v>
      </c>
      <c r="M28" s="412"/>
      <c r="N28" s="412"/>
      <c r="O28" s="412"/>
      <c r="P28" s="413"/>
      <c r="Q28" s="411">
        <v>4060</v>
      </c>
      <c r="R28" s="412"/>
      <c r="S28" s="412"/>
      <c r="T28" s="412"/>
      <c r="U28" s="412"/>
      <c r="V28" s="413"/>
      <c r="W28" s="501"/>
      <c r="X28" s="438"/>
      <c r="Y28" s="439"/>
      <c r="Z28" s="414" t="s">
        <v>189</v>
      </c>
      <c r="AA28" s="415"/>
      <c r="AB28" s="415"/>
      <c r="AC28" s="415"/>
      <c r="AD28" s="415"/>
      <c r="AE28" s="415"/>
      <c r="AF28" s="415"/>
      <c r="AG28" s="416"/>
      <c r="AH28" s="411" t="s">
        <v>183</v>
      </c>
      <c r="AI28" s="412"/>
      <c r="AJ28" s="412"/>
      <c r="AK28" s="412"/>
      <c r="AL28" s="413"/>
      <c r="AM28" s="411" t="s">
        <v>190</v>
      </c>
      <c r="AN28" s="412"/>
      <c r="AO28" s="412"/>
      <c r="AP28" s="412"/>
      <c r="AQ28" s="412"/>
      <c r="AR28" s="413"/>
      <c r="AS28" s="411" t="s">
        <v>190</v>
      </c>
      <c r="AT28" s="412"/>
      <c r="AU28" s="412"/>
      <c r="AV28" s="412"/>
      <c r="AW28" s="412"/>
      <c r="AX28" s="471"/>
      <c r="AY28" s="475" t="s">
        <v>191</v>
      </c>
      <c r="AZ28" s="476"/>
      <c r="BA28" s="476"/>
      <c r="BB28" s="477"/>
      <c r="BC28" s="484" t="s">
        <v>47</v>
      </c>
      <c r="BD28" s="485"/>
      <c r="BE28" s="485"/>
      <c r="BF28" s="485"/>
      <c r="BG28" s="485"/>
      <c r="BH28" s="485"/>
      <c r="BI28" s="485"/>
      <c r="BJ28" s="485"/>
      <c r="BK28" s="485"/>
      <c r="BL28" s="485"/>
      <c r="BM28" s="486"/>
      <c r="BN28" s="487">
        <v>3743233</v>
      </c>
      <c r="BO28" s="488"/>
      <c r="BP28" s="488"/>
      <c r="BQ28" s="488"/>
      <c r="BR28" s="488"/>
      <c r="BS28" s="488"/>
      <c r="BT28" s="488"/>
      <c r="BU28" s="489"/>
      <c r="BV28" s="487">
        <v>3532607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192</v>
      </c>
      <c r="F29" s="415"/>
      <c r="G29" s="415"/>
      <c r="H29" s="415"/>
      <c r="I29" s="415"/>
      <c r="J29" s="415"/>
      <c r="K29" s="416"/>
      <c r="L29" s="411">
        <v>22</v>
      </c>
      <c r="M29" s="412"/>
      <c r="N29" s="412"/>
      <c r="O29" s="412"/>
      <c r="P29" s="413"/>
      <c r="Q29" s="411">
        <v>3850</v>
      </c>
      <c r="R29" s="412"/>
      <c r="S29" s="412"/>
      <c r="T29" s="412"/>
      <c r="U29" s="412"/>
      <c r="V29" s="413"/>
      <c r="W29" s="502"/>
      <c r="X29" s="503"/>
      <c r="Y29" s="504"/>
      <c r="Z29" s="414" t="s">
        <v>193</v>
      </c>
      <c r="AA29" s="415"/>
      <c r="AB29" s="415"/>
      <c r="AC29" s="415"/>
      <c r="AD29" s="415"/>
      <c r="AE29" s="415"/>
      <c r="AF29" s="415"/>
      <c r="AG29" s="416"/>
      <c r="AH29" s="411">
        <v>492</v>
      </c>
      <c r="AI29" s="412"/>
      <c r="AJ29" s="412"/>
      <c r="AK29" s="412"/>
      <c r="AL29" s="413"/>
      <c r="AM29" s="411">
        <v>1553919</v>
      </c>
      <c r="AN29" s="412"/>
      <c r="AO29" s="412"/>
      <c r="AP29" s="412"/>
      <c r="AQ29" s="412"/>
      <c r="AR29" s="413"/>
      <c r="AS29" s="411">
        <v>3158</v>
      </c>
      <c r="AT29" s="412"/>
      <c r="AU29" s="412"/>
      <c r="AV29" s="412"/>
      <c r="AW29" s="412"/>
      <c r="AX29" s="471"/>
      <c r="AY29" s="478"/>
      <c r="AZ29" s="479"/>
      <c r="BA29" s="479"/>
      <c r="BB29" s="480"/>
      <c r="BC29" s="472" t="s">
        <v>194</v>
      </c>
      <c r="BD29" s="473"/>
      <c r="BE29" s="473"/>
      <c r="BF29" s="473"/>
      <c r="BG29" s="473"/>
      <c r="BH29" s="473"/>
      <c r="BI29" s="473"/>
      <c r="BJ29" s="473"/>
      <c r="BK29" s="473"/>
      <c r="BL29" s="473"/>
      <c r="BM29" s="474"/>
      <c r="BN29" s="458">
        <v>1210434</v>
      </c>
      <c r="BO29" s="459"/>
      <c r="BP29" s="459"/>
      <c r="BQ29" s="459"/>
      <c r="BR29" s="459"/>
      <c r="BS29" s="459"/>
      <c r="BT29" s="459"/>
      <c r="BU29" s="460"/>
      <c r="BV29" s="458">
        <v>1004342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195</v>
      </c>
      <c r="X30" s="426"/>
      <c r="Y30" s="426"/>
      <c r="Z30" s="426"/>
      <c r="AA30" s="426"/>
      <c r="AB30" s="426"/>
      <c r="AC30" s="426"/>
      <c r="AD30" s="426"/>
      <c r="AE30" s="426"/>
      <c r="AF30" s="426"/>
      <c r="AG30" s="427"/>
      <c r="AH30" s="428">
        <v>99.1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4575097</v>
      </c>
      <c r="BO30" s="493"/>
      <c r="BP30" s="493"/>
      <c r="BQ30" s="493"/>
      <c r="BR30" s="493"/>
      <c r="BS30" s="493"/>
      <c r="BT30" s="493"/>
      <c r="BU30" s="494"/>
      <c r="BV30" s="492">
        <v>4485708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196</v>
      </c>
      <c r="D32" s="417"/>
      <c r="E32" s="417"/>
      <c r="F32" s="417"/>
      <c r="G32" s="417"/>
      <c r="H32" s="417"/>
      <c r="I32" s="417"/>
      <c r="J32" s="417"/>
      <c r="K32" s="417"/>
      <c r="L32" s="417"/>
      <c r="M32" s="417"/>
      <c r="N32" s="417"/>
      <c r="O32" s="417"/>
      <c r="P32" s="417"/>
      <c r="Q32" s="417"/>
      <c r="R32" s="417"/>
      <c r="S32" s="417"/>
      <c r="U32" s="418" t="s">
        <v>197</v>
      </c>
      <c r="V32" s="418"/>
      <c r="W32" s="418"/>
      <c r="X32" s="418"/>
      <c r="Y32" s="418"/>
      <c r="Z32" s="418"/>
      <c r="AA32" s="418"/>
      <c r="AB32" s="418"/>
      <c r="AC32" s="418"/>
      <c r="AD32" s="418"/>
      <c r="AE32" s="418"/>
      <c r="AF32" s="418"/>
      <c r="AG32" s="418"/>
      <c r="AH32" s="418"/>
      <c r="AI32" s="418"/>
      <c r="AJ32" s="418"/>
      <c r="AK32" s="418"/>
      <c r="AM32" s="418" t="s">
        <v>198</v>
      </c>
      <c r="AN32" s="418"/>
      <c r="AO32" s="418"/>
      <c r="AP32" s="418"/>
      <c r="AQ32" s="418"/>
      <c r="AR32" s="418"/>
      <c r="AS32" s="418"/>
      <c r="AT32" s="418"/>
      <c r="AU32" s="418"/>
      <c r="AV32" s="418"/>
      <c r="AW32" s="418"/>
      <c r="AX32" s="418"/>
      <c r="AY32" s="418"/>
      <c r="AZ32" s="418"/>
      <c r="BA32" s="418"/>
      <c r="BB32" s="418"/>
      <c r="BC32" s="418"/>
      <c r="BE32" s="418" t="s">
        <v>199</v>
      </c>
      <c r="BF32" s="418"/>
      <c r="BG32" s="418"/>
      <c r="BH32" s="418"/>
      <c r="BI32" s="418"/>
      <c r="BJ32" s="418"/>
      <c r="BK32" s="418"/>
      <c r="BL32" s="418"/>
      <c r="BM32" s="418"/>
      <c r="BN32" s="418"/>
      <c r="BO32" s="418"/>
      <c r="BP32" s="418"/>
      <c r="BQ32" s="418"/>
      <c r="BR32" s="418"/>
      <c r="BS32" s="418"/>
      <c r="BT32" s="418"/>
      <c r="BU32" s="418"/>
      <c r="BW32" s="418" t="s">
        <v>200</v>
      </c>
      <c r="BX32" s="418"/>
      <c r="BY32" s="418"/>
      <c r="BZ32" s="418"/>
      <c r="CA32" s="418"/>
      <c r="CB32" s="418"/>
      <c r="CC32" s="418"/>
      <c r="CD32" s="418"/>
      <c r="CE32" s="418"/>
      <c r="CF32" s="418"/>
      <c r="CG32" s="418"/>
      <c r="CH32" s="418"/>
      <c r="CI32" s="418"/>
      <c r="CJ32" s="418"/>
      <c r="CK32" s="418"/>
      <c r="CL32" s="418"/>
      <c r="CM32" s="418"/>
      <c r="CO32" s="418" t="s">
        <v>201</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202</v>
      </c>
      <c r="D33" s="410"/>
      <c r="E33" s="409" t="s">
        <v>203</v>
      </c>
      <c r="F33" s="409"/>
      <c r="G33" s="409"/>
      <c r="H33" s="409"/>
      <c r="I33" s="409"/>
      <c r="J33" s="409"/>
      <c r="K33" s="409"/>
      <c r="L33" s="409"/>
      <c r="M33" s="409"/>
      <c r="N33" s="409"/>
      <c r="O33" s="409"/>
      <c r="P33" s="409"/>
      <c r="Q33" s="409"/>
      <c r="R33" s="409"/>
      <c r="S33" s="409"/>
      <c r="T33" s="203"/>
      <c r="U33" s="410" t="s">
        <v>204</v>
      </c>
      <c r="V33" s="410"/>
      <c r="W33" s="409" t="s">
        <v>205</v>
      </c>
      <c r="X33" s="409"/>
      <c r="Y33" s="409"/>
      <c r="Z33" s="409"/>
      <c r="AA33" s="409"/>
      <c r="AB33" s="409"/>
      <c r="AC33" s="409"/>
      <c r="AD33" s="409"/>
      <c r="AE33" s="409"/>
      <c r="AF33" s="409"/>
      <c r="AG33" s="409"/>
      <c r="AH33" s="409"/>
      <c r="AI33" s="409"/>
      <c r="AJ33" s="409"/>
      <c r="AK33" s="409"/>
      <c r="AL33" s="203"/>
      <c r="AM33" s="410" t="s">
        <v>206</v>
      </c>
      <c r="AN33" s="410"/>
      <c r="AO33" s="409" t="s">
        <v>207</v>
      </c>
      <c r="AP33" s="409"/>
      <c r="AQ33" s="409"/>
      <c r="AR33" s="409"/>
      <c r="AS33" s="409"/>
      <c r="AT33" s="409"/>
      <c r="AU33" s="409"/>
      <c r="AV33" s="409"/>
      <c r="AW33" s="409"/>
      <c r="AX33" s="409"/>
      <c r="AY33" s="409"/>
      <c r="AZ33" s="409"/>
      <c r="BA33" s="409"/>
      <c r="BB33" s="409"/>
      <c r="BC33" s="409"/>
      <c r="BD33" s="204"/>
      <c r="BE33" s="409" t="s">
        <v>208</v>
      </c>
      <c r="BF33" s="409"/>
      <c r="BG33" s="409" t="s">
        <v>209</v>
      </c>
      <c r="BH33" s="409"/>
      <c r="BI33" s="409"/>
      <c r="BJ33" s="409"/>
      <c r="BK33" s="409"/>
      <c r="BL33" s="409"/>
      <c r="BM33" s="409"/>
      <c r="BN33" s="409"/>
      <c r="BO33" s="409"/>
      <c r="BP33" s="409"/>
      <c r="BQ33" s="409"/>
      <c r="BR33" s="409"/>
      <c r="BS33" s="409"/>
      <c r="BT33" s="409"/>
      <c r="BU33" s="409"/>
      <c r="BV33" s="204"/>
      <c r="BW33" s="410" t="s">
        <v>208</v>
      </c>
      <c r="BX33" s="410"/>
      <c r="BY33" s="409" t="s">
        <v>210</v>
      </c>
      <c r="BZ33" s="409"/>
      <c r="CA33" s="409"/>
      <c r="CB33" s="409"/>
      <c r="CC33" s="409"/>
      <c r="CD33" s="409"/>
      <c r="CE33" s="409"/>
      <c r="CF33" s="409"/>
      <c r="CG33" s="409"/>
      <c r="CH33" s="409"/>
      <c r="CI33" s="409"/>
      <c r="CJ33" s="409"/>
      <c r="CK33" s="409"/>
      <c r="CL33" s="409"/>
      <c r="CM33" s="409"/>
      <c r="CN33" s="203"/>
      <c r="CO33" s="410" t="s">
        <v>211</v>
      </c>
      <c r="CP33" s="410"/>
      <c r="CQ33" s="409" t="s">
        <v>212</v>
      </c>
      <c r="CR33" s="409"/>
      <c r="CS33" s="409"/>
      <c r="CT33" s="409"/>
      <c r="CU33" s="409"/>
      <c r="CV33" s="409"/>
      <c r="CW33" s="409"/>
      <c r="CX33" s="409"/>
      <c r="CY33" s="409"/>
      <c r="CZ33" s="409"/>
      <c r="DA33" s="409"/>
      <c r="DB33" s="409"/>
      <c r="DC33" s="409"/>
      <c r="DD33" s="409"/>
      <c r="DE33" s="409"/>
      <c r="DF33" s="203"/>
      <c r="DG33" s="408" t="s">
        <v>213</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IF('各会計、関係団体の財政状況及び健全化判断比率'!B34="","",'各会計、関係団体の財政状況及び健全化判断比率'!B34)</f>
        <v>地方卸売市場特別会計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白河地方広域市町村圏整備組合（一般会計）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19</v>
      </c>
      <c r="CP34" s="406"/>
      <c r="CQ34" s="407" t="str">
        <f>IF('各会計、関係団体の財政状況及び健全化判断比率'!BS7="","",'各会計、関係団体の財政状況及び健全化判断比率'!BS7)</f>
        <v>白河地方土地開発公社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工業用水道事業会計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白河地方広域市町村圏整備組合（水道用水供給事業会計）</v>
      </c>
      <c r="BZ35" s="407"/>
      <c r="CA35" s="407"/>
      <c r="CB35" s="407"/>
      <c r="CC35" s="407"/>
      <c r="CD35" s="407"/>
      <c r="CE35" s="407"/>
      <c r="CF35" s="407"/>
      <c r="CG35" s="407"/>
      <c r="CH35" s="407"/>
      <c r="CI35" s="407"/>
      <c r="CJ35" s="407"/>
      <c r="CK35" s="407"/>
      <c r="CL35" s="407"/>
      <c r="CM35" s="407"/>
      <c r="CN35" s="178"/>
      <c r="CO35" s="406">
        <f t="shared" ref="CO35:CO43" si="3">IF(CQ35="","",CO34+1)</f>
        <v>20</v>
      </c>
      <c r="CP35" s="406"/>
      <c r="CQ35" s="407" t="str">
        <f>IF('各会計、関係団体の財政状況及び健全化判断比率'!BS8="","",'各会計、関係団体の財政状況及び健全化判断比率'!BS8)</f>
        <v>ひがし振興公社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7</v>
      </c>
      <c r="AN36" s="406"/>
      <c r="AO36" s="407" t="str">
        <f>IF('各会計、関係団体の財政状況及び健全化判断比率'!B33="","",'各会計、関係団体の財政状況及び健全化判断比率'!B33)</f>
        <v>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福島県市町村総合事務組合（一般会計）</v>
      </c>
      <c r="BZ36" s="407"/>
      <c r="CA36" s="407"/>
      <c r="CB36" s="407"/>
      <c r="CC36" s="407"/>
      <c r="CD36" s="407"/>
      <c r="CE36" s="407"/>
      <c r="CF36" s="407"/>
      <c r="CG36" s="407"/>
      <c r="CH36" s="407"/>
      <c r="CI36" s="407"/>
      <c r="CJ36" s="407"/>
      <c r="CK36" s="407"/>
      <c r="CL36" s="407"/>
      <c r="CM36" s="407"/>
      <c r="CN36" s="178"/>
      <c r="CO36" s="406">
        <f t="shared" si="3"/>
        <v>21</v>
      </c>
      <c r="CP36" s="406"/>
      <c r="CQ36" s="407" t="str">
        <f>IF('各会計、関係団体の財政状況及び健全化判断比率'!BS9="","",'各会計、関係団体の財政状況及び健全化判断比率'!BS9)</f>
        <v>産業サポート白河</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福島県市町村総合事務組合（消防補償等特別会計）</v>
      </c>
      <c r="BZ37" s="407"/>
      <c r="CA37" s="407"/>
      <c r="CB37" s="407"/>
      <c r="CC37" s="407"/>
      <c r="CD37" s="407"/>
      <c r="CE37" s="407"/>
      <c r="CF37" s="407"/>
      <c r="CG37" s="407"/>
      <c r="CH37" s="407"/>
      <c r="CI37" s="407"/>
      <c r="CJ37" s="407"/>
      <c r="CK37" s="407"/>
      <c r="CL37" s="407"/>
      <c r="CM37" s="407"/>
      <c r="CN37" s="178"/>
      <c r="CO37" s="406">
        <f t="shared" si="3"/>
        <v>22</v>
      </c>
      <c r="CP37" s="406"/>
      <c r="CQ37" s="407" t="str">
        <f>IF('各会計、関係団体の財政状況及び健全化判断比率'!BS10="","",'各会計、関係団体の財政状況及び健全化判断比率'!BS10)</f>
        <v>白河観光物産協会</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福島県市町村総合事務組合（消防賞じゅつ金特別会計）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福島県市町村総合事務組合（非常勤職員公務災害補償特別会計）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福島県市町村総合事務組合（自治会館管理特別会計）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福島県後期高齢者医療広域連合（一般会計）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福島県後期高齢者医療広域連合（後期高齢者医療特別会計）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18</v>
      </c>
      <c r="BX43" s="406"/>
      <c r="BY43" s="407" t="str">
        <f>IF('各会計、関係団体の財政状況及び健全化判断比率'!B77="","",'各会計、関係団体の財政状況及び健全化判断比率'!B77)</f>
        <v>福島県市民交通災害共済組合（一般会計）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214</v>
      </c>
      <c r="E46" s="403" t="s">
        <v>215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220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221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600</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15" t="s">
        <v>562</v>
      </c>
      <c r="D34" s="1215"/>
      <c r="E34" s="1216"/>
      <c r="F34" s="32">
        <v>8.25</v>
      </c>
      <c r="G34" s="33">
        <v>9.39</v>
      </c>
      <c r="H34" s="33">
        <v>8.81</v>
      </c>
      <c r="I34" s="33">
        <v>9.77</v>
      </c>
      <c r="J34" s="34">
        <v>10.61</v>
      </c>
      <c r="K34" s="22"/>
      <c r="L34" s="22"/>
      <c r="M34" s="22"/>
      <c r="N34" s="22"/>
      <c r="O34" s="22"/>
      <c r="P34" s="22"/>
    </row>
    <row r="35" spans="1:16" ht="39" customHeight="1" x14ac:dyDescent="0.2">
      <c r="A35" s="22"/>
      <c r="B35" s="35"/>
      <c r="C35" s="1209" t="s">
        <v>563</v>
      </c>
      <c r="D35" s="1210"/>
      <c r="E35" s="1211"/>
      <c r="F35" s="36">
        <v>5.67</v>
      </c>
      <c r="G35" s="37">
        <v>6</v>
      </c>
      <c r="H35" s="37">
        <v>7.26</v>
      </c>
      <c r="I35" s="37">
        <v>6.99</v>
      </c>
      <c r="J35" s="38">
        <v>9.67</v>
      </c>
      <c r="K35" s="22"/>
      <c r="L35" s="22"/>
      <c r="M35" s="22"/>
      <c r="N35" s="22"/>
      <c r="O35" s="22"/>
      <c r="P35" s="22"/>
    </row>
    <row r="36" spans="1:16" ht="39" customHeight="1" x14ac:dyDescent="0.2">
      <c r="A36" s="22"/>
      <c r="B36" s="35"/>
      <c r="C36" s="1209" t="s">
        <v>564</v>
      </c>
      <c r="D36" s="1210"/>
      <c r="E36" s="1211"/>
      <c r="F36" s="36">
        <v>0.77</v>
      </c>
      <c r="G36" s="37">
        <v>1.48</v>
      </c>
      <c r="H36" s="37">
        <v>1.88</v>
      </c>
      <c r="I36" s="37">
        <v>1.53</v>
      </c>
      <c r="J36" s="38">
        <v>1.1200000000000001</v>
      </c>
      <c r="K36" s="22"/>
      <c r="L36" s="22"/>
      <c r="M36" s="22"/>
      <c r="N36" s="22"/>
      <c r="O36" s="22"/>
      <c r="P36" s="22"/>
    </row>
    <row r="37" spans="1:16" ht="39" customHeight="1" x14ac:dyDescent="0.2">
      <c r="A37" s="22"/>
      <c r="B37" s="35"/>
      <c r="C37" s="1209" t="s">
        <v>565</v>
      </c>
      <c r="D37" s="1210"/>
      <c r="E37" s="1211"/>
      <c r="F37" s="36" t="s">
        <v>514</v>
      </c>
      <c r="G37" s="37" t="s">
        <v>514</v>
      </c>
      <c r="H37" s="37" t="s">
        <v>514</v>
      </c>
      <c r="I37" s="37">
        <v>0.61</v>
      </c>
      <c r="J37" s="38">
        <v>0.95</v>
      </c>
      <c r="K37" s="22"/>
      <c r="L37" s="22"/>
      <c r="M37" s="22"/>
      <c r="N37" s="22"/>
      <c r="O37" s="22"/>
      <c r="P37" s="22"/>
    </row>
    <row r="38" spans="1:16" ht="39" customHeight="1" x14ac:dyDescent="0.2">
      <c r="A38" s="22"/>
      <c r="B38" s="35"/>
      <c r="C38" s="1209" t="s">
        <v>566</v>
      </c>
      <c r="D38" s="1210"/>
      <c r="E38" s="1211"/>
      <c r="F38" s="36">
        <v>2.83</v>
      </c>
      <c r="G38" s="37">
        <v>1.46</v>
      </c>
      <c r="H38" s="37">
        <v>1.59</v>
      </c>
      <c r="I38" s="37">
        <v>0.97</v>
      </c>
      <c r="J38" s="38">
        <v>0.65</v>
      </c>
      <c r="K38" s="22"/>
      <c r="L38" s="22"/>
      <c r="M38" s="22"/>
      <c r="N38" s="22"/>
      <c r="O38" s="22"/>
      <c r="P38" s="22"/>
    </row>
    <row r="39" spans="1:16" ht="39" customHeight="1" x14ac:dyDescent="0.2">
      <c r="A39" s="22"/>
      <c r="B39" s="35"/>
      <c r="C39" s="1209" t="s">
        <v>567</v>
      </c>
      <c r="D39" s="1210"/>
      <c r="E39" s="1211"/>
      <c r="F39" s="36">
        <v>0.18</v>
      </c>
      <c r="G39" s="37">
        <v>0.15</v>
      </c>
      <c r="H39" s="37">
        <v>0.17</v>
      </c>
      <c r="I39" s="37">
        <v>0.2</v>
      </c>
      <c r="J39" s="38">
        <v>0.23</v>
      </c>
      <c r="K39" s="22"/>
      <c r="L39" s="22"/>
      <c r="M39" s="22"/>
      <c r="N39" s="22"/>
      <c r="O39" s="22"/>
      <c r="P39" s="22"/>
    </row>
    <row r="40" spans="1:16" ht="39" customHeight="1" x14ac:dyDescent="0.2">
      <c r="A40" s="22"/>
      <c r="B40" s="35"/>
      <c r="C40" s="1209" t="s">
        <v>568</v>
      </c>
      <c r="D40" s="1210"/>
      <c r="E40" s="1211"/>
      <c r="F40" s="36">
        <v>0.02</v>
      </c>
      <c r="G40" s="37">
        <v>0.01</v>
      </c>
      <c r="H40" s="37">
        <v>0.14000000000000001</v>
      </c>
      <c r="I40" s="37">
        <v>0.01</v>
      </c>
      <c r="J40" s="38">
        <v>0.02</v>
      </c>
      <c r="K40" s="22"/>
      <c r="L40" s="22"/>
      <c r="M40" s="22"/>
      <c r="N40" s="22"/>
      <c r="O40" s="22"/>
      <c r="P40" s="22"/>
    </row>
    <row r="41" spans="1:16" ht="39" customHeight="1" x14ac:dyDescent="0.2">
      <c r="A41" s="22"/>
      <c r="B41" s="35"/>
      <c r="C41" s="1209" t="s">
        <v>569</v>
      </c>
      <c r="D41" s="1210"/>
      <c r="E41" s="1211"/>
      <c r="F41" s="36">
        <v>0</v>
      </c>
      <c r="G41" s="37">
        <v>0</v>
      </c>
      <c r="H41" s="37">
        <v>0</v>
      </c>
      <c r="I41" s="37">
        <v>0</v>
      </c>
      <c r="J41" s="38">
        <v>0</v>
      </c>
      <c r="K41" s="22"/>
      <c r="L41" s="22"/>
      <c r="M41" s="22"/>
      <c r="N41" s="22"/>
      <c r="O41" s="22"/>
      <c r="P41" s="22"/>
    </row>
    <row r="42" spans="1:16" ht="39" customHeight="1" x14ac:dyDescent="0.2">
      <c r="A42" s="22"/>
      <c r="B42" s="39"/>
      <c r="C42" s="1209" t="s">
        <v>570</v>
      </c>
      <c r="D42" s="1210"/>
      <c r="E42" s="1211"/>
      <c r="F42" s="36" t="s">
        <v>514</v>
      </c>
      <c r="G42" s="37" t="s">
        <v>514</v>
      </c>
      <c r="H42" s="37" t="s">
        <v>514</v>
      </c>
      <c r="I42" s="37" t="s">
        <v>514</v>
      </c>
      <c r="J42" s="38" t="s">
        <v>514</v>
      </c>
      <c r="K42" s="22"/>
      <c r="L42" s="22"/>
      <c r="M42" s="22"/>
      <c r="N42" s="22"/>
      <c r="O42" s="22"/>
      <c r="P42" s="22"/>
    </row>
    <row r="43" spans="1:16" ht="39" customHeight="1" thickBot="1" x14ac:dyDescent="0.25">
      <c r="A43" s="22"/>
      <c r="B43" s="40"/>
      <c r="C43" s="1212" t="s">
        <v>571</v>
      </c>
      <c r="D43" s="1213"/>
      <c r="E43" s="1214"/>
      <c r="F43" s="41">
        <v>0.55000000000000004</v>
      </c>
      <c r="G43" s="42">
        <v>0.53</v>
      </c>
      <c r="H43" s="42">
        <v>0.86</v>
      </c>
      <c r="I43" s="42">
        <v>0.47</v>
      </c>
      <c r="J43" s="43" t="s">
        <v>514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cuBXXNTucyX9lztzEif3Cq2wFLdnefXvMyscLTaS8QtI71WT1vl6kY5XwD5P34+MJRAQjquvJXqKd2SaIxN9w==" saltValue="iTAZ9QVgih+JmUbzwcCa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35" t="s">
        <v>10</v>
      </c>
      <c r="C45" s="1236"/>
      <c r="D45" s="58"/>
      <c r="E45" s="1241" t="s">
        <v>11</v>
      </c>
      <c r="F45" s="1241"/>
      <c r="G45" s="1241"/>
      <c r="H45" s="1241"/>
      <c r="I45" s="1241"/>
      <c r="J45" s="1242"/>
      <c r="K45" s="59">
        <v>3297</v>
      </c>
      <c r="L45" s="60">
        <v>3226</v>
      </c>
      <c r="M45" s="60">
        <v>3173</v>
      </c>
      <c r="N45" s="60">
        <v>3080</v>
      </c>
      <c r="O45" s="61">
        <v>3018</v>
      </c>
      <c r="P45" s="48"/>
      <c r="Q45" s="48"/>
      <c r="R45" s="48"/>
      <c r="S45" s="48"/>
      <c r="T45" s="48"/>
      <c r="U45" s="48"/>
    </row>
    <row r="46" spans="1:21" ht="30.75" customHeight="1" x14ac:dyDescent="0.2">
      <c r="A46" s="48"/>
      <c r="B46" s="1237"/>
      <c r="C46" s="1238"/>
      <c r="D46" s="62"/>
      <c r="E46" s="1219" t="s">
        <v>12</v>
      </c>
      <c r="F46" s="1219"/>
      <c r="G46" s="1219"/>
      <c r="H46" s="1219"/>
      <c r="I46" s="1219"/>
      <c r="J46" s="1220"/>
      <c r="K46" s="63" t="s">
        <v>514</v>
      </c>
      <c r="L46" s="64" t="s">
        <v>514</v>
      </c>
      <c r="M46" s="64" t="s">
        <v>514</v>
      </c>
      <c r="N46" s="64" t="s">
        <v>514</v>
      </c>
      <c r="O46" s="65" t="s">
        <v>514</v>
      </c>
      <c r="P46" s="48"/>
      <c r="Q46" s="48"/>
      <c r="R46" s="48"/>
      <c r="S46" s="48"/>
      <c r="T46" s="48"/>
      <c r="U46" s="48"/>
    </row>
    <row r="47" spans="1:21" ht="30.75" customHeight="1" x14ac:dyDescent="0.2">
      <c r="A47" s="48"/>
      <c r="B47" s="1237"/>
      <c r="C47" s="1238"/>
      <c r="D47" s="62"/>
      <c r="E47" s="1219" t="s">
        <v>13</v>
      </c>
      <c r="F47" s="1219"/>
      <c r="G47" s="1219"/>
      <c r="H47" s="1219"/>
      <c r="I47" s="1219"/>
      <c r="J47" s="1220"/>
      <c r="K47" s="63" t="s">
        <v>514</v>
      </c>
      <c r="L47" s="64" t="s">
        <v>514</v>
      </c>
      <c r="M47" s="64" t="s">
        <v>514</v>
      </c>
      <c r="N47" s="64" t="s">
        <v>514</v>
      </c>
      <c r="O47" s="65" t="s">
        <v>514</v>
      </c>
      <c r="P47" s="48"/>
      <c r="Q47" s="48"/>
      <c r="R47" s="48"/>
      <c r="S47" s="48"/>
      <c r="T47" s="48"/>
      <c r="U47" s="48"/>
    </row>
    <row r="48" spans="1:21" ht="30.75" customHeight="1" x14ac:dyDescent="0.2">
      <c r="A48" s="48"/>
      <c r="B48" s="1237"/>
      <c r="C48" s="1238"/>
      <c r="D48" s="62"/>
      <c r="E48" s="1219" t="s">
        <v>14</v>
      </c>
      <c r="F48" s="1219"/>
      <c r="G48" s="1219"/>
      <c r="H48" s="1219"/>
      <c r="I48" s="1219"/>
      <c r="J48" s="1220"/>
      <c r="K48" s="63">
        <v>1440</v>
      </c>
      <c r="L48" s="64">
        <v>1383</v>
      </c>
      <c r="M48" s="64">
        <v>1483</v>
      </c>
      <c r="N48" s="64">
        <v>1321</v>
      </c>
      <c r="O48" s="65">
        <v>1270</v>
      </c>
      <c r="P48" s="48"/>
      <c r="Q48" s="48"/>
      <c r="R48" s="48"/>
      <c r="S48" s="48"/>
      <c r="T48" s="48"/>
      <c r="U48" s="48"/>
    </row>
    <row r="49" spans="1:21" ht="30.75" customHeight="1" x14ac:dyDescent="0.2">
      <c r="A49" s="48"/>
      <c r="B49" s="1237"/>
      <c r="C49" s="1238"/>
      <c r="D49" s="62"/>
      <c r="E49" s="1219" t="s">
        <v>15</v>
      </c>
      <c r="F49" s="1219"/>
      <c r="G49" s="1219"/>
      <c r="H49" s="1219"/>
      <c r="I49" s="1219"/>
      <c r="J49" s="1220"/>
      <c r="K49" s="63">
        <v>145</v>
      </c>
      <c r="L49" s="64">
        <v>86</v>
      </c>
      <c r="M49" s="64">
        <v>34</v>
      </c>
      <c r="N49" s="64">
        <v>36</v>
      </c>
      <c r="O49" s="65">
        <v>45</v>
      </c>
      <c r="P49" s="48"/>
      <c r="Q49" s="48"/>
      <c r="R49" s="48"/>
      <c r="S49" s="48"/>
      <c r="T49" s="48"/>
      <c r="U49" s="48"/>
    </row>
    <row r="50" spans="1:21" ht="30.75" customHeight="1" x14ac:dyDescent="0.2">
      <c r="A50" s="48"/>
      <c r="B50" s="1237"/>
      <c r="C50" s="1238"/>
      <c r="D50" s="62"/>
      <c r="E50" s="1219" t="s">
        <v>16</v>
      </c>
      <c r="F50" s="1219"/>
      <c r="G50" s="1219"/>
      <c r="H50" s="1219"/>
      <c r="I50" s="1219"/>
      <c r="J50" s="1220"/>
      <c r="K50" s="63">
        <v>37</v>
      </c>
      <c r="L50" s="64">
        <v>38</v>
      </c>
      <c r="M50" s="64">
        <v>26</v>
      </c>
      <c r="N50" s="64">
        <v>23</v>
      </c>
      <c r="O50" s="65">
        <v>23</v>
      </c>
      <c r="P50" s="48"/>
      <c r="Q50" s="48"/>
      <c r="R50" s="48"/>
      <c r="S50" s="48"/>
      <c r="T50" s="48"/>
      <c r="U50" s="48"/>
    </row>
    <row r="51" spans="1:21" ht="30.75" customHeight="1" x14ac:dyDescent="0.2">
      <c r="A51" s="48"/>
      <c r="B51" s="1239"/>
      <c r="C51" s="1240"/>
      <c r="D51" s="66"/>
      <c r="E51" s="1219" t="s">
        <v>17</v>
      </c>
      <c r="F51" s="1219"/>
      <c r="G51" s="1219"/>
      <c r="H51" s="1219"/>
      <c r="I51" s="1219"/>
      <c r="J51" s="1220"/>
      <c r="K51" s="63">
        <v>0</v>
      </c>
      <c r="L51" s="64">
        <v>0</v>
      </c>
      <c r="M51" s="64">
        <v>0</v>
      </c>
      <c r="N51" s="64">
        <v>0</v>
      </c>
      <c r="O51" s="65">
        <v>0</v>
      </c>
      <c r="P51" s="48"/>
      <c r="Q51" s="48"/>
      <c r="R51" s="48"/>
      <c r="S51" s="48"/>
      <c r="T51" s="48"/>
      <c r="U51" s="48"/>
    </row>
    <row r="52" spans="1:21" ht="30.75" customHeight="1" x14ac:dyDescent="0.2">
      <c r="A52" s="48"/>
      <c r="B52" s="1217" t="s">
        <v>18</v>
      </c>
      <c r="C52" s="1218"/>
      <c r="D52" s="66"/>
      <c r="E52" s="1219" t="s">
        <v>19</v>
      </c>
      <c r="F52" s="1219"/>
      <c r="G52" s="1219"/>
      <c r="H52" s="1219"/>
      <c r="I52" s="1219"/>
      <c r="J52" s="1220"/>
      <c r="K52" s="63">
        <v>3237</v>
      </c>
      <c r="L52" s="64">
        <v>3193</v>
      </c>
      <c r="M52" s="64">
        <v>3099</v>
      </c>
      <c r="N52" s="64">
        <v>3157</v>
      </c>
      <c r="O52" s="65">
        <v>3124</v>
      </c>
      <c r="P52" s="48"/>
      <c r="Q52" s="48"/>
      <c r="R52" s="48"/>
      <c r="S52" s="48"/>
      <c r="T52" s="48"/>
      <c r="U52" s="48"/>
    </row>
    <row r="53" spans="1:21" ht="30.75" customHeight="1" thickBot="1" x14ac:dyDescent="0.25">
      <c r="A53" s="48"/>
      <c r="B53" s="1221" t="s">
        <v>20</v>
      </c>
      <c r="C53" s="1222"/>
      <c r="D53" s="67"/>
      <c r="E53" s="1223" t="s">
        <v>21</v>
      </c>
      <c r="F53" s="1223"/>
      <c r="G53" s="1223"/>
      <c r="H53" s="1223"/>
      <c r="I53" s="1223"/>
      <c r="J53" s="1224"/>
      <c r="K53" s="68">
        <v>1682</v>
      </c>
      <c r="L53" s="69">
        <v>1540</v>
      </c>
      <c r="M53" s="69">
        <v>1617</v>
      </c>
      <c r="N53" s="69">
        <v>1303</v>
      </c>
      <c r="O53" s="70">
        <v>1232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25" t="s">
        <v>24</v>
      </c>
      <c r="C57" s="1226"/>
      <c r="D57" s="1229" t="s">
        <v>25</v>
      </c>
      <c r="E57" s="1230"/>
      <c r="F57" s="1230"/>
      <c r="G57" s="1230"/>
      <c r="H57" s="1230"/>
      <c r="I57" s="1230"/>
      <c r="J57" s="1231"/>
      <c r="K57" s="83"/>
      <c r="L57" s="84"/>
      <c r="M57" s="84"/>
      <c r="N57" s="84"/>
      <c r="O57" s="85"/>
    </row>
    <row r="58" spans="1:21" ht="31.5" customHeight="1" thickBot="1" x14ac:dyDescent="0.25">
      <c r="B58" s="1227"/>
      <c r="C58" s="1228"/>
      <c r="D58" s="1232" t="s">
        <v>26</v>
      </c>
      <c r="E58" s="1233"/>
      <c r="F58" s="1233"/>
      <c r="G58" s="1233"/>
      <c r="H58" s="1233"/>
      <c r="I58" s="1233"/>
      <c r="J58" s="1234"/>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9stIaF7HyzIow+YJPozmhgDF5qzGQVgXwB6GaAZdItcbHkZVopnpbn/i1tbuwcv373taYNcGKBx4Ms1RXdwVQ==" saltValue="D2tIUgCl2dRZGp6Erbqi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556</v>
      </c>
      <c r="J40" s="100" t="s">
        <v>557</v>
      </c>
      <c r="K40" s="100" t="s">
        <v>558</v>
      </c>
      <c r="L40" s="100" t="s">
        <v>559</v>
      </c>
      <c r="M40" s="101" t="s">
        <v>560</v>
      </c>
    </row>
    <row r="41" spans="2:13" ht="27.75" customHeight="1" x14ac:dyDescent="0.2">
      <c r="B41" s="1255" t="s">
        <v>29</v>
      </c>
      <c r="C41" s="1256"/>
      <c r="D41" s="102"/>
      <c r="E41" s="1257" t="s">
        <v>30</v>
      </c>
      <c r="F41" s="1257"/>
      <c r="G41" s="1257"/>
      <c r="H41" s="1258"/>
      <c r="I41" s="351">
        <v>36382</v>
      </c>
      <c r="J41" s="352">
        <v>36623</v>
      </c>
      <c r="K41" s="352">
        <v>35936</v>
      </c>
      <c r="L41" s="352">
        <v>37402</v>
      </c>
      <c r="M41" s="353">
        <v>37358</v>
      </c>
    </row>
    <row r="42" spans="2:13" ht="27.75" customHeight="1" x14ac:dyDescent="0.2">
      <c r="B42" s="1245"/>
      <c r="C42" s="1246"/>
      <c r="D42" s="103"/>
      <c r="E42" s="1249" t="s">
        <v>31</v>
      </c>
      <c r="F42" s="1249"/>
      <c r="G42" s="1249"/>
      <c r="H42" s="1250"/>
      <c r="I42" s="354">
        <v>271</v>
      </c>
      <c r="J42" s="355">
        <v>234</v>
      </c>
      <c r="K42" s="355">
        <v>209</v>
      </c>
      <c r="L42" s="355">
        <v>197</v>
      </c>
      <c r="M42" s="356">
        <v>172</v>
      </c>
    </row>
    <row r="43" spans="2:13" ht="27.75" customHeight="1" x14ac:dyDescent="0.2">
      <c r="B43" s="1245"/>
      <c r="C43" s="1246"/>
      <c r="D43" s="103"/>
      <c r="E43" s="1249" t="s">
        <v>32</v>
      </c>
      <c r="F43" s="1249"/>
      <c r="G43" s="1249"/>
      <c r="H43" s="1250"/>
      <c r="I43" s="354">
        <v>14080</v>
      </c>
      <c r="J43" s="355">
        <v>14223</v>
      </c>
      <c r="K43" s="355">
        <v>14224</v>
      </c>
      <c r="L43" s="355">
        <v>12981</v>
      </c>
      <c r="M43" s="356">
        <v>12068</v>
      </c>
    </row>
    <row r="44" spans="2:13" ht="27.75" customHeight="1" x14ac:dyDescent="0.2">
      <c r="B44" s="1245"/>
      <c r="C44" s="1246"/>
      <c r="D44" s="103"/>
      <c r="E44" s="1249" t="s">
        <v>33</v>
      </c>
      <c r="F44" s="1249"/>
      <c r="G44" s="1249"/>
      <c r="H44" s="1250"/>
      <c r="I44" s="354">
        <v>181</v>
      </c>
      <c r="J44" s="355">
        <v>178</v>
      </c>
      <c r="K44" s="355">
        <v>243</v>
      </c>
      <c r="L44" s="355">
        <v>270</v>
      </c>
      <c r="M44" s="356">
        <v>233</v>
      </c>
    </row>
    <row r="45" spans="2:13" ht="27.75" customHeight="1" x14ac:dyDescent="0.2">
      <c r="B45" s="1245"/>
      <c r="C45" s="1246"/>
      <c r="D45" s="103"/>
      <c r="E45" s="1249" t="s">
        <v>34</v>
      </c>
      <c r="F45" s="1249"/>
      <c r="G45" s="1249"/>
      <c r="H45" s="1250"/>
      <c r="I45" s="354">
        <v>3857</v>
      </c>
      <c r="J45" s="355">
        <v>3810</v>
      </c>
      <c r="K45" s="355">
        <v>3569</v>
      </c>
      <c r="L45" s="355">
        <v>3495</v>
      </c>
      <c r="M45" s="356">
        <v>3613</v>
      </c>
    </row>
    <row r="46" spans="2:13" ht="27.75" customHeight="1" x14ac:dyDescent="0.2">
      <c r="B46" s="1245"/>
      <c r="C46" s="1246"/>
      <c r="D46" s="104"/>
      <c r="E46" s="1249" t="s">
        <v>35</v>
      </c>
      <c r="F46" s="1249"/>
      <c r="G46" s="1249"/>
      <c r="H46" s="1250"/>
      <c r="I46" s="354">
        <v>5</v>
      </c>
      <c r="J46" s="355">
        <v>2</v>
      </c>
      <c r="K46" s="355" t="s">
        <v>514</v>
      </c>
      <c r="L46" s="355" t="s">
        <v>514</v>
      </c>
      <c r="M46" s="356" t="s">
        <v>514</v>
      </c>
    </row>
    <row r="47" spans="2:13" ht="27.75" customHeight="1" x14ac:dyDescent="0.2">
      <c r="B47" s="1245"/>
      <c r="C47" s="1246"/>
      <c r="D47" s="105"/>
      <c r="E47" s="1259" t="s">
        <v>36</v>
      </c>
      <c r="F47" s="1260"/>
      <c r="G47" s="1260"/>
      <c r="H47" s="1261"/>
      <c r="I47" s="354" t="s">
        <v>514</v>
      </c>
      <c r="J47" s="355" t="s">
        <v>514</v>
      </c>
      <c r="K47" s="355" t="s">
        <v>514</v>
      </c>
      <c r="L47" s="355" t="s">
        <v>514</v>
      </c>
      <c r="M47" s="356" t="s">
        <v>514</v>
      </c>
    </row>
    <row r="48" spans="2:13" ht="27.75" customHeight="1" x14ac:dyDescent="0.2">
      <c r="B48" s="1245"/>
      <c r="C48" s="1246"/>
      <c r="D48" s="103"/>
      <c r="E48" s="1249" t="s">
        <v>37</v>
      </c>
      <c r="F48" s="1249"/>
      <c r="G48" s="1249"/>
      <c r="H48" s="1250"/>
      <c r="I48" s="354" t="s">
        <v>514</v>
      </c>
      <c r="J48" s="355" t="s">
        <v>514</v>
      </c>
      <c r="K48" s="355" t="s">
        <v>514</v>
      </c>
      <c r="L48" s="355" t="s">
        <v>514</v>
      </c>
      <c r="M48" s="356" t="s">
        <v>514</v>
      </c>
    </row>
    <row r="49" spans="2:13" ht="27.75" customHeight="1" x14ac:dyDescent="0.2">
      <c r="B49" s="1247"/>
      <c r="C49" s="1248"/>
      <c r="D49" s="103"/>
      <c r="E49" s="1249" t="s">
        <v>38</v>
      </c>
      <c r="F49" s="1249"/>
      <c r="G49" s="1249"/>
      <c r="H49" s="1250"/>
      <c r="I49" s="354" t="s">
        <v>514</v>
      </c>
      <c r="J49" s="355" t="s">
        <v>514</v>
      </c>
      <c r="K49" s="355" t="s">
        <v>514</v>
      </c>
      <c r="L49" s="355" t="s">
        <v>514</v>
      </c>
      <c r="M49" s="356" t="s">
        <v>514</v>
      </c>
    </row>
    <row r="50" spans="2:13" ht="27.75" customHeight="1" x14ac:dyDescent="0.2">
      <c r="B50" s="1243" t="s">
        <v>39</v>
      </c>
      <c r="C50" s="1244"/>
      <c r="D50" s="106"/>
      <c r="E50" s="1249" t="s">
        <v>40</v>
      </c>
      <c r="F50" s="1249"/>
      <c r="G50" s="1249"/>
      <c r="H50" s="1250"/>
      <c r="I50" s="354">
        <v>10695</v>
      </c>
      <c r="J50" s="355">
        <v>10710</v>
      </c>
      <c r="K50" s="355">
        <v>9789</v>
      </c>
      <c r="L50" s="355">
        <v>11304</v>
      </c>
      <c r="M50" s="356">
        <v>11838</v>
      </c>
    </row>
    <row r="51" spans="2:13" ht="27.75" customHeight="1" x14ac:dyDescent="0.2">
      <c r="B51" s="1245"/>
      <c r="C51" s="1246"/>
      <c r="D51" s="103"/>
      <c r="E51" s="1249" t="s">
        <v>41</v>
      </c>
      <c r="F51" s="1249"/>
      <c r="G51" s="1249"/>
      <c r="H51" s="1250"/>
      <c r="I51" s="354">
        <v>1080</v>
      </c>
      <c r="J51" s="355">
        <v>1030</v>
      </c>
      <c r="K51" s="355">
        <v>980</v>
      </c>
      <c r="L51" s="355">
        <v>907</v>
      </c>
      <c r="M51" s="356">
        <v>819</v>
      </c>
    </row>
    <row r="52" spans="2:13" ht="27.75" customHeight="1" x14ac:dyDescent="0.2">
      <c r="B52" s="1247"/>
      <c r="C52" s="1248"/>
      <c r="D52" s="103"/>
      <c r="E52" s="1249" t="s">
        <v>42</v>
      </c>
      <c r="F52" s="1249"/>
      <c r="G52" s="1249"/>
      <c r="H52" s="1250"/>
      <c r="I52" s="354">
        <v>34805</v>
      </c>
      <c r="J52" s="355">
        <v>34485</v>
      </c>
      <c r="K52" s="355">
        <v>33574</v>
      </c>
      <c r="L52" s="355">
        <v>34434</v>
      </c>
      <c r="M52" s="356">
        <v>33666</v>
      </c>
    </row>
    <row r="53" spans="2:13" ht="27.75" customHeight="1" thickBot="1" x14ac:dyDescent="0.25">
      <c r="B53" s="1251" t="s">
        <v>43</v>
      </c>
      <c r="C53" s="1252"/>
      <c r="D53" s="107"/>
      <c r="E53" s="1253" t="s">
        <v>44</v>
      </c>
      <c r="F53" s="1253"/>
      <c r="G53" s="1253"/>
      <c r="H53" s="1254"/>
      <c r="I53" s="357">
        <v>8195</v>
      </c>
      <c r="J53" s="358">
        <v>8844</v>
      </c>
      <c r="K53" s="358">
        <v>9837</v>
      </c>
      <c r="L53" s="358">
        <v>7699</v>
      </c>
      <c r="M53" s="359">
        <v>7120</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hBApXRo6S4jmdjX2z6l0/ZTbqWTMmDZPYu0qNOj2/NBrwI5O27FoeLnN9ccj0PiPwbuA4dp1XMgdDaJl1ZqRng==" saltValue="zWI1ennWVZkc/ycjMsE6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558</v>
      </c>
      <c r="G54" s="116" t="s">
        <v>559</v>
      </c>
      <c r="H54" s="117" t="s">
        <v>560</v>
      </c>
    </row>
    <row r="55" spans="2:8" ht="52.5" customHeight="1" x14ac:dyDescent="0.2">
      <c r="B55" s="118"/>
      <c r="C55" s="1270" t="s">
        <v>47</v>
      </c>
      <c r="D55" s="1270"/>
      <c r="E55" s="1271"/>
      <c r="F55" s="119">
        <v>2627</v>
      </c>
      <c r="G55" s="119">
        <v>3533</v>
      </c>
      <c r="H55" s="120">
        <v>3743</v>
      </c>
    </row>
    <row r="56" spans="2:8" ht="52.5" customHeight="1" x14ac:dyDescent="0.2">
      <c r="B56" s="121"/>
      <c r="C56" s="1272" t="s">
        <v>48</v>
      </c>
      <c r="D56" s="1272"/>
      <c r="E56" s="1273"/>
      <c r="F56" s="122">
        <v>1217</v>
      </c>
      <c r="G56" s="122">
        <v>1004</v>
      </c>
      <c r="H56" s="123">
        <v>1210</v>
      </c>
    </row>
    <row r="57" spans="2:8" ht="53.25" customHeight="1" x14ac:dyDescent="0.2">
      <c r="B57" s="121"/>
      <c r="C57" s="1274" t="s">
        <v>49</v>
      </c>
      <c r="D57" s="1274"/>
      <c r="E57" s="1275"/>
      <c r="F57" s="124">
        <v>5619</v>
      </c>
      <c r="G57" s="124">
        <v>4486</v>
      </c>
      <c r="H57" s="125">
        <v>4575</v>
      </c>
    </row>
    <row r="58" spans="2:8" ht="45.75" customHeight="1" x14ac:dyDescent="0.2">
      <c r="B58" s="126"/>
      <c r="C58" s="1262" t="s">
        <v>578</v>
      </c>
      <c r="D58" s="1263"/>
      <c r="E58" s="1264"/>
      <c r="F58" s="127">
        <v>3337</v>
      </c>
      <c r="G58" s="127">
        <v>3857</v>
      </c>
      <c r="H58" s="128">
        <v>3836</v>
      </c>
    </row>
    <row r="59" spans="2:8" ht="45.75" customHeight="1" x14ac:dyDescent="0.2">
      <c r="B59" s="126"/>
      <c r="C59" s="1262" t="s">
        <v>579</v>
      </c>
      <c r="D59" s="1263"/>
      <c r="E59" s="1264"/>
      <c r="F59" s="127">
        <v>219</v>
      </c>
      <c r="G59" s="127">
        <v>259</v>
      </c>
      <c r="H59" s="128">
        <v>275</v>
      </c>
    </row>
    <row r="60" spans="2:8" ht="45.75" customHeight="1" x14ac:dyDescent="0.2">
      <c r="B60" s="126"/>
      <c r="C60" s="1262" t="s">
        <v>580</v>
      </c>
      <c r="D60" s="1263"/>
      <c r="E60" s="1264"/>
      <c r="F60" s="127">
        <v>197</v>
      </c>
      <c r="G60" s="127">
        <v>191</v>
      </c>
      <c r="H60" s="128">
        <v>190</v>
      </c>
    </row>
    <row r="61" spans="2:8" ht="45.75" customHeight="1" x14ac:dyDescent="0.2">
      <c r="B61" s="126"/>
      <c r="C61" s="1262" t="s">
        <v>581</v>
      </c>
      <c r="D61" s="1263"/>
      <c r="E61" s="1264"/>
      <c r="F61" s="127">
        <v>0</v>
      </c>
      <c r="G61" s="127">
        <v>17</v>
      </c>
      <c r="H61" s="128">
        <v>96</v>
      </c>
    </row>
    <row r="62" spans="2:8" ht="45.75" customHeight="1" thickBot="1" x14ac:dyDescent="0.25">
      <c r="B62" s="129"/>
      <c r="C62" s="1265" t="s">
        <v>582</v>
      </c>
      <c r="D62" s="1266"/>
      <c r="E62" s="1267"/>
      <c r="F62" s="130">
        <v>43</v>
      </c>
      <c r="G62" s="130">
        <v>44</v>
      </c>
      <c r="H62" s="131">
        <v>50</v>
      </c>
    </row>
    <row r="63" spans="2:8" ht="52.5" customHeight="1" thickBot="1" x14ac:dyDescent="0.25">
      <c r="B63" s="132"/>
      <c r="C63" s="1268" t="s">
        <v>50</v>
      </c>
      <c r="D63" s="1268"/>
      <c r="E63" s="1269"/>
      <c r="F63" s="133">
        <v>9463</v>
      </c>
      <c r="G63" s="133">
        <v>9023</v>
      </c>
      <c r="H63" s="134">
        <v>9529</v>
      </c>
    </row>
    <row r="64" spans="2:8" ht="13.2" x14ac:dyDescent="0.2"/>
  </sheetData>
  <sheetProtection algorithmName="SHA-512" hashValue="3pLIfWfpU3gmMe1WTw+JqtOiGzPQIUwVxMmOtj5ego7Bhyp5P4TMelpFA69QRGPAsNM2qukkk4lwcfOkY2J0Nw==" saltValue="ToJ1qUn8wPKFDW3Kk05t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609</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606</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88" t="s">
        <v>610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605</v>
      </c>
    </row>
    <row r="50" spans="1:109" ht="13.2" x14ac:dyDescent="0.2">
      <c r="B50" s="368"/>
      <c r="G50" s="1282"/>
      <c r="H50" s="1282"/>
      <c r="I50" s="1282"/>
      <c r="J50" s="1282"/>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556</v>
      </c>
      <c r="BQ50" s="1278"/>
      <c r="BR50" s="1278"/>
      <c r="BS50" s="1278"/>
      <c r="BT50" s="1278"/>
      <c r="BU50" s="1278"/>
      <c r="BV50" s="1278"/>
      <c r="BW50" s="1278"/>
      <c r="BX50" s="1278" t="s">
        <v>557</v>
      </c>
      <c r="BY50" s="1278"/>
      <c r="BZ50" s="1278"/>
      <c r="CA50" s="1278"/>
      <c r="CB50" s="1278"/>
      <c r="CC50" s="1278"/>
      <c r="CD50" s="1278"/>
      <c r="CE50" s="1278"/>
      <c r="CF50" s="1278" t="s">
        <v>558</v>
      </c>
      <c r="CG50" s="1278"/>
      <c r="CH50" s="1278"/>
      <c r="CI50" s="1278"/>
      <c r="CJ50" s="1278"/>
      <c r="CK50" s="1278"/>
      <c r="CL50" s="1278"/>
      <c r="CM50" s="1278"/>
      <c r="CN50" s="1278" t="s">
        <v>559</v>
      </c>
      <c r="CO50" s="1278"/>
      <c r="CP50" s="1278"/>
      <c r="CQ50" s="1278"/>
      <c r="CR50" s="1278"/>
      <c r="CS50" s="1278"/>
      <c r="CT50" s="1278"/>
      <c r="CU50" s="1278"/>
      <c r="CV50" s="1278" t="s">
        <v>560</v>
      </c>
      <c r="CW50" s="1278"/>
      <c r="CX50" s="1278"/>
      <c r="CY50" s="1278"/>
      <c r="CZ50" s="1278"/>
      <c r="DA50" s="1278"/>
      <c r="DB50" s="1278"/>
      <c r="DC50" s="1278"/>
    </row>
    <row r="51" spans="1:109" ht="13.5" customHeight="1" x14ac:dyDescent="0.2">
      <c r="B51" s="368"/>
      <c r="G51" s="1287"/>
      <c r="H51" s="1287"/>
      <c r="I51" s="1297"/>
      <c r="J51" s="1297"/>
      <c r="K51" s="1283"/>
      <c r="L51" s="1283"/>
      <c r="M51" s="1283"/>
      <c r="N51" s="1283"/>
      <c r="AM51" s="374"/>
      <c r="AN51" s="1279" t="s">
        <v>604</v>
      </c>
      <c r="AO51" s="1279"/>
      <c r="AP51" s="1279"/>
      <c r="AQ51" s="1279"/>
      <c r="AR51" s="1279"/>
      <c r="AS51" s="1279"/>
      <c r="AT51" s="1279"/>
      <c r="AU51" s="1279"/>
      <c r="AV51" s="1279"/>
      <c r="AW51" s="1279"/>
      <c r="AX51" s="1279"/>
      <c r="AY51" s="1279"/>
      <c r="AZ51" s="1279"/>
      <c r="BA51" s="1279"/>
      <c r="BB51" s="1279" t="s">
        <v>602</v>
      </c>
      <c r="BC51" s="1279"/>
      <c r="BD51" s="1279"/>
      <c r="BE51" s="1279"/>
      <c r="BF51" s="1279"/>
      <c r="BG51" s="1279"/>
      <c r="BH51" s="1279"/>
      <c r="BI51" s="1279"/>
      <c r="BJ51" s="1279"/>
      <c r="BK51" s="1279"/>
      <c r="BL51" s="1279"/>
      <c r="BM51" s="1279"/>
      <c r="BN51" s="1279"/>
      <c r="BO51" s="1279"/>
      <c r="BP51" s="1276">
        <v>57.8</v>
      </c>
      <c r="BQ51" s="1276"/>
      <c r="BR51" s="1276"/>
      <c r="BS51" s="1276"/>
      <c r="BT51" s="1276"/>
      <c r="BU51" s="1276"/>
      <c r="BV51" s="1276"/>
      <c r="BW51" s="1276"/>
      <c r="BX51" s="1276">
        <v>63</v>
      </c>
      <c r="BY51" s="1276"/>
      <c r="BZ51" s="1276"/>
      <c r="CA51" s="1276"/>
      <c r="CB51" s="1276"/>
      <c r="CC51" s="1276"/>
      <c r="CD51" s="1276"/>
      <c r="CE51" s="1276"/>
      <c r="CF51" s="1276">
        <v>70.099999999999994</v>
      </c>
      <c r="CG51" s="1276"/>
      <c r="CH51" s="1276"/>
      <c r="CI51" s="1276"/>
      <c r="CJ51" s="1276"/>
      <c r="CK51" s="1276"/>
      <c r="CL51" s="1276"/>
      <c r="CM51" s="1276"/>
      <c r="CN51" s="1276">
        <v>53</v>
      </c>
      <c r="CO51" s="1276"/>
      <c r="CP51" s="1276"/>
      <c r="CQ51" s="1276"/>
      <c r="CR51" s="1276"/>
      <c r="CS51" s="1276"/>
      <c r="CT51" s="1276"/>
      <c r="CU51" s="1276"/>
      <c r="CV51" s="1276">
        <v>47.6</v>
      </c>
      <c r="CW51" s="1276"/>
      <c r="CX51" s="1276"/>
      <c r="CY51" s="1276"/>
      <c r="CZ51" s="1276"/>
      <c r="DA51" s="1276"/>
      <c r="DB51" s="1276"/>
      <c r="DC51" s="1276"/>
    </row>
    <row r="52" spans="1:109" ht="13.2" x14ac:dyDescent="0.2">
      <c r="B52" s="368"/>
      <c r="G52" s="1287"/>
      <c r="H52" s="1287"/>
      <c r="I52" s="1297"/>
      <c r="J52" s="1297"/>
      <c r="K52" s="1283"/>
      <c r="L52" s="1283"/>
      <c r="M52" s="1283"/>
      <c r="N52" s="1283"/>
      <c r="AM52" s="37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2"/>
      <c r="B53" s="368"/>
      <c r="G53" s="1287"/>
      <c r="H53" s="1287"/>
      <c r="I53" s="1282"/>
      <c r="J53" s="1282"/>
      <c r="K53" s="1283"/>
      <c r="L53" s="1283"/>
      <c r="M53" s="1283"/>
      <c r="N53" s="1283"/>
      <c r="AM53" s="374"/>
      <c r="AN53" s="1279"/>
      <c r="AO53" s="1279"/>
      <c r="AP53" s="1279"/>
      <c r="AQ53" s="1279"/>
      <c r="AR53" s="1279"/>
      <c r="AS53" s="1279"/>
      <c r="AT53" s="1279"/>
      <c r="AU53" s="1279"/>
      <c r="AV53" s="1279"/>
      <c r="AW53" s="1279"/>
      <c r="AX53" s="1279"/>
      <c r="AY53" s="1279"/>
      <c r="AZ53" s="1279"/>
      <c r="BA53" s="1279"/>
      <c r="BB53" s="1279" t="s">
        <v>608</v>
      </c>
      <c r="BC53" s="1279"/>
      <c r="BD53" s="1279"/>
      <c r="BE53" s="1279"/>
      <c r="BF53" s="1279"/>
      <c r="BG53" s="1279"/>
      <c r="BH53" s="1279"/>
      <c r="BI53" s="1279"/>
      <c r="BJ53" s="1279"/>
      <c r="BK53" s="1279"/>
      <c r="BL53" s="1279"/>
      <c r="BM53" s="1279"/>
      <c r="BN53" s="1279"/>
      <c r="BO53" s="1279"/>
      <c r="BP53" s="1276">
        <v>53.6</v>
      </c>
      <c r="BQ53" s="1276"/>
      <c r="BR53" s="1276"/>
      <c r="BS53" s="1276"/>
      <c r="BT53" s="1276"/>
      <c r="BU53" s="1276"/>
      <c r="BV53" s="1276"/>
      <c r="BW53" s="1276"/>
      <c r="BX53" s="1276">
        <v>54.9</v>
      </c>
      <c r="BY53" s="1276"/>
      <c r="BZ53" s="1276"/>
      <c r="CA53" s="1276"/>
      <c r="CB53" s="1276"/>
      <c r="CC53" s="1276"/>
      <c r="CD53" s="1276"/>
      <c r="CE53" s="1276"/>
      <c r="CF53" s="1276">
        <v>56.6</v>
      </c>
      <c r="CG53" s="1276"/>
      <c r="CH53" s="1276"/>
      <c r="CI53" s="1276"/>
      <c r="CJ53" s="1276"/>
      <c r="CK53" s="1276"/>
      <c r="CL53" s="1276"/>
      <c r="CM53" s="1276"/>
      <c r="CN53" s="1276">
        <v>58.2</v>
      </c>
      <c r="CO53" s="1276"/>
      <c r="CP53" s="1276"/>
      <c r="CQ53" s="1276"/>
      <c r="CR53" s="1276"/>
      <c r="CS53" s="1276"/>
      <c r="CT53" s="1276"/>
      <c r="CU53" s="1276"/>
      <c r="CV53" s="1276">
        <v>59.6</v>
      </c>
      <c r="CW53" s="1276"/>
      <c r="CX53" s="1276"/>
      <c r="CY53" s="1276"/>
      <c r="CZ53" s="1276"/>
      <c r="DA53" s="1276"/>
      <c r="DB53" s="1276"/>
      <c r="DC53" s="1276"/>
    </row>
    <row r="54" spans="1:109" ht="13.2" x14ac:dyDescent="0.2">
      <c r="A54" s="382"/>
      <c r="B54" s="368"/>
      <c r="G54" s="1287"/>
      <c r="H54" s="1287"/>
      <c r="I54" s="1282"/>
      <c r="J54" s="1282"/>
      <c r="K54" s="1283"/>
      <c r="L54" s="1283"/>
      <c r="M54" s="1283"/>
      <c r="N54" s="1283"/>
      <c r="AM54" s="37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2"/>
      <c r="B55" s="368"/>
      <c r="G55" s="1282"/>
      <c r="H55" s="1282"/>
      <c r="I55" s="1282"/>
      <c r="J55" s="1282"/>
      <c r="K55" s="1283"/>
      <c r="L55" s="1283"/>
      <c r="M55" s="1283"/>
      <c r="N55" s="1283"/>
      <c r="AN55" s="1278" t="s">
        <v>603</v>
      </c>
      <c r="AO55" s="1278"/>
      <c r="AP55" s="1278"/>
      <c r="AQ55" s="1278"/>
      <c r="AR55" s="1278"/>
      <c r="AS55" s="1278"/>
      <c r="AT55" s="1278"/>
      <c r="AU55" s="1278"/>
      <c r="AV55" s="1278"/>
      <c r="AW55" s="1278"/>
      <c r="AX55" s="1278"/>
      <c r="AY55" s="1278"/>
      <c r="AZ55" s="1278"/>
      <c r="BA55" s="1278"/>
      <c r="BB55" s="1279" t="s">
        <v>602</v>
      </c>
      <c r="BC55" s="1279"/>
      <c r="BD55" s="1279"/>
      <c r="BE55" s="1279"/>
      <c r="BF55" s="1279"/>
      <c r="BG55" s="1279"/>
      <c r="BH55" s="1279"/>
      <c r="BI55" s="1279"/>
      <c r="BJ55" s="1279"/>
      <c r="BK55" s="1279"/>
      <c r="BL55" s="1279"/>
      <c r="BM55" s="1279"/>
      <c r="BN55" s="1279"/>
      <c r="BO55" s="1279"/>
      <c r="BP55" s="1276">
        <v>31.3</v>
      </c>
      <c r="BQ55" s="1276"/>
      <c r="BR55" s="1276"/>
      <c r="BS55" s="1276"/>
      <c r="BT55" s="1276"/>
      <c r="BU55" s="1276"/>
      <c r="BV55" s="1276"/>
      <c r="BW55" s="1276"/>
      <c r="BX55" s="1276">
        <v>25.3</v>
      </c>
      <c r="BY55" s="1276"/>
      <c r="BZ55" s="1276"/>
      <c r="CA55" s="1276"/>
      <c r="CB55" s="1276"/>
      <c r="CC55" s="1276"/>
      <c r="CD55" s="1276"/>
      <c r="CE55" s="1276"/>
      <c r="CF55" s="1276">
        <v>25.5</v>
      </c>
      <c r="CG55" s="1276"/>
      <c r="CH55" s="1276"/>
      <c r="CI55" s="1276"/>
      <c r="CJ55" s="1276"/>
      <c r="CK55" s="1276"/>
      <c r="CL55" s="1276"/>
      <c r="CM55" s="1276"/>
      <c r="CN55" s="1276">
        <v>25.1</v>
      </c>
      <c r="CO55" s="1276"/>
      <c r="CP55" s="1276"/>
      <c r="CQ55" s="1276"/>
      <c r="CR55" s="1276"/>
      <c r="CS55" s="1276"/>
      <c r="CT55" s="1276"/>
      <c r="CU55" s="1276"/>
      <c r="CV55" s="1276">
        <v>18</v>
      </c>
      <c r="CW55" s="1276"/>
      <c r="CX55" s="1276"/>
      <c r="CY55" s="1276"/>
      <c r="CZ55" s="1276"/>
      <c r="DA55" s="1276"/>
      <c r="DB55" s="1276"/>
      <c r="DC55" s="1276"/>
    </row>
    <row r="56" spans="1:109" ht="13.2" x14ac:dyDescent="0.2">
      <c r="A56" s="382"/>
      <c r="B56" s="368"/>
      <c r="G56" s="1282"/>
      <c r="H56" s="1282"/>
      <c r="I56" s="1282"/>
      <c r="J56" s="1282"/>
      <c r="K56" s="1283"/>
      <c r="L56" s="1283"/>
      <c r="M56" s="1283"/>
      <c r="N56" s="1283"/>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2" x14ac:dyDescent="0.2">
      <c r="B57" s="388"/>
      <c r="G57" s="1282"/>
      <c r="H57" s="1282"/>
      <c r="I57" s="1280"/>
      <c r="J57" s="1280"/>
      <c r="K57" s="1283"/>
      <c r="L57" s="1283"/>
      <c r="M57" s="1283"/>
      <c r="N57" s="1283"/>
      <c r="AM57" s="367"/>
      <c r="AN57" s="1278"/>
      <c r="AO57" s="1278"/>
      <c r="AP57" s="1278"/>
      <c r="AQ57" s="1278"/>
      <c r="AR57" s="1278"/>
      <c r="AS57" s="1278"/>
      <c r="AT57" s="1278"/>
      <c r="AU57" s="1278"/>
      <c r="AV57" s="1278"/>
      <c r="AW57" s="1278"/>
      <c r="AX57" s="1278"/>
      <c r="AY57" s="1278"/>
      <c r="AZ57" s="1278"/>
      <c r="BA57" s="1278"/>
      <c r="BB57" s="1279" t="s">
        <v>608</v>
      </c>
      <c r="BC57" s="1279"/>
      <c r="BD57" s="1279"/>
      <c r="BE57" s="1279"/>
      <c r="BF57" s="1279"/>
      <c r="BG57" s="1279"/>
      <c r="BH57" s="1279"/>
      <c r="BI57" s="1279"/>
      <c r="BJ57" s="1279"/>
      <c r="BK57" s="1279"/>
      <c r="BL57" s="1279"/>
      <c r="BM57" s="1279"/>
      <c r="BN57" s="1279"/>
      <c r="BO57" s="1279"/>
      <c r="BP57" s="1276">
        <v>58.4</v>
      </c>
      <c r="BQ57" s="1276"/>
      <c r="BR57" s="1276"/>
      <c r="BS57" s="1276"/>
      <c r="BT57" s="1276"/>
      <c r="BU57" s="1276"/>
      <c r="BV57" s="1276"/>
      <c r="BW57" s="1276"/>
      <c r="BX57" s="1276">
        <v>59.7</v>
      </c>
      <c r="BY57" s="1276"/>
      <c r="BZ57" s="1276"/>
      <c r="CA57" s="1276"/>
      <c r="CB57" s="1276"/>
      <c r="CC57" s="1276"/>
      <c r="CD57" s="1276"/>
      <c r="CE57" s="1276"/>
      <c r="CF57" s="1276">
        <v>60.9</v>
      </c>
      <c r="CG57" s="1276"/>
      <c r="CH57" s="1276"/>
      <c r="CI57" s="1276"/>
      <c r="CJ57" s="1276"/>
      <c r="CK57" s="1276"/>
      <c r="CL57" s="1276"/>
      <c r="CM57" s="1276"/>
      <c r="CN57" s="1276">
        <v>61</v>
      </c>
      <c r="CO57" s="1276"/>
      <c r="CP57" s="1276"/>
      <c r="CQ57" s="1276"/>
      <c r="CR57" s="1276"/>
      <c r="CS57" s="1276"/>
      <c r="CT57" s="1276"/>
      <c r="CU57" s="1276"/>
      <c r="CV57" s="1276">
        <v>62.4</v>
      </c>
      <c r="CW57" s="1276"/>
      <c r="CX57" s="1276"/>
      <c r="CY57" s="1276"/>
      <c r="CZ57" s="1276"/>
      <c r="DA57" s="1276"/>
      <c r="DB57" s="1276"/>
      <c r="DC57" s="1276"/>
      <c r="DD57" s="393"/>
      <c r="DE57" s="388"/>
    </row>
    <row r="58" spans="1:109" s="382" customFormat="1" ht="13.2" x14ac:dyDescent="0.2">
      <c r="A58" s="367"/>
      <c r="B58" s="388"/>
      <c r="G58" s="1282"/>
      <c r="H58" s="1282"/>
      <c r="I58" s="1280"/>
      <c r="J58" s="1280"/>
      <c r="K58" s="1283"/>
      <c r="L58" s="1283"/>
      <c r="M58" s="1283"/>
      <c r="N58" s="1283"/>
      <c r="AM58" s="367"/>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607</v>
      </c>
    </row>
    <row r="64" spans="1:109" ht="13.2" x14ac:dyDescent="0.2">
      <c r="B64" s="368"/>
      <c r="G64" s="383"/>
      <c r="I64" s="385"/>
      <c r="J64" s="385"/>
      <c r="K64" s="385"/>
      <c r="L64" s="385"/>
      <c r="M64" s="385"/>
      <c r="N64" s="384"/>
      <c r="AM64" s="383"/>
      <c r="AN64" s="383" t="s">
        <v>606</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88" t="s">
        <v>611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605</v>
      </c>
    </row>
    <row r="72" spans="2:107" ht="13.2" x14ac:dyDescent="0.2">
      <c r="B72" s="368"/>
      <c r="G72" s="1282"/>
      <c r="H72" s="1282"/>
      <c r="I72" s="1282"/>
      <c r="J72" s="1282"/>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556</v>
      </c>
      <c r="BQ72" s="1278"/>
      <c r="BR72" s="1278"/>
      <c r="BS72" s="1278"/>
      <c r="BT72" s="1278"/>
      <c r="BU72" s="1278"/>
      <c r="BV72" s="1278"/>
      <c r="BW72" s="1278"/>
      <c r="BX72" s="1278" t="s">
        <v>557</v>
      </c>
      <c r="BY72" s="1278"/>
      <c r="BZ72" s="1278"/>
      <c r="CA72" s="1278"/>
      <c r="CB72" s="1278"/>
      <c r="CC72" s="1278"/>
      <c r="CD72" s="1278"/>
      <c r="CE72" s="1278"/>
      <c r="CF72" s="1278" t="s">
        <v>558</v>
      </c>
      <c r="CG72" s="1278"/>
      <c r="CH72" s="1278"/>
      <c r="CI72" s="1278"/>
      <c r="CJ72" s="1278"/>
      <c r="CK72" s="1278"/>
      <c r="CL72" s="1278"/>
      <c r="CM72" s="1278"/>
      <c r="CN72" s="1278" t="s">
        <v>559</v>
      </c>
      <c r="CO72" s="1278"/>
      <c r="CP72" s="1278"/>
      <c r="CQ72" s="1278"/>
      <c r="CR72" s="1278"/>
      <c r="CS72" s="1278"/>
      <c r="CT72" s="1278"/>
      <c r="CU72" s="1278"/>
      <c r="CV72" s="1278" t="s">
        <v>560</v>
      </c>
      <c r="CW72" s="1278"/>
      <c r="CX72" s="1278"/>
      <c r="CY72" s="1278"/>
      <c r="CZ72" s="1278"/>
      <c r="DA72" s="1278"/>
      <c r="DB72" s="1278"/>
      <c r="DC72" s="1278"/>
    </row>
    <row r="73" spans="2:107" ht="13.2" x14ac:dyDescent="0.2">
      <c r="B73" s="368"/>
      <c r="G73" s="1287"/>
      <c r="H73" s="1287"/>
      <c r="I73" s="1287"/>
      <c r="J73" s="1287"/>
      <c r="K73" s="1277"/>
      <c r="L73" s="1277"/>
      <c r="M73" s="1277"/>
      <c r="N73" s="1277"/>
      <c r="AM73" s="374"/>
      <c r="AN73" s="1279" t="s">
        <v>604</v>
      </c>
      <c r="AO73" s="1279"/>
      <c r="AP73" s="1279"/>
      <c r="AQ73" s="1279"/>
      <c r="AR73" s="1279"/>
      <c r="AS73" s="1279"/>
      <c r="AT73" s="1279"/>
      <c r="AU73" s="1279"/>
      <c r="AV73" s="1279"/>
      <c r="AW73" s="1279"/>
      <c r="AX73" s="1279"/>
      <c r="AY73" s="1279"/>
      <c r="AZ73" s="1279"/>
      <c r="BA73" s="1279"/>
      <c r="BB73" s="1279" t="s">
        <v>602</v>
      </c>
      <c r="BC73" s="1279"/>
      <c r="BD73" s="1279"/>
      <c r="BE73" s="1279"/>
      <c r="BF73" s="1279"/>
      <c r="BG73" s="1279"/>
      <c r="BH73" s="1279"/>
      <c r="BI73" s="1279"/>
      <c r="BJ73" s="1279"/>
      <c r="BK73" s="1279"/>
      <c r="BL73" s="1279"/>
      <c r="BM73" s="1279"/>
      <c r="BN73" s="1279"/>
      <c r="BO73" s="1279"/>
      <c r="BP73" s="1276">
        <v>57.8</v>
      </c>
      <c r="BQ73" s="1276"/>
      <c r="BR73" s="1276"/>
      <c r="BS73" s="1276"/>
      <c r="BT73" s="1276"/>
      <c r="BU73" s="1276"/>
      <c r="BV73" s="1276"/>
      <c r="BW73" s="1276"/>
      <c r="BX73" s="1276">
        <v>63</v>
      </c>
      <c r="BY73" s="1276"/>
      <c r="BZ73" s="1276"/>
      <c r="CA73" s="1276"/>
      <c r="CB73" s="1276"/>
      <c r="CC73" s="1276"/>
      <c r="CD73" s="1276"/>
      <c r="CE73" s="1276"/>
      <c r="CF73" s="1276">
        <v>70.099999999999994</v>
      </c>
      <c r="CG73" s="1276"/>
      <c r="CH73" s="1276"/>
      <c r="CI73" s="1276"/>
      <c r="CJ73" s="1276"/>
      <c r="CK73" s="1276"/>
      <c r="CL73" s="1276"/>
      <c r="CM73" s="1276"/>
      <c r="CN73" s="1276">
        <v>53</v>
      </c>
      <c r="CO73" s="1276"/>
      <c r="CP73" s="1276"/>
      <c r="CQ73" s="1276"/>
      <c r="CR73" s="1276"/>
      <c r="CS73" s="1276"/>
      <c r="CT73" s="1276"/>
      <c r="CU73" s="1276"/>
      <c r="CV73" s="1276">
        <v>47.6</v>
      </c>
      <c r="CW73" s="1276"/>
      <c r="CX73" s="1276"/>
      <c r="CY73" s="1276"/>
      <c r="CZ73" s="1276"/>
      <c r="DA73" s="1276"/>
      <c r="DB73" s="1276"/>
      <c r="DC73" s="1276"/>
    </row>
    <row r="74" spans="2:107" ht="13.2" x14ac:dyDescent="0.2">
      <c r="B74" s="368"/>
      <c r="G74" s="1287"/>
      <c r="H74" s="1287"/>
      <c r="I74" s="1287"/>
      <c r="J74" s="1287"/>
      <c r="K74" s="1277"/>
      <c r="L74" s="1277"/>
      <c r="M74" s="1277"/>
      <c r="N74" s="1277"/>
      <c r="AM74" s="37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68"/>
      <c r="G75" s="1287"/>
      <c r="H75" s="1287"/>
      <c r="I75" s="1282"/>
      <c r="J75" s="1282"/>
      <c r="K75" s="1283"/>
      <c r="L75" s="1283"/>
      <c r="M75" s="1283"/>
      <c r="N75" s="1283"/>
      <c r="AM75" s="374"/>
      <c r="AN75" s="1279"/>
      <c r="AO75" s="1279"/>
      <c r="AP75" s="1279"/>
      <c r="AQ75" s="1279"/>
      <c r="AR75" s="1279"/>
      <c r="AS75" s="1279"/>
      <c r="AT75" s="1279"/>
      <c r="AU75" s="1279"/>
      <c r="AV75" s="1279"/>
      <c r="AW75" s="1279"/>
      <c r="AX75" s="1279"/>
      <c r="AY75" s="1279"/>
      <c r="AZ75" s="1279"/>
      <c r="BA75" s="1279"/>
      <c r="BB75" s="1279" t="s">
        <v>601</v>
      </c>
      <c r="BC75" s="1279"/>
      <c r="BD75" s="1279"/>
      <c r="BE75" s="1279"/>
      <c r="BF75" s="1279"/>
      <c r="BG75" s="1279"/>
      <c r="BH75" s="1279"/>
      <c r="BI75" s="1279"/>
      <c r="BJ75" s="1279"/>
      <c r="BK75" s="1279"/>
      <c r="BL75" s="1279"/>
      <c r="BM75" s="1279"/>
      <c r="BN75" s="1279"/>
      <c r="BO75" s="1279"/>
      <c r="BP75" s="1276">
        <v>10.5</v>
      </c>
      <c r="BQ75" s="1276"/>
      <c r="BR75" s="1276"/>
      <c r="BS75" s="1276"/>
      <c r="BT75" s="1276"/>
      <c r="BU75" s="1276"/>
      <c r="BV75" s="1276"/>
      <c r="BW75" s="1276"/>
      <c r="BX75" s="1276">
        <v>10.9</v>
      </c>
      <c r="BY75" s="1276"/>
      <c r="BZ75" s="1276"/>
      <c r="CA75" s="1276"/>
      <c r="CB75" s="1276"/>
      <c r="CC75" s="1276"/>
      <c r="CD75" s="1276"/>
      <c r="CE75" s="1276"/>
      <c r="CF75" s="1276">
        <v>11.4</v>
      </c>
      <c r="CG75" s="1276"/>
      <c r="CH75" s="1276"/>
      <c r="CI75" s="1276"/>
      <c r="CJ75" s="1276"/>
      <c r="CK75" s="1276"/>
      <c r="CL75" s="1276"/>
      <c r="CM75" s="1276"/>
      <c r="CN75" s="1276">
        <v>10.4</v>
      </c>
      <c r="CO75" s="1276"/>
      <c r="CP75" s="1276"/>
      <c r="CQ75" s="1276"/>
      <c r="CR75" s="1276"/>
      <c r="CS75" s="1276"/>
      <c r="CT75" s="1276"/>
      <c r="CU75" s="1276"/>
      <c r="CV75" s="1276">
        <v>9.5</v>
      </c>
      <c r="CW75" s="1276"/>
      <c r="CX75" s="1276"/>
      <c r="CY75" s="1276"/>
      <c r="CZ75" s="1276"/>
      <c r="DA75" s="1276"/>
      <c r="DB75" s="1276"/>
      <c r="DC75" s="1276"/>
    </row>
    <row r="76" spans="2:107" ht="13.2" x14ac:dyDescent="0.2">
      <c r="B76" s="368"/>
      <c r="G76" s="1287"/>
      <c r="H76" s="1287"/>
      <c r="I76" s="1282"/>
      <c r="J76" s="1282"/>
      <c r="K76" s="1283"/>
      <c r="L76" s="1283"/>
      <c r="M76" s="1283"/>
      <c r="N76" s="1283"/>
      <c r="AM76" s="37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68"/>
      <c r="G77" s="1282"/>
      <c r="H77" s="1282"/>
      <c r="I77" s="1282"/>
      <c r="J77" s="1282"/>
      <c r="K77" s="1277"/>
      <c r="L77" s="1277"/>
      <c r="M77" s="1277"/>
      <c r="N77" s="1277"/>
      <c r="AN77" s="1278" t="s">
        <v>603</v>
      </c>
      <c r="AO77" s="1278"/>
      <c r="AP77" s="1278"/>
      <c r="AQ77" s="1278"/>
      <c r="AR77" s="1278"/>
      <c r="AS77" s="1278"/>
      <c r="AT77" s="1278"/>
      <c r="AU77" s="1278"/>
      <c r="AV77" s="1278"/>
      <c r="AW77" s="1278"/>
      <c r="AX77" s="1278"/>
      <c r="AY77" s="1278"/>
      <c r="AZ77" s="1278"/>
      <c r="BA77" s="1278"/>
      <c r="BB77" s="1279" t="s">
        <v>602</v>
      </c>
      <c r="BC77" s="1279"/>
      <c r="BD77" s="1279"/>
      <c r="BE77" s="1279"/>
      <c r="BF77" s="1279"/>
      <c r="BG77" s="1279"/>
      <c r="BH77" s="1279"/>
      <c r="BI77" s="1279"/>
      <c r="BJ77" s="1279"/>
      <c r="BK77" s="1279"/>
      <c r="BL77" s="1279"/>
      <c r="BM77" s="1279"/>
      <c r="BN77" s="1279"/>
      <c r="BO77" s="1279"/>
      <c r="BP77" s="1276">
        <v>31.3</v>
      </c>
      <c r="BQ77" s="1276"/>
      <c r="BR77" s="1276"/>
      <c r="BS77" s="1276"/>
      <c r="BT77" s="1276"/>
      <c r="BU77" s="1276"/>
      <c r="BV77" s="1276"/>
      <c r="BW77" s="1276"/>
      <c r="BX77" s="1276">
        <v>25.3</v>
      </c>
      <c r="BY77" s="1276"/>
      <c r="BZ77" s="1276"/>
      <c r="CA77" s="1276"/>
      <c r="CB77" s="1276"/>
      <c r="CC77" s="1276"/>
      <c r="CD77" s="1276"/>
      <c r="CE77" s="1276"/>
      <c r="CF77" s="1276">
        <v>25.5</v>
      </c>
      <c r="CG77" s="1276"/>
      <c r="CH77" s="1276"/>
      <c r="CI77" s="1276"/>
      <c r="CJ77" s="1276"/>
      <c r="CK77" s="1276"/>
      <c r="CL77" s="1276"/>
      <c r="CM77" s="1276"/>
      <c r="CN77" s="1276">
        <v>25.1</v>
      </c>
      <c r="CO77" s="1276"/>
      <c r="CP77" s="1276"/>
      <c r="CQ77" s="1276"/>
      <c r="CR77" s="1276"/>
      <c r="CS77" s="1276"/>
      <c r="CT77" s="1276"/>
      <c r="CU77" s="1276"/>
      <c r="CV77" s="1276">
        <v>18</v>
      </c>
      <c r="CW77" s="1276"/>
      <c r="CX77" s="1276"/>
      <c r="CY77" s="1276"/>
      <c r="CZ77" s="1276"/>
      <c r="DA77" s="1276"/>
      <c r="DB77" s="1276"/>
      <c r="DC77" s="1276"/>
    </row>
    <row r="78" spans="2:107" ht="13.2" x14ac:dyDescent="0.2">
      <c r="B78" s="368"/>
      <c r="G78" s="1282"/>
      <c r="H78" s="1282"/>
      <c r="I78" s="1282"/>
      <c r="J78" s="1282"/>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68"/>
      <c r="G79" s="1282"/>
      <c r="H79" s="1282"/>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601</v>
      </c>
      <c r="BC79" s="1279"/>
      <c r="BD79" s="1279"/>
      <c r="BE79" s="1279"/>
      <c r="BF79" s="1279"/>
      <c r="BG79" s="1279"/>
      <c r="BH79" s="1279"/>
      <c r="BI79" s="1279"/>
      <c r="BJ79" s="1279"/>
      <c r="BK79" s="1279"/>
      <c r="BL79" s="1279"/>
      <c r="BM79" s="1279"/>
      <c r="BN79" s="1279"/>
      <c r="BO79" s="1279"/>
      <c r="BP79" s="1276">
        <v>7.2</v>
      </c>
      <c r="BQ79" s="1276"/>
      <c r="BR79" s="1276"/>
      <c r="BS79" s="1276"/>
      <c r="BT79" s="1276"/>
      <c r="BU79" s="1276"/>
      <c r="BV79" s="1276"/>
      <c r="BW79" s="1276"/>
      <c r="BX79" s="1276">
        <v>6.9</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6.6</v>
      </c>
      <c r="CW79" s="1276"/>
      <c r="CX79" s="1276"/>
      <c r="CY79" s="1276"/>
      <c r="CZ79" s="1276"/>
      <c r="DA79" s="1276"/>
      <c r="DB79" s="1276"/>
      <c r="DC79" s="1276"/>
    </row>
    <row r="80" spans="2:107" ht="13.2" x14ac:dyDescent="0.2">
      <c r="B80" s="368"/>
      <c r="G80" s="1282"/>
      <c r="H80" s="1282"/>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ZvsnYEIQW6Rgk45NtH6Z/hBOkPZfEtsE28H+cJkcv6+vbCoGcYlRxLCFcum8Bb9H8FVKv8ppeHZcEN7ME+5AUg==" saltValue="qGkjd9F76fIl/J2i5uM55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iJoY9+fEEIXWR0zQyLV706WDTO7j8kxp+W2C+VZwT0DbZ542QJuB/FsnakU8K5/sU758Hbh87uXTw1WA6aOeig==" saltValue="sVOpnpX61IMWXLrw7q6Q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g33xxs2C+ccxaZGSZjzOLBqcOCQZ35aiSP0gGo9eTFwklDtRzrQrJ/6n9VmRIJ3tA5wJxu78T2M/KNxgBDvCBg==" saltValue="mtoarK21scBtvdXTB2taz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553</v>
      </c>
      <c r="G2" s="148"/>
      <c r="H2" s="149"/>
    </row>
    <row r="3" spans="1:8" x14ac:dyDescent="0.2">
      <c r="A3" s="145" t="s">
        <v>546</v>
      </c>
      <c r="B3" s="150"/>
      <c r="C3" s="151"/>
      <c r="D3" s="152">
        <v>59767</v>
      </c>
      <c r="E3" s="153"/>
      <c r="F3" s="154">
        <v>54110</v>
      </c>
      <c r="G3" s="155"/>
      <c r="H3" s="156"/>
    </row>
    <row r="4" spans="1:8" x14ac:dyDescent="0.2">
      <c r="A4" s="157"/>
      <c r="B4" s="158"/>
      <c r="C4" s="159"/>
      <c r="D4" s="160">
        <v>28108</v>
      </c>
      <c r="E4" s="161"/>
      <c r="F4" s="162">
        <v>30620</v>
      </c>
      <c r="G4" s="163"/>
      <c r="H4" s="164"/>
    </row>
    <row r="5" spans="1:8" x14ac:dyDescent="0.2">
      <c r="A5" s="145" t="s">
        <v>548</v>
      </c>
      <c r="B5" s="150"/>
      <c r="C5" s="151"/>
      <c r="D5" s="152">
        <v>80522</v>
      </c>
      <c r="E5" s="153"/>
      <c r="F5" s="154">
        <v>54684</v>
      </c>
      <c r="G5" s="155"/>
      <c r="H5" s="156"/>
    </row>
    <row r="6" spans="1:8" x14ac:dyDescent="0.2">
      <c r="A6" s="157"/>
      <c r="B6" s="158"/>
      <c r="C6" s="159"/>
      <c r="D6" s="160">
        <v>47144</v>
      </c>
      <c r="E6" s="161"/>
      <c r="F6" s="162">
        <v>32829</v>
      </c>
      <c r="G6" s="163"/>
      <c r="H6" s="164"/>
    </row>
    <row r="7" spans="1:8" x14ac:dyDescent="0.2">
      <c r="A7" s="145" t="s">
        <v>549</v>
      </c>
      <c r="B7" s="150"/>
      <c r="C7" s="151"/>
      <c r="D7" s="152">
        <v>69112</v>
      </c>
      <c r="E7" s="153"/>
      <c r="F7" s="154">
        <v>62383</v>
      </c>
      <c r="G7" s="155"/>
      <c r="H7" s="156"/>
    </row>
    <row r="8" spans="1:8" x14ac:dyDescent="0.2">
      <c r="A8" s="157"/>
      <c r="B8" s="158"/>
      <c r="C8" s="159"/>
      <c r="D8" s="160">
        <v>38477</v>
      </c>
      <c r="E8" s="161"/>
      <c r="F8" s="162">
        <v>35325</v>
      </c>
      <c r="G8" s="163"/>
      <c r="H8" s="164"/>
    </row>
    <row r="9" spans="1:8" x14ac:dyDescent="0.2">
      <c r="A9" s="145" t="s">
        <v>550</v>
      </c>
      <c r="B9" s="150"/>
      <c r="C9" s="151"/>
      <c r="D9" s="152">
        <v>102795</v>
      </c>
      <c r="E9" s="153"/>
      <c r="F9" s="154">
        <v>63812</v>
      </c>
      <c r="G9" s="155"/>
      <c r="H9" s="156"/>
    </row>
    <row r="10" spans="1:8" x14ac:dyDescent="0.2">
      <c r="A10" s="157"/>
      <c r="B10" s="158"/>
      <c r="C10" s="159"/>
      <c r="D10" s="160">
        <v>69592</v>
      </c>
      <c r="E10" s="161"/>
      <c r="F10" s="162">
        <v>33848</v>
      </c>
      <c r="G10" s="163"/>
      <c r="H10" s="164"/>
    </row>
    <row r="11" spans="1:8" x14ac:dyDescent="0.2">
      <c r="A11" s="145" t="s">
        <v>551</v>
      </c>
      <c r="B11" s="150"/>
      <c r="C11" s="151"/>
      <c r="D11" s="152">
        <v>81511</v>
      </c>
      <c r="E11" s="153"/>
      <c r="F11" s="154">
        <v>54225</v>
      </c>
      <c r="G11" s="155"/>
      <c r="H11" s="156"/>
    </row>
    <row r="12" spans="1:8" x14ac:dyDescent="0.2">
      <c r="A12" s="157"/>
      <c r="B12" s="158"/>
      <c r="C12" s="165"/>
      <c r="D12" s="160">
        <v>35495</v>
      </c>
      <c r="E12" s="161"/>
      <c r="F12" s="162">
        <v>27337</v>
      </c>
      <c r="G12" s="163"/>
      <c r="H12" s="164"/>
    </row>
    <row r="13" spans="1:8" x14ac:dyDescent="0.2">
      <c r="A13" s="145"/>
      <c r="B13" s="150"/>
      <c r="C13" s="166"/>
      <c r="D13" s="167">
        <v>78741</v>
      </c>
      <c r="E13" s="168"/>
      <c r="F13" s="169">
        <v>57843</v>
      </c>
      <c r="G13" s="170"/>
      <c r="H13" s="156"/>
    </row>
    <row r="14" spans="1:8" x14ac:dyDescent="0.2">
      <c r="A14" s="157"/>
      <c r="B14" s="158"/>
      <c r="C14" s="159"/>
      <c r="D14" s="160">
        <v>43763</v>
      </c>
      <c r="E14" s="161"/>
      <c r="F14" s="162">
        <v>31992</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5.61</v>
      </c>
      <c r="C19" s="171">
        <f>ROUND(VALUE(SUBSTITUTE(実質収支比率等に係る経年分析!G$48,"▲","-")),2)</f>
        <v>5.9</v>
      </c>
      <c r="D19" s="171">
        <f>ROUND(VALUE(SUBSTITUTE(実質収支比率等に係る経年分析!H$48,"▲","-")),2)</f>
        <v>7.19</v>
      </c>
      <c r="E19" s="171">
        <f>ROUND(VALUE(SUBSTITUTE(実質収支比率等に係る経年分析!I$48,"▲","-")),2)</f>
        <v>6.92</v>
      </c>
      <c r="F19" s="171">
        <f>ROUND(VALUE(SUBSTITUTE(実質収支比率等に係る経年分析!J$48,"▲","-")),2)</f>
        <v>9.6</v>
      </c>
    </row>
    <row r="20" spans="1:11" x14ac:dyDescent="0.2">
      <c r="A20" s="171" t="s">
        <v>54</v>
      </c>
      <c r="B20" s="171">
        <f>ROUND(VALUE(SUBSTITUTE(実質収支比率等に係る経年分析!F$47,"▲","-")),2)</f>
        <v>18.68</v>
      </c>
      <c r="C20" s="171">
        <f>ROUND(VALUE(SUBSTITUTE(実質収支比率等に係る経年分析!G$47,"▲","-")),2)</f>
        <v>18.77</v>
      </c>
      <c r="D20" s="171">
        <f>ROUND(VALUE(SUBSTITUTE(実質収支比率等に係る経年分析!H$47,"▲","-")),2)</f>
        <v>15.46</v>
      </c>
      <c r="E20" s="171">
        <f>ROUND(VALUE(SUBSTITUTE(実質収支比率等に係る経年分析!I$47,"▲","-")),2)</f>
        <v>20.13</v>
      </c>
      <c r="F20" s="171">
        <f>ROUND(VALUE(SUBSTITUTE(実質収支比率等に係る経年分析!J$47,"▲","-")),2)</f>
        <v>20.84</v>
      </c>
    </row>
    <row r="21" spans="1:11" x14ac:dyDescent="0.2">
      <c r="A21" s="171" t="s">
        <v>55</v>
      </c>
      <c r="B21" s="171">
        <f>IF(ISNUMBER(VALUE(SUBSTITUTE(実質収支比率等に係る経年分析!F$49,"▲","-"))),ROUND(VALUE(SUBSTITUTE(実質収支比率等に係る経年分析!F$49,"▲","-")),2),NA())</f>
        <v>-1.85</v>
      </c>
      <c r="C21" s="171">
        <f>IF(ISNUMBER(VALUE(SUBSTITUTE(実質収支比率等に係る経年分析!G$49,"▲","-"))),ROUND(VALUE(SUBSTITUTE(実質収支比率等に係る経年分析!G$49,"▲","-")),2),NA())</f>
        <v>0.19</v>
      </c>
      <c r="D21" s="171">
        <f>IF(ISNUMBER(VALUE(SUBSTITUTE(実質収支比率等に係る経年分析!H$49,"▲","-"))),ROUND(VALUE(SUBSTITUTE(実質収支比率等に係る経年分析!H$49,"▲","-")),2),NA())</f>
        <v>2.92</v>
      </c>
      <c r="E21" s="171">
        <f>IF(ISNUMBER(VALUE(SUBSTITUTE(実質収支比率等に係る経年分析!I$49,"▲","-"))),ROUND(VALUE(SUBSTITUTE(実質収支比率等に係る経年分析!I$49,"▲","-")),2),NA())</f>
        <v>9.2100000000000009</v>
      </c>
      <c r="F21" s="171">
        <f>IF(ISNUMBER(VALUE(SUBSTITUTE(実質収支比率等に係る経年分析!J$49,"▲","-"))),ROUND(VALUE(SUBSTITUTE(実質収支比率等に係る経年分析!J$49,"▲","-")),2),NA())</f>
        <v>7.32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0.55000000000000004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0.47</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地方卸売市場特別会計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0.14000000000000001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2">
      <c r="A31" s="172" t="str">
        <f>IF(連結実質赤字比率に係る赤字・黒字の構成分析!C$39="",NA(),連結実質赤字比率に係る赤字・黒字の構成分析!C$39)</f>
        <v>工業用水道事業会計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0.23</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2.83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1.59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0.65</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0.95</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1.1200000000000001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7.26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9.67</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9.39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8.81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10.61</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3237</v>
      </c>
      <c r="E42" s="173"/>
      <c r="F42" s="173"/>
      <c r="G42" s="173">
        <f>'実質公債費比率（分子）の構造'!L$52</f>
        <v>3193</v>
      </c>
      <c r="H42" s="173"/>
      <c r="I42" s="173"/>
      <c r="J42" s="173">
        <f>'実質公債費比率（分子）の構造'!M$52</f>
        <v>3099</v>
      </c>
      <c r="K42" s="173"/>
      <c r="L42" s="173"/>
      <c r="M42" s="173">
        <f>'実質公債費比率（分子）の構造'!N$52</f>
        <v>3157</v>
      </c>
      <c r="N42" s="173"/>
      <c r="O42" s="173"/>
      <c r="P42" s="173">
        <f>'実質公債費比率（分子）の構造'!O$52</f>
        <v>3124</v>
      </c>
    </row>
    <row r="43" spans="1:16" x14ac:dyDescent="0.2">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64</v>
      </c>
      <c r="B44" s="173">
        <f>'実質公債費比率（分子）の構造'!K$50</f>
        <v>37</v>
      </c>
      <c r="C44" s="173"/>
      <c r="D44" s="173"/>
      <c r="E44" s="173">
        <f>'実質公債費比率（分子）の構造'!L$50</f>
        <v>38</v>
      </c>
      <c r="F44" s="173"/>
      <c r="G44" s="173"/>
      <c r="H44" s="173">
        <f>'実質公債費比率（分子）の構造'!M$50</f>
        <v>26</v>
      </c>
      <c r="I44" s="173"/>
      <c r="J44" s="173"/>
      <c r="K44" s="173">
        <f>'実質公債費比率（分子）の構造'!N$50</f>
        <v>23</v>
      </c>
      <c r="L44" s="173"/>
      <c r="M44" s="173"/>
      <c r="N44" s="173">
        <f>'実質公債費比率（分子）の構造'!O$50</f>
        <v>23</v>
      </c>
      <c r="O44" s="173"/>
      <c r="P44" s="173"/>
    </row>
    <row r="45" spans="1:16" x14ac:dyDescent="0.2">
      <c r="A45" s="173" t="s">
        <v>65</v>
      </c>
      <c r="B45" s="173">
        <f>'実質公債費比率（分子）の構造'!K$49</f>
        <v>145</v>
      </c>
      <c r="C45" s="173"/>
      <c r="D45" s="173"/>
      <c r="E45" s="173">
        <f>'実質公債費比率（分子）の構造'!L$49</f>
        <v>86</v>
      </c>
      <c r="F45" s="173"/>
      <c r="G45" s="173"/>
      <c r="H45" s="173">
        <f>'実質公債費比率（分子）の構造'!M$49</f>
        <v>34</v>
      </c>
      <c r="I45" s="173"/>
      <c r="J45" s="173"/>
      <c r="K45" s="173">
        <f>'実質公債費比率（分子）の構造'!N$49</f>
        <v>36</v>
      </c>
      <c r="L45" s="173"/>
      <c r="M45" s="173"/>
      <c r="N45" s="173">
        <f>'実質公債費比率（分子）の構造'!O$49</f>
        <v>45</v>
      </c>
      <c r="O45" s="173"/>
      <c r="P45" s="173"/>
    </row>
    <row r="46" spans="1:16" x14ac:dyDescent="0.2">
      <c r="A46" s="173" t="s">
        <v>66</v>
      </c>
      <c r="B46" s="173">
        <f>'実質公債費比率（分子）の構造'!K$48</f>
        <v>1440</v>
      </c>
      <c r="C46" s="173"/>
      <c r="D46" s="173"/>
      <c r="E46" s="173">
        <f>'実質公債費比率（分子）の構造'!L$48</f>
        <v>1383</v>
      </c>
      <c r="F46" s="173"/>
      <c r="G46" s="173"/>
      <c r="H46" s="173">
        <f>'実質公債費比率（分子）の構造'!M$48</f>
        <v>1483</v>
      </c>
      <c r="I46" s="173"/>
      <c r="J46" s="173"/>
      <c r="K46" s="173">
        <f>'実質公債費比率（分子）の構造'!N$48</f>
        <v>1321</v>
      </c>
      <c r="L46" s="173"/>
      <c r="M46" s="173"/>
      <c r="N46" s="173">
        <f>'実質公債費比率（分子）の構造'!O$48</f>
        <v>1270</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3297</v>
      </c>
      <c r="C49" s="173"/>
      <c r="D49" s="173"/>
      <c r="E49" s="173">
        <f>'実質公債費比率（分子）の構造'!L$45</f>
        <v>3226</v>
      </c>
      <c r="F49" s="173"/>
      <c r="G49" s="173"/>
      <c r="H49" s="173">
        <f>'実質公債費比率（分子）の構造'!M$45</f>
        <v>3173</v>
      </c>
      <c r="I49" s="173"/>
      <c r="J49" s="173"/>
      <c r="K49" s="173">
        <f>'実質公債費比率（分子）の構造'!N$45</f>
        <v>3080</v>
      </c>
      <c r="L49" s="173"/>
      <c r="M49" s="173"/>
      <c r="N49" s="173">
        <f>'実質公債費比率（分子）の構造'!O$45</f>
        <v>3018</v>
      </c>
      <c r="O49" s="173"/>
      <c r="P49" s="173"/>
    </row>
    <row r="50" spans="1:16" x14ac:dyDescent="0.2">
      <c r="A50" s="173" t="s">
        <v>70</v>
      </c>
      <c r="B50" s="173" t="e">
        <f>NA()</f>
        <v>#N/A</v>
      </c>
      <c r="C50" s="173">
        <f>IF(ISNUMBER('実質公債費比率（分子）の構造'!K$53),'実質公債費比率（分子）の構造'!K$53,NA())</f>
        <v>1682</v>
      </c>
      <c r="D50" s="173" t="e">
        <f>NA()</f>
        <v>#N/A</v>
      </c>
      <c r="E50" s="173" t="e">
        <f>NA()</f>
        <v>#N/A</v>
      </c>
      <c r="F50" s="173">
        <f>IF(ISNUMBER('実質公債費比率（分子）の構造'!L$53),'実質公債費比率（分子）の構造'!L$53,NA())</f>
        <v>1540</v>
      </c>
      <c r="G50" s="173" t="e">
        <f>NA()</f>
        <v>#N/A</v>
      </c>
      <c r="H50" s="173" t="e">
        <f>NA()</f>
        <v>#N/A</v>
      </c>
      <c r="I50" s="173">
        <f>IF(ISNUMBER('実質公債費比率（分子）の構造'!M$53),'実質公債費比率（分子）の構造'!M$53,NA())</f>
        <v>1617</v>
      </c>
      <c r="J50" s="173" t="e">
        <f>NA()</f>
        <v>#N/A</v>
      </c>
      <c r="K50" s="173" t="e">
        <f>NA()</f>
        <v>#N/A</v>
      </c>
      <c r="L50" s="173">
        <f>IF(ISNUMBER('実質公債費比率（分子）の構造'!N$53),'実質公債費比率（分子）の構造'!N$53,NA())</f>
        <v>1303</v>
      </c>
      <c r="M50" s="173" t="e">
        <f>NA()</f>
        <v>#N/A</v>
      </c>
      <c r="N50" s="173" t="e">
        <f>NA()</f>
        <v>#N/A</v>
      </c>
      <c r="O50" s="173">
        <f>IF(ISNUMBER('実質公債費比率（分子）の構造'!O$53),'実質公債費比率（分子）の構造'!O$53,NA())</f>
        <v>1232</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34805</v>
      </c>
      <c r="E56" s="172"/>
      <c r="F56" s="172"/>
      <c r="G56" s="172">
        <f>'将来負担比率（分子）の構造'!J$52</f>
        <v>34485</v>
      </c>
      <c r="H56" s="172"/>
      <c r="I56" s="172"/>
      <c r="J56" s="172">
        <f>'将来負担比率（分子）の構造'!K$52</f>
        <v>33574</v>
      </c>
      <c r="K56" s="172"/>
      <c r="L56" s="172"/>
      <c r="M56" s="172">
        <f>'将来負担比率（分子）の構造'!L$52</f>
        <v>34434</v>
      </c>
      <c r="N56" s="172"/>
      <c r="O56" s="172"/>
      <c r="P56" s="172">
        <f>'将来負担比率（分子）の構造'!M$52</f>
        <v>33666</v>
      </c>
    </row>
    <row r="57" spans="1:16" x14ac:dyDescent="0.2">
      <c r="A57" s="172" t="s">
        <v>41</v>
      </c>
      <c r="B57" s="172"/>
      <c r="C57" s="172"/>
      <c r="D57" s="172">
        <f>'将来負担比率（分子）の構造'!I$51</f>
        <v>1080</v>
      </c>
      <c r="E57" s="172"/>
      <c r="F57" s="172"/>
      <c r="G57" s="172">
        <f>'将来負担比率（分子）の構造'!J$51</f>
        <v>1030</v>
      </c>
      <c r="H57" s="172"/>
      <c r="I57" s="172"/>
      <c r="J57" s="172">
        <f>'将来負担比率（分子）の構造'!K$51</f>
        <v>980</v>
      </c>
      <c r="K57" s="172"/>
      <c r="L57" s="172"/>
      <c r="M57" s="172">
        <f>'将来負担比率（分子）の構造'!L$51</f>
        <v>907</v>
      </c>
      <c r="N57" s="172"/>
      <c r="O57" s="172"/>
      <c r="P57" s="172">
        <f>'将来負担比率（分子）の構造'!M$51</f>
        <v>819</v>
      </c>
    </row>
    <row r="58" spans="1:16" x14ac:dyDescent="0.2">
      <c r="A58" s="172" t="s">
        <v>40</v>
      </c>
      <c r="B58" s="172"/>
      <c r="C58" s="172"/>
      <c r="D58" s="172">
        <f>'将来負担比率（分子）の構造'!I$50</f>
        <v>10695</v>
      </c>
      <c r="E58" s="172"/>
      <c r="F58" s="172"/>
      <c r="G58" s="172">
        <f>'将来負担比率（分子）の構造'!J$50</f>
        <v>10710</v>
      </c>
      <c r="H58" s="172"/>
      <c r="I58" s="172"/>
      <c r="J58" s="172">
        <f>'将来負担比率（分子）の構造'!K$50</f>
        <v>9789</v>
      </c>
      <c r="K58" s="172"/>
      <c r="L58" s="172"/>
      <c r="M58" s="172">
        <f>'将来負担比率（分子）の構造'!L$50</f>
        <v>11304</v>
      </c>
      <c r="N58" s="172"/>
      <c r="O58" s="172"/>
      <c r="P58" s="172">
        <f>'将来負担比率（分子）の構造'!M$50</f>
        <v>11838</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5</v>
      </c>
      <c r="C61" s="172"/>
      <c r="D61" s="172"/>
      <c r="E61" s="172">
        <f>'将来負担比率（分子）の構造'!J$46</f>
        <v>2</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3857</v>
      </c>
      <c r="C62" s="172"/>
      <c r="D62" s="172"/>
      <c r="E62" s="172">
        <f>'将来負担比率（分子）の構造'!J$45</f>
        <v>3810</v>
      </c>
      <c r="F62" s="172"/>
      <c r="G62" s="172"/>
      <c r="H62" s="172">
        <f>'将来負担比率（分子）の構造'!K$45</f>
        <v>3569</v>
      </c>
      <c r="I62" s="172"/>
      <c r="J62" s="172"/>
      <c r="K62" s="172">
        <f>'将来負担比率（分子）の構造'!L$45</f>
        <v>3495</v>
      </c>
      <c r="L62" s="172"/>
      <c r="M62" s="172"/>
      <c r="N62" s="172">
        <f>'将来負担比率（分子）の構造'!M$45</f>
        <v>3613</v>
      </c>
      <c r="O62" s="172"/>
      <c r="P62" s="172"/>
    </row>
    <row r="63" spans="1:16" x14ac:dyDescent="0.2">
      <c r="A63" s="172" t="s">
        <v>33</v>
      </c>
      <c r="B63" s="172">
        <f>'将来負担比率（分子）の構造'!I$44</f>
        <v>181</v>
      </c>
      <c r="C63" s="172"/>
      <c r="D63" s="172"/>
      <c r="E63" s="172">
        <f>'将来負担比率（分子）の構造'!J$44</f>
        <v>178</v>
      </c>
      <c r="F63" s="172"/>
      <c r="G63" s="172"/>
      <c r="H63" s="172">
        <f>'将来負担比率（分子）の構造'!K$44</f>
        <v>243</v>
      </c>
      <c r="I63" s="172"/>
      <c r="J63" s="172"/>
      <c r="K63" s="172">
        <f>'将来負担比率（分子）の構造'!L$44</f>
        <v>270</v>
      </c>
      <c r="L63" s="172"/>
      <c r="M63" s="172"/>
      <c r="N63" s="172">
        <f>'将来負担比率（分子）の構造'!M$44</f>
        <v>233</v>
      </c>
      <c r="O63" s="172"/>
      <c r="P63" s="172"/>
    </row>
    <row r="64" spans="1:16" x14ac:dyDescent="0.2">
      <c r="A64" s="172" t="s">
        <v>32</v>
      </c>
      <c r="B64" s="172">
        <f>'将来負担比率（分子）の構造'!I$43</f>
        <v>14080</v>
      </c>
      <c r="C64" s="172"/>
      <c r="D64" s="172"/>
      <c r="E64" s="172">
        <f>'将来負担比率（分子）の構造'!J$43</f>
        <v>14223</v>
      </c>
      <c r="F64" s="172"/>
      <c r="G64" s="172"/>
      <c r="H64" s="172">
        <f>'将来負担比率（分子）の構造'!K$43</f>
        <v>14224</v>
      </c>
      <c r="I64" s="172"/>
      <c r="J64" s="172"/>
      <c r="K64" s="172">
        <f>'将来負担比率（分子）の構造'!L$43</f>
        <v>12981</v>
      </c>
      <c r="L64" s="172"/>
      <c r="M64" s="172"/>
      <c r="N64" s="172">
        <f>'将来負担比率（分子）の構造'!M$43</f>
        <v>12068</v>
      </c>
      <c r="O64" s="172"/>
      <c r="P64" s="172"/>
    </row>
    <row r="65" spans="1:16" x14ac:dyDescent="0.2">
      <c r="A65" s="172" t="s">
        <v>31</v>
      </c>
      <c r="B65" s="172">
        <f>'将来負担比率（分子）の構造'!I$42</f>
        <v>271</v>
      </c>
      <c r="C65" s="172"/>
      <c r="D65" s="172"/>
      <c r="E65" s="172">
        <f>'将来負担比率（分子）の構造'!J$42</f>
        <v>234</v>
      </c>
      <c r="F65" s="172"/>
      <c r="G65" s="172"/>
      <c r="H65" s="172">
        <f>'将来負担比率（分子）の構造'!K$42</f>
        <v>209</v>
      </c>
      <c r="I65" s="172"/>
      <c r="J65" s="172"/>
      <c r="K65" s="172">
        <f>'将来負担比率（分子）の構造'!L$42</f>
        <v>197</v>
      </c>
      <c r="L65" s="172"/>
      <c r="M65" s="172"/>
      <c r="N65" s="172">
        <f>'将来負担比率（分子）の構造'!M$42</f>
        <v>172</v>
      </c>
      <c r="O65" s="172"/>
      <c r="P65" s="172"/>
    </row>
    <row r="66" spans="1:16" x14ac:dyDescent="0.2">
      <c r="A66" s="172" t="s">
        <v>30</v>
      </c>
      <c r="B66" s="172">
        <f>'将来負担比率（分子）の構造'!I$41</f>
        <v>36382</v>
      </c>
      <c r="C66" s="172"/>
      <c r="D66" s="172"/>
      <c r="E66" s="172">
        <f>'将来負担比率（分子）の構造'!J$41</f>
        <v>36623</v>
      </c>
      <c r="F66" s="172"/>
      <c r="G66" s="172"/>
      <c r="H66" s="172">
        <f>'将来負担比率（分子）の構造'!K$41</f>
        <v>35936</v>
      </c>
      <c r="I66" s="172"/>
      <c r="J66" s="172"/>
      <c r="K66" s="172">
        <f>'将来負担比率（分子）の構造'!L$41</f>
        <v>37402</v>
      </c>
      <c r="L66" s="172"/>
      <c r="M66" s="172"/>
      <c r="N66" s="172">
        <f>'将来負担比率（分子）の構造'!M$41</f>
        <v>37358</v>
      </c>
      <c r="O66" s="172"/>
      <c r="P66" s="172"/>
    </row>
    <row r="67" spans="1:16" x14ac:dyDescent="0.2">
      <c r="A67" s="172" t="s">
        <v>74</v>
      </c>
      <c r="B67" s="172" t="e">
        <f>NA()</f>
        <v>#N/A</v>
      </c>
      <c r="C67" s="172">
        <f>IF(ISNUMBER('将来負担比率（分子）の構造'!I$53), IF('将来負担比率（分子）の構造'!I$53 &lt; 0, 0, '将来負担比率（分子）の構造'!I$53), NA())</f>
        <v>8195</v>
      </c>
      <c r="D67" s="172" t="e">
        <f>NA()</f>
        <v>#N/A</v>
      </c>
      <c r="E67" s="172" t="e">
        <f>NA()</f>
        <v>#N/A</v>
      </c>
      <c r="F67" s="172">
        <f>IF(ISNUMBER('将来負担比率（分子）の構造'!J$53), IF('将来負担比率（分子）の構造'!J$53 &lt; 0, 0, '将来負担比率（分子）の構造'!J$53), NA())</f>
        <v>8844</v>
      </c>
      <c r="G67" s="172" t="e">
        <f>NA()</f>
        <v>#N/A</v>
      </c>
      <c r="H67" s="172" t="e">
        <f>NA()</f>
        <v>#N/A</v>
      </c>
      <c r="I67" s="172">
        <f>IF(ISNUMBER('将来負担比率（分子）の構造'!K$53), IF('将来負担比率（分子）の構造'!K$53 &lt; 0, 0, '将来負担比率（分子）の構造'!K$53), NA())</f>
        <v>9837</v>
      </c>
      <c r="J67" s="172" t="e">
        <f>NA()</f>
        <v>#N/A</v>
      </c>
      <c r="K67" s="172" t="e">
        <f>NA()</f>
        <v>#N/A</v>
      </c>
      <c r="L67" s="172">
        <f>IF(ISNUMBER('将来負担比率（分子）の構造'!L$53), IF('将来負担比率（分子）の構造'!L$53 &lt; 0, 0, '将来負担比率（分子）の構造'!L$53), NA())</f>
        <v>7699</v>
      </c>
      <c r="M67" s="172" t="e">
        <f>NA()</f>
        <v>#N/A</v>
      </c>
      <c r="N67" s="172" t="e">
        <f>NA()</f>
        <v>#N/A</v>
      </c>
      <c r="O67" s="172">
        <f>IF(ISNUMBER('将来負担比率（分子）の構造'!M$53), IF('将来負担比率（分子）の構造'!M$53 &lt; 0, 0, '将来負担比率（分子）の構造'!M$53), NA())</f>
        <v>7120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2627</v>
      </c>
      <c r="C72" s="176">
        <f>基金残高に係る経年分析!G55</f>
        <v>3533</v>
      </c>
      <c r="D72" s="176">
        <f>基金残高に係る経年分析!H55</f>
        <v>3743</v>
      </c>
    </row>
    <row r="73" spans="1:16" x14ac:dyDescent="0.2">
      <c r="A73" s="175" t="s">
        <v>77</v>
      </c>
      <c r="B73" s="176">
        <f>基金残高に係る経年分析!F56</f>
        <v>1217</v>
      </c>
      <c r="C73" s="176">
        <f>基金残高に係る経年分析!G56</f>
        <v>1004</v>
      </c>
      <c r="D73" s="176">
        <f>基金残高に係る経年分析!H56</f>
        <v>1210</v>
      </c>
    </row>
    <row r="74" spans="1:16" x14ac:dyDescent="0.2">
      <c r="A74" s="175" t="s">
        <v>78</v>
      </c>
      <c r="B74" s="176">
        <f>基金残高に係る経年分析!F57</f>
        <v>5619</v>
      </c>
      <c r="C74" s="176">
        <f>基金残高に係る経年分析!G57</f>
        <v>4486</v>
      </c>
      <c r="D74" s="176">
        <f>基金残高に係る経年分析!H57</f>
        <v>4575</v>
      </c>
    </row>
  </sheetData>
  <sheetProtection algorithmName="SHA-512" hashValue="ezpWaQ6mPd68BxVlHXVjD/UZ968zbqjo7F0z6i4ReRCGskCd+EFF+Bmo/Y6PaYJEz3UNLiwsh97nR39w4cJ6WA==" saltValue="tgvTcCIybvJnuP53ZSi6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222</v>
      </c>
      <c r="DI1" s="642"/>
      <c r="DJ1" s="642"/>
      <c r="DK1" s="642"/>
      <c r="DL1" s="642"/>
      <c r="DM1" s="642"/>
      <c r="DN1" s="643"/>
      <c r="DO1" s="212"/>
      <c r="DP1" s="641" t="s">
        <v>223</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224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225</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226</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227</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228</v>
      </c>
      <c r="S4" s="645"/>
      <c r="T4" s="645"/>
      <c r="U4" s="645"/>
      <c r="V4" s="645"/>
      <c r="W4" s="645"/>
      <c r="X4" s="645"/>
      <c r="Y4" s="646"/>
      <c r="Z4" s="644" t="s">
        <v>229</v>
      </c>
      <c r="AA4" s="645"/>
      <c r="AB4" s="645"/>
      <c r="AC4" s="646"/>
      <c r="AD4" s="644" t="s">
        <v>230</v>
      </c>
      <c r="AE4" s="645"/>
      <c r="AF4" s="645"/>
      <c r="AG4" s="645"/>
      <c r="AH4" s="645"/>
      <c r="AI4" s="645"/>
      <c r="AJ4" s="645"/>
      <c r="AK4" s="646"/>
      <c r="AL4" s="644" t="s">
        <v>229</v>
      </c>
      <c r="AM4" s="645"/>
      <c r="AN4" s="645"/>
      <c r="AO4" s="646"/>
      <c r="AP4" s="650" t="s">
        <v>231</v>
      </c>
      <c r="AQ4" s="650"/>
      <c r="AR4" s="650"/>
      <c r="AS4" s="650"/>
      <c r="AT4" s="650"/>
      <c r="AU4" s="650"/>
      <c r="AV4" s="650"/>
      <c r="AW4" s="650"/>
      <c r="AX4" s="650"/>
      <c r="AY4" s="650"/>
      <c r="AZ4" s="650"/>
      <c r="BA4" s="650"/>
      <c r="BB4" s="650"/>
      <c r="BC4" s="650"/>
      <c r="BD4" s="650"/>
      <c r="BE4" s="650"/>
      <c r="BF4" s="650"/>
      <c r="BG4" s="650" t="s">
        <v>232</v>
      </c>
      <c r="BH4" s="650"/>
      <c r="BI4" s="650"/>
      <c r="BJ4" s="650"/>
      <c r="BK4" s="650"/>
      <c r="BL4" s="650"/>
      <c r="BM4" s="650"/>
      <c r="BN4" s="650"/>
      <c r="BO4" s="650" t="s">
        <v>229</v>
      </c>
      <c r="BP4" s="650"/>
      <c r="BQ4" s="650"/>
      <c r="BR4" s="650"/>
      <c r="BS4" s="650" t="s">
        <v>233</v>
      </c>
      <c r="BT4" s="650"/>
      <c r="BU4" s="650"/>
      <c r="BV4" s="650"/>
      <c r="BW4" s="650"/>
      <c r="BX4" s="650"/>
      <c r="BY4" s="650"/>
      <c r="BZ4" s="650"/>
      <c r="CA4" s="650"/>
      <c r="CB4" s="650"/>
      <c r="CD4" s="647" t="s">
        <v>234</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2">
      <c r="B5" s="651" t="s">
        <v>235</v>
      </c>
      <c r="C5" s="652"/>
      <c r="D5" s="652"/>
      <c r="E5" s="652"/>
      <c r="F5" s="652"/>
      <c r="G5" s="652"/>
      <c r="H5" s="652"/>
      <c r="I5" s="652"/>
      <c r="J5" s="652"/>
      <c r="K5" s="652"/>
      <c r="L5" s="652"/>
      <c r="M5" s="652"/>
      <c r="N5" s="652"/>
      <c r="O5" s="652"/>
      <c r="P5" s="652"/>
      <c r="Q5" s="653"/>
      <c r="R5" s="654">
        <v>9164860</v>
      </c>
      <c r="S5" s="655"/>
      <c r="T5" s="655"/>
      <c r="U5" s="655"/>
      <c r="V5" s="655"/>
      <c r="W5" s="655"/>
      <c r="X5" s="655"/>
      <c r="Y5" s="656"/>
      <c r="Z5" s="657">
        <v>25</v>
      </c>
      <c r="AA5" s="657"/>
      <c r="AB5" s="657"/>
      <c r="AC5" s="657"/>
      <c r="AD5" s="658">
        <v>9164860</v>
      </c>
      <c r="AE5" s="658"/>
      <c r="AF5" s="658"/>
      <c r="AG5" s="658"/>
      <c r="AH5" s="658"/>
      <c r="AI5" s="658"/>
      <c r="AJ5" s="658"/>
      <c r="AK5" s="658"/>
      <c r="AL5" s="659">
        <v>53</v>
      </c>
      <c r="AM5" s="660"/>
      <c r="AN5" s="660"/>
      <c r="AO5" s="661"/>
      <c r="AP5" s="651" t="s">
        <v>236</v>
      </c>
      <c r="AQ5" s="652"/>
      <c r="AR5" s="652"/>
      <c r="AS5" s="652"/>
      <c r="AT5" s="652"/>
      <c r="AU5" s="652"/>
      <c r="AV5" s="652"/>
      <c r="AW5" s="652"/>
      <c r="AX5" s="652"/>
      <c r="AY5" s="652"/>
      <c r="AZ5" s="652"/>
      <c r="BA5" s="652"/>
      <c r="BB5" s="652"/>
      <c r="BC5" s="652"/>
      <c r="BD5" s="652"/>
      <c r="BE5" s="652"/>
      <c r="BF5" s="653"/>
      <c r="BG5" s="662">
        <v>9157088</v>
      </c>
      <c r="BH5" s="663"/>
      <c r="BI5" s="663"/>
      <c r="BJ5" s="663"/>
      <c r="BK5" s="663"/>
      <c r="BL5" s="663"/>
      <c r="BM5" s="663"/>
      <c r="BN5" s="664"/>
      <c r="BO5" s="665">
        <v>99.9</v>
      </c>
      <c r="BP5" s="665"/>
      <c r="BQ5" s="665"/>
      <c r="BR5" s="665"/>
      <c r="BS5" s="666">
        <v>104346</v>
      </c>
      <c r="BT5" s="666"/>
      <c r="BU5" s="666"/>
      <c r="BV5" s="666"/>
      <c r="BW5" s="666"/>
      <c r="BX5" s="666"/>
      <c r="BY5" s="666"/>
      <c r="BZ5" s="666"/>
      <c r="CA5" s="666"/>
      <c r="CB5" s="667"/>
      <c r="CD5" s="647" t="s">
        <v>231</v>
      </c>
      <c r="CE5" s="648"/>
      <c r="CF5" s="648"/>
      <c r="CG5" s="648"/>
      <c r="CH5" s="648"/>
      <c r="CI5" s="648"/>
      <c r="CJ5" s="648"/>
      <c r="CK5" s="648"/>
      <c r="CL5" s="648"/>
      <c r="CM5" s="648"/>
      <c r="CN5" s="648"/>
      <c r="CO5" s="648"/>
      <c r="CP5" s="648"/>
      <c r="CQ5" s="649"/>
      <c r="CR5" s="647" t="s">
        <v>237</v>
      </c>
      <c r="CS5" s="648"/>
      <c r="CT5" s="648"/>
      <c r="CU5" s="648"/>
      <c r="CV5" s="648"/>
      <c r="CW5" s="648"/>
      <c r="CX5" s="648"/>
      <c r="CY5" s="649"/>
      <c r="CZ5" s="647" t="s">
        <v>229</v>
      </c>
      <c r="DA5" s="648"/>
      <c r="DB5" s="648"/>
      <c r="DC5" s="649"/>
      <c r="DD5" s="647" t="s">
        <v>238</v>
      </c>
      <c r="DE5" s="648"/>
      <c r="DF5" s="648"/>
      <c r="DG5" s="648"/>
      <c r="DH5" s="648"/>
      <c r="DI5" s="648"/>
      <c r="DJ5" s="648"/>
      <c r="DK5" s="648"/>
      <c r="DL5" s="648"/>
      <c r="DM5" s="648"/>
      <c r="DN5" s="648"/>
      <c r="DO5" s="648"/>
      <c r="DP5" s="649"/>
      <c r="DQ5" s="647" t="s">
        <v>239</v>
      </c>
      <c r="DR5" s="648"/>
      <c r="DS5" s="648"/>
      <c r="DT5" s="648"/>
      <c r="DU5" s="648"/>
      <c r="DV5" s="648"/>
      <c r="DW5" s="648"/>
      <c r="DX5" s="648"/>
      <c r="DY5" s="648"/>
      <c r="DZ5" s="648"/>
      <c r="EA5" s="648"/>
      <c r="EB5" s="648"/>
      <c r="EC5" s="649"/>
    </row>
    <row r="6" spans="2:143" ht="11.25" customHeight="1" x14ac:dyDescent="0.2">
      <c r="B6" s="668" t="s">
        <v>240</v>
      </c>
      <c r="C6" s="669"/>
      <c r="D6" s="669"/>
      <c r="E6" s="669"/>
      <c r="F6" s="669"/>
      <c r="G6" s="669"/>
      <c r="H6" s="669"/>
      <c r="I6" s="669"/>
      <c r="J6" s="669"/>
      <c r="K6" s="669"/>
      <c r="L6" s="669"/>
      <c r="M6" s="669"/>
      <c r="N6" s="669"/>
      <c r="O6" s="669"/>
      <c r="P6" s="669"/>
      <c r="Q6" s="670"/>
      <c r="R6" s="662">
        <v>342961</v>
      </c>
      <c r="S6" s="663"/>
      <c r="T6" s="663"/>
      <c r="U6" s="663"/>
      <c r="V6" s="663"/>
      <c r="W6" s="663"/>
      <c r="X6" s="663"/>
      <c r="Y6" s="664"/>
      <c r="Z6" s="665">
        <v>0.9</v>
      </c>
      <c r="AA6" s="665"/>
      <c r="AB6" s="665"/>
      <c r="AC6" s="665"/>
      <c r="AD6" s="666">
        <v>342961</v>
      </c>
      <c r="AE6" s="666"/>
      <c r="AF6" s="666"/>
      <c r="AG6" s="666"/>
      <c r="AH6" s="666"/>
      <c r="AI6" s="666"/>
      <c r="AJ6" s="666"/>
      <c r="AK6" s="666"/>
      <c r="AL6" s="671">
        <v>2</v>
      </c>
      <c r="AM6" s="672"/>
      <c r="AN6" s="672"/>
      <c r="AO6" s="673"/>
      <c r="AP6" s="668" t="s">
        <v>241</v>
      </c>
      <c r="AQ6" s="669"/>
      <c r="AR6" s="669"/>
      <c r="AS6" s="669"/>
      <c r="AT6" s="669"/>
      <c r="AU6" s="669"/>
      <c r="AV6" s="669"/>
      <c r="AW6" s="669"/>
      <c r="AX6" s="669"/>
      <c r="AY6" s="669"/>
      <c r="AZ6" s="669"/>
      <c r="BA6" s="669"/>
      <c r="BB6" s="669"/>
      <c r="BC6" s="669"/>
      <c r="BD6" s="669"/>
      <c r="BE6" s="669"/>
      <c r="BF6" s="670"/>
      <c r="BG6" s="662">
        <v>9157088</v>
      </c>
      <c r="BH6" s="663"/>
      <c r="BI6" s="663"/>
      <c r="BJ6" s="663"/>
      <c r="BK6" s="663"/>
      <c r="BL6" s="663"/>
      <c r="BM6" s="663"/>
      <c r="BN6" s="664"/>
      <c r="BO6" s="665">
        <v>99.9</v>
      </c>
      <c r="BP6" s="665"/>
      <c r="BQ6" s="665"/>
      <c r="BR6" s="665"/>
      <c r="BS6" s="666">
        <v>104346</v>
      </c>
      <c r="BT6" s="666"/>
      <c r="BU6" s="666"/>
      <c r="BV6" s="666"/>
      <c r="BW6" s="666"/>
      <c r="BX6" s="666"/>
      <c r="BY6" s="666"/>
      <c r="BZ6" s="666"/>
      <c r="CA6" s="666"/>
      <c r="CB6" s="667"/>
      <c r="CD6" s="674" t="s">
        <v>242</v>
      </c>
      <c r="CE6" s="675"/>
      <c r="CF6" s="675"/>
      <c r="CG6" s="675"/>
      <c r="CH6" s="675"/>
      <c r="CI6" s="675"/>
      <c r="CJ6" s="675"/>
      <c r="CK6" s="675"/>
      <c r="CL6" s="675"/>
      <c r="CM6" s="675"/>
      <c r="CN6" s="675"/>
      <c r="CO6" s="675"/>
      <c r="CP6" s="675"/>
      <c r="CQ6" s="676"/>
      <c r="CR6" s="662">
        <v>257018</v>
      </c>
      <c r="CS6" s="663"/>
      <c r="CT6" s="663"/>
      <c r="CU6" s="663"/>
      <c r="CV6" s="663"/>
      <c r="CW6" s="663"/>
      <c r="CX6" s="663"/>
      <c r="CY6" s="664"/>
      <c r="CZ6" s="659">
        <v>0.7</v>
      </c>
      <c r="DA6" s="660"/>
      <c r="DB6" s="660"/>
      <c r="DC6" s="677"/>
      <c r="DD6" s="678" t="s">
        <v>128</v>
      </c>
      <c r="DE6" s="663"/>
      <c r="DF6" s="663"/>
      <c r="DG6" s="663"/>
      <c r="DH6" s="663"/>
      <c r="DI6" s="663"/>
      <c r="DJ6" s="663"/>
      <c r="DK6" s="663"/>
      <c r="DL6" s="663"/>
      <c r="DM6" s="663"/>
      <c r="DN6" s="663"/>
      <c r="DO6" s="663"/>
      <c r="DP6" s="664"/>
      <c r="DQ6" s="678">
        <v>257018</v>
      </c>
      <c r="DR6" s="663"/>
      <c r="DS6" s="663"/>
      <c r="DT6" s="663"/>
      <c r="DU6" s="663"/>
      <c r="DV6" s="663"/>
      <c r="DW6" s="663"/>
      <c r="DX6" s="663"/>
      <c r="DY6" s="663"/>
      <c r="DZ6" s="663"/>
      <c r="EA6" s="663"/>
      <c r="EB6" s="663"/>
      <c r="EC6" s="682"/>
    </row>
    <row r="7" spans="2:143" ht="11.25" customHeight="1" x14ac:dyDescent="0.2">
      <c r="B7" s="668" t="s">
        <v>243</v>
      </c>
      <c r="C7" s="669"/>
      <c r="D7" s="669"/>
      <c r="E7" s="669"/>
      <c r="F7" s="669"/>
      <c r="G7" s="669"/>
      <c r="H7" s="669"/>
      <c r="I7" s="669"/>
      <c r="J7" s="669"/>
      <c r="K7" s="669"/>
      <c r="L7" s="669"/>
      <c r="M7" s="669"/>
      <c r="N7" s="669"/>
      <c r="O7" s="669"/>
      <c r="P7" s="669"/>
      <c r="Q7" s="670"/>
      <c r="R7" s="662">
        <v>5021</v>
      </c>
      <c r="S7" s="663"/>
      <c r="T7" s="663"/>
      <c r="U7" s="663"/>
      <c r="V7" s="663"/>
      <c r="W7" s="663"/>
      <c r="X7" s="663"/>
      <c r="Y7" s="664"/>
      <c r="Z7" s="665">
        <v>0</v>
      </c>
      <c r="AA7" s="665"/>
      <c r="AB7" s="665"/>
      <c r="AC7" s="665"/>
      <c r="AD7" s="666">
        <v>5021</v>
      </c>
      <c r="AE7" s="666"/>
      <c r="AF7" s="666"/>
      <c r="AG7" s="666"/>
      <c r="AH7" s="666"/>
      <c r="AI7" s="666"/>
      <c r="AJ7" s="666"/>
      <c r="AK7" s="666"/>
      <c r="AL7" s="671">
        <v>0</v>
      </c>
      <c r="AM7" s="672"/>
      <c r="AN7" s="672"/>
      <c r="AO7" s="673"/>
      <c r="AP7" s="668" t="s">
        <v>244</v>
      </c>
      <c r="AQ7" s="669"/>
      <c r="AR7" s="669"/>
      <c r="AS7" s="669"/>
      <c r="AT7" s="669"/>
      <c r="AU7" s="669"/>
      <c r="AV7" s="669"/>
      <c r="AW7" s="669"/>
      <c r="AX7" s="669"/>
      <c r="AY7" s="669"/>
      <c r="AZ7" s="669"/>
      <c r="BA7" s="669"/>
      <c r="BB7" s="669"/>
      <c r="BC7" s="669"/>
      <c r="BD7" s="669"/>
      <c r="BE7" s="669"/>
      <c r="BF7" s="670"/>
      <c r="BG7" s="662">
        <v>3617328</v>
      </c>
      <c r="BH7" s="663"/>
      <c r="BI7" s="663"/>
      <c r="BJ7" s="663"/>
      <c r="BK7" s="663"/>
      <c r="BL7" s="663"/>
      <c r="BM7" s="663"/>
      <c r="BN7" s="664"/>
      <c r="BO7" s="665">
        <v>39.5</v>
      </c>
      <c r="BP7" s="665"/>
      <c r="BQ7" s="665"/>
      <c r="BR7" s="665"/>
      <c r="BS7" s="666">
        <v>104346</v>
      </c>
      <c r="BT7" s="666"/>
      <c r="BU7" s="666"/>
      <c r="BV7" s="666"/>
      <c r="BW7" s="666"/>
      <c r="BX7" s="666"/>
      <c r="BY7" s="666"/>
      <c r="BZ7" s="666"/>
      <c r="CA7" s="666"/>
      <c r="CB7" s="667"/>
      <c r="CD7" s="679" t="s">
        <v>245</v>
      </c>
      <c r="CE7" s="680"/>
      <c r="CF7" s="680"/>
      <c r="CG7" s="680"/>
      <c r="CH7" s="680"/>
      <c r="CI7" s="680"/>
      <c r="CJ7" s="680"/>
      <c r="CK7" s="680"/>
      <c r="CL7" s="680"/>
      <c r="CM7" s="680"/>
      <c r="CN7" s="680"/>
      <c r="CO7" s="680"/>
      <c r="CP7" s="680"/>
      <c r="CQ7" s="681"/>
      <c r="CR7" s="662">
        <v>4597270</v>
      </c>
      <c r="CS7" s="663"/>
      <c r="CT7" s="663"/>
      <c r="CU7" s="663"/>
      <c r="CV7" s="663"/>
      <c r="CW7" s="663"/>
      <c r="CX7" s="663"/>
      <c r="CY7" s="664"/>
      <c r="CZ7" s="665">
        <v>13.2</v>
      </c>
      <c r="DA7" s="665"/>
      <c r="DB7" s="665"/>
      <c r="DC7" s="665"/>
      <c r="DD7" s="678">
        <v>50782</v>
      </c>
      <c r="DE7" s="663"/>
      <c r="DF7" s="663"/>
      <c r="DG7" s="663"/>
      <c r="DH7" s="663"/>
      <c r="DI7" s="663"/>
      <c r="DJ7" s="663"/>
      <c r="DK7" s="663"/>
      <c r="DL7" s="663"/>
      <c r="DM7" s="663"/>
      <c r="DN7" s="663"/>
      <c r="DO7" s="663"/>
      <c r="DP7" s="664"/>
      <c r="DQ7" s="678">
        <v>4284054</v>
      </c>
      <c r="DR7" s="663"/>
      <c r="DS7" s="663"/>
      <c r="DT7" s="663"/>
      <c r="DU7" s="663"/>
      <c r="DV7" s="663"/>
      <c r="DW7" s="663"/>
      <c r="DX7" s="663"/>
      <c r="DY7" s="663"/>
      <c r="DZ7" s="663"/>
      <c r="EA7" s="663"/>
      <c r="EB7" s="663"/>
      <c r="EC7" s="682"/>
    </row>
    <row r="8" spans="2:143" ht="11.25" customHeight="1" x14ac:dyDescent="0.2">
      <c r="B8" s="668" t="s">
        <v>246</v>
      </c>
      <c r="C8" s="669"/>
      <c r="D8" s="669"/>
      <c r="E8" s="669"/>
      <c r="F8" s="669"/>
      <c r="G8" s="669"/>
      <c r="H8" s="669"/>
      <c r="I8" s="669"/>
      <c r="J8" s="669"/>
      <c r="K8" s="669"/>
      <c r="L8" s="669"/>
      <c r="M8" s="669"/>
      <c r="N8" s="669"/>
      <c r="O8" s="669"/>
      <c r="P8" s="669"/>
      <c r="Q8" s="670"/>
      <c r="R8" s="662">
        <v>35020</v>
      </c>
      <c r="S8" s="663"/>
      <c r="T8" s="663"/>
      <c r="U8" s="663"/>
      <c r="V8" s="663"/>
      <c r="W8" s="663"/>
      <c r="X8" s="663"/>
      <c r="Y8" s="664"/>
      <c r="Z8" s="665">
        <v>0.1</v>
      </c>
      <c r="AA8" s="665"/>
      <c r="AB8" s="665"/>
      <c r="AC8" s="665"/>
      <c r="AD8" s="666">
        <v>35020</v>
      </c>
      <c r="AE8" s="666"/>
      <c r="AF8" s="666"/>
      <c r="AG8" s="666"/>
      <c r="AH8" s="666"/>
      <c r="AI8" s="666"/>
      <c r="AJ8" s="666"/>
      <c r="AK8" s="666"/>
      <c r="AL8" s="671">
        <v>0.2</v>
      </c>
      <c r="AM8" s="672"/>
      <c r="AN8" s="672"/>
      <c r="AO8" s="673"/>
      <c r="AP8" s="668" t="s">
        <v>247</v>
      </c>
      <c r="AQ8" s="669"/>
      <c r="AR8" s="669"/>
      <c r="AS8" s="669"/>
      <c r="AT8" s="669"/>
      <c r="AU8" s="669"/>
      <c r="AV8" s="669"/>
      <c r="AW8" s="669"/>
      <c r="AX8" s="669"/>
      <c r="AY8" s="669"/>
      <c r="AZ8" s="669"/>
      <c r="BA8" s="669"/>
      <c r="BB8" s="669"/>
      <c r="BC8" s="669"/>
      <c r="BD8" s="669"/>
      <c r="BE8" s="669"/>
      <c r="BF8" s="670"/>
      <c r="BG8" s="662">
        <v>96864</v>
      </c>
      <c r="BH8" s="663"/>
      <c r="BI8" s="663"/>
      <c r="BJ8" s="663"/>
      <c r="BK8" s="663"/>
      <c r="BL8" s="663"/>
      <c r="BM8" s="663"/>
      <c r="BN8" s="664"/>
      <c r="BO8" s="665">
        <v>1.1000000000000001</v>
      </c>
      <c r="BP8" s="665"/>
      <c r="BQ8" s="665"/>
      <c r="BR8" s="665"/>
      <c r="BS8" s="666" t="s">
        <v>128</v>
      </c>
      <c r="BT8" s="666"/>
      <c r="BU8" s="666"/>
      <c r="BV8" s="666"/>
      <c r="BW8" s="666"/>
      <c r="BX8" s="666"/>
      <c r="BY8" s="666"/>
      <c r="BZ8" s="666"/>
      <c r="CA8" s="666"/>
      <c r="CB8" s="667"/>
      <c r="CD8" s="679" t="s">
        <v>248</v>
      </c>
      <c r="CE8" s="680"/>
      <c r="CF8" s="680"/>
      <c r="CG8" s="680"/>
      <c r="CH8" s="680"/>
      <c r="CI8" s="680"/>
      <c r="CJ8" s="680"/>
      <c r="CK8" s="680"/>
      <c r="CL8" s="680"/>
      <c r="CM8" s="680"/>
      <c r="CN8" s="680"/>
      <c r="CO8" s="680"/>
      <c r="CP8" s="680"/>
      <c r="CQ8" s="681"/>
      <c r="CR8" s="662">
        <v>10002926</v>
      </c>
      <c r="CS8" s="663"/>
      <c r="CT8" s="663"/>
      <c r="CU8" s="663"/>
      <c r="CV8" s="663"/>
      <c r="CW8" s="663"/>
      <c r="CX8" s="663"/>
      <c r="CY8" s="664"/>
      <c r="CZ8" s="665">
        <v>28.6</v>
      </c>
      <c r="DA8" s="665"/>
      <c r="DB8" s="665"/>
      <c r="DC8" s="665"/>
      <c r="DD8" s="678">
        <v>48936</v>
      </c>
      <c r="DE8" s="663"/>
      <c r="DF8" s="663"/>
      <c r="DG8" s="663"/>
      <c r="DH8" s="663"/>
      <c r="DI8" s="663"/>
      <c r="DJ8" s="663"/>
      <c r="DK8" s="663"/>
      <c r="DL8" s="663"/>
      <c r="DM8" s="663"/>
      <c r="DN8" s="663"/>
      <c r="DO8" s="663"/>
      <c r="DP8" s="664"/>
      <c r="DQ8" s="678">
        <v>4438321</v>
      </c>
      <c r="DR8" s="663"/>
      <c r="DS8" s="663"/>
      <c r="DT8" s="663"/>
      <c r="DU8" s="663"/>
      <c r="DV8" s="663"/>
      <c r="DW8" s="663"/>
      <c r="DX8" s="663"/>
      <c r="DY8" s="663"/>
      <c r="DZ8" s="663"/>
      <c r="EA8" s="663"/>
      <c r="EB8" s="663"/>
      <c r="EC8" s="682"/>
    </row>
    <row r="9" spans="2:143" ht="11.25" customHeight="1" x14ac:dyDescent="0.2">
      <c r="B9" s="668" t="s">
        <v>249</v>
      </c>
      <c r="C9" s="669"/>
      <c r="D9" s="669"/>
      <c r="E9" s="669"/>
      <c r="F9" s="669"/>
      <c r="G9" s="669"/>
      <c r="H9" s="669"/>
      <c r="I9" s="669"/>
      <c r="J9" s="669"/>
      <c r="K9" s="669"/>
      <c r="L9" s="669"/>
      <c r="M9" s="669"/>
      <c r="N9" s="669"/>
      <c r="O9" s="669"/>
      <c r="P9" s="669"/>
      <c r="Q9" s="670"/>
      <c r="R9" s="662">
        <v>37066</v>
      </c>
      <c r="S9" s="663"/>
      <c r="T9" s="663"/>
      <c r="U9" s="663"/>
      <c r="V9" s="663"/>
      <c r="W9" s="663"/>
      <c r="X9" s="663"/>
      <c r="Y9" s="664"/>
      <c r="Z9" s="665">
        <v>0.1</v>
      </c>
      <c r="AA9" s="665"/>
      <c r="AB9" s="665"/>
      <c r="AC9" s="665"/>
      <c r="AD9" s="666">
        <v>37066</v>
      </c>
      <c r="AE9" s="666"/>
      <c r="AF9" s="666"/>
      <c r="AG9" s="666"/>
      <c r="AH9" s="666"/>
      <c r="AI9" s="666"/>
      <c r="AJ9" s="666"/>
      <c r="AK9" s="666"/>
      <c r="AL9" s="671">
        <v>0.2</v>
      </c>
      <c r="AM9" s="672"/>
      <c r="AN9" s="672"/>
      <c r="AO9" s="673"/>
      <c r="AP9" s="668" t="s">
        <v>250</v>
      </c>
      <c r="AQ9" s="669"/>
      <c r="AR9" s="669"/>
      <c r="AS9" s="669"/>
      <c r="AT9" s="669"/>
      <c r="AU9" s="669"/>
      <c r="AV9" s="669"/>
      <c r="AW9" s="669"/>
      <c r="AX9" s="669"/>
      <c r="AY9" s="669"/>
      <c r="AZ9" s="669"/>
      <c r="BA9" s="669"/>
      <c r="BB9" s="669"/>
      <c r="BC9" s="669"/>
      <c r="BD9" s="669"/>
      <c r="BE9" s="669"/>
      <c r="BF9" s="670"/>
      <c r="BG9" s="662">
        <v>2875354</v>
      </c>
      <c r="BH9" s="663"/>
      <c r="BI9" s="663"/>
      <c r="BJ9" s="663"/>
      <c r="BK9" s="663"/>
      <c r="BL9" s="663"/>
      <c r="BM9" s="663"/>
      <c r="BN9" s="664"/>
      <c r="BO9" s="665">
        <v>31.4</v>
      </c>
      <c r="BP9" s="665"/>
      <c r="BQ9" s="665"/>
      <c r="BR9" s="665"/>
      <c r="BS9" s="666" t="s">
        <v>128</v>
      </c>
      <c r="BT9" s="666"/>
      <c r="BU9" s="666"/>
      <c r="BV9" s="666"/>
      <c r="BW9" s="666"/>
      <c r="BX9" s="666"/>
      <c r="BY9" s="666"/>
      <c r="BZ9" s="666"/>
      <c r="CA9" s="666"/>
      <c r="CB9" s="667"/>
      <c r="CD9" s="679" t="s">
        <v>251</v>
      </c>
      <c r="CE9" s="680"/>
      <c r="CF9" s="680"/>
      <c r="CG9" s="680"/>
      <c r="CH9" s="680"/>
      <c r="CI9" s="680"/>
      <c r="CJ9" s="680"/>
      <c r="CK9" s="680"/>
      <c r="CL9" s="680"/>
      <c r="CM9" s="680"/>
      <c r="CN9" s="680"/>
      <c r="CO9" s="680"/>
      <c r="CP9" s="680"/>
      <c r="CQ9" s="681"/>
      <c r="CR9" s="662">
        <v>2293779</v>
      </c>
      <c r="CS9" s="663"/>
      <c r="CT9" s="663"/>
      <c r="CU9" s="663"/>
      <c r="CV9" s="663"/>
      <c r="CW9" s="663"/>
      <c r="CX9" s="663"/>
      <c r="CY9" s="664"/>
      <c r="CZ9" s="665">
        <v>6.6</v>
      </c>
      <c r="DA9" s="665"/>
      <c r="DB9" s="665"/>
      <c r="DC9" s="665"/>
      <c r="DD9" s="678">
        <v>11347</v>
      </c>
      <c r="DE9" s="663"/>
      <c r="DF9" s="663"/>
      <c r="DG9" s="663"/>
      <c r="DH9" s="663"/>
      <c r="DI9" s="663"/>
      <c r="DJ9" s="663"/>
      <c r="DK9" s="663"/>
      <c r="DL9" s="663"/>
      <c r="DM9" s="663"/>
      <c r="DN9" s="663"/>
      <c r="DO9" s="663"/>
      <c r="DP9" s="664"/>
      <c r="DQ9" s="678">
        <v>1387607</v>
      </c>
      <c r="DR9" s="663"/>
      <c r="DS9" s="663"/>
      <c r="DT9" s="663"/>
      <c r="DU9" s="663"/>
      <c r="DV9" s="663"/>
      <c r="DW9" s="663"/>
      <c r="DX9" s="663"/>
      <c r="DY9" s="663"/>
      <c r="DZ9" s="663"/>
      <c r="EA9" s="663"/>
      <c r="EB9" s="663"/>
      <c r="EC9" s="682"/>
    </row>
    <row r="10" spans="2:143" ht="11.25" customHeight="1" x14ac:dyDescent="0.2">
      <c r="B10" s="668" t="s">
        <v>252</v>
      </c>
      <c r="C10" s="669"/>
      <c r="D10" s="669"/>
      <c r="E10" s="669"/>
      <c r="F10" s="669"/>
      <c r="G10" s="669"/>
      <c r="H10" s="669"/>
      <c r="I10" s="669"/>
      <c r="J10" s="669"/>
      <c r="K10" s="669"/>
      <c r="L10" s="669"/>
      <c r="M10" s="669"/>
      <c r="N10" s="669"/>
      <c r="O10" s="669"/>
      <c r="P10" s="669"/>
      <c r="Q10" s="670"/>
      <c r="R10" s="662" t="s">
        <v>128</v>
      </c>
      <c r="S10" s="663"/>
      <c r="T10" s="663"/>
      <c r="U10" s="663"/>
      <c r="V10" s="663"/>
      <c r="W10" s="663"/>
      <c r="X10" s="663"/>
      <c r="Y10" s="664"/>
      <c r="Z10" s="665" t="s">
        <v>128</v>
      </c>
      <c r="AA10" s="665"/>
      <c r="AB10" s="665"/>
      <c r="AC10" s="665"/>
      <c r="AD10" s="666" t="s">
        <v>128</v>
      </c>
      <c r="AE10" s="666"/>
      <c r="AF10" s="666"/>
      <c r="AG10" s="666"/>
      <c r="AH10" s="666"/>
      <c r="AI10" s="666"/>
      <c r="AJ10" s="666"/>
      <c r="AK10" s="666"/>
      <c r="AL10" s="671" t="s">
        <v>128</v>
      </c>
      <c r="AM10" s="672"/>
      <c r="AN10" s="672"/>
      <c r="AO10" s="673"/>
      <c r="AP10" s="668" t="s">
        <v>253</v>
      </c>
      <c r="AQ10" s="669"/>
      <c r="AR10" s="669"/>
      <c r="AS10" s="669"/>
      <c r="AT10" s="669"/>
      <c r="AU10" s="669"/>
      <c r="AV10" s="669"/>
      <c r="AW10" s="669"/>
      <c r="AX10" s="669"/>
      <c r="AY10" s="669"/>
      <c r="AZ10" s="669"/>
      <c r="BA10" s="669"/>
      <c r="BB10" s="669"/>
      <c r="BC10" s="669"/>
      <c r="BD10" s="669"/>
      <c r="BE10" s="669"/>
      <c r="BF10" s="670"/>
      <c r="BG10" s="662">
        <v>214918</v>
      </c>
      <c r="BH10" s="663"/>
      <c r="BI10" s="663"/>
      <c r="BJ10" s="663"/>
      <c r="BK10" s="663"/>
      <c r="BL10" s="663"/>
      <c r="BM10" s="663"/>
      <c r="BN10" s="664"/>
      <c r="BO10" s="665">
        <v>2.2999999999999998</v>
      </c>
      <c r="BP10" s="665"/>
      <c r="BQ10" s="665"/>
      <c r="BR10" s="665"/>
      <c r="BS10" s="666" t="s">
        <v>128</v>
      </c>
      <c r="BT10" s="666"/>
      <c r="BU10" s="666"/>
      <c r="BV10" s="666"/>
      <c r="BW10" s="666"/>
      <c r="BX10" s="666"/>
      <c r="BY10" s="666"/>
      <c r="BZ10" s="666"/>
      <c r="CA10" s="666"/>
      <c r="CB10" s="667"/>
      <c r="CD10" s="679" t="s">
        <v>254</v>
      </c>
      <c r="CE10" s="680"/>
      <c r="CF10" s="680"/>
      <c r="CG10" s="680"/>
      <c r="CH10" s="680"/>
      <c r="CI10" s="680"/>
      <c r="CJ10" s="680"/>
      <c r="CK10" s="680"/>
      <c r="CL10" s="680"/>
      <c r="CM10" s="680"/>
      <c r="CN10" s="680"/>
      <c r="CO10" s="680"/>
      <c r="CP10" s="680"/>
      <c r="CQ10" s="681"/>
      <c r="CR10" s="662">
        <v>13115</v>
      </c>
      <c r="CS10" s="663"/>
      <c r="CT10" s="663"/>
      <c r="CU10" s="663"/>
      <c r="CV10" s="663"/>
      <c r="CW10" s="663"/>
      <c r="CX10" s="663"/>
      <c r="CY10" s="664"/>
      <c r="CZ10" s="665">
        <v>0</v>
      </c>
      <c r="DA10" s="665"/>
      <c r="DB10" s="665"/>
      <c r="DC10" s="665"/>
      <c r="DD10" s="678" t="s">
        <v>128</v>
      </c>
      <c r="DE10" s="663"/>
      <c r="DF10" s="663"/>
      <c r="DG10" s="663"/>
      <c r="DH10" s="663"/>
      <c r="DI10" s="663"/>
      <c r="DJ10" s="663"/>
      <c r="DK10" s="663"/>
      <c r="DL10" s="663"/>
      <c r="DM10" s="663"/>
      <c r="DN10" s="663"/>
      <c r="DO10" s="663"/>
      <c r="DP10" s="664"/>
      <c r="DQ10" s="678">
        <v>8115</v>
      </c>
      <c r="DR10" s="663"/>
      <c r="DS10" s="663"/>
      <c r="DT10" s="663"/>
      <c r="DU10" s="663"/>
      <c r="DV10" s="663"/>
      <c r="DW10" s="663"/>
      <c r="DX10" s="663"/>
      <c r="DY10" s="663"/>
      <c r="DZ10" s="663"/>
      <c r="EA10" s="663"/>
      <c r="EB10" s="663"/>
      <c r="EC10" s="682"/>
    </row>
    <row r="11" spans="2:143" ht="11.25" customHeight="1" x14ac:dyDescent="0.2">
      <c r="B11" s="668" t="s">
        <v>255</v>
      </c>
      <c r="C11" s="669"/>
      <c r="D11" s="669"/>
      <c r="E11" s="669"/>
      <c r="F11" s="669"/>
      <c r="G11" s="669"/>
      <c r="H11" s="669"/>
      <c r="I11" s="669"/>
      <c r="J11" s="669"/>
      <c r="K11" s="669"/>
      <c r="L11" s="669"/>
      <c r="M11" s="669"/>
      <c r="N11" s="669"/>
      <c r="O11" s="669"/>
      <c r="P11" s="669"/>
      <c r="Q11" s="670"/>
      <c r="R11" s="662">
        <v>1522782</v>
      </c>
      <c r="S11" s="663"/>
      <c r="T11" s="663"/>
      <c r="U11" s="663"/>
      <c r="V11" s="663"/>
      <c r="W11" s="663"/>
      <c r="X11" s="663"/>
      <c r="Y11" s="664"/>
      <c r="Z11" s="671">
        <v>4.0999999999999996</v>
      </c>
      <c r="AA11" s="672"/>
      <c r="AB11" s="672"/>
      <c r="AC11" s="683"/>
      <c r="AD11" s="678">
        <v>1522782</v>
      </c>
      <c r="AE11" s="663"/>
      <c r="AF11" s="663"/>
      <c r="AG11" s="663"/>
      <c r="AH11" s="663"/>
      <c r="AI11" s="663"/>
      <c r="AJ11" s="663"/>
      <c r="AK11" s="664"/>
      <c r="AL11" s="671">
        <v>8.8000000000000007</v>
      </c>
      <c r="AM11" s="672"/>
      <c r="AN11" s="672"/>
      <c r="AO11" s="673"/>
      <c r="AP11" s="668" t="s">
        <v>256</v>
      </c>
      <c r="AQ11" s="669"/>
      <c r="AR11" s="669"/>
      <c r="AS11" s="669"/>
      <c r="AT11" s="669"/>
      <c r="AU11" s="669"/>
      <c r="AV11" s="669"/>
      <c r="AW11" s="669"/>
      <c r="AX11" s="669"/>
      <c r="AY11" s="669"/>
      <c r="AZ11" s="669"/>
      <c r="BA11" s="669"/>
      <c r="BB11" s="669"/>
      <c r="BC11" s="669"/>
      <c r="BD11" s="669"/>
      <c r="BE11" s="669"/>
      <c r="BF11" s="670"/>
      <c r="BG11" s="662">
        <v>430192</v>
      </c>
      <c r="BH11" s="663"/>
      <c r="BI11" s="663"/>
      <c r="BJ11" s="663"/>
      <c r="BK11" s="663"/>
      <c r="BL11" s="663"/>
      <c r="BM11" s="663"/>
      <c r="BN11" s="664"/>
      <c r="BO11" s="665">
        <v>4.7</v>
      </c>
      <c r="BP11" s="665"/>
      <c r="BQ11" s="665"/>
      <c r="BR11" s="665"/>
      <c r="BS11" s="666">
        <v>104346</v>
      </c>
      <c r="BT11" s="666"/>
      <c r="BU11" s="666"/>
      <c r="BV11" s="666"/>
      <c r="BW11" s="666"/>
      <c r="BX11" s="666"/>
      <c r="BY11" s="666"/>
      <c r="BZ11" s="666"/>
      <c r="CA11" s="666"/>
      <c r="CB11" s="667"/>
      <c r="CD11" s="679" t="s">
        <v>257</v>
      </c>
      <c r="CE11" s="680"/>
      <c r="CF11" s="680"/>
      <c r="CG11" s="680"/>
      <c r="CH11" s="680"/>
      <c r="CI11" s="680"/>
      <c r="CJ11" s="680"/>
      <c r="CK11" s="680"/>
      <c r="CL11" s="680"/>
      <c r="CM11" s="680"/>
      <c r="CN11" s="680"/>
      <c r="CO11" s="680"/>
      <c r="CP11" s="680"/>
      <c r="CQ11" s="681"/>
      <c r="CR11" s="662">
        <v>2430009</v>
      </c>
      <c r="CS11" s="663"/>
      <c r="CT11" s="663"/>
      <c r="CU11" s="663"/>
      <c r="CV11" s="663"/>
      <c r="CW11" s="663"/>
      <c r="CX11" s="663"/>
      <c r="CY11" s="664"/>
      <c r="CZ11" s="665">
        <v>7</v>
      </c>
      <c r="DA11" s="665"/>
      <c r="DB11" s="665"/>
      <c r="DC11" s="665"/>
      <c r="DD11" s="678">
        <v>503847</v>
      </c>
      <c r="DE11" s="663"/>
      <c r="DF11" s="663"/>
      <c r="DG11" s="663"/>
      <c r="DH11" s="663"/>
      <c r="DI11" s="663"/>
      <c r="DJ11" s="663"/>
      <c r="DK11" s="663"/>
      <c r="DL11" s="663"/>
      <c r="DM11" s="663"/>
      <c r="DN11" s="663"/>
      <c r="DO11" s="663"/>
      <c r="DP11" s="664"/>
      <c r="DQ11" s="678">
        <v>1224912</v>
      </c>
      <c r="DR11" s="663"/>
      <c r="DS11" s="663"/>
      <c r="DT11" s="663"/>
      <c r="DU11" s="663"/>
      <c r="DV11" s="663"/>
      <c r="DW11" s="663"/>
      <c r="DX11" s="663"/>
      <c r="DY11" s="663"/>
      <c r="DZ11" s="663"/>
      <c r="EA11" s="663"/>
      <c r="EB11" s="663"/>
      <c r="EC11" s="682"/>
    </row>
    <row r="12" spans="2:143" ht="11.25" customHeight="1" x14ac:dyDescent="0.2">
      <c r="B12" s="668" t="s">
        <v>258</v>
      </c>
      <c r="C12" s="669"/>
      <c r="D12" s="669"/>
      <c r="E12" s="669"/>
      <c r="F12" s="669"/>
      <c r="G12" s="669"/>
      <c r="H12" s="669"/>
      <c r="I12" s="669"/>
      <c r="J12" s="669"/>
      <c r="K12" s="669"/>
      <c r="L12" s="669"/>
      <c r="M12" s="669"/>
      <c r="N12" s="669"/>
      <c r="O12" s="669"/>
      <c r="P12" s="669"/>
      <c r="Q12" s="670"/>
      <c r="R12" s="662">
        <v>31438</v>
      </c>
      <c r="S12" s="663"/>
      <c r="T12" s="663"/>
      <c r="U12" s="663"/>
      <c r="V12" s="663"/>
      <c r="W12" s="663"/>
      <c r="X12" s="663"/>
      <c r="Y12" s="664"/>
      <c r="Z12" s="665">
        <v>0.1</v>
      </c>
      <c r="AA12" s="665"/>
      <c r="AB12" s="665"/>
      <c r="AC12" s="665"/>
      <c r="AD12" s="666">
        <v>31438</v>
      </c>
      <c r="AE12" s="666"/>
      <c r="AF12" s="666"/>
      <c r="AG12" s="666"/>
      <c r="AH12" s="666"/>
      <c r="AI12" s="666"/>
      <c r="AJ12" s="666"/>
      <c r="AK12" s="666"/>
      <c r="AL12" s="671">
        <v>0.2</v>
      </c>
      <c r="AM12" s="672"/>
      <c r="AN12" s="672"/>
      <c r="AO12" s="673"/>
      <c r="AP12" s="668" t="s">
        <v>259</v>
      </c>
      <c r="AQ12" s="669"/>
      <c r="AR12" s="669"/>
      <c r="AS12" s="669"/>
      <c r="AT12" s="669"/>
      <c r="AU12" s="669"/>
      <c r="AV12" s="669"/>
      <c r="AW12" s="669"/>
      <c r="AX12" s="669"/>
      <c r="AY12" s="669"/>
      <c r="AZ12" s="669"/>
      <c r="BA12" s="669"/>
      <c r="BB12" s="669"/>
      <c r="BC12" s="669"/>
      <c r="BD12" s="669"/>
      <c r="BE12" s="669"/>
      <c r="BF12" s="670"/>
      <c r="BG12" s="662">
        <v>4799789</v>
      </c>
      <c r="BH12" s="663"/>
      <c r="BI12" s="663"/>
      <c r="BJ12" s="663"/>
      <c r="BK12" s="663"/>
      <c r="BL12" s="663"/>
      <c r="BM12" s="663"/>
      <c r="BN12" s="664"/>
      <c r="BO12" s="665">
        <v>52.4</v>
      </c>
      <c r="BP12" s="665"/>
      <c r="BQ12" s="665"/>
      <c r="BR12" s="665"/>
      <c r="BS12" s="666" t="s">
        <v>128</v>
      </c>
      <c r="BT12" s="666"/>
      <c r="BU12" s="666"/>
      <c r="BV12" s="666"/>
      <c r="BW12" s="666"/>
      <c r="BX12" s="666"/>
      <c r="BY12" s="666"/>
      <c r="BZ12" s="666"/>
      <c r="CA12" s="666"/>
      <c r="CB12" s="667"/>
      <c r="CD12" s="679" t="s">
        <v>260</v>
      </c>
      <c r="CE12" s="680"/>
      <c r="CF12" s="680"/>
      <c r="CG12" s="680"/>
      <c r="CH12" s="680"/>
      <c r="CI12" s="680"/>
      <c r="CJ12" s="680"/>
      <c r="CK12" s="680"/>
      <c r="CL12" s="680"/>
      <c r="CM12" s="680"/>
      <c r="CN12" s="680"/>
      <c r="CO12" s="680"/>
      <c r="CP12" s="680"/>
      <c r="CQ12" s="681"/>
      <c r="CR12" s="662">
        <v>1435028</v>
      </c>
      <c r="CS12" s="663"/>
      <c r="CT12" s="663"/>
      <c r="CU12" s="663"/>
      <c r="CV12" s="663"/>
      <c r="CW12" s="663"/>
      <c r="CX12" s="663"/>
      <c r="CY12" s="664"/>
      <c r="CZ12" s="665">
        <v>4.0999999999999996</v>
      </c>
      <c r="DA12" s="665"/>
      <c r="DB12" s="665"/>
      <c r="DC12" s="665"/>
      <c r="DD12" s="678">
        <v>221593</v>
      </c>
      <c r="DE12" s="663"/>
      <c r="DF12" s="663"/>
      <c r="DG12" s="663"/>
      <c r="DH12" s="663"/>
      <c r="DI12" s="663"/>
      <c r="DJ12" s="663"/>
      <c r="DK12" s="663"/>
      <c r="DL12" s="663"/>
      <c r="DM12" s="663"/>
      <c r="DN12" s="663"/>
      <c r="DO12" s="663"/>
      <c r="DP12" s="664"/>
      <c r="DQ12" s="678">
        <v>1190149</v>
      </c>
      <c r="DR12" s="663"/>
      <c r="DS12" s="663"/>
      <c r="DT12" s="663"/>
      <c r="DU12" s="663"/>
      <c r="DV12" s="663"/>
      <c r="DW12" s="663"/>
      <c r="DX12" s="663"/>
      <c r="DY12" s="663"/>
      <c r="DZ12" s="663"/>
      <c r="EA12" s="663"/>
      <c r="EB12" s="663"/>
      <c r="EC12" s="682"/>
    </row>
    <row r="13" spans="2:143" ht="11.25" customHeight="1" x14ac:dyDescent="0.2">
      <c r="B13" s="668" t="s">
        <v>261</v>
      </c>
      <c r="C13" s="669"/>
      <c r="D13" s="669"/>
      <c r="E13" s="669"/>
      <c r="F13" s="669"/>
      <c r="G13" s="669"/>
      <c r="H13" s="669"/>
      <c r="I13" s="669"/>
      <c r="J13" s="669"/>
      <c r="K13" s="669"/>
      <c r="L13" s="669"/>
      <c r="M13" s="669"/>
      <c r="N13" s="669"/>
      <c r="O13" s="669"/>
      <c r="P13" s="669"/>
      <c r="Q13" s="670"/>
      <c r="R13" s="662" t="s">
        <v>128</v>
      </c>
      <c r="S13" s="663"/>
      <c r="T13" s="663"/>
      <c r="U13" s="663"/>
      <c r="V13" s="663"/>
      <c r="W13" s="663"/>
      <c r="X13" s="663"/>
      <c r="Y13" s="664"/>
      <c r="Z13" s="665" t="s">
        <v>128</v>
      </c>
      <c r="AA13" s="665"/>
      <c r="AB13" s="665"/>
      <c r="AC13" s="665"/>
      <c r="AD13" s="666" t="s">
        <v>128</v>
      </c>
      <c r="AE13" s="666"/>
      <c r="AF13" s="666"/>
      <c r="AG13" s="666"/>
      <c r="AH13" s="666"/>
      <c r="AI13" s="666"/>
      <c r="AJ13" s="666"/>
      <c r="AK13" s="666"/>
      <c r="AL13" s="671" t="s">
        <v>128</v>
      </c>
      <c r="AM13" s="672"/>
      <c r="AN13" s="672"/>
      <c r="AO13" s="673"/>
      <c r="AP13" s="668" t="s">
        <v>262</v>
      </c>
      <c r="AQ13" s="669"/>
      <c r="AR13" s="669"/>
      <c r="AS13" s="669"/>
      <c r="AT13" s="669"/>
      <c r="AU13" s="669"/>
      <c r="AV13" s="669"/>
      <c r="AW13" s="669"/>
      <c r="AX13" s="669"/>
      <c r="AY13" s="669"/>
      <c r="AZ13" s="669"/>
      <c r="BA13" s="669"/>
      <c r="BB13" s="669"/>
      <c r="BC13" s="669"/>
      <c r="BD13" s="669"/>
      <c r="BE13" s="669"/>
      <c r="BF13" s="670"/>
      <c r="BG13" s="662">
        <v>4765238</v>
      </c>
      <c r="BH13" s="663"/>
      <c r="BI13" s="663"/>
      <c r="BJ13" s="663"/>
      <c r="BK13" s="663"/>
      <c r="BL13" s="663"/>
      <c r="BM13" s="663"/>
      <c r="BN13" s="664"/>
      <c r="BO13" s="665">
        <v>52</v>
      </c>
      <c r="BP13" s="665"/>
      <c r="BQ13" s="665"/>
      <c r="BR13" s="665"/>
      <c r="BS13" s="666" t="s">
        <v>128</v>
      </c>
      <c r="BT13" s="666"/>
      <c r="BU13" s="666"/>
      <c r="BV13" s="666"/>
      <c r="BW13" s="666"/>
      <c r="BX13" s="666"/>
      <c r="BY13" s="666"/>
      <c r="BZ13" s="666"/>
      <c r="CA13" s="666"/>
      <c r="CB13" s="667"/>
      <c r="CD13" s="679" t="s">
        <v>263</v>
      </c>
      <c r="CE13" s="680"/>
      <c r="CF13" s="680"/>
      <c r="CG13" s="680"/>
      <c r="CH13" s="680"/>
      <c r="CI13" s="680"/>
      <c r="CJ13" s="680"/>
      <c r="CK13" s="680"/>
      <c r="CL13" s="680"/>
      <c r="CM13" s="680"/>
      <c r="CN13" s="680"/>
      <c r="CO13" s="680"/>
      <c r="CP13" s="680"/>
      <c r="CQ13" s="681"/>
      <c r="CR13" s="662">
        <v>4021138</v>
      </c>
      <c r="CS13" s="663"/>
      <c r="CT13" s="663"/>
      <c r="CU13" s="663"/>
      <c r="CV13" s="663"/>
      <c r="CW13" s="663"/>
      <c r="CX13" s="663"/>
      <c r="CY13" s="664"/>
      <c r="CZ13" s="665">
        <v>11.5</v>
      </c>
      <c r="DA13" s="665"/>
      <c r="DB13" s="665"/>
      <c r="DC13" s="665"/>
      <c r="DD13" s="678">
        <v>2472135</v>
      </c>
      <c r="DE13" s="663"/>
      <c r="DF13" s="663"/>
      <c r="DG13" s="663"/>
      <c r="DH13" s="663"/>
      <c r="DI13" s="663"/>
      <c r="DJ13" s="663"/>
      <c r="DK13" s="663"/>
      <c r="DL13" s="663"/>
      <c r="DM13" s="663"/>
      <c r="DN13" s="663"/>
      <c r="DO13" s="663"/>
      <c r="DP13" s="664"/>
      <c r="DQ13" s="678">
        <v>1903760</v>
      </c>
      <c r="DR13" s="663"/>
      <c r="DS13" s="663"/>
      <c r="DT13" s="663"/>
      <c r="DU13" s="663"/>
      <c r="DV13" s="663"/>
      <c r="DW13" s="663"/>
      <c r="DX13" s="663"/>
      <c r="DY13" s="663"/>
      <c r="DZ13" s="663"/>
      <c r="EA13" s="663"/>
      <c r="EB13" s="663"/>
      <c r="EC13" s="682"/>
    </row>
    <row r="14" spans="2:143" ht="11.25" customHeight="1" x14ac:dyDescent="0.2">
      <c r="B14" s="668" t="s">
        <v>264</v>
      </c>
      <c r="C14" s="669"/>
      <c r="D14" s="669"/>
      <c r="E14" s="669"/>
      <c r="F14" s="669"/>
      <c r="G14" s="669"/>
      <c r="H14" s="669"/>
      <c r="I14" s="669"/>
      <c r="J14" s="669"/>
      <c r="K14" s="669"/>
      <c r="L14" s="669"/>
      <c r="M14" s="669"/>
      <c r="N14" s="669"/>
      <c r="O14" s="669"/>
      <c r="P14" s="669"/>
      <c r="Q14" s="670"/>
      <c r="R14" s="662" t="s">
        <v>128</v>
      </c>
      <c r="S14" s="663"/>
      <c r="T14" s="663"/>
      <c r="U14" s="663"/>
      <c r="V14" s="663"/>
      <c r="W14" s="663"/>
      <c r="X14" s="663"/>
      <c r="Y14" s="664"/>
      <c r="Z14" s="665" t="s">
        <v>128</v>
      </c>
      <c r="AA14" s="665"/>
      <c r="AB14" s="665"/>
      <c r="AC14" s="665"/>
      <c r="AD14" s="666" t="s">
        <v>128</v>
      </c>
      <c r="AE14" s="666"/>
      <c r="AF14" s="666"/>
      <c r="AG14" s="666"/>
      <c r="AH14" s="666"/>
      <c r="AI14" s="666"/>
      <c r="AJ14" s="666"/>
      <c r="AK14" s="666"/>
      <c r="AL14" s="671" t="s">
        <v>128</v>
      </c>
      <c r="AM14" s="672"/>
      <c r="AN14" s="672"/>
      <c r="AO14" s="673"/>
      <c r="AP14" s="668" t="s">
        <v>265</v>
      </c>
      <c r="AQ14" s="669"/>
      <c r="AR14" s="669"/>
      <c r="AS14" s="669"/>
      <c r="AT14" s="669"/>
      <c r="AU14" s="669"/>
      <c r="AV14" s="669"/>
      <c r="AW14" s="669"/>
      <c r="AX14" s="669"/>
      <c r="AY14" s="669"/>
      <c r="AZ14" s="669"/>
      <c r="BA14" s="669"/>
      <c r="BB14" s="669"/>
      <c r="BC14" s="669"/>
      <c r="BD14" s="669"/>
      <c r="BE14" s="669"/>
      <c r="BF14" s="670"/>
      <c r="BG14" s="662">
        <v>200253</v>
      </c>
      <c r="BH14" s="663"/>
      <c r="BI14" s="663"/>
      <c r="BJ14" s="663"/>
      <c r="BK14" s="663"/>
      <c r="BL14" s="663"/>
      <c r="BM14" s="663"/>
      <c r="BN14" s="664"/>
      <c r="BO14" s="665">
        <v>2.2000000000000002</v>
      </c>
      <c r="BP14" s="665"/>
      <c r="BQ14" s="665"/>
      <c r="BR14" s="665"/>
      <c r="BS14" s="666" t="s">
        <v>128</v>
      </c>
      <c r="BT14" s="666"/>
      <c r="BU14" s="666"/>
      <c r="BV14" s="666"/>
      <c r="BW14" s="666"/>
      <c r="BX14" s="666"/>
      <c r="BY14" s="666"/>
      <c r="BZ14" s="666"/>
      <c r="CA14" s="666"/>
      <c r="CB14" s="667"/>
      <c r="CD14" s="679" t="s">
        <v>266</v>
      </c>
      <c r="CE14" s="680"/>
      <c r="CF14" s="680"/>
      <c r="CG14" s="680"/>
      <c r="CH14" s="680"/>
      <c r="CI14" s="680"/>
      <c r="CJ14" s="680"/>
      <c r="CK14" s="680"/>
      <c r="CL14" s="680"/>
      <c r="CM14" s="680"/>
      <c r="CN14" s="680"/>
      <c r="CO14" s="680"/>
      <c r="CP14" s="680"/>
      <c r="CQ14" s="681"/>
      <c r="CR14" s="662">
        <v>861470</v>
      </c>
      <c r="CS14" s="663"/>
      <c r="CT14" s="663"/>
      <c r="CU14" s="663"/>
      <c r="CV14" s="663"/>
      <c r="CW14" s="663"/>
      <c r="CX14" s="663"/>
      <c r="CY14" s="664"/>
      <c r="CZ14" s="665">
        <v>2.5</v>
      </c>
      <c r="DA14" s="665"/>
      <c r="DB14" s="665"/>
      <c r="DC14" s="665"/>
      <c r="DD14" s="678">
        <v>36221</v>
      </c>
      <c r="DE14" s="663"/>
      <c r="DF14" s="663"/>
      <c r="DG14" s="663"/>
      <c r="DH14" s="663"/>
      <c r="DI14" s="663"/>
      <c r="DJ14" s="663"/>
      <c r="DK14" s="663"/>
      <c r="DL14" s="663"/>
      <c r="DM14" s="663"/>
      <c r="DN14" s="663"/>
      <c r="DO14" s="663"/>
      <c r="DP14" s="664"/>
      <c r="DQ14" s="678">
        <v>831304</v>
      </c>
      <c r="DR14" s="663"/>
      <c r="DS14" s="663"/>
      <c r="DT14" s="663"/>
      <c r="DU14" s="663"/>
      <c r="DV14" s="663"/>
      <c r="DW14" s="663"/>
      <c r="DX14" s="663"/>
      <c r="DY14" s="663"/>
      <c r="DZ14" s="663"/>
      <c r="EA14" s="663"/>
      <c r="EB14" s="663"/>
      <c r="EC14" s="682"/>
    </row>
    <row r="15" spans="2:143" ht="11.25" customHeight="1" x14ac:dyDescent="0.2">
      <c r="B15" s="668" t="s">
        <v>267</v>
      </c>
      <c r="C15" s="669"/>
      <c r="D15" s="669"/>
      <c r="E15" s="669"/>
      <c r="F15" s="669"/>
      <c r="G15" s="669"/>
      <c r="H15" s="669"/>
      <c r="I15" s="669"/>
      <c r="J15" s="669"/>
      <c r="K15" s="669"/>
      <c r="L15" s="669"/>
      <c r="M15" s="669"/>
      <c r="N15" s="669"/>
      <c r="O15" s="669"/>
      <c r="P15" s="669"/>
      <c r="Q15" s="670"/>
      <c r="R15" s="662" t="s">
        <v>128</v>
      </c>
      <c r="S15" s="663"/>
      <c r="T15" s="663"/>
      <c r="U15" s="663"/>
      <c r="V15" s="663"/>
      <c r="W15" s="663"/>
      <c r="X15" s="663"/>
      <c r="Y15" s="664"/>
      <c r="Z15" s="665" t="s">
        <v>128</v>
      </c>
      <c r="AA15" s="665"/>
      <c r="AB15" s="665"/>
      <c r="AC15" s="665"/>
      <c r="AD15" s="666" t="s">
        <v>128</v>
      </c>
      <c r="AE15" s="666"/>
      <c r="AF15" s="666"/>
      <c r="AG15" s="666"/>
      <c r="AH15" s="666"/>
      <c r="AI15" s="666"/>
      <c r="AJ15" s="666"/>
      <c r="AK15" s="666"/>
      <c r="AL15" s="671" t="s">
        <v>128</v>
      </c>
      <c r="AM15" s="672"/>
      <c r="AN15" s="672"/>
      <c r="AO15" s="673"/>
      <c r="AP15" s="668" t="s">
        <v>268</v>
      </c>
      <c r="AQ15" s="669"/>
      <c r="AR15" s="669"/>
      <c r="AS15" s="669"/>
      <c r="AT15" s="669"/>
      <c r="AU15" s="669"/>
      <c r="AV15" s="669"/>
      <c r="AW15" s="669"/>
      <c r="AX15" s="669"/>
      <c r="AY15" s="669"/>
      <c r="AZ15" s="669"/>
      <c r="BA15" s="669"/>
      <c r="BB15" s="669"/>
      <c r="BC15" s="669"/>
      <c r="BD15" s="669"/>
      <c r="BE15" s="669"/>
      <c r="BF15" s="670"/>
      <c r="BG15" s="662">
        <v>539718</v>
      </c>
      <c r="BH15" s="663"/>
      <c r="BI15" s="663"/>
      <c r="BJ15" s="663"/>
      <c r="BK15" s="663"/>
      <c r="BL15" s="663"/>
      <c r="BM15" s="663"/>
      <c r="BN15" s="664"/>
      <c r="BO15" s="665">
        <v>5.9</v>
      </c>
      <c r="BP15" s="665"/>
      <c r="BQ15" s="665"/>
      <c r="BR15" s="665"/>
      <c r="BS15" s="666" t="s">
        <v>128</v>
      </c>
      <c r="BT15" s="666"/>
      <c r="BU15" s="666"/>
      <c r="BV15" s="666"/>
      <c r="BW15" s="666"/>
      <c r="BX15" s="666"/>
      <c r="BY15" s="666"/>
      <c r="BZ15" s="666"/>
      <c r="CA15" s="666"/>
      <c r="CB15" s="667"/>
      <c r="CD15" s="679" t="s">
        <v>269</v>
      </c>
      <c r="CE15" s="680"/>
      <c r="CF15" s="680"/>
      <c r="CG15" s="680"/>
      <c r="CH15" s="680"/>
      <c r="CI15" s="680"/>
      <c r="CJ15" s="680"/>
      <c r="CK15" s="680"/>
      <c r="CL15" s="680"/>
      <c r="CM15" s="680"/>
      <c r="CN15" s="680"/>
      <c r="CO15" s="680"/>
      <c r="CP15" s="680"/>
      <c r="CQ15" s="681"/>
      <c r="CR15" s="662">
        <v>4400938</v>
      </c>
      <c r="CS15" s="663"/>
      <c r="CT15" s="663"/>
      <c r="CU15" s="663"/>
      <c r="CV15" s="663"/>
      <c r="CW15" s="663"/>
      <c r="CX15" s="663"/>
      <c r="CY15" s="664"/>
      <c r="CZ15" s="665">
        <v>12.6</v>
      </c>
      <c r="DA15" s="665"/>
      <c r="DB15" s="665"/>
      <c r="DC15" s="665"/>
      <c r="DD15" s="678">
        <v>1499313</v>
      </c>
      <c r="DE15" s="663"/>
      <c r="DF15" s="663"/>
      <c r="DG15" s="663"/>
      <c r="DH15" s="663"/>
      <c r="DI15" s="663"/>
      <c r="DJ15" s="663"/>
      <c r="DK15" s="663"/>
      <c r="DL15" s="663"/>
      <c r="DM15" s="663"/>
      <c r="DN15" s="663"/>
      <c r="DO15" s="663"/>
      <c r="DP15" s="664"/>
      <c r="DQ15" s="678">
        <v>2695811</v>
      </c>
      <c r="DR15" s="663"/>
      <c r="DS15" s="663"/>
      <c r="DT15" s="663"/>
      <c r="DU15" s="663"/>
      <c r="DV15" s="663"/>
      <c r="DW15" s="663"/>
      <c r="DX15" s="663"/>
      <c r="DY15" s="663"/>
      <c r="DZ15" s="663"/>
      <c r="EA15" s="663"/>
      <c r="EB15" s="663"/>
      <c r="EC15" s="682"/>
    </row>
    <row r="16" spans="2:143" ht="11.25" customHeight="1" x14ac:dyDescent="0.2">
      <c r="B16" s="668" t="s">
        <v>270</v>
      </c>
      <c r="C16" s="669"/>
      <c r="D16" s="669"/>
      <c r="E16" s="669"/>
      <c r="F16" s="669"/>
      <c r="G16" s="669"/>
      <c r="H16" s="669"/>
      <c r="I16" s="669"/>
      <c r="J16" s="669"/>
      <c r="K16" s="669"/>
      <c r="L16" s="669"/>
      <c r="M16" s="669"/>
      <c r="N16" s="669"/>
      <c r="O16" s="669"/>
      <c r="P16" s="669"/>
      <c r="Q16" s="670"/>
      <c r="R16" s="662">
        <v>20512</v>
      </c>
      <c r="S16" s="663"/>
      <c r="T16" s="663"/>
      <c r="U16" s="663"/>
      <c r="V16" s="663"/>
      <c r="W16" s="663"/>
      <c r="X16" s="663"/>
      <c r="Y16" s="664"/>
      <c r="Z16" s="665">
        <v>0.1</v>
      </c>
      <c r="AA16" s="665"/>
      <c r="AB16" s="665"/>
      <c r="AC16" s="665"/>
      <c r="AD16" s="666">
        <v>20512</v>
      </c>
      <c r="AE16" s="666"/>
      <c r="AF16" s="666"/>
      <c r="AG16" s="666"/>
      <c r="AH16" s="666"/>
      <c r="AI16" s="666"/>
      <c r="AJ16" s="666"/>
      <c r="AK16" s="666"/>
      <c r="AL16" s="671">
        <v>0.1</v>
      </c>
      <c r="AM16" s="672"/>
      <c r="AN16" s="672"/>
      <c r="AO16" s="673"/>
      <c r="AP16" s="668" t="s">
        <v>271</v>
      </c>
      <c r="AQ16" s="669"/>
      <c r="AR16" s="669"/>
      <c r="AS16" s="669"/>
      <c r="AT16" s="669"/>
      <c r="AU16" s="669"/>
      <c r="AV16" s="669"/>
      <c r="AW16" s="669"/>
      <c r="AX16" s="669"/>
      <c r="AY16" s="669"/>
      <c r="AZ16" s="669"/>
      <c r="BA16" s="669"/>
      <c r="BB16" s="669"/>
      <c r="BC16" s="669"/>
      <c r="BD16" s="669"/>
      <c r="BE16" s="669"/>
      <c r="BF16" s="670"/>
      <c r="BG16" s="662" t="s">
        <v>128</v>
      </c>
      <c r="BH16" s="663"/>
      <c r="BI16" s="663"/>
      <c r="BJ16" s="663"/>
      <c r="BK16" s="663"/>
      <c r="BL16" s="663"/>
      <c r="BM16" s="663"/>
      <c r="BN16" s="664"/>
      <c r="BO16" s="665" t="s">
        <v>128</v>
      </c>
      <c r="BP16" s="665"/>
      <c r="BQ16" s="665"/>
      <c r="BR16" s="665"/>
      <c r="BS16" s="666" t="s">
        <v>128</v>
      </c>
      <c r="BT16" s="666"/>
      <c r="BU16" s="666"/>
      <c r="BV16" s="666"/>
      <c r="BW16" s="666"/>
      <c r="BX16" s="666"/>
      <c r="BY16" s="666"/>
      <c r="BZ16" s="666"/>
      <c r="CA16" s="666"/>
      <c r="CB16" s="667"/>
      <c r="CD16" s="679" t="s">
        <v>272</v>
      </c>
      <c r="CE16" s="680"/>
      <c r="CF16" s="680"/>
      <c r="CG16" s="680"/>
      <c r="CH16" s="680"/>
      <c r="CI16" s="680"/>
      <c r="CJ16" s="680"/>
      <c r="CK16" s="680"/>
      <c r="CL16" s="680"/>
      <c r="CM16" s="680"/>
      <c r="CN16" s="680"/>
      <c r="CO16" s="680"/>
      <c r="CP16" s="680"/>
      <c r="CQ16" s="681"/>
      <c r="CR16" s="662">
        <v>1003809</v>
      </c>
      <c r="CS16" s="663"/>
      <c r="CT16" s="663"/>
      <c r="CU16" s="663"/>
      <c r="CV16" s="663"/>
      <c r="CW16" s="663"/>
      <c r="CX16" s="663"/>
      <c r="CY16" s="664"/>
      <c r="CZ16" s="665">
        <v>2.9</v>
      </c>
      <c r="DA16" s="665"/>
      <c r="DB16" s="665"/>
      <c r="DC16" s="665"/>
      <c r="DD16" s="678" t="s">
        <v>128</v>
      </c>
      <c r="DE16" s="663"/>
      <c r="DF16" s="663"/>
      <c r="DG16" s="663"/>
      <c r="DH16" s="663"/>
      <c r="DI16" s="663"/>
      <c r="DJ16" s="663"/>
      <c r="DK16" s="663"/>
      <c r="DL16" s="663"/>
      <c r="DM16" s="663"/>
      <c r="DN16" s="663"/>
      <c r="DO16" s="663"/>
      <c r="DP16" s="664"/>
      <c r="DQ16" s="678">
        <v>21509</v>
      </c>
      <c r="DR16" s="663"/>
      <c r="DS16" s="663"/>
      <c r="DT16" s="663"/>
      <c r="DU16" s="663"/>
      <c r="DV16" s="663"/>
      <c r="DW16" s="663"/>
      <c r="DX16" s="663"/>
      <c r="DY16" s="663"/>
      <c r="DZ16" s="663"/>
      <c r="EA16" s="663"/>
      <c r="EB16" s="663"/>
      <c r="EC16" s="682"/>
    </row>
    <row r="17" spans="2:133" ht="11.25" customHeight="1" x14ac:dyDescent="0.2">
      <c r="B17" s="668" t="s">
        <v>273</v>
      </c>
      <c r="C17" s="669"/>
      <c r="D17" s="669"/>
      <c r="E17" s="669"/>
      <c r="F17" s="669"/>
      <c r="G17" s="669"/>
      <c r="H17" s="669"/>
      <c r="I17" s="669"/>
      <c r="J17" s="669"/>
      <c r="K17" s="669"/>
      <c r="L17" s="669"/>
      <c r="M17" s="669"/>
      <c r="N17" s="669"/>
      <c r="O17" s="669"/>
      <c r="P17" s="669"/>
      <c r="Q17" s="670"/>
      <c r="R17" s="662">
        <v>140306</v>
      </c>
      <c r="S17" s="663"/>
      <c r="T17" s="663"/>
      <c r="U17" s="663"/>
      <c r="V17" s="663"/>
      <c r="W17" s="663"/>
      <c r="X17" s="663"/>
      <c r="Y17" s="664"/>
      <c r="Z17" s="665">
        <v>0.4</v>
      </c>
      <c r="AA17" s="665"/>
      <c r="AB17" s="665"/>
      <c r="AC17" s="665"/>
      <c r="AD17" s="666">
        <v>140306</v>
      </c>
      <c r="AE17" s="666"/>
      <c r="AF17" s="666"/>
      <c r="AG17" s="666"/>
      <c r="AH17" s="666"/>
      <c r="AI17" s="666"/>
      <c r="AJ17" s="666"/>
      <c r="AK17" s="666"/>
      <c r="AL17" s="671">
        <v>0.8</v>
      </c>
      <c r="AM17" s="672"/>
      <c r="AN17" s="672"/>
      <c r="AO17" s="673"/>
      <c r="AP17" s="668" t="s">
        <v>274</v>
      </c>
      <c r="AQ17" s="669"/>
      <c r="AR17" s="669"/>
      <c r="AS17" s="669"/>
      <c r="AT17" s="669"/>
      <c r="AU17" s="669"/>
      <c r="AV17" s="669"/>
      <c r="AW17" s="669"/>
      <c r="AX17" s="669"/>
      <c r="AY17" s="669"/>
      <c r="AZ17" s="669"/>
      <c r="BA17" s="669"/>
      <c r="BB17" s="669"/>
      <c r="BC17" s="669"/>
      <c r="BD17" s="669"/>
      <c r="BE17" s="669"/>
      <c r="BF17" s="670"/>
      <c r="BG17" s="662" t="s">
        <v>128</v>
      </c>
      <c r="BH17" s="663"/>
      <c r="BI17" s="663"/>
      <c r="BJ17" s="663"/>
      <c r="BK17" s="663"/>
      <c r="BL17" s="663"/>
      <c r="BM17" s="663"/>
      <c r="BN17" s="664"/>
      <c r="BO17" s="665" t="s">
        <v>128</v>
      </c>
      <c r="BP17" s="665"/>
      <c r="BQ17" s="665"/>
      <c r="BR17" s="665"/>
      <c r="BS17" s="666" t="s">
        <v>128</v>
      </c>
      <c r="BT17" s="666"/>
      <c r="BU17" s="666"/>
      <c r="BV17" s="666"/>
      <c r="BW17" s="666"/>
      <c r="BX17" s="666"/>
      <c r="BY17" s="666"/>
      <c r="BZ17" s="666"/>
      <c r="CA17" s="666"/>
      <c r="CB17" s="667"/>
      <c r="CD17" s="679" t="s">
        <v>275</v>
      </c>
      <c r="CE17" s="680"/>
      <c r="CF17" s="680"/>
      <c r="CG17" s="680"/>
      <c r="CH17" s="680"/>
      <c r="CI17" s="680"/>
      <c r="CJ17" s="680"/>
      <c r="CK17" s="680"/>
      <c r="CL17" s="680"/>
      <c r="CM17" s="680"/>
      <c r="CN17" s="680"/>
      <c r="CO17" s="680"/>
      <c r="CP17" s="680"/>
      <c r="CQ17" s="681"/>
      <c r="CR17" s="662">
        <v>3613188</v>
      </c>
      <c r="CS17" s="663"/>
      <c r="CT17" s="663"/>
      <c r="CU17" s="663"/>
      <c r="CV17" s="663"/>
      <c r="CW17" s="663"/>
      <c r="CX17" s="663"/>
      <c r="CY17" s="664"/>
      <c r="CZ17" s="665">
        <v>10.3</v>
      </c>
      <c r="DA17" s="665"/>
      <c r="DB17" s="665"/>
      <c r="DC17" s="665"/>
      <c r="DD17" s="678" t="s">
        <v>128</v>
      </c>
      <c r="DE17" s="663"/>
      <c r="DF17" s="663"/>
      <c r="DG17" s="663"/>
      <c r="DH17" s="663"/>
      <c r="DI17" s="663"/>
      <c r="DJ17" s="663"/>
      <c r="DK17" s="663"/>
      <c r="DL17" s="663"/>
      <c r="DM17" s="663"/>
      <c r="DN17" s="663"/>
      <c r="DO17" s="663"/>
      <c r="DP17" s="664"/>
      <c r="DQ17" s="678">
        <v>3508175</v>
      </c>
      <c r="DR17" s="663"/>
      <c r="DS17" s="663"/>
      <c r="DT17" s="663"/>
      <c r="DU17" s="663"/>
      <c r="DV17" s="663"/>
      <c r="DW17" s="663"/>
      <c r="DX17" s="663"/>
      <c r="DY17" s="663"/>
      <c r="DZ17" s="663"/>
      <c r="EA17" s="663"/>
      <c r="EB17" s="663"/>
      <c r="EC17" s="682"/>
    </row>
    <row r="18" spans="2:133" ht="11.25" customHeight="1" x14ac:dyDescent="0.2">
      <c r="B18" s="668" t="s">
        <v>276</v>
      </c>
      <c r="C18" s="669"/>
      <c r="D18" s="669"/>
      <c r="E18" s="669"/>
      <c r="F18" s="669"/>
      <c r="G18" s="669"/>
      <c r="H18" s="669"/>
      <c r="I18" s="669"/>
      <c r="J18" s="669"/>
      <c r="K18" s="669"/>
      <c r="L18" s="669"/>
      <c r="M18" s="669"/>
      <c r="N18" s="669"/>
      <c r="O18" s="669"/>
      <c r="P18" s="669"/>
      <c r="Q18" s="670"/>
      <c r="R18" s="662">
        <v>176071</v>
      </c>
      <c r="S18" s="663"/>
      <c r="T18" s="663"/>
      <c r="U18" s="663"/>
      <c r="V18" s="663"/>
      <c r="W18" s="663"/>
      <c r="X18" s="663"/>
      <c r="Y18" s="664"/>
      <c r="Z18" s="665">
        <v>0.5</v>
      </c>
      <c r="AA18" s="665"/>
      <c r="AB18" s="665"/>
      <c r="AC18" s="665"/>
      <c r="AD18" s="666">
        <v>176071</v>
      </c>
      <c r="AE18" s="666"/>
      <c r="AF18" s="666"/>
      <c r="AG18" s="666"/>
      <c r="AH18" s="666"/>
      <c r="AI18" s="666"/>
      <c r="AJ18" s="666"/>
      <c r="AK18" s="666"/>
      <c r="AL18" s="671">
        <v>1</v>
      </c>
      <c r="AM18" s="672"/>
      <c r="AN18" s="672"/>
      <c r="AO18" s="673"/>
      <c r="AP18" s="668" t="s">
        <v>277</v>
      </c>
      <c r="AQ18" s="669"/>
      <c r="AR18" s="669"/>
      <c r="AS18" s="669"/>
      <c r="AT18" s="669"/>
      <c r="AU18" s="669"/>
      <c r="AV18" s="669"/>
      <c r="AW18" s="669"/>
      <c r="AX18" s="669"/>
      <c r="AY18" s="669"/>
      <c r="AZ18" s="669"/>
      <c r="BA18" s="669"/>
      <c r="BB18" s="669"/>
      <c r="BC18" s="669"/>
      <c r="BD18" s="669"/>
      <c r="BE18" s="669"/>
      <c r="BF18" s="670"/>
      <c r="BG18" s="662" t="s">
        <v>128</v>
      </c>
      <c r="BH18" s="663"/>
      <c r="BI18" s="663"/>
      <c r="BJ18" s="663"/>
      <c r="BK18" s="663"/>
      <c r="BL18" s="663"/>
      <c r="BM18" s="663"/>
      <c r="BN18" s="664"/>
      <c r="BO18" s="665" t="s">
        <v>128</v>
      </c>
      <c r="BP18" s="665"/>
      <c r="BQ18" s="665"/>
      <c r="BR18" s="665"/>
      <c r="BS18" s="666" t="s">
        <v>128</v>
      </c>
      <c r="BT18" s="666"/>
      <c r="BU18" s="666"/>
      <c r="BV18" s="666"/>
      <c r="BW18" s="666"/>
      <c r="BX18" s="666"/>
      <c r="BY18" s="666"/>
      <c r="BZ18" s="666"/>
      <c r="CA18" s="666"/>
      <c r="CB18" s="667"/>
      <c r="CD18" s="679" t="s">
        <v>278</v>
      </c>
      <c r="CE18" s="680"/>
      <c r="CF18" s="680"/>
      <c r="CG18" s="680"/>
      <c r="CH18" s="680"/>
      <c r="CI18" s="680"/>
      <c r="CJ18" s="680"/>
      <c r="CK18" s="680"/>
      <c r="CL18" s="680"/>
      <c r="CM18" s="680"/>
      <c r="CN18" s="680"/>
      <c r="CO18" s="680"/>
      <c r="CP18" s="680"/>
      <c r="CQ18" s="681"/>
      <c r="CR18" s="662" t="s">
        <v>128</v>
      </c>
      <c r="CS18" s="663"/>
      <c r="CT18" s="663"/>
      <c r="CU18" s="663"/>
      <c r="CV18" s="663"/>
      <c r="CW18" s="663"/>
      <c r="CX18" s="663"/>
      <c r="CY18" s="664"/>
      <c r="CZ18" s="665" t="s">
        <v>128</v>
      </c>
      <c r="DA18" s="665"/>
      <c r="DB18" s="665"/>
      <c r="DC18" s="665"/>
      <c r="DD18" s="678" t="s">
        <v>128</v>
      </c>
      <c r="DE18" s="663"/>
      <c r="DF18" s="663"/>
      <c r="DG18" s="663"/>
      <c r="DH18" s="663"/>
      <c r="DI18" s="663"/>
      <c r="DJ18" s="663"/>
      <c r="DK18" s="663"/>
      <c r="DL18" s="663"/>
      <c r="DM18" s="663"/>
      <c r="DN18" s="663"/>
      <c r="DO18" s="663"/>
      <c r="DP18" s="664"/>
      <c r="DQ18" s="678" t="s">
        <v>128</v>
      </c>
      <c r="DR18" s="663"/>
      <c r="DS18" s="663"/>
      <c r="DT18" s="663"/>
      <c r="DU18" s="663"/>
      <c r="DV18" s="663"/>
      <c r="DW18" s="663"/>
      <c r="DX18" s="663"/>
      <c r="DY18" s="663"/>
      <c r="DZ18" s="663"/>
      <c r="EA18" s="663"/>
      <c r="EB18" s="663"/>
      <c r="EC18" s="682"/>
    </row>
    <row r="19" spans="2:133" ht="11.25" customHeight="1" x14ac:dyDescent="0.2">
      <c r="B19" s="668" t="s">
        <v>279</v>
      </c>
      <c r="C19" s="669"/>
      <c r="D19" s="669"/>
      <c r="E19" s="669"/>
      <c r="F19" s="669"/>
      <c r="G19" s="669"/>
      <c r="H19" s="669"/>
      <c r="I19" s="669"/>
      <c r="J19" s="669"/>
      <c r="K19" s="669"/>
      <c r="L19" s="669"/>
      <c r="M19" s="669"/>
      <c r="N19" s="669"/>
      <c r="O19" s="669"/>
      <c r="P19" s="669"/>
      <c r="Q19" s="670"/>
      <c r="R19" s="662">
        <v>50206</v>
      </c>
      <c r="S19" s="663"/>
      <c r="T19" s="663"/>
      <c r="U19" s="663"/>
      <c r="V19" s="663"/>
      <c r="W19" s="663"/>
      <c r="X19" s="663"/>
      <c r="Y19" s="664"/>
      <c r="Z19" s="665">
        <v>0.1</v>
      </c>
      <c r="AA19" s="665"/>
      <c r="AB19" s="665"/>
      <c r="AC19" s="665"/>
      <c r="AD19" s="666">
        <v>50206</v>
      </c>
      <c r="AE19" s="666"/>
      <c r="AF19" s="666"/>
      <c r="AG19" s="666"/>
      <c r="AH19" s="666"/>
      <c r="AI19" s="666"/>
      <c r="AJ19" s="666"/>
      <c r="AK19" s="666"/>
      <c r="AL19" s="671">
        <v>0.3</v>
      </c>
      <c r="AM19" s="672"/>
      <c r="AN19" s="672"/>
      <c r="AO19" s="673"/>
      <c r="AP19" s="668" t="s">
        <v>280</v>
      </c>
      <c r="AQ19" s="669"/>
      <c r="AR19" s="669"/>
      <c r="AS19" s="669"/>
      <c r="AT19" s="669"/>
      <c r="AU19" s="669"/>
      <c r="AV19" s="669"/>
      <c r="AW19" s="669"/>
      <c r="AX19" s="669"/>
      <c r="AY19" s="669"/>
      <c r="AZ19" s="669"/>
      <c r="BA19" s="669"/>
      <c r="BB19" s="669"/>
      <c r="BC19" s="669"/>
      <c r="BD19" s="669"/>
      <c r="BE19" s="669"/>
      <c r="BF19" s="670"/>
      <c r="BG19" s="662">
        <v>7772</v>
      </c>
      <c r="BH19" s="663"/>
      <c r="BI19" s="663"/>
      <c r="BJ19" s="663"/>
      <c r="BK19" s="663"/>
      <c r="BL19" s="663"/>
      <c r="BM19" s="663"/>
      <c r="BN19" s="664"/>
      <c r="BO19" s="665">
        <v>0.1</v>
      </c>
      <c r="BP19" s="665"/>
      <c r="BQ19" s="665"/>
      <c r="BR19" s="665"/>
      <c r="BS19" s="666" t="s">
        <v>128</v>
      </c>
      <c r="BT19" s="666"/>
      <c r="BU19" s="666"/>
      <c r="BV19" s="666"/>
      <c r="BW19" s="666"/>
      <c r="BX19" s="666"/>
      <c r="BY19" s="666"/>
      <c r="BZ19" s="666"/>
      <c r="CA19" s="666"/>
      <c r="CB19" s="667"/>
      <c r="CD19" s="679" t="s">
        <v>281</v>
      </c>
      <c r="CE19" s="680"/>
      <c r="CF19" s="680"/>
      <c r="CG19" s="680"/>
      <c r="CH19" s="680"/>
      <c r="CI19" s="680"/>
      <c r="CJ19" s="680"/>
      <c r="CK19" s="680"/>
      <c r="CL19" s="680"/>
      <c r="CM19" s="680"/>
      <c r="CN19" s="680"/>
      <c r="CO19" s="680"/>
      <c r="CP19" s="680"/>
      <c r="CQ19" s="681"/>
      <c r="CR19" s="662" t="s">
        <v>128</v>
      </c>
      <c r="CS19" s="663"/>
      <c r="CT19" s="663"/>
      <c r="CU19" s="663"/>
      <c r="CV19" s="663"/>
      <c r="CW19" s="663"/>
      <c r="CX19" s="663"/>
      <c r="CY19" s="664"/>
      <c r="CZ19" s="665" t="s">
        <v>128</v>
      </c>
      <c r="DA19" s="665"/>
      <c r="DB19" s="665"/>
      <c r="DC19" s="665"/>
      <c r="DD19" s="678" t="s">
        <v>128</v>
      </c>
      <c r="DE19" s="663"/>
      <c r="DF19" s="663"/>
      <c r="DG19" s="663"/>
      <c r="DH19" s="663"/>
      <c r="DI19" s="663"/>
      <c r="DJ19" s="663"/>
      <c r="DK19" s="663"/>
      <c r="DL19" s="663"/>
      <c r="DM19" s="663"/>
      <c r="DN19" s="663"/>
      <c r="DO19" s="663"/>
      <c r="DP19" s="664"/>
      <c r="DQ19" s="678" t="s">
        <v>128</v>
      </c>
      <c r="DR19" s="663"/>
      <c r="DS19" s="663"/>
      <c r="DT19" s="663"/>
      <c r="DU19" s="663"/>
      <c r="DV19" s="663"/>
      <c r="DW19" s="663"/>
      <c r="DX19" s="663"/>
      <c r="DY19" s="663"/>
      <c r="DZ19" s="663"/>
      <c r="EA19" s="663"/>
      <c r="EB19" s="663"/>
      <c r="EC19" s="682"/>
    </row>
    <row r="20" spans="2:133" ht="11.25" customHeight="1" x14ac:dyDescent="0.2">
      <c r="B20" s="668" t="s">
        <v>282</v>
      </c>
      <c r="C20" s="669"/>
      <c r="D20" s="669"/>
      <c r="E20" s="669"/>
      <c r="F20" s="669"/>
      <c r="G20" s="669"/>
      <c r="H20" s="669"/>
      <c r="I20" s="669"/>
      <c r="J20" s="669"/>
      <c r="K20" s="669"/>
      <c r="L20" s="669"/>
      <c r="M20" s="669"/>
      <c r="N20" s="669"/>
      <c r="O20" s="669"/>
      <c r="P20" s="669"/>
      <c r="Q20" s="670"/>
      <c r="R20" s="662">
        <v>5919</v>
      </c>
      <c r="S20" s="663"/>
      <c r="T20" s="663"/>
      <c r="U20" s="663"/>
      <c r="V20" s="663"/>
      <c r="W20" s="663"/>
      <c r="X20" s="663"/>
      <c r="Y20" s="664"/>
      <c r="Z20" s="665">
        <v>0</v>
      </c>
      <c r="AA20" s="665"/>
      <c r="AB20" s="665"/>
      <c r="AC20" s="665"/>
      <c r="AD20" s="666">
        <v>5919</v>
      </c>
      <c r="AE20" s="666"/>
      <c r="AF20" s="666"/>
      <c r="AG20" s="666"/>
      <c r="AH20" s="666"/>
      <c r="AI20" s="666"/>
      <c r="AJ20" s="666"/>
      <c r="AK20" s="666"/>
      <c r="AL20" s="671">
        <v>0</v>
      </c>
      <c r="AM20" s="672"/>
      <c r="AN20" s="672"/>
      <c r="AO20" s="673"/>
      <c r="AP20" s="668" t="s">
        <v>283</v>
      </c>
      <c r="AQ20" s="669"/>
      <c r="AR20" s="669"/>
      <c r="AS20" s="669"/>
      <c r="AT20" s="669"/>
      <c r="AU20" s="669"/>
      <c r="AV20" s="669"/>
      <c r="AW20" s="669"/>
      <c r="AX20" s="669"/>
      <c r="AY20" s="669"/>
      <c r="AZ20" s="669"/>
      <c r="BA20" s="669"/>
      <c r="BB20" s="669"/>
      <c r="BC20" s="669"/>
      <c r="BD20" s="669"/>
      <c r="BE20" s="669"/>
      <c r="BF20" s="670"/>
      <c r="BG20" s="662">
        <v>7772</v>
      </c>
      <c r="BH20" s="663"/>
      <c r="BI20" s="663"/>
      <c r="BJ20" s="663"/>
      <c r="BK20" s="663"/>
      <c r="BL20" s="663"/>
      <c r="BM20" s="663"/>
      <c r="BN20" s="664"/>
      <c r="BO20" s="665">
        <v>0.1</v>
      </c>
      <c r="BP20" s="665"/>
      <c r="BQ20" s="665"/>
      <c r="BR20" s="665"/>
      <c r="BS20" s="666" t="s">
        <v>128</v>
      </c>
      <c r="BT20" s="666"/>
      <c r="BU20" s="666"/>
      <c r="BV20" s="666"/>
      <c r="BW20" s="666"/>
      <c r="BX20" s="666"/>
      <c r="BY20" s="666"/>
      <c r="BZ20" s="666"/>
      <c r="CA20" s="666"/>
      <c r="CB20" s="667"/>
      <c r="CD20" s="679" t="s">
        <v>284</v>
      </c>
      <c r="CE20" s="680"/>
      <c r="CF20" s="680"/>
      <c r="CG20" s="680"/>
      <c r="CH20" s="680"/>
      <c r="CI20" s="680"/>
      <c r="CJ20" s="680"/>
      <c r="CK20" s="680"/>
      <c r="CL20" s="680"/>
      <c r="CM20" s="680"/>
      <c r="CN20" s="680"/>
      <c r="CO20" s="680"/>
      <c r="CP20" s="680"/>
      <c r="CQ20" s="681"/>
      <c r="CR20" s="662">
        <v>34929688</v>
      </c>
      <c r="CS20" s="663"/>
      <c r="CT20" s="663"/>
      <c r="CU20" s="663"/>
      <c r="CV20" s="663"/>
      <c r="CW20" s="663"/>
      <c r="CX20" s="663"/>
      <c r="CY20" s="664"/>
      <c r="CZ20" s="665">
        <v>100</v>
      </c>
      <c r="DA20" s="665"/>
      <c r="DB20" s="665"/>
      <c r="DC20" s="665"/>
      <c r="DD20" s="678">
        <v>4844174</v>
      </c>
      <c r="DE20" s="663"/>
      <c r="DF20" s="663"/>
      <c r="DG20" s="663"/>
      <c r="DH20" s="663"/>
      <c r="DI20" s="663"/>
      <c r="DJ20" s="663"/>
      <c r="DK20" s="663"/>
      <c r="DL20" s="663"/>
      <c r="DM20" s="663"/>
      <c r="DN20" s="663"/>
      <c r="DO20" s="663"/>
      <c r="DP20" s="664"/>
      <c r="DQ20" s="678">
        <v>21750735</v>
      </c>
      <c r="DR20" s="663"/>
      <c r="DS20" s="663"/>
      <c r="DT20" s="663"/>
      <c r="DU20" s="663"/>
      <c r="DV20" s="663"/>
      <c r="DW20" s="663"/>
      <c r="DX20" s="663"/>
      <c r="DY20" s="663"/>
      <c r="DZ20" s="663"/>
      <c r="EA20" s="663"/>
      <c r="EB20" s="663"/>
      <c r="EC20" s="682"/>
    </row>
    <row r="21" spans="2:133" ht="11.25" customHeight="1" x14ac:dyDescent="0.2">
      <c r="B21" s="668" t="s">
        <v>285</v>
      </c>
      <c r="C21" s="669"/>
      <c r="D21" s="669"/>
      <c r="E21" s="669"/>
      <c r="F21" s="669"/>
      <c r="G21" s="669"/>
      <c r="H21" s="669"/>
      <c r="I21" s="669"/>
      <c r="J21" s="669"/>
      <c r="K21" s="669"/>
      <c r="L21" s="669"/>
      <c r="M21" s="669"/>
      <c r="N21" s="669"/>
      <c r="O21" s="669"/>
      <c r="P21" s="669"/>
      <c r="Q21" s="670"/>
      <c r="R21" s="662">
        <v>3360</v>
      </c>
      <c r="S21" s="663"/>
      <c r="T21" s="663"/>
      <c r="U21" s="663"/>
      <c r="V21" s="663"/>
      <c r="W21" s="663"/>
      <c r="X21" s="663"/>
      <c r="Y21" s="664"/>
      <c r="Z21" s="665">
        <v>0</v>
      </c>
      <c r="AA21" s="665"/>
      <c r="AB21" s="665"/>
      <c r="AC21" s="665"/>
      <c r="AD21" s="666">
        <v>3360</v>
      </c>
      <c r="AE21" s="666"/>
      <c r="AF21" s="666"/>
      <c r="AG21" s="666"/>
      <c r="AH21" s="666"/>
      <c r="AI21" s="666"/>
      <c r="AJ21" s="666"/>
      <c r="AK21" s="666"/>
      <c r="AL21" s="671">
        <v>0</v>
      </c>
      <c r="AM21" s="672"/>
      <c r="AN21" s="672"/>
      <c r="AO21" s="673"/>
      <c r="AP21" s="684" t="s">
        <v>286</v>
      </c>
      <c r="AQ21" s="685"/>
      <c r="AR21" s="685"/>
      <c r="AS21" s="685"/>
      <c r="AT21" s="685"/>
      <c r="AU21" s="685"/>
      <c r="AV21" s="685"/>
      <c r="AW21" s="685"/>
      <c r="AX21" s="685"/>
      <c r="AY21" s="685"/>
      <c r="AZ21" s="685"/>
      <c r="BA21" s="685"/>
      <c r="BB21" s="685"/>
      <c r="BC21" s="685"/>
      <c r="BD21" s="685"/>
      <c r="BE21" s="685"/>
      <c r="BF21" s="686"/>
      <c r="BG21" s="662">
        <v>7772</v>
      </c>
      <c r="BH21" s="663"/>
      <c r="BI21" s="663"/>
      <c r="BJ21" s="663"/>
      <c r="BK21" s="663"/>
      <c r="BL21" s="663"/>
      <c r="BM21" s="663"/>
      <c r="BN21" s="664"/>
      <c r="BO21" s="665">
        <v>0.1</v>
      </c>
      <c r="BP21" s="665"/>
      <c r="BQ21" s="665"/>
      <c r="BR21" s="665"/>
      <c r="BS21" s="666" t="s">
        <v>128</v>
      </c>
      <c r="BT21" s="666"/>
      <c r="BU21" s="666"/>
      <c r="BV21" s="666"/>
      <c r="BW21" s="666"/>
      <c r="BX21" s="666"/>
      <c r="BY21" s="666"/>
      <c r="BZ21" s="666"/>
      <c r="CA21" s="666"/>
      <c r="CB21" s="667"/>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696" t="s">
        <v>287</v>
      </c>
      <c r="C22" s="697"/>
      <c r="D22" s="697"/>
      <c r="E22" s="697"/>
      <c r="F22" s="697"/>
      <c r="G22" s="697"/>
      <c r="H22" s="697"/>
      <c r="I22" s="697"/>
      <c r="J22" s="697"/>
      <c r="K22" s="697"/>
      <c r="L22" s="697"/>
      <c r="M22" s="697"/>
      <c r="N22" s="697"/>
      <c r="O22" s="697"/>
      <c r="P22" s="697"/>
      <c r="Q22" s="698"/>
      <c r="R22" s="662">
        <v>116586</v>
      </c>
      <c r="S22" s="663"/>
      <c r="T22" s="663"/>
      <c r="U22" s="663"/>
      <c r="V22" s="663"/>
      <c r="W22" s="663"/>
      <c r="X22" s="663"/>
      <c r="Y22" s="664"/>
      <c r="Z22" s="665">
        <v>0.3</v>
      </c>
      <c r="AA22" s="665"/>
      <c r="AB22" s="665"/>
      <c r="AC22" s="665"/>
      <c r="AD22" s="666">
        <v>116586</v>
      </c>
      <c r="AE22" s="666"/>
      <c r="AF22" s="666"/>
      <c r="AG22" s="666"/>
      <c r="AH22" s="666"/>
      <c r="AI22" s="666"/>
      <c r="AJ22" s="666"/>
      <c r="AK22" s="666"/>
      <c r="AL22" s="671">
        <v>0.69999998807907104</v>
      </c>
      <c r="AM22" s="672"/>
      <c r="AN22" s="672"/>
      <c r="AO22" s="673"/>
      <c r="AP22" s="684" t="s">
        <v>288</v>
      </c>
      <c r="AQ22" s="685"/>
      <c r="AR22" s="685"/>
      <c r="AS22" s="685"/>
      <c r="AT22" s="685"/>
      <c r="AU22" s="685"/>
      <c r="AV22" s="685"/>
      <c r="AW22" s="685"/>
      <c r="AX22" s="685"/>
      <c r="AY22" s="685"/>
      <c r="AZ22" s="685"/>
      <c r="BA22" s="685"/>
      <c r="BB22" s="685"/>
      <c r="BC22" s="685"/>
      <c r="BD22" s="685"/>
      <c r="BE22" s="685"/>
      <c r="BF22" s="686"/>
      <c r="BG22" s="662" t="s">
        <v>128</v>
      </c>
      <c r="BH22" s="663"/>
      <c r="BI22" s="663"/>
      <c r="BJ22" s="663"/>
      <c r="BK22" s="663"/>
      <c r="BL22" s="663"/>
      <c r="BM22" s="663"/>
      <c r="BN22" s="664"/>
      <c r="BO22" s="665" t="s">
        <v>128</v>
      </c>
      <c r="BP22" s="665"/>
      <c r="BQ22" s="665"/>
      <c r="BR22" s="665"/>
      <c r="BS22" s="666" t="s">
        <v>128</v>
      </c>
      <c r="BT22" s="666"/>
      <c r="BU22" s="666"/>
      <c r="BV22" s="666"/>
      <c r="BW22" s="666"/>
      <c r="BX22" s="666"/>
      <c r="BY22" s="666"/>
      <c r="BZ22" s="666"/>
      <c r="CA22" s="666"/>
      <c r="CB22" s="667"/>
      <c r="CD22" s="647" t="s">
        <v>289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8" t="s">
        <v>290</v>
      </c>
      <c r="C23" s="669"/>
      <c r="D23" s="669"/>
      <c r="E23" s="669"/>
      <c r="F23" s="669"/>
      <c r="G23" s="669"/>
      <c r="H23" s="669"/>
      <c r="I23" s="669"/>
      <c r="J23" s="669"/>
      <c r="K23" s="669"/>
      <c r="L23" s="669"/>
      <c r="M23" s="669"/>
      <c r="N23" s="669"/>
      <c r="O23" s="669"/>
      <c r="P23" s="669"/>
      <c r="Q23" s="670"/>
      <c r="R23" s="662">
        <v>7266569</v>
      </c>
      <c r="S23" s="663"/>
      <c r="T23" s="663"/>
      <c r="U23" s="663"/>
      <c r="V23" s="663"/>
      <c r="W23" s="663"/>
      <c r="X23" s="663"/>
      <c r="Y23" s="664"/>
      <c r="Z23" s="665">
        <v>19.8</v>
      </c>
      <c r="AA23" s="665"/>
      <c r="AB23" s="665"/>
      <c r="AC23" s="665"/>
      <c r="AD23" s="666">
        <v>5728260</v>
      </c>
      <c r="AE23" s="666"/>
      <c r="AF23" s="666"/>
      <c r="AG23" s="666"/>
      <c r="AH23" s="666"/>
      <c r="AI23" s="666"/>
      <c r="AJ23" s="666"/>
      <c r="AK23" s="666"/>
      <c r="AL23" s="671">
        <v>33.1</v>
      </c>
      <c r="AM23" s="672"/>
      <c r="AN23" s="672"/>
      <c r="AO23" s="673"/>
      <c r="AP23" s="684" t="s">
        <v>291</v>
      </c>
      <c r="AQ23" s="685"/>
      <c r="AR23" s="685"/>
      <c r="AS23" s="685"/>
      <c r="AT23" s="685"/>
      <c r="AU23" s="685"/>
      <c r="AV23" s="685"/>
      <c r="AW23" s="685"/>
      <c r="AX23" s="685"/>
      <c r="AY23" s="685"/>
      <c r="AZ23" s="685"/>
      <c r="BA23" s="685"/>
      <c r="BB23" s="685"/>
      <c r="BC23" s="685"/>
      <c r="BD23" s="685"/>
      <c r="BE23" s="685"/>
      <c r="BF23" s="686"/>
      <c r="BG23" s="662" t="s">
        <v>128</v>
      </c>
      <c r="BH23" s="663"/>
      <c r="BI23" s="663"/>
      <c r="BJ23" s="663"/>
      <c r="BK23" s="663"/>
      <c r="BL23" s="663"/>
      <c r="BM23" s="663"/>
      <c r="BN23" s="664"/>
      <c r="BO23" s="665" t="s">
        <v>128</v>
      </c>
      <c r="BP23" s="665"/>
      <c r="BQ23" s="665"/>
      <c r="BR23" s="665"/>
      <c r="BS23" s="666" t="s">
        <v>128</v>
      </c>
      <c r="BT23" s="666"/>
      <c r="BU23" s="666"/>
      <c r="BV23" s="666"/>
      <c r="BW23" s="666"/>
      <c r="BX23" s="666"/>
      <c r="BY23" s="666"/>
      <c r="BZ23" s="666"/>
      <c r="CA23" s="666"/>
      <c r="CB23" s="667"/>
      <c r="CD23" s="647" t="s">
        <v>231</v>
      </c>
      <c r="CE23" s="648"/>
      <c r="CF23" s="648"/>
      <c r="CG23" s="648"/>
      <c r="CH23" s="648"/>
      <c r="CI23" s="648"/>
      <c r="CJ23" s="648"/>
      <c r="CK23" s="648"/>
      <c r="CL23" s="648"/>
      <c r="CM23" s="648"/>
      <c r="CN23" s="648"/>
      <c r="CO23" s="648"/>
      <c r="CP23" s="648"/>
      <c r="CQ23" s="649"/>
      <c r="CR23" s="647" t="s">
        <v>292</v>
      </c>
      <c r="CS23" s="648"/>
      <c r="CT23" s="648"/>
      <c r="CU23" s="648"/>
      <c r="CV23" s="648"/>
      <c r="CW23" s="648"/>
      <c r="CX23" s="648"/>
      <c r="CY23" s="649"/>
      <c r="CZ23" s="647" t="s">
        <v>293</v>
      </c>
      <c r="DA23" s="648"/>
      <c r="DB23" s="648"/>
      <c r="DC23" s="649"/>
      <c r="DD23" s="647" t="s">
        <v>294</v>
      </c>
      <c r="DE23" s="648"/>
      <c r="DF23" s="648"/>
      <c r="DG23" s="648"/>
      <c r="DH23" s="648"/>
      <c r="DI23" s="648"/>
      <c r="DJ23" s="648"/>
      <c r="DK23" s="649"/>
      <c r="DL23" s="703" t="s">
        <v>295</v>
      </c>
      <c r="DM23" s="704"/>
      <c r="DN23" s="704"/>
      <c r="DO23" s="704"/>
      <c r="DP23" s="704"/>
      <c r="DQ23" s="704"/>
      <c r="DR23" s="704"/>
      <c r="DS23" s="704"/>
      <c r="DT23" s="704"/>
      <c r="DU23" s="704"/>
      <c r="DV23" s="705"/>
      <c r="DW23" s="647" t="s">
        <v>296</v>
      </c>
      <c r="DX23" s="648"/>
      <c r="DY23" s="648"/>
      <c r="DZ23" s="648"/>
      <c r="EA23" s="648"/>
      <c r="EB23" s="648"/>
      <c r="EC23" s="649"/>
    </row>
    <row r="24" spans="2:133" ht="11.25" customHeight="1" x14ac:dyDescent="0.2">
      <c r="B24" s="668" t="s">
        <v>297</v>
      </c>
      <c r="C24" s="669"/>
      <c r="D24" s="669"/>
      <c r="E24" s="669"/>
      <c r="F24" s="669"/>
      <c r="G24" s="669"/>
      <c r="H24" s="669"/>
      <c r="I24" s="669"/>
      <c r="J24" s="669"/>
      <c r="K24" s="669"/>
      <c r="L24" s="669"/>
      <c r="M24" s="669"/>
      <c r="N24" s="669"/>
      <c r="O24" s="669"/>
      <c r="P24" s="669"/>
      <c r="Q24" s="670"/>
      <c r="R24" s="662">
        <v>5728260</v>
      </c>
      <c r="S24" s="663"/>
      <c r="T24" s="663"/>
      <c r="U24" s="663"/>
      <c r="V24" s="663"/>
      <c r="W24" s="663"/>
      <c r="X24" s="663"/>
      <c r="Y24" s="664"/>
      <c r="Z24" s="665">
        <v>15.6</v>
      </c>
      <c r="AA24" s="665"/>
      <c r="AB24" s="665"/>
      <c r="AC24" s="665"/>
      <c r="AD24" s="666">
        <v>5728260</v>
      </c>
      <c r="AE24" s="666"/>
      <c r="AF24" s="666"/>
      <c r="AG24" s="666"/>
      <c r="AH24" s="666"/>
      <c r="AI24" s="666"/>
      <c r="AJ24" s="666"/>
      <c r="AK24" s="666"/>
      <c r="AL24" s="671">
        <v>33.1</v>
      </c>
      <c r="AM24" s="672"/>
      <c r="AN24" s="672"/>
      <c r="AO24" s="673"/>
      <c r="AP24" s="684" t="s">
        <v>298</v>
      </c>
      <c r="AQ24" s="685"/>
      <c r="AR24" s="685"/>
      <c r="AS24" s="685"/>
      <c r="AT24" s="685"/>
      <c r="AU24" s="685"/>
      <c r="AV24" s="685"/>
      <c r="AW24" s="685"/>
      <c r="AX24" s="685"/>
      <c r="AY24" s="685"/>
      <c r="AZ24" s="685"/>
      <c r="BA24" s="685"/>
      <c r="BB24" s="685"/>
      <c r="BC24" s="685"/>
      <c r="BD24" s="685"/>
      <c r="BE24" s="685"/>
      <c r="BF24" s="686"/>
      <c r="BG24" s="662" t="s">
        <v>128</v>
      </c>
      <c r="BH24" s="663"/>
      <c r="BI24" s="663"/>
      <c r="BJ24" s="663"/>
      <c r="BK24" s="663"/>
      <c r="BL24" s="663"/>
      <c r="BM24" s="663"/>
      <c r="BN24" s="664"/>
      <c r="BO24" s="665" t="s">
        <v>128</v>
      </c>
      <c r="BP24" s="665"/>
      <c r="BQ24" s="665"/>
      <c r="BR24" s="665"/>
      <c r="BS24" s="666" t="s">
        <v>128</v>
      </c>
      <c r="BT24" s="666"/>
      <c r="BU24" s="666"/>
      <c r="BV24" s="666"/>
      <c r="BW24" s="666"/>
      <c r="BX24" s="666"/>
      <c r="BY24" s="666"/>
      <c r="BZ24" s="666"/>
      <c r="CA24" s="666"/>
      <c r="CB24" s="667"/>
      <c r="CD24" s="674" t="s">
        <v>299</v>
      </c>
      <c r="CE24" s="675"/>
      <c r="CF24" s="675"/>
      <c r="CG24" s="675"/>
      <c r="CH24" s="675"/>
      <c r="CI24" s="675"/>
      <c r="CJ24" s="675"/>
      <c r="CK24" s="675"/>
      <c r="CL24" s="675"/>
      <c r="CM24" s="675"/>
      <c r="CN24" s="675"/>
      <c r="CO24" s="675"/>
      <c r="CP24" s="675"/>
      <c r="CQ24" s="676"/>
      <c r="CR24" s="654">
        <v>14724480</v>
      </c>
      <c r="CS24" s="655"/>
      <c r="CT24" s="655"/>
      <c r="CU24" s="655"/>
      <c r="CV24" s="655"/>
      <c r="CW24" s="655"/>
      <c r="CX24" s="655"/>
      <c r="CY24" s="656"/>
      <c r="CZ24" s="659">
        <v>42.2</v>
      </c>
      <c r="DA24" s="660"/>
      <c r="DB24" s="660"/>
      <c r="DC24" s="677"/>
      <c r="DD24" s="706">
        <v>9337894</v>
      </c>
      <c r="DE24" s="655"/>
      <c r="DF24" s="655"/>
      <c r="DG24" s="655"/>
      <c r="DH24" s="655"/>
      <c r="DI24" s="655"/>
      <c r="DJ24" s="655"/>
      <c r="DK24" s="656"/>
      <c r="DL24" s="706">
        <v>8635097</v>
      </c>
      <c r="DM24" s="655"/>
      <c r="DN24" s="655"/>
      <c r="DO24" s="655"/>
      <c r="DP24" s="655"/>
      <c r="DQ24" s="655"/>
      <c r="DR24" s="655"/>
      <c r="DS24" s="655"/>
      <c r="DT24" s="655"/>
      <c r="DU24" s="655"/>
      <c r="DV24" s="656"/>
      <c r="DW24" s="659">
        <v>47.6</v>
      </c>
      <c r="DX24" s="660"/>
      <c r="DY24" s="660"/>
      <c r="DZ24" s="660"/>
      <c r="EA24" s="660"/>
      <c r="EB24" s="660"/>
      <c r="EC24" s="661"/>
    </row>
    <row r="25" spans="2:133" ht="11.25" customHeight="1" x14ac:dyDescent="0.2">
      <c r="B25" s="668" t="s">
        <v>300</v>
      </c>
      <c r="C25" s="669"/>
      <c r="D25" s="669"/>
      <c r="E25" s="669"/>
      <c r="F25" s="669"/>
      <c r="G25" s="669"/>
      <c r="H25" s="669"/>
      <c r="I25" s="669"/>
      <c r="J25" s="669"/>
      <c r="K25" s="669"/>
      <c r="L25" s="669"/>
      <c r="M25" s="669"/>
      <c r="N25" s="669"/>
      <c r="O25" s="669"/>
      <c r="P25" s="669"/>
      <c r="Q25" s="670"/>
      <c r="R25" s="662">
        <v>1243020</v>
      </c>
      <c r="S25" s="663"/>
      <c r="T25" s="663"/>
      <c r="U25" s="663"/>
      <c r="V25" s="663"/>
      <c r="W25" s="663"/>
      <c r="X25" s="663"/>
      <c r="Y25" s="664"/>
      <c r="Z25" s="665">
        <v>3.4</v>
      </c>
      <c r="AA25" s="665"/>
      <c r="AB25" s="665"/>
      <c r="AC25" s="665"/>
      <c r="AD25" s="666" t="s">
        <v>128</v>
      </c>
      <c r="AE25" s="666"/>
      <c r="AF25" s="666"/>
      <c r="AG25" s="666"/>
      <c r="AH25" s="666"/>
      <c r="AI25" s="666"/>
      <c r="AJ25" s="666"/>
      <c r="AK25" s="666"/>
      <c r="AL25" s="671" t="s">
        <v>128</v>
      </c>
      <c r="AM25" s="672"/>
      <c r="AN25" s="672"/>
      <c r="AO25" s="673"/>
      <c r="AP25" s="684" t="s">
        <v>301</v>
      </c>
      <c r="AQ25" s="685"/>
      <c r="AR25" s="685"/>
      <c r="AS25" s="685"/>
      <c r="AT25" s="685"/>
      <c r="AU25" s="685"/>
      <c r="AV25" s="685"/>
      <c r="AW25" s="685"/>
      <c r="AX25" s="685"/>
      <c r="AY25" s="685"/>
      <c r="AZ25" s="685"/>
      <c r="BA25" s="685"/>
      <c r="BB25" s="685"/>
      <c r="BC25" s="685"/>
      <c r="BD25" s="685"/>
      <c r="BE25" s="685"/>
      <c r="BF25" s="686"/>
      <c r="BG25" s="662" t="s">
        <v>128</v>
      </c>
      <c r="BH25" s="663"/>
      <c r="BI25" s="663"/>
      <c r="BJ25" s="663"/>
      <c r="BK25" s="663"/>
      <c r="BL25" s="663"/>
      <c r="BM25" s="663"/>
      <c r="BN25" s="664"/>
      <c r="BO25" s="665" t="s">
        <v>128</v>
      </c>
      <c r="BP25" s="665"/>
      <c r="BQ25" s="665"/>
      <c r="BR25" s="665"/>
      <c r="BS25" s="666" t="s">
        <v>128</v>
      </c>
      <c r="BT25" s="666"/>
      <c r="BU25" s="666"/>
      <c r="BV25" s="666"/>
      <c r="BW25" s="666"/>
      <c r="BX25" s="666"/>
      <c r="BY25" s="666"/>
      <c r="BZ25" s="666"/>
      <c r="CA25" s="666"/>
      <c r="CB25" s="667"/>
      <c r="CD25" s="679" t="s">
        <v>302</v>
      </c>
      <c r="CE25" s="680"/>
      <c r="CF25" s="680"/>
      <c r="CG25" s="680"/>
      <c r="CH25" s="680"/>
      <c r="CI25" s="680"/>
      <c r="CJ25" s="680"/>
      <c r="CK25" s="680"/>
      <c r="CL25" s="680"/>
      <c r="CM25" s="680"/>
      <c r="CN25" s="680"/>
      <c r="CO25" s="680"/>
      <c r="CP25" s="680"/>
      <c r="CQ25" s="681"/>
      <c r="CR25" s="662">
        <v>4633499</v>
      </c>
      <c r="CS25" s="699"/>
      <c r="CT25" s="699"/>
      <c r="CU25" s="699"/>
      <c r="CV25" s="699"/>
      <c r="CW25" s="699"/>
      <c r="CX25" s="699"/>
      <c r="CY25" s="700"/>
      <c r="CZ25" s="671">
        <v>13.3</v>
      </c>
      <c r="DA25" s="701"/>
      <c r="DB25" s="701"/>
      <c r="DC25" s="707"/>
      <c r="DD25" s="678">
        <v>4225278</v>
      </c>
      <c r="DE25" s="699"/>
      <c r="DF25" s="699"/>
      <c r="DG25" s="699"/>
      <c r="DH25" s="699"/>
      <c r="DI25" s="699"/>
      <c r="DJ25" s="699"/>
      <c r="DK25" s="700"/>
      <c r="DL25" s="678">
        <v>4171343</v>
      </c>
      <c r="DM25" s="699"/>
      <c r="DN25" s="699"/>
      <c r="DO25" s="699"/>
      <c r="DP25" s="699"/>
      <c r="DQ25" s="699"/>
      <c r="DR25" s="699"/>
      <c r="DS25" s="699"/>
      <c r="DT25" s="699"/>
      <c r="DU25" s="699"/>
      <c r="DV25" s="700"/>
      <c r="DW25" s="671">
        <v>23</v>
      </c>
      <c r="DX25" s="701"/>
      <c r="DY25" s="701"/>
      <c r="DZ25" s="701"/>
      <c r="EA25" s="701"/>
      <c r="EB25" s="701"/>
      <c r="EC25" s="702"/>
    </row>
    <row r="26" spans="2:133" ht="11.25" customHeight="1" x14ac:dyDescent="0.2">
      <c r="B26" s="668" t="s">
        <v>303</v>
      </c>
      <c r="C26" s="669"/>
      <c r="D26" s="669"/>
      <c r="E26" s="669"/>
      <c r="F26" s="669"/>
      <c r="G26" s="669"/>
      <c r="H26" s="669"/>
      <c r="I26" s="669"/>
      <c r="J26" s="669"/>
      <c r="K26" s="669"/>
      <c r="L26" s="669"/>
      <c r="M26" s="669"/>
      <c r="N26" s="669"/>
      <c r="O26" s="669"/>
      <c r="P26" s="669"/>
      <c r="Q26" s="670"/>
      <c r="R26" s="662">
        <v>295289</v>
      </c>
      <c r="S26" s="663"/>
      <c r="T26" s="663"/>
      <c r="U26" s="663"/>
      <c r="V26" s="663"/>
      <c r="W26" s="663"/>
      <c r="X26" s="663"/>
      <c r="Y26" s="664"/>
      <c r="Z26" s="665">
        <v>0.8</v>
      </c>
      <c r="AA26" s="665"/>
      <c r="AB26" s="665"/>
      <c r="AC26" s="665"/>
      <c r="AD26" s="666" t="s">
        <v>128</v>
      </c>
      <c r="AE26" s="666"/>
      <c r="AF26" s="666"/>
      <c r="AG26" s="666"/>
      <c r="AH26" s="666"/>
      <c r="AI26" s="666"/>
      <c r="AJ26" s="666"/>
      <c r="AK26" s="666"/>
      <c r="AL26" s="671" t="s">
        <v>128</v>
      </c>
      <c r="AM26" s="672"/>
      <c r="AN26" s="672"/>
      <c r="AO26" s="673"/>
      <c r="AP26" s="684" t="s">
        <v>304</v>
      </c>
      <c r="AQ26" s="708"/>
      <c r="AR26" s="708"/>
      <c r="AS26" s="708"/>
      <c r="AT26" s="708"/>
      <c r="AU26" s="708"/>
      <c r="AV26" s="708"/>
      <c r="AW26" s="708"/>
      <c r="AX26" s="708"/>
      <c r="AY26" s="708"/>
      <c r="AZ26" s="708"/>
      <c r="BA26" s="708"/>
      <c r="BB26" s="708"/>
      <c r="BC26" s="708"/>
      <c r="BD26" s="708"/>
      <c r="BE26" s="708"/>
      <c r="BF26" s="686"/>
      <c r="BG26" s="662" t="s">
        <v>128</v>
      </c>
      <c r="BH26" s="663"/>
      <c r="BI26" s="663"/>
      <c r="BJ26" s="663"/>
      <c r="BK26" s="663"/>
      <c r="BL26" s="663"/>
      <c r="BM26" s="663"/>
      <c r="BN26" s="664"/>
      <c r="BO26" s="665" t="s">
        <v>128</v>
      </c>
      <c r="BP26" s="665"/>
      <c r="BQ26" s="665"/>
      <c r="BR26" s="665"/>
      <c r="BS26" s="666" t="s">
        <v>128</v>
      </c>
      <c r="BT26" s="666"/>
      <c r="BU26" s="666"/>
      <c r="BV26" s="666"/>
      <c r="BW26" s="666"/>
      <c r="BX26" s="666"/>
      <c r="BY26" s="666"/>
      <c r="BZ26" s="666"/>
      <c r="CA26" s="666"/>
      <c r="CB26" s="667"/>
      <c r="CD26" s="679" t="s">
        <v>305</v>
      </c>
      <c r="CE26" s="680"/>
      <c r="CF26" s="680"/>
      <c r="CG26" s="680"/>
      <c r="CH26" s="680"/>
      <c r="CI26" s="680"/>
      <c r="CJ26" s="680"/>
      <c r="CK26" s="680"/>
      <c r="CL26" s="680"/>
      <c r="CM26" s="680"/>
      <c r="CN26" s="680"/>
      <c r="CO26" s="680"/>
      <c r="CP26" s="680"/>
      <c r="CQ26" s="681"/>
      <c r="CR26" s="662">
        <v>2938126</v>
      </c>
      <c r="CS26" s="663"/>
      <c r="CT26" s="663"/>
      <c r="CU26" s="663"/>
      <c r="CV26" s="663"/>
      <c r="CW26" s="663"/>
      <c r="CX26" s="663"/>
      <c r="CY26" s="664"/>
      <c r="CZ26" s="671">
        <v>8.4</v>
      </c>
      <c r="DA26" s="701"/>
      <c r="DB26" s="701"/>
      <c r="DC26" s="707"/>
      <c r="DD26" s="678">
        <v>2734168</v>
      </c>
      <c r="DE26" s="663"/>
      <c r="DF26" s="663"/>
      <c r="DG26" s="663"/>
      <c r="DH26" s="663"/>
      <c r="DI26" s="663"/>
      <c r="DJ26" s="663"/>
      <c r="DK26" s="664"/>
      <c r="DL26" s="678" t="s">
        <v>128</v>
      </c>
      <c r="DM26" s="663"/>
      <c r="DN26" s="663"/>
      <c r="DO26" s="663"/>
      <c r="DP26" s="663"/>
      <c r="DQ26" s="663"/>
      <c r="DR26" s="663"/>
      <c r="DS26" s="663"/>
      <c r="DT26" s="663"/>
      <c r="DU26" s="663"/>
      <c r="DV26" s="664"/>
      <c r="DW26" s="671" t="s">
        <v>128</v>
      </c>
      <c r="DX26" s="701"/>
      <c r="DY26" s="701"/>
      <c r="DZ26" s="701"/>
      <c r="EA26" s="701"/>
      <c r="EB26" s="701"/>
      <c r="EC26" s="702"/>
    </row>
    <row r="27" spans="2:133" ht="11.25" customHeight="1" x14ac:dyDescent="0.2">
      <c r="B27" s="668" t="s">
        <v>306</v>
      </c>
      <c r="C27" s="669"/>
      <c r="D27" s="669"/>
      <c r="E27" s="669"/>
      <c r="F27" s="669"/>
      <c r="G27" s="669"/>
      <c r="H27" s="669"/>
      <c r="I27" s="669"/>
      <c r="J27" s="669"/>
      <c r="K27" s="669"/>
      <c r="L27" s="669"/>
      <c r="M27" s="669"/>
      <c r="N27" s="669"/>
      <c r="O27" s="669"/>
      <c r="P27" s="669"/>
      <c r="Q27" s="670"/>
      <c r="R27" s="662">
        <v>18742606</v>
      </c>
      <c r="S27" s="663"/>
      <c r="T27" s="663"/>
      <c r="U27" s="663"/>
      <c r="V27" s="663"/>
      <c r="W27" s="663"/>
      <c r="X27" s="663"/>
      <c r="Y27" s="664"/>
      <c r="Z27" s="665">
        <v>51</v>
      </c>
      <c r="AA27" s="665"/>
      <c r="AB27" s="665"/>
      <c r="AC27" s="665"/>
      <c r="AD27" s="666">
        <v>17204297</v>
      </c>
      <c r="AE27" s="666"/>
      <c r="AF27" s="666"/>
      <c r="AG27" s="666"/>
      <c r="AH27" s="666"/>
      <c r="AI27" s="666"/>
      <c r="AJ27" s="666"/>
      <c r="AK27" s="666"/>
      <c r="AL27" s="671">
        <v>99.5</v>
      </c>
      <c r="AM27" s="672"/>
      <c r="AN27" s="672"/>
      <c r="AO27" s="673"/>
      <c r="AP27" s="668" t="s">
        <v>307</v>
      </c>
      <c r="AQ27" s="669"/>
      <c r="AR27" s="669"/>
      <c r="AS27" s="669"/>
      <c r="AT27" s="669"/>
      <c r="AU27" s="669"/>
      <c r="AV27" s="669"/>
      <c r="AW27" s="669"/>
      <c r="AX27" s="669"/>
      <c r="AY27" s="669"/>
      <c r="AZ27" s="669"/>
      <c r="BA27" s="669"/>
      <c r="BB27" s="669"/>
      <c r="BC27" s="669"/>
      <c r="BD27" s="669"/>
      <c r="BE27" s="669"/>
      <c r="BF27" s="670"/>
      <c r="BG27" s="662">
        <v>9164860</v>
      </c>
      <c r="BH27" s="663"/>
      <c r="BI27" s="663"/>
      <c r="BJ27" s="663"/>
      <c r="BK27" s="663"/>
      <c r="BL27" s="663"/>
      <c r="BM27" s="663"/>
      <c r="BN27" s="664"/>
      <c r="BO27" s="665">
        <v>100</v>
      </c>
      <c r="BP27" s="665"/>
      <c r="BQ27" s="665"/>
      <c r="BR27" s="665"/>
      <c r="BS27" s="666">
        <v>104346</v>
      </c>
      <c r="BT27" s="666"/>
      <c r="BU27" s="666"/>
      <c r="BV27" s="666"/>
      <c r="BW27" s="666"/>
      <c r="BX27" s="666"/>
      <c r="BY27" s="666"/>
      <c r="BZ27" s="666"/>
      <c r="CA27" s="666"/>
      <c r="CB27" s="667"/>
      <c r="CD27" s="679" t="s">
        <v>308</v>
      </c>
      <c r="CE27" s="680"/>
      <c r="CF27" s="680"/>
      <c r="CG27" s="680"/>
      <c r="CH27" s="680"/>
      <c r="CI27" s="680"/>
      <c r="CJ27" s="680"/>
      <c r="CK27" s="680"/>
      <c r="CL27" s="680"/>
      <c r="CM27" s="680"/>
      <c r="CN27" s="680"/>
      <c r="CO27" s="680"/>
      <c r="CP27" s="680"/>
      <c r="CQ27" s="681"/>
      <c r="CR27" s="662">
        <v>6477793</v>
      </c>
      <c r="CS27" s="699"/>
      <c r="CT27" s="699"/>
      <c r="CU27" s="699"/>
      <c r="CV27" s="699"/>
      <c r="CW27" s="699"/>
      <c r="CX27" s="699"/>
      <c r="CY27" s="700"/>
      <c r="CZ27" s="671">
        <v>18.5</v>
      </c>
      <c r="DA27" s="701"/>
      <c r="DB27" s="701"/>
      <c r="DC27" s="707"/>
      <c r="DD27" s="678">
        <v>1604441</v>
      </c>
      <c r="DE27" s="699"/>
      <c r="DF27" s="699"/>
      <c r="DG27" s="699"/>
      <c r="DH27" s="699"/>
      <c r="DI27" s="699"/>
      <c r="DJ27" s="699"/>
      <c r="DK27" s="700"/>
      <c r="DL27" s="678">
        <v>1549528</v>
      </c>
      <c r="DM27" s="699"/>
      <c r="DN27" s="699"/>
      <c r="DO27" s="699"/>
      <c r="DP27" s="699"/>
      <c r="DQ27" s="699"/>
      <c r="DR27" s="699"/>
      <c r="DS27" s="699"/>
      <c r="DT27" s="699"/>
      <c r="DU27" s="699"/>
      <c r="DV27" s="700"/>
      <c r="DW27" s="671">
        <v>8.5</v>
      </c>
      <c r="DX27" s="701"/>
      <c r="DY27" s="701"/>
      <c r="DZ27" s="701"/>
      <c r="EA27" s="701"/>
      <c r="EB27" s="701"/>
      <c r="EC27" s="702"/>
    </row>
    <row r="28" spans="2:133" ht="11.25" customHeight="1" x14ac:dyDescent="0.2">
      <c r="B28" s="668" t="s">
        <v>309</v>
      </c>
      <c r="C28" s="669"/>
      <c r="D28" s="669"/>
      <c r="E28" s="669"/>
      <c r="F28" s="669"/>
      <c r="G28" s="669"/>
      <c r="H28" s="669"/>
      <c r="I28" s="669"/>
      <c r="J28" s="669"/>
      <c r="K28" s="669"/>
      <c r="L28" s="669"/>
      <c r="M28" s="669"/>
      <c r="N28" s="669"/>
      <c r="O28" s="669"/>
      <c r="P28" s="669"/>
      <c r="Q28" s="670"/>
      <c r="R28" s="662">
        <v>7367</v>
      </c>
      <c r="S28" s="663"/>
      <c r="T28" s="663"/>
      <c r="U28" s="663"/>
      <c r="V28" s="663"/>
      <c r="W28" s="663"/>
      <c r="X28" s="663"/>
      <c r="Y28" s="664"/>
      <c r="Z28" s="665">
        <v>0</v>
      </c>
      <c r="AA28" s="665"/>
      <c r="AB28" s="665"/>
      <c r="AC28" s="665"/>
      <c r="AD28" s="666">
        <v>7367</v>
      </c>
      <c r="AE28" s="666"/>
      <c r="AF28" s="666"/>
      <c r="AG28" s="666"/>
      <c r="AH28" s="666"/>
      <c r="AI28" s="666"/>
      <c r="AJ28" s="666"/>
      <c r="AK28" s="666"/>
      <c r="AL28" s="671">
        <v>0</v>
      </c>
      <c r="AM28" s="672"/>
      <c r="AN28" s="672"/>
      <c r="AO28" s="673"/>
      <c r="AP28" s="668"/>
      <c r="AQ28" s="669"/>
      <c r="AR28" s="669"/>
      <c r="AS28" s="669"/>
      <c r="AT28" s="669"/>
      <c r="AU28" s="669"/>
      <c r="AV28" s="669"/>
      <c r="AW28" s="669"/>
      <c r="AX28" s="669"/>
      <c r="AY28" s="669"/>
      <c r="AZ28" s="669"/>
      <c r="BA28" s="669"/>
      <c r="BB28" s="669"/>
      <c r="BC28" s="669"/>
      <c r="BD28" s="669"/>
      <c r="BE28" s="669"/>
      <c r="BF28" s="670"/>
      <c r="BG28" s="662"/>
      <c r="BH28" s="663"/>
      <c r="BI28" s="663"/>
      <c r="BJ28" s="663"/>
      <c r="BK28" s="663"/>
      <c r="BL28" s="663"/>
      <c r="BM28" s="663"/>
      <c r="BN28" s="664"/>
      <c r="BO28" s="665"/>
      <c r="BP28" s="665"/>
      <c r="BQ28" s="665"/>
      <c r="BR28" s="665"/>
      <c r="BS28" s="678"/>
      <c r="BT28" s="663"/>
      <c r="BU28" s="663"/>
      <c r="BV28" s="663"/>
      <c r="BW28" s="663"/>
      <c r="BX28" s="663"/>
      <c r="BY28" s="663"/>
      <c r="BZ28" s="663"/>
      <c r="CA28" s="663"/>
      <c r="CB28" s="682"/>
      <c r="CD28" s="679" t="s">
        <v>310</v>
      </c>
      <c r="CE28" s="680"/>
      <c r="CF28" s="680"/>
      <c r="CG28" s="680"/>
      <c r="CH28" s="680"/>
      <c r="CI28" s="680"/>
      <c r="CJ28" s="680"/>
      <c r="CK28" s="680"/>
      <c r="CL28" s="680"/>
      <c r="CM28" s="680"/>
      <c r="CN28" s="680"/>
      <c r="CO28" s="680"/>
      <c r="CP28" s="680"/>
      <c r="CQ28" s="681"/>
      <c r="CR28" s="662">
        <v>3613188</v>
      </c>
      <c r="CS28" s="663"/>
      <c r="CT28" s="663"/>
      <c r="CU28" s="663"/>
      <c r="CV28" s="663"/>
      <c r="CW28" s="663"/>
      <c r="CX28" s="663"/>
      <c r="CY28" s="664"/>
      <c r="CZ28" s="671">
        <v>10.3</v>
      </c>
      <c r="DA28" s="701"/>
      <c r="DB28" s="701"/>
      <c r="DC28" s="707"/>
      <c r="DD28" s="678">
        <v>3508175</v>
      </c>
      <c r="DE28" s="663"/>
      <c r="DF28" s="663"/>
      <c r="DG28" s="663"/>
      <c r="DH28" s="663"/>
      <c r="DI28" s="663"/>
      <c r="DJ28" s="663"/>
      <c r="DK28" s="664"/>
      <c r="DL28" s="678">
        <v>2914226</v>
      </c>
      <c r="DM28" s="663"/>
      <c r="DN28" s="663"/>
      <c r="DO28" s="663"/>
      <c r="DP28" s="663"/>
      <c r="DQ28" s="663"/>
      <c r="DR28" s="663"/>
      <c r="DS28" s="663"/>
      <c r="DT28" s="663"/>
      <c r="DU28" s="663"/>
      <c r="DV28" s="664"/>
      <c r="DW28" s="671">
        <v>16.100000000000001</v>
      </c>
      <c r="DX28" s="701"/>
      <c r="DY28" s="701"/>
      <c r="DZ28" s="701"/>
      <c r="EA28" s="701"/>
      <c r="EB28" s="701"/>
      <c r="EC28" s="702"/>
    </row>
    <row r="29" spans="2:133" ht="11.25" customHeight="1" x14ac:dyDescent="0.2">
      <c r="B29" s="668" t="s">
        <v>311</v>
      </c>
      <c r="C29" s="669"/>
      <c r="D29" s="669"/>
      <c r="E29" s="669"/>
      <c r="F29" s="669"/>
      <c r="G29" s="669"/>
      <c r="H29" s="669"/>
      <c r="I29" s="669"/>
      <c r="J29" s="669"/>
      <c r="K29" s="669"/>
      <c r="L29" s="669"/>
      <c r="M29" s="669"/>
      <c r="N29" s="669"/>
      <c r="O29" s="669"/>
      <c r="P29" s="669"/>
      <c r="Q29" s="670"/>
      <c r="R29" s="662">
        <v>100641</v>
      </c>
      <c r="S29" s="663"/>
      <c r="T29" s="663"/>
      <c r="U29" s="663"/>
      <c r="V29" s="663"/>
      <c r="W29" s="663"/>
      <c r="X29" s="663"/>
      <c r="Y29" s="664"/>
      <c r="Z29" s="665">
        <v>0.3</v>
      </c>
      <c r="AA29" s="665"/>
      <c r="AB29" s="665"/>
      <c r="AC29" s="665"/>
      <c r="AD29" s="666" t="s">
        <v>128</v>
      </c>
      <c r="AE29" s="666"/>
      <c r="AF29" s="666"/>
      <c r="AG29" s="666"/>
      <c r="AH29" s="666"/>
      <c r="AI29" s="666"/>
      <c r="AJ29" s="666"/>
      <c r="AK29" s="666"/>
      <c r="AL29" s="671" t="s">
        <v>128</v>
      </c>
      <c r="AM29" s="672"/>
      <c r="AN29" s="672"/>
      <c r="AO29" s="673"/>
      <c r="AP29" s="709"/>
      <c r="AQ29" s="710"/>
      <c r="AR29" s="710"/>
      <c r="AS29" s="710"/>
      <c r="AT29" s="710"/>
      <c r="AU29" s="710"/>
      <c r="AV29" s="710"/>
      <c r="AW29" s="710"/>
      <c r="AX29" s="710"/>
      <c r="AY29" s="710"/>
      <c r="AZ29" s="710"/>
      <c r="BA29" s="710"/>
      <c r="BB29" s="710"/>
      <c r="BC29" s="710"/>
      <c r="BD29" s="710"/>
      <c r="BE29" s="710"/>
      <c r="BF29" s="711"/>
      <c r="BG29" s="662"/>
      <c r="BH29" s="663"/>
      <c r="BI29" s="663"/>
      <c r="BJ29" s="663"/>
      <c r="BK29" s="663"/>
      <c r="BL29" s="663"/>
      <c r="BM29" s="663"/>
      <c r="BN29" s="664"/>
      <c r="BO29" s="665"/>
      <c r="BP29" s="665"/>
      <c r="BQ29" s="665"/>
      <c r="BR29" s="665"/>
      <c r="BS29" s="666"/>
      <c r="BT29" s="666"/>
      <c r="BU29" s="666"/>
      <c r="BV29" s="666"/>
      <c r="BW29" s="666"/>
      <c r="BX29" s="666"/>
      <c r="BY29" s="666"/>
      <c r="BZ29" s="666"/>
      <c r="CA29" s="666"/>
      <c r="CB29" s="667"/>
      <c r="CD29" s="714" t="s">
        <v>312</v>
      </c>
      <c r="CE29" s="715"/>
      <c r="CF29" s="679" t="s">
        <v>69</v>
      </c>
      <c r="CG29" s="680"/>
      <c r="CH29" s="680"/>
      <c r="CI29" s="680"/>
      <c r="CJ29" s="680"/>
      <c r="CK29" s="680"/>
      <c r="CL29" s="680"/>
      <c r="CM29" s="680"/>
      <c r="CN29" s="680"/>
      <c r="CO29" s="680"/>
      <c r="CP29" s="680"/>
      <c r="CQ29" s="681"/>
      <c r="CR29" s="662">
        <v>3613077</v>
      </c>
      <c r="CS29" s="699"/>
      <c r="CT29" s="699"/>
      <c r="CU29" s="699"/>
      <c r="CV29" s="699"/>
      <c r="CW29" s="699"/>
      <c r="CX29" s="699"/>
      <c r="CY29" s="700"/>
      <c r="CZ29" s="671">
        <v>10.3</v>
      </c>
      <c r="DA29" s="701"/>
      <c r="DB29" s="701"/>
      <c r="DC29" s="707"/>
      <c r="DD29" s="678">
        <v>3508064</v>
      </c>
      <c r="DE29" s="699"/>
      <c r="DF29" s="699"/>
      <c r="DG29" s="699"/>
      <c r="DH29" s="699"/>
      <c r="DI29" s="699"/>
      <c r="DJ29" s="699"/>
      <c r="DK29" s="700"/>
      <c r="DL29" s="678">
        <v>2914115</v>
      </c>
      <c r="DM29" s="699"/>
      <c r="DN29" s="699"/>
      <c r="DO29" s="699"/>
      <c r="DP29" s="699"/>
      <c r="DQ29" s="699"/>
      <c r="DR29" s="699"/>
      <c r="DS29" s="699"/>
      <c r="DT29" s="699"/>
      <c r="DU29" s="699"/>
      <c r="DV29" s="700"/>
      <c r="DW29" s="671">
        <v>16.100000000000001</v>
      </c>
      <c r="DX29" s="701"/>
      <c r="DY29" s="701"/>
      <c r="DZ29" s="701"/>
      <c r="EA29" s="701"/>
      <c r="EB29" s="701"/>
      <c r="EC29" s="702"/>
    </row>
    <row r="30" spans="2:133" ht="11.25" customHeight="1" x14ac:dyDescent="0.2">
      <c r="B30" s="668" t="s">
        <v>313</v>
      </c>
      <c r="C30" s="669"/>
      <c r="D30" s="669"/>
      <c r="E30" s="669"/>
      <c r="F30" s="669"/>
      <c r="G30" s="669"/>
      <c r="H30" s="669"/>
      <c r="I30" s="669"/>
      <c r="J30" s="669"/>
      <c r="K30" s="669"/>
      <c r="L30" s="669"/>
      <c r="M30" s="669"/>
      <c r="N30" s="669"/>
      <c r="O30" s="669"/>
      <c r="P30" s="669"/>
      <c r="Q30" s="670"/>
      <c r="R30" s="662">
        <v>321032</v>
      </c>
      <c r="S30" s="663"/>
      <c r="T30" s="663"/>
      <c r="U30" s="663"/>
      <c r="V30" s="663"/>
      <c r="W30" s="663"/>
      <c r="X30" s="663"/>
      <c r="Y30" s="664"/>
      <c r="Z30" s="665">
        <v>0.9</v>
      </c>
      <c r="AA30" s="665"/>
      <c r="AB30" s="665"/>
      <c r="AC30" s="665"/>
      <c r="AD30" s="666">
        <v>19923</v>
      </c>
      <c r="AE30" s="666"/>
      <c r="AF30" s="666"/>
      <c r="AG30" s="666"/>
      <c r="AH30" s="666"/>
      <c r="AI30" s="666"/>
      <c r="AJ30" s="666"/>
      <c r="AK30" s="666"/>
      <c r="AL30" s="671">
        <v>0.1</v>
      </c>
      <c r="AM30" s="672"/>
      <c r="AN30" s="672"/>
      <c r="AO30" s="673"/>
      <c r="AP30" s="644" t="s">
        <v>231</v>
      </c>
      <c r="AQ30" s="645"/>
      <c r="AR30" s="645"/>
      <c r="AS30" s="645"/>
      <c r="AT30" s="645"/>
      <c r="AU30" s="645"/>
      <c r="AV30" s="645"/>
      <c r="AW30" s="645"/>
      <c r="AX30" s="645"/>
      <c r="AY30" s="645"/>
      <c r="AZ30" s="645"/>
      <c r="BA30" s="645"/>
      <c r="BB30" s="645"/>
      <c r="BC30" s="645"/>
      <c r="BD30" s="645"/>
      <c r="BE30" s="645"/>
      <c r="BF30" s="646"/>
      <c r="BG30" s="644" t="s">
        <v>314</v>
      </c>
      <c r="BH30" s="712"/>
      <c r="BI30" s="712"/>
      <c r="BJ30" s="712"/>
      <c r="BK30" s="712"/>
      <c r="BL30" s="712"/>
      <c r="BM30" s="712"/>
      <c r="BN30" s="712"/>
      <c r="BO30" s="712"/>
      <c r="BP30" s="712"/>
      <c r="BQ30" s="713"/>
      <c r="BR30" s="644" t="s">
        <v>315</v>
      </c>
      <c r="BS30" s="712"/>
      <c r="BT30" s="712"/>
      <c r="BU30" s="712"/>
      <c r="BV30" s="712"/>
      <c r="BW30" s="712"/>
      <c r="BX30" s="712"/>
      <c r="BY30" s="712"/>
      <c r="BZ30" s="712"/>
      <c r="CA30" s="712"/>
      <c r="CB30" s="713"/>
      <c r="CD30" s="716"/>
      <c r="CE30" s="717"/>
      <c r="CF30" s="679" t="s">
        <v>316</v>
      </c>
      <c r="CG30" s="680"/>
      <c r="CH30" s="680"/>
      <c r="CI30" s="680"/>
      <c r="CJ30" s="680"/>
      <c r="CK30" s="680"/>
      <c r="CL30" s="680"/>
      <c r="CM30" s="680"/>
      <c r="CN30" s="680"/>
      <c r="CO30" s="680"/>
      <c r="CP30" s="680"/>
      <c r="CQ30" s="681"/>
      <c r="CR30" s="662">
        <v>3442141</v>
      </c>
      <c r="CS30" s="663"/>
      <c r="CT30" s="663"/>
      <c r="CU30" s="663"/>
      <c r="CV30" s="663"/>
      <c r="CW30" s="663"/>
      <c r="CX30" s="663"/>
      <c r="CY30" s="664"/>
      <c r="CZ30" s="671">
        <v>9.9</v>
      </c>
      <c r="DA30" s="701"/>
      <c r="DB30" s="701"/>
      <c r="DC30" s="707"/>
      <c r="DD30" s="678">
        <v>3343304</v>
      </c>
      <c r="DE30" s="663"/>
      <c r="DF30" s="663"/>
      <c r="DG30" s="663"/>
      <c r="DH30" s="663"/>
      <c r="DI30" s="663"/>
      <c r="DJ30" s="663"/>
      <c r="DK30" s="664"/>
      <c r="DL30" s="678">
        <v>2749355</v>
      </c>
      <c r="DM30" s="663"/>
      <c r="DN30" s="663"/>
      <c r="DO30" s="663"/>
      <c r="DP30" s="663"/>
      <c r="DQ30" s="663"/>
      <c r="DR30" s="663"/>
      <c r="DS30" s="663"/>
      <c r="DT30" s="663"/>
      <c r="DU30" s="663"/>
      <c r="DV30" s="664"/>
      <c r="DW30" s="671">
        <v>15.2</v>
      </c>
      <c r="DX30" s="701"/>
      <c r="DY30" s="701"/>
      <c r="DZ30" s="701"/>
      <c r="EA30" s="701"/>
      <c r="EB30" s="701"/>
      <c r="EC30" s="702"/>
    </row>
    <row r="31" spans="2:133" ht="11.25" customHeight="1" x14ac:dyDescent="0.2">
      <c r="B31" s="668" t="s">
        <v>317</v>
      </c>
      <c r="C31" s="669"/>
      <c r="D31" s="669"/>
      <c r="E31" s="669"/>
      <c r="F31" s="669"/>
      <c r="G31" s="669"/>
      <c r="H31" s="669"/>
      <c r="I31" s="669"/>
      <c r="J31" s="669"/>
      <c r="K31" s="669"/>
      <c r="L31" s="669"/>
      <c r="M31" s="669"/>
      <c r="N31" s="669"/>
      <c r="O31" s="669"/>
      <c r="P31" s="669"/>
      <c r="Q31" s="670"/>
      <c r="R31" s="662">
        <v>39992</v>
      </c>
      <c r="S31" s="663"/>
      <c r="T31" s="663"/>
      <c r="U31" s="663"/>
      <c r="V31" s="663"/>
      <c r="W31" s="663"/>
      <c r="X31" s="663"/>
      <c r="Y31" s="664"/>
      <c r="Z31" s="665">
        <v>0.1</v>
      </c>
      <c r="AA31" s="665"/>
      <c r="AB31" s="665"/>
      <c r="AC31" s="665"/>
      <c r="AD31" s="666" t="s">
        <v>128</v>
      </c>
      <c r="AE31" s="666"/>
      <c r="AF31" s="666"/>
      <c r="AG31" s="666"/>
      <c r="AH31" s="666"/>
      <c r="AI31" s="666"/>
      <c r="AJ31" s="666"/>
      <c r="AK31" s="666"/>
      <c r="AL31" s="671" t="s">
        <v>128</v>
      </c>
      <c r="AM31" s="672"/>
      <c r="AN31" s="672"/>
      <c r="AO31" s="673"/>
      <c r="AP31" s="720" t="s">
        <v>318</v>
      </c>
      <c r="AQ31" s="721"/>
      <c r="AR31" s="721"/>
      <c r="AS31" s="721"/>
      <c r="AT31" s="726" t="s">
        <v>319</v>
      </c>
      <c r="AU31" s="360"/>
      <c r="AV31" s="360"/>
      <c r="AW31" s="360"/>
      <c r="AX31" s="651" t="s">
        <v>193</v>
      </c>
      <c r="AY31" s="652"/>
      <c r="AZ31" s="652"/>
      <c r="BA31" s="652"/>
      <c r="BB31" s="652"/>
      <c r="BC31" s="652"/>
      <c r="BD31" s="652"/>
      <c r="BE31" s="652"/>
      <c r="BF31" s="653"/>
      <c r="BG31" s="735">
        <v>99.6</v>
      </c>
      <c r="BH31" s="736"/>
      <c r="BI31" s="736"/>
      <c r="BJ31" s="736"/>
      <c r="BK31" s="736"/>
      <c r="BL31" s="736"/>
      <c r="BM31" s="660">
        <v>97.8</v>
      </c>
      <c r="BN31" s="736"/>
      <c r="BO31" s="736"/>
      <c r="BP31" s="736"/>
      <c r="BQ31" s="737"/>
      <c r="BR31" s="735">
        <v>99.1</v>
      </c>
      <c r="BS31" s="736"/>
      <c r="BT31" s="736"/>
      <c r="BU31" s="736"/>
      <c r="BV31" s="736"/>
      <c r="BW31" s="736"/>
      <c r="BX31" s="660">
        <v>97.6</v>
      </c>
      <c r="BY31" s="736"/>
      <c r="BZ31" s="736"/>
      <c r="CA31" s="736"/>
      <c r="CB31" s="737"/>
      <c r="CD31" s="716"/>
      <c r="CE31" s="717"/>
      <c r="CF31" s="679" t="s">
        <v>320</v>
      </c>
      <c r="CG31" s="680"/>
      <c r="CH31" s="680"/>
      <c r="CI31" s="680"/>
      <c r="CJ31" s="680"/>
      <c r="CK31" s="680"/>
      <c r="CL31" s="680"/>
      <c r="CM31" s="680"/>
      <c r="CN31" s="680"/>
      <c r="CO31" s="680"/>
      <c r="CP31" s="680"/>
      <c r="CQ31" s="681"/>
      <c r="CR31" s="662">
        <v>170936</v>
      </c>
      <c r="CS31" s="699"/>
      <c r="CT31" s="699"/>
      <c r="CU31" s="699"/>
      <c r="CV31" s="699"/>
      <c r="CW31" s="699"/>
      <c r="CX31" s="699"/>
      <c r="CY31" s="700"/>
      <c r="CZ31" s="671">
        <v>0.5</v>
      </c>
      <c r="DA31" s="701"/>
      <c r="DB31" s="701"/>
      <c r="DC31" s="707"/>
      <c r="DD31" s="678">
        <v>164760</v>
      </c>
      <c r="DE31" s="699"/>
      <c r="DF31" s="699"/>
      <c r="DG31" s="699"/>
      <c r="DH31" s="699"/>
      <c r="DI31" s="699"/>
      <c r="DJ31" s="699"/>
      <c r="DK31" s="700"/>
      <c r="DL31" s="678">
        <v>164760</v>
      </c>
      <c r="DM31" s="699"/>
      <c r="DN31" s="699"/>
      <c r="DO31" s="699"/>
      <c r="DP31" s="699"/>
      <c r="DQ31" s="699"/>
      <c r="DR31" s="699"/>
      <c r="DS31" s="699"/>
      <c r="DT31" s="699"/>
      <c r="DU31" s="699"/>
      <c r="DV31" s="700"/>
      <c r="DW31" s="671">
        <v>0.9</v>
      </c>
      <c r="DX31" s="701"/>
      <c r="DY31" s="701"/>
      <c r="DZ31" s="701"/>
      <c r="EA31" s="701"/>
      <c r="EB31" s="701"/>
      <c r="EC31" s="702"/>
    </row>
    <row r="32" spans="2:133" ht="11.25" customHeight="1" x14ac:dyDescent="0.2">
      <c r="B32" s="668" t="s">
        <v>321</v>
      </c>
      <c r="C32" s="669"/>
      <c r="D32" s="669"/>
      <c r="E32" s="669"/>
      <c r="F32" s="669"/>
      <c r="G32" s="669"/>
      <c r="H32" s="669"/>
      <c r="I32" s="669"/>
      <c r="J32" s="669"/>
      <c r="K32" s="669"/>
      <c r="L32" s="669"/>
      <c r="M32" s="669"/>
      <c r="N32" s="669"/>
      <c r="O32" s="669"/>
      <c r="P32" s="669"/>
      <c r="Q32" s="670"/>
      <c r="R32" s="662">
        <v>7522606</v>
      </c>
      <c r="S32" s="663"/>
      <c r="T32" s="663"/>
      <c r="U32" s="663"/>
      <c r="V32" s="663"/>
      <c r="W32" s="663"/>
      <c r="X32" s="663"/>
      <c r="Y32" s="664"/>
      <c r="Z32" s="665">
        <v>20.5</v>
      </c>
      <c r="AA32" s="665"/>
      <c r="AB32" s="665"/>
      <c r="AC32" s="665"/>
      <c r="AD32" s="666" t="s">
        <v>128</v>
      </c>
      <c r="AE32" s="666"/>
      <c r="AF32" s="666"/>
      <c r="AG32" s="666"/>
      <c r="AH32" s="666"/>
      <c r="AI32" s="666"/>
      <c r="AJ32" s="666"/>
      <c r="AK32" s="666"/>
      <c r="AL32" s="671" t="s">
        <v>128</v>
      </c>
      <c r="AM32" s="672"/>
      <c r="AN32" s="672"/>
      <c r="AO32" s="673"/>
      <c r="AP32" s="722"/>
      <c r="AQ32" s="723"/>
      <c r="AR32" s="723"/>
      <c r="AS32" s="723"/>
      <c r="AT32" s="727"/>
      <c r="AU32" s="361" t="s">
        <v>322</v>
      </c>
      <c r="AV32" s="361"/>
      <c r="AW32" s="361"/>
      <c r="AX32" s="668" t="s">
        <v>323</v>
      </c>
      <c r="AY32" s="669"/>
      <c r="AZ32" s="669"/>
      <c r="BA32" s="669"/>
      <c r="BB32" s="669"/>
      <c r="BC32" s="669"/>
      <c r="BD32" s="669"/>
      <c r="BE32" s="669"/>
      <c r="BF32" s="670"/>
      <c r="BG32" s="729">
        <v>99.8</v>
      </c>
      <c r="BH32" s="699"/>
      <c r="BI32" s="699"/>
      <c r="BJ32" s="699"/>
      <c r="BK32" s="699"/>
      <c r="BL32" s="699"/>
      <c r="BM32" s="672">
        <v>98.7</v>
      </c>
      <c r="BN32" s="730"/>
      <c r="BO32" s="730"/>
      <c r="BP32" s="730"/>
      <c r="BQ32" s="731"/>
      <c r="BR32" s="729">
        <v>99</v>
      </c>
      <c r="BS32" s="699"/>
      <c r="BT32" s="699"/>
      <c r="BU32" s="699"/>
      <c r="BV32" s="699"/>
      <c r="BW32" s="699"/>
      <c r="BX32" s="672">
        <v>98.2</v>
      </c>
      <c r="BY32" s="730"/>
      <c r="BZ32" s="730"/>
      <c r="CA32" s="730"/>
      <c r="CB32" s="731"/>
      <c r="CD32" s="718"/>
      <c r="CE32" s="719"/>
      <c r="CF32" s="679" t="s">
        <v>324</v>
      </c>
      <c r="CG32" s="680"/>
      <c r="CH32" s="680"/>
      <c r="CI32" s="680"/>
      <c r="CJ32" s="680"/>
      <c r="CK32" s="680"/>
      <c r="CL32" s="680"/>
      <c r="CM32" s="680"/>
      <c r="CN32" s="680"/>
      <c r="CO32" s="680"/>
      <c r="CP32" s="680"/>
      <c r="CQ32" s="681"/>
      <c r="CR32" s="662">
        <v>111</v>
      </c>
      <c r="CS32" s="663"/>
      <c r="CT32" s="663"/>
      <c r="CU32" s="663"/>
      <c r="CV32" s="663"/>
      <c r="CW32" s="663"/>
      <c r="CX32" s="663"/>
      <c r="CY32" s="664"/>
      <c r="CZ32" s="671">
        <v>0</v>
      </c>
      <c r="DA32" s="701"/>
      <c r="DB32" s="701"/>
      <c r="DC32" s="707"/>
      <c r="DD32" s="678">
        <v>111</v>
      </c>
      <c r="DE32" s="663"/>
      <c r="DF32" s="663"/>
      <c r="DG32" s="663"/>
      <c r="DH32" s="663"/>
      <c r="DI32" s="663"/>
      <c r="DJ32" s="663"/>
      <c r="DK32" s="664"/>
      <c r="DL32" s="678">
        <v>111</v>
      </c>
      <c r="DM32" s="663"/>
      <c r="DN32" s="663"/>
      <c r="DO32" s="663"/>
      <c r="DP32" s="663"/>
      <c r="DQ32" s="663"/>
      <c r="DR32" s="663"/>
      <c r="DS32" s="663"/>
      <c r="DT32" s="663"/>
      <c r="DU32" s="663"/>
      <c r="DV32" s="664"/>
      <c r="DW32" s="671">
        <v>0</v>
      </c>
      <c r="DX32" s="701"/>
      <c r="DY32" s="701"/>
      <c r="DZ32" s="701"/>
      <c r="EA32" s="701"/>
      <c r="EB32" s="701"/>
      <c r="EC32" s="702"/>
    </row>
    <row r="33" spans="2:133" ht="11.25" customHeight="1" x14ac:dyDescent="0.2">
      <c r="B33" s="696" t="s">
        <v>325</v>
      </c>
      <c r="C33" s="697"/>
      <c r="D33" s="697"/>
      <c r="E33" s="697"/>
      <c r="F33" s="697"/>
      <c r="G33" s="697"/>
      <c r="H33" s="697"/>
      <c r="I33" s="697"/>
      <c r="J33" s="697"/>
      <c r="K33" s="697"/>
      <c r="L33" s="697"/>
      <c r="M33" s="697"/>
      <c r="N33" s="697"/>
      <c r="O33" s="697"/>
      <c r="P33" s="697"/>
      <c r="Q33" s="698"/>
      <c r="R33" s="662" t="s">
        <v>128</v>
      </c>
      <c r="S33" s="663"/>
      <c r="T33" s="663"/>
      <c r="U33" s="663"/>
      <c r="V33" s="663"/>
      <c r="W33" s="663"/>
      <c r="X33" s="663"/>
      <c r="Y33" s="664"/>
      <c r="Z33" s="665" t="s">
        <v>128</v>
      </c>
      <c r="AA33" s="665"/>
      <c r="AB33" s="665"/>
      <c r="AC33" s="665"/>
      <c r="AD33" s="666" t="s">
        <v>128</v>
      </c>
      <c r="AE33" s="666"/>
      <c r="AF33" s="666"/>
      <c r="AG33" s="666"/>
      <c r="AH33" s="666"/>
      <c r="AI33" s="666"/>
      <c r="AJ33" s="666"/>
      <c r="AK33" s="666"/>
      <c r="AL33" s="671" t="s">
        <v>128</v>
      </c>
      <c r="AM33" s="672"/>
      <c r="AN33" s="672"/>
      <c r="AO33" s="673"/>
      <c r="AP33" s="724"/>
      <c r="AQ33" s="725"/>
      <c r="AR33" s="725"/>
      <c r="AS33" s="725"/>
      <c r="AT33" s="728"/>
      <c r="AU33" s="362"/>
      <c r="AV33" s="362"/>
      <c r="AW33" s="362"/>
      <c r="AX33" s="709" t="s">
        <v>326</v>
      </c>
      <c r="AY33" s="710"/>
      <c r="AZ33" s="710"/>
      <c r="BA33" s="710"/>
      <c r="BB33" s="710"/>
      <c r="BC33" s="710"/>
      <c r="BD33" s="710"/>
      <c r="BE33" s="710"/>
      <c r="BF33" s="711"/>
      <c r="BG33" s="738">
        <v>99.4</v>
      </c>
      <c r="BH33" s="733"/>
      <c r="BI33" s="733"/>
      <c r="BJ33" s="733"/>
      <c r="BK33" s="733"/>
      <c r="BL33" s="733"/>
      <c r="BM33" s="732">
        <v>96.8</v>
      </c>
      <c r="BN33" s="733"/>
      <c r="BO33" s="733"/>
      <c r="BP33" s="733"/>
      <c r="BQ33" s="734"/>
      <c r="BR33" s="738">
        <v>99</v>
      </c>
      <c r="BS33" s="733"/>
      <c r="BT33" s="733"/>
      <c r="BU33" s="733"/>
      <c r="BV33" s="733"/>
      <c r="BW33" s="733"/>
      <c r="BX33" s="732">
        <v>96.8</v>
      </c>
      <c r="BY33" s="733"/>
      <c r="BZ33" s="733"/>
      <c r="CA33" s="733"/>
      <c r="CB33" s="734"/>
      <c r="CD33" s="679" t="s">
        <v>327</v>
      </c>
      <c r="CE33" s="680"/>
      <c r="CF33" s="680"/>
      <c r="CG33" s="680"/>
      <c r="CH33" s="680"/>
      <c r="CI33" s="680"/>
      <c r="CJ33" s="680"/>
      <c r="CK33" s="680"/>
      <c r="CL33" s="680"/>
      <c r="CM33" s="680"/>
      <c r="CN33" s="680"/>
      <c r="CO33" s="680"/>
      <c r="CP33" s="680"/>
      <c r="CQ33" s="681"/>
      <c r="CR33" s="662">
        <v>14357225</v>
      </c>
      <c r="CS33" s="699"/>
      <c r="CT33" s="699"/>
      <c r="CU33" s="699"/>
      <c r="CV33" s="699"/>
      <c r="CW33" s="699"/>
      <c r="CX33" s="699"/>
      <c r="CY33" s="700"/>
      <c r="CZ33" s="671">
        <v>41.1</v>
      </c>
      <c r="DA33" s="701"/>
      <c r="DB33" s="701"/>
      <c r="DC33" s="707"/>
      <c r="DD33" s="678">
        <v>11338352</v>
      </c>
      <c r="DE33" s="699"/>
      <c r="DF33" s="699"/>
      <c r="DG33" s="699"/>
      <c r="DH33" s="699"/>
      <c r="DI33" s="699"/>
      <c r="DJ33" s="699"/>
      <c r="DK33" s="700"/>
      <c r="DL33" s="678">
        <v>6849878</v>
      </c>
      <c r="DM33" s="699"/>
      <c r="DN33" s="699"/>
      <c r="DO33" s="699"/>
      <c r="DP33" s="699"/>
      <c r="DQ33" s="699"/>
      <c r="DR33" s="699"/>
      <c r="DS33" s="699"/>
      <c r="DT33" s="699"/>
      <c r="DU33" s="699"/>
      <c r="DV33" s="700"/>
      <c r="DW33" s="671">
        <v>37.799999999999997</v>
      </c>
      <c r="DX33" s="701"/>
      <c r="DY33" s="701"/>
      <c r="DZ33" s="701"/>
      <c r="EA33" s="701"/>
      <c r="EB33" s="701"/>
      <c r="EC33" s="702"/>
    </row>
    <row r="34" spans="2:133" ht="11.25" customHeight="1" x14ac:dyDescent="0.2">
      <c r="B34" s="668" t="s">
        <v>328</v>
      </c>
      <c r="C34" s="669"/>
      <c r="D34" s="669"/>
      <c r="E34" s="669"/>
      <c r="F34" s="669"/>
      <c r="G34" s="669"/>
      <c r="H34" s="669"/>
      <c r="I34" s="669"/>
      <c r="J34" s="669"/>
      <c r="K34" s="669"/>
      <c r="L34" s="669"/>
      <c r="M34" s="669"/>
      <c r="N34" s="669"/>
      <c r="O34" s="669"/>
      <c r="P34" s="669"/>
      <c r="Q34" s="670"/>
      <c r="R34" s="662">
        <v>2976118</v>
      </c>
      <c r="S34" s="663"/>
      <c r="T34" s="663"/>
      <c r="U34" s="663"/>
      <c r="V34" s="663"/>
      <c r="W34" s="663"/>
      <c r="X34" s="663"/>
      <c r="Y34" s="664"/>
      <c r="Z34" s="665">
        <v>8.1</v>
      </c>
      <c r="AA34" s="665"/>
      <c r="AB34" s="665"/>
      <c r="AC34" s="665"/>
      <c r="AD34" s="666" t="s">
        <v>128</v>
      </c>
      <c r="AE34" s="666"/>
      <c r="AF34" s="666"/>
      <c r="AG34" s="666"/>
      <c r="AH34" s="666"/>
      <c r="AI34" s="666"/>
      <c r="AJ34" s="666"/>
      <c r="AK34" s="666"/>
      <c r="AL34" s="671" t="s">
        <v>128</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9" t="s">
        <v>329</v>
      </c>
      <c r="CE34" s="680"/>
      <c r="CF34" s="680"/>
      <c r="CG34" s="680"/>
      <c r="CH34" s="680"/>
      <c r="CI34" s="680"/>
      <c r="CJ34" s="680"/>
      <c r="CK34" s="680"/>
      <c r="CL34" s="680"/>
      <c r="CM34" s="680"/>
      <c r="CN34" s="680"/>
      <c r="CO34" s="680"/>
      <c r="CP34" s="680"/>
      <c r="CQ34" s="681"/>
      <c r="CR34" s="662">
        <v>5055020</v>
      </c>
      <c r="CS34" s="663"/>
      <c r="CT34" s="663"/>
      <c r="CU34" s="663"/>
      <c r="CV34" s="663"/>
      <c r="CW34" s="663"/>
      <c r="CX34" s="663"/>
      <c r="CY34" s="664"/>
      <c r="CZ34" s="671">
        <v>14.5</v>
      </c>
      <c r="DA34" s="701"/>
      <c r="DB34" s="701"/>
      <c r="DC34" s="707"/>
      <c r="DD34" s="678">
        <v>3308437</v>
      </c>
      <c r="DE34" s="663"/>
      <c r="DF34" s="663"/>
      <c r="DG34" s="663"/>
      <c r="DH34" s="663"/>
      <c r="DI34" s="663"/>
      <c r="DJ34" s="663"/>
      <c r="DK34" s="664"/>
      <c r="DL34" s="678">
        <v>2525184</v>
      </c>
      <c r="DM34" s="663"/>
      <c r="DN34" s="663"/>
      <c r="DO34" s="663"/>
      <c r="DP34" s="663"/>
      <c r="DQ34" s="663"/>
      <c r="DR34" s="663"/>
      <c r="DS34" s="663"/>
      <c r="DT34" s="663"/>
      <c r="DU34" s="663"/>
      <c r="DV34" s="664"/>
      <c r="DW34" s="671">
        <v>13.9</v>
      </c>
      <c r="DX34" s="701"/>
      <c r="DY34" s="701"/>
      <c r="DZ34" s="701"/>
      <c r="EA34" s="701"/>
      <c r="EB34" s="701"/>
      <c r="EC34" s="702"/>
    </row>
    <row r="35" spans="2:133" ht="11.25" customHeight="1" x14ac:dyDescent="0.2">
      <c r="B35" s="668" t="s">
        <v>330</v>
      </c>
      <c r="C35" s="669"/>
      <c r="D35" s="669"/>
      <c r="E35" s="669"/>
      <c r="F35" s="669"/>
      <c r="G35" s="669"/>
      <c r="H35" s="669"/>
      <c r="I35" s="669"/>
      <c r="J35" s="669"/>
      <c r="K35" s="669"/>
      <c r="L35" s="669"/>
      <c r="M35" s="669"/>
      <c r="N35" s="669"/>
      <c r="O35" s="669"/>
      <c r="P35" s="669"/>
      <c r="Q35" s="670"/>
      <c r="R35" s="662">
        <v>102120</v>
      </c>
      <c r="S35" s="663"/>
      <c r="T35" s="663"/>
      <c r="U35" s="663"/>
      <c r="V35" s="663"/>
      <c r="W35" s="663"/>
      <c r="X35" s="663"/>
      <c r="Y35" s="664"/>
      <c r="Z35" s="665">
        <v>0.3</v>
      </c>
      <c r="AA35" s="665"/>
      <c r="AB35" s="665"/>
      <c r="AC35" s="665"/>
      <c r="AD35" s="666">
        <v>21967</v>
      </c>
      <c r="AE35" s="666"/>
      <c r="AF35" s="666"/>
      <c r="AG35" s="666"/>
      <c r="AH35" s="666"/>
      <c r="AI35" s="666"/>
      <c r="AJ35" s="666"/>
      <c r="AK35" s="666"/>
      <c r="AL35" s="671">
        <v>0.1</v>
      </c>
      <c r="AM35" s="672"/>
      <c r="AN35" s="672"/>
      <c r="AO35" s="673"/>
      <c r="AP35" s="218"/>
      <c r="AQ35" s="644" t="s">
        <v>331</v>
      </c>
      <c r="AR35" s="645"/>
      <c r="AS35" s="645"/>
      <c r="AT35" s="645"/>
      <c r="AU35" s="645"/>
      <c r="AV35" s="645"/>
      <c r="AW35" s="645"/>
      <c r="AX35" s="645"/>
      <c r="AY35" s="645"/>
      <c r="AZ35" s="645"/>
      <c r="BA35" s="645"/>
      <c r="BB35" s="645"/>
      <c r="BC35" s="645"/>
      <c r="BD35" s="645"/>
      <c r="BE35" s="645"/>
      <c r="BF35" s="646"/>
      <c r="BG35" s="644" t="s">
        <v>332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79" t="s">
        <v>333</v>
      </c>
      <c r="CE35" s="680"/>
      <c r="CF35" s="680"/>
      <c r="CG35" s="680"/>
      <c r="CH35" s="680"/>
      <c r="CI35" s="680"/>
      <c r="CJ35" s="680"/>
      <c r="CK35" s="680"/>
      <c r="CL35" s="680"/>
      <c r="CM35" s="680"/>
      <c r="CN35" s="680"/>
      <c r="CO35" s="680"/>
      <c r="CP35" s="680"/>
      <c r="CQ35" s="681"/>
      <c r="CR35" s="662">
        <v>395339</v>
      </c>
      <c r="CS35" s="699"/>
      <c r="CT35" s="699"/>
      <c r="CU35" s="699"/>
      <c r="CV35" s="699"/>
      <c r="CW35" s="699"/>
      <c r="CX35" s="699"/>
      <c r="CY35" s="700"/>
      <c r="CZ35" s="671">
        <v>1.1000000000000001</v>
      </c>
      <c r="DA35" s="701"/>
      <c r="DB35" s="701"/>
      <c r="DC35" s="707"/>
      <c r="DD35" s="678">
        <v>187660</v>
      </c>
      <c r="DE35" s="699"/>
      <c r="DF35" s="699"/>
      <c r="DG35" s="699"/>
      <c r="DH35" s="699"/>
      <c r="DI35" s="699"/>
      <c r="DJ35" s="699"/>
      <c r="DK35" s="700"/>
      <c r="DL35" s="678">
        <v>162491</v>
      </c>
      <c r="DM35" s="699"/>
      <c r="DN35" s="699"/>
      <c r="DO35" s="699"/>
      <c r="DP35" s="699"/>
      <c r="DQ35" s="699"/>
      <c r="DR35" s="699"/>
      <c r="DS35" s="699"/>
      <c r="DT35" s="699"/>
      <c r="DU35" s="699"/>
      <c r="DV35" s="700"/>
      <c r="DW35" s="671">
        <v>0.9</v>
      </c>
      <c r="DX35" s="701"/>
      <c r="DY35" s="701"/>
      <c r="DZ35" s="701"/>
      <c r="EA35" s="701"/>
      <c r="EB35" s="701"/>
      <c r="EC35" s="702"/>
    </row>
    <row r="36" spans="2:133" ht="11.25" customHeight="1" x14ac:dyDescent="0.2">
      <c r="B36" s="668" t="s">
        <v>334</v>
      </c>
      <c r="C36" s="669"/>
      <c r="D36" s="669"/>
      <c r="E36" s="669"/>
      <c r="F36" s="669"/>
      <c r="G36" s="669"/>
      <c r="H36" s="669"/>
      <c r="I36" s="669"/>
      <c r="J36" s="669"/>
      <c r="K36" s="669"/>
      <c r="L36" s="669"/>
      <c r="M36" s="669"/>
      <c r="N36" s="669"/>
      <c r="O36" s="669"/>
      <c r="P36" s="669"/>
      <c r="Q36" s="670"/>
      <c r="R36" s="662">
        <v>71244</v>
      </c>
      <c r="S36" s="663"/>
      <c r="T36" s="663"/>
      <c r="U36" s="663"/>
      <c r="V36" s="663"/>
      <c r="W36" s="663"/>
      <c r="X36" s="663"/>
      <c r="Y36" s="664"/>
      <c r="Z36" s="665">
        <v>0.2</v>
      </c>
      <c r="AA36" s="665"/>
      <c r="AB36" s="665"/>
      <c r="AC36" s="665"/>
      <c r="AD36" s="666" t="s">
        <v>128</v>
      </c>
      <c r="AE36" s="666"/>
      <c r="AF36" s="666"/>
      <c r="AG36" s="666"/>
      <c r="AH36" s="666"/>
      <c r="AI36" s="666"/>
      <c r="AJ36" s="666"/>
      <c r="AK36" s="666"/>
      <c r="AL36" s="671" t="s">
        <v>128</v>
      </c>
      <c r="AM36" s="672"/>
      <c r="AN36" s="672"/>
      <c r="AO36" s="673"/>
      <c r="AP36" s="218"/>
      <c r="AQ36" s="740" t="s">
        <v>335</v>
      </c>
      <c r="AR36" s="741"/>
      <c r="AS36" s="741"/>
      <c r="AT36" s="741"/>
      <c r="AU36" s="741"/>
      <c r="AV36" s="741"/>
      <c r="AW36" s="741"/>
      <c r="AX36" s="741"/>
      <c r="AY36" s="742"/>
      <c r="AZ36" s="654">
        <v>3722371</v>
      </c>
      <c r="BA36" s="655"/>
      <c r="BB36" s="655"/>
      <c r="BC36" s="655"/>
      <c r="BD36" s="655"/>
      <c r="BE36" s="655"/>
      <c r="BF36" s="739"/>
      <c r="BG36" s="674" t="s">
        <v>336</v>
      </c>
      <c r="BH36" s="675"/>
      <c r="BI36" s="675"/>
      <c r="BJ36" s="675"/>
      <c r="BK36" s="675"/>
      <c r="BL36" s="675"/>
      <c r="BM36" s="675"/>
      <c r="BN36" s="675"/>
      <c r="BO36" s="675"/>
      <c r="BP36" s="675"/>
      <c r="BQ36" s="675"/>
      <c r="BR36" s="675"/>
      <c r="BS36" s="675"/>
      <c r="BT36" s="675"/>
      <c r="BU36" s="676"/>
      <c r="BV36" s="654">
        <v>117876</v>
      </c>
      <c r="BW36" s="655"/>
      <c r="BX36" s="655"/>
      <c r="BY36" s="655"/>
      <c r="BZ36" s="655"/>
      <c r="CA36" s="655"/>
      <c r="CB36" s="739"/>
      <c r="CD36" s="679" t="s">
        <v>337</v>
      </c>
      <c r="CE36" s="680"/>
      <c r="CF36" s="680"/>
      <c r="CG36" s="680"/>
      <c r="CH36" s="680"/>
      <c r="CI36" s="680"/>
      <c r="CJ36" s="680"/>
      <c r="CK36" s="680"/>
      <c r="CL36" s="680"/>
      <c r="CM36" s="680"/>
      <c r="CN36" s="680"/>
      <c r="CO36" s="680"/>
      <c r="CP36" s="680"/>
      <c r="CQ36" s="681"/>
      <c r="CR36" s="662">
        <v>4390333</v>
      </c>
      <c r="CS36" s="663"/>
      <c r="CT36" s="663"/>
      <c r="CU36" s="663"/>
      <c r="CV36" s="663"/>
      <c r="CW36" s="663"/>
      <c r="CX36" s="663"/>
      <c r="CY36" s="664"/>
      <c r="CZ36" s="671">
        <v>12.6</v>
      </c>
      <c r="DA36" s="701"/>
      <c r="DB36" s="701"/>
      <c r="DC36" s="707"/>
      <c r="DD36" s="678">
        <v>3980250</v>
      </c>
      <c r="DE36" s="663"/>
      <c r="DF36" s="663"/>
      <c r="DG36" s="663"/>
      <c r="DH36" s="663"/>
      <c r="DI36" s="663"/>
      <c r="DJ36" s="663"/>
      <c r="DK36" s="664"/>
      <c r="DL36" s="678">
        <v>2511990</v>
      </c>
      <c r="DM36" s="663"/>
      <c r="DN36" s="663"/>
      <c r="DO36" s="663"/>
      <c r="DP36" s="663"/>
      <c r="DQ36" s="663"/>
      <c r="DR36" s="663"/>
      <c r="DS36" s="663"/>
      <c r="DT36" s="663"/>
      <c r="DU36" s="663"/>
      <c r="DV36" s="664"/>
      <c r="DW36" s="671">
        <v>13.9</v>
      </c>
      <c r="DX36" s="701"/>
      <c r="DY36" s="701"/>
      <c r="DZ36" s="701"/>
      <c r="EA36" s="701"/>
      <c r="EB36" s="701"/>
      <c r="EC36" s="702"/>
    </row>
    <row r="37" spans="2:133" ht="11.25" customHeight="1" x14ac:dyDescent="0.2">
      <c r="B37" s="668" t="s">
        <v>338</v>
      </c>
      <c r="C37" s="669"/>
      <c r="D37" s="669"/>
      <c r="E37" s="669"/>
      <c r="F37" s="669"/>
      <c r="G37" s="669"/>
      <c r="H37" s="669"/>
      <c r="I37" s="669"/>
      <c r="J37" s="669"/>
      <c r="K37" s="669"/>
      <c r="L37" s="669"/>
      <c r="M37" s="669"/>
      <c r="N37" s="669"/>
      <c r="O37" s="669"/>
      <c r="P37" s="669"/>
      <c r="Q37" s="670"/>
      <c r="R37" s="662">
        <v>1654331</v>
      </c>
      <c r="S37" s="663"/>
      <c r="T37" s="663"/>
      <c r="U37" s="663"/>
      <c r="V37" s="663"/>
      <c r="W37" s="663"/>
      <c r="X37" s="663"/>
      <c r="Y37" s="664"/>
      <c r="Z37" s="665">
        <v>4.5</v>
      </c>
      <c r="AA37" s="665"/>
      <c r="AB37" s="665"/>
      <c r="AC37" s="665"/>
      <c r="AD37" s="666" t="s">
        <v>128</v>
      </c>
      <c r="AE37" s="666"/>
      <c r="AF37" s="666"/>
      <c r="AG37" s="666"/>
      <c r="AH37" s="666"/>
      <c r="AI37" s="666"/>
      <c r="AJ37" s="666"/>
      <c r="AK37" s="666"/>
      <c r="AL37" s="671" t="s">
        <v>128</v>
      </c>
      <c r="AM37" s="672"/>
      <c r="AN37" s="672"/>
      <c r="AO37" s="673"/>
      <c r="AQ37" s="743" t="s">
        <v>339</v>
      </c>
      <c r="AR37" s="744"/>
      <c r="AS37" s="744"/>
      <c r="AT37" s="744"/>
      <c r="AU37" s="744"/>
      <c r="AV37" s="744"/>
      <c r="AW37" s="744"/>
      <c r="AX37" s="744"/>
      <c r="AY37" s="745"/>
      <c r="AZ37" s="662">
        <v>1417524</v>
      </c>
      <c r="BA37" s="663"/>
      <c r="BB37" s="663"/>
      <c r="BC37" s="663"/>
      <c r="BD37" s="699"/>
      <c r="BE37" s="699"/>
      <c r="BF37" s="731"/>
      <c r="BG37" s="679" t="s">
        <v>340</v>
      </c>
      <c r="BH37" s="680"/>
      <c r="BI37" s="680"/>
      <c r="BJ37" s="680"/>
      <c r="BK37" s="680"/>
      <c r="BL37" s="680"/>
      <c r="BM37" s="680"/>
      <c r="BN37" s="680"/>
      <c r="BO37" s="680"/>
      <c r="BP37" s="680"/>
      <c r="BQ37" s="680"/>
      <c r="BR37" s="680"/>
      <c r="BS37" s="680"/>
      <c r="BT37" s="680"/>
      <c r="BU37" s="681"/>
      <c r="BV37" s="662">
        <v>46931</v>
      </c>
      <c r="BW37" s="663"/>
      <c r="BX37" s="663"/>
      <c r="BY37" s="663"/>
      <c r="BZ37" s="663"/>
      <c r="CA37" s="663"/>
      <c r="CB37" s="682"/>
      <c r="CD37" s="679" t="s">
        <v>341</v>
      </c>
      <c r="CE37" s="680"/>
      <c r="CF37" s="680"/>
      <c r="CG37" s="680"/>
      <c r="CH37" s="680"/>
      <c r="CI37" s="680"/>
      <c r="CJ37" s="680"/>
      <c r="CK37" s="680"/>
      <c r="CL37" s="680"/>
      <c r="CM37" s="680"/>
      <c r="CN37" s="680"/>
      <c r="CO37" s="680"/>
      <c r="CP37" s="680"/>
      <c r="CQ37" s="681"/>
      <c r="CR37" s="662">
        <v>1404266</v>
      </c>
      <c r="CS37" s="699"/>
      <c r="CT37" s="699"/>
      <c r="CU37" s="699"/>
      <c r="CV37" s="699"/>
      <c r="CW37" s="699"/>
      <c r="CX37" s="699"/>
      <c r="CY37" s="700"/>
      <c r="CZ37" s="671">
        <v>4</v>
      </c>
      <c r="DA37" s="701"/>
      <c r="DB37" s="701"/>
      <c r="DC37" s="707"/>
      <c r="DD37" s="678">
        <v>1400881</v>
      </c>
      <c r="DE37" s="699"/>
      <c r="DF37" s="699"/>
      <c r="DG37" s="699"/>
      <c r="DH37" s="699"/>
      <c r="DI37" s="699"/>
      <c r="DJ37" s="699"/>
      <c r="DK37" s="700"/>
      <c r="DL37" s="678">
        <v>1274979</v>
      </c>
      <c r="DM37" s="699"/>
      <c r="DN37" s="699"/>
      <c r="DO37" s="699"/>
      <c r="DP37" s="699"/>
      <c r="DQ37" s="699"/>
      <c r="DR37" s="699"/>
      <c r="DS37" s="699"/>
      <c r="DT37" s="699"/>
      <c r="DU37" s="699"/>
      <c r="DV37" s="700"/>
      <c r="DW37" s="671">
        <v>7</v>
      </c>
      <c r="DX37" s="701"/>
      <c r="DY37" s="701"/>
      <c r="DZ37" s="701"/>
      <c r="EA37" s="701"/>
      <c r="EB37" s="701"/>
      <c r="EC37" s="702"/>
    </row>
    <row r="38" spans="2:133" ht="11.25" customHeight="1" x14ac:dyDescent="0.2">
      <c r="B38" s="668" t="s">
        <v>342</v>
      </c>
      <c r="C38" s="669"/>
      <c r="D38" s="669"/>
      <c r="E38" s="669"/>
      <c r="F38" s="669"/>
      <c r="G38" s="669"/>
      <c r="H38" s="669"/>
      <c r="I38" s="669"/>
      <c r="J38" s="669"/>
      <c r="K38" s="669"/>
      <c r="L38" s="669"/>
      <c r="M38" s="669"/>
      <c r="N38" s="669"/>
      <c r="O38" s="669"/>
      <c r="P38" s="669"/>
      <c r="Q38" s="670"/>
      <c r="R38" s="662">
        <v>1330535</v>
      </c>
      <c r="S38" s="663"/>
      <c r="T38" s="663"/>
      <c r="U38" s="663"/>
      <c r="V38" s="663"/>
      <c r="W38" s="663"/>
      <c r="X38" s="663"/>
      <c r="Y38" s="664"/>
      <c r="Z38" s="665">
        <v>3.6</v>
      </c>
      <c r="AA38" s="665"/>
      <c r="AB38" s="665"/>
      <c r="AC38" s="665"/>
      <c r="AD38" s="666" t="s">
        <v>128</v>
      </c>
      <c r="AE38" s="666"/>
      <c r="AF38" s="666"/>
      <c r="AG38" s="666"/>
      <c r="AH38" s="666"/>
      <c r="AI38" s="666"/>
      <c r="AJ38" s="666"/>
      <c r="AK38" s="666"/>
      <c r="AL38" s="671" t="s">
        <v>128</v>
      </c>
      <c r="AM38" s="672"/>
      <c r="AN38" s="672"/>
      <c r="AO38" s="673"/>
      <c r="AQ38" s="743" t="s">
        <v>343</v>
      </c>
      <c r="AR38" s="744"/>
      <c r="AS38" s="744"/>
      <c r="AT38" s="744"/>
      <c r="AU38" s="744"/>
      <c r="AV38" s="744"/>
      <c r="AW38" s="744"/>
      <c r="AX38" s="744"/>
      <c r="AY38" s="745"/>
      <c r="AZ38" s="662">
        <v>96999</v>
      </c>
      <c r="BA38" s="663"/>
      <c r="BB38" s="663"/>
      <c r="BC38" s="663"/>
      <c r="BD38" s="699"/>
      <c r="BE38" s="699"/>
      <c r="BF38" s="731"/>
      <c r="BG38" s="679" t="s">
        <v>344</v>
      </c>
      <c r="BH38" s="680"/>
      <c r="BI38" s="680"/>
      <c r="BJ38" s="680"/>
      <c r="BK38" s="680"/>
      <c r="BL38" s="680"/>
      <c r="BM38" s="680"/>
      <c r="BN38" s="680"/>
      <c r="BO38" s="680"/>
      <c r="BP38" s="680"/>
      <c r="BQ38" s="680"/>
      <c r="BR38" s="680"/>
      <c r="BS38" s="680"/>
      <c r="BT38" s="680"/>
      <c r="BU38" s="681"/>
      <c r="BV38" s="662">
        <v>7874</v>
      </c>
      <c r="BW38" s="663"/>
      <c r="BX38" s="663"/>
      <c r="BY38" s="663"/>
      <c r="BZ38" s="663"/>
      <c r="CA38" s="663"/>
      <c r="CB38" s="682"/>
      <c r="CD38" s="679" t="s">
        <v>345</v>
      </c>
      <c r="CE38" s="680"/>
      <c r="CF38" s="680"/>
      <c r="CG38" s="680"/>
      <c r="CH38" s="680"/>
      <c r="CI38" s="680"/>
      <c r="CJ38" s="680"/>
      <c r="CK38" s="680"/>
      <c r="CL38" s="680"/>
      <c r="CM38" s="680"/>
      <c r="CN38" s="680"/>
      <c r="CO38" s="680"/>
      <c r="CP38" s="680"/>
      <c r="CQ38" s="681"/>
      <c r="CR38" s="662">
        <v>2120328</v>
      </c>
      <c r="CS38" s="663"/>
      <c r="CT38" s="663"/>
      <c r="CU38" s="663"/>
      <c r="CV38" s="663"/>
      <c r="CW38" s="663"/>
      <c r="CX38" s="663"/>
      <c r="CY38" s="664"/>
      <c r="CZ38" s="671">
        <v>6.1</v>
      </c>
      <c r="DA38" s="701"/>
      <c r="DB38" s="701"/>
      <c r="DC38" s="707"/>
      <c r="DD38" s="678">
        <v>1729367</v>
      </c>
      <c r="DE38" s="663"/>
      <c r="DF38" s="663"/>
      <c r="DG38" s="663"/>
      <c r="DH38" s="663"/>
      <c r="DI38" s="663"/>
      <c r="DJ38" s="663"/>
      <c r="DK38" s="664"/>
      <c r="DL38" s="678">
        <v>1622573</v>
      </c>
      <c r="DM38" s="663"/>
      <c r="DN38" s="663"/>
      <c r="DO38" s="663"/>
      <c r="DP38" s="663"/>
      <c r="DQ38" s="663"/>
      <c r="DR38" s="663"/>
      <c r="DS38" s="663"/>
      <c r="DT38" s="663"/>
      <c r="DU38" s="663"/>
      <c r="DV38" s="664"/>
      <c r="DW38" s="671">
        <v>8.9</v>
      </c>
      <c r="DX38" s="701"/>
      <c r="DY38" s="701"/>
      <c r="DZ38" s="701"/>
      <c r="EA38" s="701"/>
      <c r="EB38" s="701"/>
      <c r="EC38" s="702"/>
    </row>
    <row r="39" spans="2:133" ht="11.25" customHeight="1" x14ac:dyDescent="0.2">
      <c r="B39" s="668" t="s">
        <v>346</v>
      </c>
      <c r="C39" s="669"/>
      <c r="D39" s="669"/>
      <c r="E39" s="669"/>
      <c r="F39" s="669"/>
      <c r="G39" s="669"/>
      <c r="H39" s="669"/>
      <c r="I39" s="669"/>
      <c r="J39" s="669"/>
      <c r="K39" s="669"/>
      <c r="L39" s="669"/>
      <c r="M39" s="669"/>
      <c r="N39" s="669"/>
      <c r="O39" s="669"/>
      <c r="P39" s="669"/>
      <c r="Q39" s="670"/>
      <c r="R39" s="662">
        <v>489015</v>
      </c>
      <c r="S39" s="663"/>
      <c r="T39" s="663"/>
      <c r="U39" s="663"/>
      <c r="V39" s="663"/>
      <c r="W39" s="663"/>
      <c r="X39" s="663"/>
      <c r="Y39" s="664"/>
      <c r="Z39" s="665">
        <v>1.3</v>
      </c>
      <c r="AA39" s="665"/>
      <c r="AB39" s="665"/>
      <c r="AC39" s="665"/>
      <c r="AD39" s="666">
        <v>35411</v>
      </c>
      <c r="AE39" s="666"/>
      <c r="AF39" s="666"/>
      <c r="AG39" s="666"/>
      <c r="AH39" s="666"/>
      <c r="AI39" s="666"/>
      <c r="AJ39" s="666"/>
      <c r="AK39" s="666"/>
      <c r="AL39" s="671">
        <v>0.2</v>
      </c>
      <c r="AM39" s="672"/>
      <c r="AN39" s="672"/>
      <c r="AO39" s="673"/>
      <c r="AQ39" s="743" t="s">
        <v>347</v>
      </c>
      <c r="AR39" s="744"/>
      <c r="AS39" s="744"/>
      <c r="AT39" s="744"/>
      <c r="AU39" s="744"/>
      <c r="AV39" s="744"/>
      <c r="AW39" s="744"/>
      <c r="AX39" s="744"/>
      <c r="AY39" s="745"/>
      <c r="AZ39" s="662">
        <v>87520</v>
      </c>
      <c r="BA39" s="663"/>
      <c r="BB39" s="663"/>
      <c r="BC39" s="663"/>
      <c r="BD39" s="699"/>
      <c r="BE39" s="699"/>
      <c r="BF39" s="731"/>
      <c r="BG39" s="679" t="s">
        <v>348</v>
      </c>
      <c r="BH39" s="680"/>
      <c r="BI39" s="680"/>
      <c r="BJ39" s="680"/>
      <c r="BK39" s="680"/>
      <c r="BL39" s="680"/>
      <c r="BM39" s="680"/>
      <c r="BN39" s="680"/>
      <c r="BO39" s="680"/>
      <c r="BP39" s="680"/>
      <c r="BQ39" s="680"/>
      <c r="BR39" s="680"/>
      <c r="BS39" s="680"/>
      <c r="BT39" s="680"/>
      <c r="BU39" s="681"/>
      <c r="BV39" s="662">
        <v>12519</v>
      </c>
      <c r="BW39" s="663"/>
      <c r="BX39" s="663"/>
      <c r="BY39" s="663"/>
      <c r="BZ39" s="663"/>
      <c r="CA39" s="663"/>
      <c r="CB39" s="682"/>
      <c r="CD39" s="679" t="s">
        <v>349</v>
      </c>
      <c r="CE39" s="680"/>
      <c r="CF39" s="680"/>
      <c r="CG39" s="680"/>
      <c r="CH39" s="680"/>
      <c r="CI39" s="680"/>
      <c r="CJ39" s="680"/>
      <c r="CK39" s="680"/>
      <c r="CL39" s="680"/>
      <c r="CM39" s="680"/>
      <c r="CN39" s="680"/>
      <c r="CO39" s="680"/>
      <c r="CP39" s="680"/>
      <c r="CQ39" s="681"/>
      <c r="CR39" s="662">
        <v>2154756</v>
      </c>
      <c r="CS39" s="699"/>
      <c r="CT39" s="699"/>
      <c r="CU39" s="699"/>
      <c r="CV39" s="699"/>
      <c r="CW39" s="699"/>
      <c r="CX39" s="699"/>
      <c r="CY39" s="700"/>
      <c r="CZ39" s="671">
        <v>6.2</v>
      </c>
      <c r="DA39" s="701"/>
      <c r="DB39" s="701"/>
      <c r="DC39" s="707"/>
      <c r="DD39" s="678">
        <v>2057189</v>
      </c>
      <c r="DE39" s="699"/>
      <c r="DF39" s="699"/>
      <c r="DG39" s="699"/>
      <c r="DH39" s="699"/>
      <c r="DI39" s="699"/>
      <c r="DJ39" s="699"/>
      <c r="DK39" s="700"/>
      <c r="DL39" s="678" t="s">
        <v>128</v>
      </c>
      <c r="DM39" s="699"/>
      <c r="DN39" s="699"/>
      <c r="DO39" s="699"/>
      <c r="DP39" s="699"/>
      <c r="DQ39" s="699"/>
      <c r="DR39" s="699"/>
      <c r="DS39" s="699"/>
      <c r="DT39" s="699"/>
      <c r="DU39" s="699"/>
      <c r="DV39" s="700"/>
      <c r="DW39" s="671" t="s">
        <v>128</v>
      </c>
      <c r="DX39" s="701"/>
      <c r="DY39" s="701"/>
      <c r="DZ39" s="701"/>
      <c r="EA39" s="701"/>
      <c r="EB39" s="701"/>
      <c r="EC39" s="702"/>
    </row>
    <row r="40" spans="2:133" ht="11.25" customHeight="1" x14ac:dyDescent="0.2">
      <c r="B40" s="668" t="s">
        <v>350</v>
      </c>
      <c r="C40" s="669"/>
      <c r="D40" s="669"/>
      <c r="E40" s="669"/>
      <c r="F40" s="669"/>
      <c r="G40" s="669"/>
      <c r="H40" s="669"/>
      <c r="I40" s="669"/>
      <c r="J40" s="669"/>
      <c r="K40" s="669"/>
      <c r="L40" s="669"/>
      <c r="M40" s="669"/>
      <c r="N40" s="669"/>
      <c r="O40" s="669"/>
      <c r="P40" s="669"/>
      <c r="Q40" s="670"/>
      <c r="R40" s="662">
        <v>3370600</v>
      </c>
      <c r="S40" s="663"/>
      <c r="T40" s="663"/>
      <c r="U40" s="663"/>
      <c r="V40" s="663"/>
      <c r="W40" s="663"/>
      <c r="X40" s="663"/>
      <c r="Y40" s="664"/>
      <c r="Z40" s="665">
        <v>9.1999999999999993</v>
      </c>
      <c r="AA40" s="665"/>
      <c r="AB40" s="665"/>
      <c r="AC40" s="665"/>
      <c r="AD40" s="666" t="s">
        <v>128</v>
      </c>
      <c r="AE40" s="666"/>
      <c r="AF40" s="666"/>
      <c r="AG40" s="666"/>
      <c r="AH40" s="666"/>
      <c r="AI40" s="666"/>
      <c r="AJ40" s="666"/>
      <c r="AK40" s="666"/>
      <c r="AL40" s="671" t="s">
        <v>128</v>
      </c>
      <c r="AM40" s="672"/>
      <c r="AN40" s="672"/>
      <c r="AO40" s="673"/>
      <c r="AQ40" s="743" t="s">
        <v>351</v>
      </c>
      <c r="AR40" s="744"/>
      <c r="AS40" s="744"/>
      <c r="AT40" s="744"/>
      <c r="AU40" s="744"/>
      <c r="AV40" s="744"/>
      <c r="AW40" s="744"/>
      <c r="AX40" s="744"/>
      <c r="AY40" s="745"/>
      <c r="AZ40" s="662">
        <v>12977</v>
      </c>
      <c r="BA40" s="663"/>
      <c r="BB40" s="663"/>
      <c r="BC40" s="663"/>
      <c r="BD40" s="699"/>
      <c r="BE40" s="699"/>
      <c r="BF40" s="731"/>
      <c r="BG40" s="749" t="s">
        <v>352</v>
      </c>
      <c r="BH40" s="750"/>
      <c r="BI40" s="750"/>
      <c r="BJ40" s="750"/>
      <c r="BK40" s="750"/>
      <c r="BL40" s="363"/>
      <c r="BM40" s="680" t="s">
        <v>353</v>
      </c>
      <c r="BN40" s="680"/>
      <c r="BO40" s="680"/>
      <c r="BP40" s="680"/>
      <c r="BQ40" s="680"/>
      <c r="BR40" s="680"/>
      <c r="BS40" s="680"/>
      <c r="BT40" s="680"/>
      <c r="BU40" s="681"/>
      <c r="BV40" s="662">
        <v>80</v>
      </c>
      <c r="BW40" s="663"/>
      <c r="BX40" s="663"/>
      <c r="BY40" s="663"/>
      <c r="BZ40" s="663"/>
      <c r="CA40" s="663"/>
      <c r="CB40" s="682"/>
      <c r="CD40" s="679" t="s">
        <v>354</v>
      </c>
      <c r="CE40" s="680"/>
      <c r="CF40" s="680"/>
      <c r="CG40" s="680"/>
      <c r="CH40" s="680"/>
      <c r="CI40" s="680"/>
      <c r="CJ40" s="680"/>
      <c r="CK40" s="680"/>
      <c r="CL40" s="680"/>
      <c r="CM40" s="680"/>
      <c r="CN40" s="680"/>
      <c r="CO40" s="680"/>
      <c r="CP40" s="680"/>
      <c r="CQ40" s="681"/>
      <c r="CR40" s="662">
        <v>241449</v>
      </c>
      <c r="CS40" s="663"/>
      <c r="CT40" s="663"/>
      <c r="CU40" s="663"/>
      <c r="CV40" s="663"/>
      <c r="CW40" s="663"/>
      <c r="CX40" s="663"/>
      <c r="CY40" s="664"/>
      <c r="CZ40" s="671">
        <v>0.7</v>
      </c>
      <c r="DA40" s="701"/>
      <c r="DB40" s="701"/>
      <c r="DC40" s="707"/>
      <c r="DD40" s="678">
        <v>75449</v>
      </c>
      <c r="DE40" s="663"/>
      <c r="DF40" s="663"/>
      <c r="DG40" s="663"/>
      <c r="DH40" s="663"/>
      <c r="DI40" s="663"/>
      <c r="DJ40" s="663"/>
      <c r="DK40" s="664"/>
      <c r="DL40" s="678">
        <v>27640</v>
      </c>
      <c r="DM40" s="663"/>
      <c r="DN40" s="663"/>
      <c r="DO40" s="663"/>
      <c r="DP40" s="663"/>
      <c r="DQ40" s="663"/>
      <c r="DR40" s="663"/>
      <c r="DS40" s="663"/>
      <c r="DT40" s="663"/>
      <c r="DU40" s="663"/>
      <c r="DV40" s="664"/>
      <c r="DW40" s="671">
        <v>0.2</v>
      </c>
      <c r="DX40" s="701"/>
      <c r="DY40" s="701"/>
      <c r="DZ40" s="701"/>
      <c r="EA40" s="701"/>
      <c r="EB40" s="701"/>
      <c r="EC40" s="702"/>
    </row>
    <row r="41" spans="2:133" ht="11.25" customHeight="1" x14ac:dyDescent="0.2">
      <c r="B41" s="668" t="s">
        <v>355</v>
      </c>
      <c r="C41" s="669"/>
      <c r="D41" s="669"/>
      <c r="E41" s="669"/>
      <c r="F41" s="669"/>
      <c r="G41" s="669"/>
      <c r="H41" s="669"/>
      <c r="I41" s="669"/>
      <c r="J41" s="669"/>
      <c r="K41" s="669"/>
      <c r="L41" s="669"/>
      <c r="M41" s="669"/>
      <c r="N41" s="669"/>
      <c r="O41" s="669"/>
      <c r="P41" s="669"/>
      <c r="Q41" s="670"/>
      <c r="R41" s="662" t="s">
        <v>128</v>
      </c>
      <c r="S41" s="663"/>
      <c r="T41" s="663"/>
      <c r="U41" s="663"/>
      <c r="V41" s="663"/>
      <c r="W41" s="663"/>
      <c r="X41" s="663"/>
      <c r="Y41" s="664"/>
      <c r="Z41" s="665" t="s">
        <v>128</v>
      </c>
      <c r="AA41" s="665"/>
      <c r="AB41" s="665"/>
      <c r="AC41" s="665"/>
      <c r="AD41" s="666" t="s">
        <v>128</v>
      </c>
      <c r="AE41" s="666"/>
      <c r="AF41" s="666"/>
      <c r="AG41" s="666"/>
      <c r="AH41" s="666"/>
      <c r="AI41" s="666"/>
      <c r="AJ41" s="666"/>
      <c r="AK41" s="666"/>
      <c r="AL41" s="671" t="s">
        <v>128</v>
      </c>
      <c r="AM41" s="672"/>
      <c r="AN41" s="672"/>
      <c r="AO41" s="673"/>
      <c r="AQ41" s="743" t="s">
        <v>356</v>
      </c>
      <c r="AR41" s="744"/>
      <c r="AS41" s="744"/>
      <c r="AT41" s="744"/>
      <c r="AU41" s="744"/>
      <c r="AV41" s="744"/>
      <c r="AW41" s="744"/>
      <c r="AX41" s="744"/>
      <c r="AY41" s="745"/>
      <c r="AZ41" s="662">
        <v>523483</v>
      </c>
      <c r="BA41" s="663"/>
      <c r="BB41" s="663"/>
      <c r="BC41" s="663"/>
      <c r="BD41" s="699"/>
      <c r="BE41" s="699"/>
      <c r="BF41" s="731"/>
      <c r="BG41" s="749"/>
      <c r="BH41" s="750"/>
      <c r="BI41" s="750"/>
      <c r="BJ41" s="750"/>
      <c r="BK41" s="750"/>
      <c r="BL41" s="363"/>
      <c r="BM41" s="680" t="s">
        <v>357</v>
      </c>
      <c r="BN41" s="680"/>
      <c r="BO41" s="680"/>
      <c r="BP41" s="680"/>
      <c r="BQ41" s="680"/>
      <c r="BR41" s="680"/>
      <c r="BS41" s="680"/>
      <c r="BT41" s="680"/>
      <c r="BU41" s="681"/>
      <c r="BV41" s="662" t="s">
        <v>128</v>
      </c>
      <c r="BW41" s="663"/>
      <c r="BX41" s="663"/>
      <c r="BY41" s="663"/>
      <c r="BZ41" s="663"/>
      <c r="CA41" s="663"/>
      <c r="CB41" s="682"/>
      <c r="CD41" s="679" t="s">
        <v>358</v>
      </c>
      <c r="CE41" s="680"/>
      <c r="CF41" s="680"/>
      <c r="CG41" s="680"/>
      <c r="CH41" s="680"/>
      <c r="CI41" s="680"/>
      <c r="CJ41" s="680"/>
      <c r="CK41" s="680"/>
      <c r="CL41" s="680"/>
      <c r="CM41" s="680"/>
      <c r="CN41" s="680"/>
      <c r="CO41" s="680"/>
      <c r="CP41" s="680"/>
      <c r="CQ41" s="681"/>
      <c r="CR41" s="662" t="s">
        <v>128</v>
      </c>
      <c r="CS41" s="699"/>
      <c r="CT41" s="699"/>
      <c r="CU41" s="699"/>
      <c r="CV41" s="699"/>
      <c r="CW41" s="699"/>
      <c r="CX41" s="699"/>
      <c r="CY41" s="700"/>
      <c r="CZ41" s="671" t="s">
        <v>128</v>
      </c>
      <c r="DA41" s="701"/>
      <c r="DB41" s="701"/>
      <c r="DC41" s="707"/>
      <c r="DD41" s="678" t="s">
        <v>128</v>
      </c>
      <c r="DE41" s="699"/>
      <c r="DF41" s="699"/>
      <c r="DG41" s="699"/>
      <c r="DH41" s="699"/>
      <c r="DI41" s="699"/>
      <c r="DJ41" s="699"/>
      <c r="DK41" s="700"/>
      <c r="DL41" s="759"/>
      <c r="DM41" s="760"/>
      <c r="DN41" s="760"/>
      <c r="DO41" s="760"/>
      <c r="DP41" s="760"/>
      <c r="DQ41" s="760"/>
      <c r="DR41" s="760"/>
      <c r="DS41" s="760"/>
      <c r="DT41" s="760"/>
      <c r="DU41" s="760"/>
      <c r="DV41" s="761"/>
      <c r="DW41" s="746"/>
      <c r="DX41" s="747"/>
      <c r="DY41" s="747"/>
      <c r="DZ41" s="747"/>
      <c r="EA41" s="747"/>
      <c r="EB41" s="747"/>
      <c r="EC41" s="748"/>
    </row>
    <row r="42" spans="2:133" ht="11.25" customHeight="1" x14ac:dyDescent="0.2">
      <c r="B42" s="668" t="s">
        <v>359</v>
      </c>
      <c r="C42" s="669"/>
      <c r="D42" s="669"/>
      <c r="E42" s="669"/>
      <c r="F42" s="669"/>
      <c r="G42" s="669"/>
      <c r="H42" s="669"/>
      <c r="I42" s="669"/>
      <c r="J42" s="669"/>
      <c r="K42" s="669"/>
      <c r="L42" s="669"/>
      <c r="M42" s="669"/>
      <c r="N42" s="669"/>
      <c r="O42" s="669"/>
      <c r="P42" s="669"/>
      <c r="Q42" s="670"/>
      <c r="R42" s="662" t="s">
        <v>128</v>
      </c>
      <c r="S42" s="663"/>
      <c r="T42" s="663"/>
      <c r="U42" s="663"/>
      <c r="V42" s="663"/>
      <c r="W42" s="663"/>
      <c r="X42" s="663"/>
      <c r="Y42" s="664"/>
      <c r="Z42" s="665" t="s">
        <v>128</v>
      </c>
      <c r="AA42" s="665"/>
      <c r="AB42" s="665"/>
      <c r="AC42" s="665"/>
      <c r="AD42" s="666" t="s">
        <v>128</v>
      </c>
      <c r="AE42" s="666"/>
      <c r="AF42" s="666"/>
      <c r="AG42" s="666"/>
      <c r="AH42" s="666"/>
      <c r="AI42" s="666"/>
      <c r="AJ42" s="666"/>
      <c r="AK42" s="666"/>
      <c r="AL42" s="671" t="s">
        <v>128</v>
      </c>
      <c r="AM42" s="672"/>
      <c r="AN42" s="672"/>
      <c r="AO42" s="673"/>
      <c r="AQ42" s="756" t="s">
        <v>360</v>
      </c>
      <c r="AR42" s="757"/>
      <c r="AS42" s="757"/>
      <c r="AT42" s="757"/>
      <c r="AU42" s="757"/>
      <c r="AV42" s="757"/>
      <c r="AW42" s="757"/>
      <c r="AX42" s="757"/>
      <c r="AY42" s="758"/>
      <c r="AZ42" s="753">
        <v>1583868</v>
      </c>
      <c r="BA42" s="754"/>
      <c r="BB42" s="754"/>
      <c r="BC42" s="754"/>
      <c r="BD42" s="733"/>
      <c r="BE42" s="733"/>
      <c r="BF42" s="734"/>
      <c r="BG42" s="751"/>
      <c r="BH42" s="752"/>
      <c r="BI42" s="752"/>
      <c r="BJ42" s="752"/>
      <c r="BK42" s="752"/>
      <c r="BL42" s="364"/>
      <c r="BM42" s="691" t="s">
        <v>361</v>
      </c>
      <c r="BN42" s="691"/>
      <c r="BO42" s="691"/>
      <c r="BP42" s="691"/>
      <c r="BQ42" s="691"/>
      <c r="BR42" s="691"/>
      <c r="BS42" s="691"/>
      <c r="BT42" s="691"/>
      <c r="BU42" s="692"/>
      <c r="BV42" s="753">
        <v>306</v>
      </c>
      <c r="BW42" s="754"/>
      <c r="BX42" s="754"/>
      <c r="BY42" s="754"/>
      <c r="BZ42" s="754"/>
      <c r="CA42" s="754"/>
      <c r="CB42" s="755"/>
      <c r="CD42" s="668" t="s">
        <v>362</v>
      </c>
      <c r="CE42" s="669"/>
      <c r="CF42" s="669"/>
      <c r="CG42" s="669"/>
      <c r="CH42" s="669"/>
      <c r="CI42" s="669"/>
      <c r="CJ42" s="669"/>
      <c r="CK42" s="669"/>
      <c r="CL42" s="669"/>
      <c r="CM42" s="669"/>
      <c r="CN42" s="669"/>
      <c r="CO42" s="669"/>
      <c r="CP42" s="669"/>
      <c r="CQ42" s="670"/>
      <c r="CR42" s="662">
        <v>5847983</v>
      </c>
      <c r="CS42" s="699"/>
      <c r="CT42" s="699"/>
      <c r="CU42" s="699"/>
      <c r="CV42" s="699"/>
      <c r="CW42" s="699"/>
      <c r="CX42" s="699"/>
      <c r="CY42" s="700"/>
      <c r="CZ42" s="671">
        <v>16.7</v>
      </c>
      <c r="DA42" s="701"/>
      <c r="DB42" s="701"/>
      <c r="DC42" s="707"/>
      <c r="DD42" s="678">
        <v>1074489</v>
      </c>
      <c r="DE42" s="699"/>
      <c r="DF42" s="699"/>
      <c r="DG42" s="699"/>
      <c r="DH42" s="699"/>
      <c r="DI42" s="699"/>
      <c r="DJ42" s="699"/>
      <c r="DK42" s="700"/>
      <c r="DL42" s="759"/>
      <c r="DM42" s="760"/>
      <c r="DN42" s="760"/>
      <c r="DO42" s="760"/>
      <c r="DP42" s="760"/>
      <c r="DQ42" s="760"/>
      <c r="DR42" s="760"/>
      <c r="DS42" s="760"/>
      <c r="DT42" s="760"/>
      <c r="DU42" s="760"/>
      <c r="DV42" s="761"/>
      <c r="DW42" s="746"/>
      <c r="DX42" s="747"/>
      <c r="DY42" s="747"/>
      <c r="DZ42" s="747"/>
      <c r="EA42" s="747"/>
      <c r="EB42" s="747"/>
      <c r="EC42" s="748"/>
    </row>
    <row r="43" spans="2:133" ht="11.25" customHeight="1" x14ac:dyDescent="0.2">
      <c r="B43" s="668" t="s">
        <v>363</v>
      </c>
      <c r="C43" s="669"/>
      <c r="D43" s="669"/>
      <c r="E43" s="669"/>
      <c r="F43" s="669"/>
      <c r="G43" s="669"/>
      <c r="H43" s="669"/>
      <c r="I43" s="669"/>
      <c r="J43" s="669"/>
      <c r="K43" s="669"/>
      <c r="L43" s="669"/>
      <c r="M43" s="669"/>
      <c r="N43" s="669"/>
      <c r="O43" s="669"/>
      <c r="P43" s="669"/>
      <c r="Q43" s="670"/>
      <c r="R43" s="662">
        <v>848000</v>
      </c>
      <c r="S43" s="663"/>
      <c r="T43" s="663"/>
      <c r="U43" s="663"/>
      <c r="V43" s="663"/>
      <c r="W43" s="663"/>
      <c r="X43" s="663"/>
      <c r="Y43" s="664"/>
      <c r="Z43" s="665">
        <v>2.2999999999999998</v>
      </c>
      <c r="AA43" s="665"/>
      <c r="AB43" s="665"/>
      <c r="AC43" s="665"/>
      <c r="AD43" s="666" t="s">
        <v>128</v>
      </c>
      <c r="AE43" s="666"/>
      <c r="AF43" s="666"/>
      <c r="AG43" s="666"/>
      <c r="AH43" s="666"/>
      <c r="AI43" s="666"/>
      <c r="AJ43" s="666"/>
      <c r="AK43" s="666"/>
      <c r="AL43" s="671" t="s">
        <v>128</v>
      </c>
      <c r="AM43" s="672"/>
      <c r="AN43" s="672"/>
      <c r="AO43" s="673"/>
      <c r="BV43" s="219"/>
      <c r="BW43" s="219"/>
      <c r="BX43" s="219"/>
      <c r="BY43" s="219"/>
      <c r="BZ43" s="219"/>
      <c r="CA43" s="219"/>
      <c r="CB43" s="219"/>
      <c r="CD43" s="668" t="s">
        <v>364</v>
      </c>
      <c r="CE43" s="669"/>
      <c r="CF43" s="669"/>
      <c r="CG43" s="669"/>
      <c r="CH43" s="669"/>
      <c r="CI43" s="669"/>
      <c r="CJ43" s="669"/>
      <c r="CK43" s="669"/>
      <c r="CL43" s="669"/>
      <c r="CM43" s="669"/>
      <c r="CN43" s="669"/>
      <c r="CO43" s="669"/>
      <c r="CP43" s="669"/>
      <c r="CQ43" s="670"/>
      <c r="CR43" s="662">
        <v>122103</v>
      </c>
      <c r="CS43" s="699"/>
      <c r="CT43" s="699"/>
      <c r="CU43" s="699"/>
      <c r="CV43" s="699"/>
      <c r="CW43" s="699"/>
      <c r="CX43" s="699"/>
      <c r="CY43" s="700"/>
      <c r="CZ43" s="671">
        <v>0.3</v>
      </c>
      <c r="DA43" s="701"/>
      <c r="DB43" s="701"/>
      <c r="DC43" s="707"/>
      <c r="DD43" s="678">
        <v>122103</v>
      </c>
      <c r="DE43" s="699"/>
      <c r="DF43" s="699"/>
      <c r="DG43" s="699"/>
      <c r="DH43" s="699"/>
      <c r="DI43" s="699"/>
      <c r="DJ43" s="699"/>
      <c r="DK43" s="700"/>
      <c r="DL43" s="759"/>
      <c r="DM43" s="760"/>
      <c r="DN43" s="760"/>
      <c r="DO43" s="760"/>
      <c r="DP43" s="760"/>
      <c r="DQ43" s="760"/>
      <c r="DR43" s="760"/>
      <c r="DS43" s="760"/>
      <c r="DT43" s="760"/>
      <c r="DU43" s="760"/>
      <c r="DV43" s="761"/>
      <c r="DW43" s="746"/>
      <c r="DX43" s="747"/>
      <c r="DY43" s="747"/>
      <c r="DZ43" s="747"/>
      <c r="EA43" s="747"/>
      <c r="EB43" s="747"/>
      <c r="EC43" s="748"/>
    </row>
    <row r="44" spans="2:133" ht="11.25" customHeight="1" x14ac:dyDescent="0.2">
      <c r="B44" s="709" t="s">
        <v>365</v>
      </c>
      <c r="C44" s="710"/>
      <c r="D44" s="710"/>
      <c r="E44" s="710"/>
      <c r="F44" s="710"/>
      <c r="G44" s="710"/>
      <c r="H44" s="710"/>
      <c r="I44" s="710"/>
      <c r="J44" s="710"/>
      <c r="K44" s="710"/>
      <c r="L44" s="710"/>
      <c r="M44" s="710"/>
      <c r="N44" s="710"/>
      <c r="O44" s="710"/>
      <c r="P44" s="710"/>
      <c r="Q44" s="711"/>
      <c r="R44" s="753">
        <v>36728207</v>
      </c>
      <c r="S44" s="754"/>
      <c r="T44" s="754"/>
      <c r="U44" s="754"/>
      <c r="V44" s="754"/>
      <c r="W44" s="754"/>
      <c r="X44" s="754"/>
      <c r="Y44" s="762"/>
      <c r="Z44" s="763">
        <v>100</v>
      </c>
      <c r="AA44" s="763"/>
      <c r="AB44" s="763"/>
      <c r="AC44" s="763"/>
      <c r="AD44" s="764">
        <v>17288965</v>
      </c>
      <c r="AE44" s="764"/>
      <c r="AF44" s="764"/>
      <c r="AG44" s="764"/>
      <c r="AH44" s="764"/>
      <c r="AI44" s="764"/>
      <c r="AJ44" s="764"/>
      <c r="AK44" s="764"/>
      <c r="AL44" s="765">
        <v>100</v>
      </c>
      <c r="AM44" s="732"/>
      <c r="AN44" s="732"/>
      <c r="AO44" s="766"/>
      <c r="CD44" s="767" t="s">
        <v>312</v>
      </c>
      <c r="CE44" s="768"/>
      <c r="CF44" s="668" t="s">
        <v>366</v>
      </c>
      <c r="CG44" s="669"/>
      <c r="CH44" s="669"/>
      <c r="CI44" s="669"/>
      <c r="CJ44" s="669"/>
      <c r="CK44" s="669"/>
      <c r="CL44" s="669"/>
      <c r="CM44" s="669"/>
      <c r="CN44" s="669"/>
      <c r="CO44" s="669"/>
      <c r="CP44" s="669"/>
      <c r="CQ44" s="670"/>
      <c r="CR44" s="662">
        <v>4844174</v>
      </c>
      <c r="CS44" s="663"/>
      <c r="CT44" s="663"/>
      <c r="CU44" s="663"/>
      <c r="CV44" s="663"/>
      <c r="CW44" s="663"/>
      <c r="CX44" s="663"/>
      <c r="CY44" s="664"/>
      <c r="CZ44" s="671">
        <v>13.9</v>
      </c>
      <c r="DA44" s="672"/>
      <c r="DB44" s="672"/>
      <c r="DC44" s="683"/>
      <c r="DD44" s="678">
        <v>1052980</v>
      </c>
      <c r="DE44" s="663"/>
      <c r="DF44" s="663"/>
      <c r="DG44" s="663"/>
      <c r="DH44" s="663"/>
      <c r="DI44" s="663"/>
      <c r="DJ44" s="663"/>
      <c r="DK44" s="664"/>
      <c r="DL44" s="759"/>
      <c r="DM44" s="760"/>
      <c r="DN44" s="760"/>
      <c r="DO44" s="760"/>
      <c r="DP44" s="760"/>
      <c r="DQ44" s="760"/>
      <c r="DR44" s="760"/>
      <c r="DS44" s="760"/>
      <c r="DT44" s="760"/>
      <c r="DU44" s="760"/>
      <c r="DV44" s="761"/>
      <c r="DW44" s="746"/>
      <c r="DX44" s="747"/>
      <c r="DY44" s="747"/>
      <c r="DZ44" s="747"/>
      <c r="EA44" s="747"/>
      <c r="EB44" s="747"/>
      <c r="EC44" s="748"/>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8" t="s">
        <v>367</v>
      </c>
      <c r="CG45" s="669"/>
      <c r="CH45" s="669"/>
      <c r="CI45" s="669"/>
      <c r="CJ45" s="669"/>
      <c r="CK45" s="669"/>
      <c r="CL45" s="669"/>
      <c r="CM45" s="669"/>
      <c r="CN45" s="669"/>
      <c r="CO45" s="669"/>
      <c r="CP45" s="669"/>
      <c r="CQ45" s="670"/>
      <c r="CR45" s="662">
        <v>2668059</v>
      </c>
      <c r="CS45" s="699"/>
      <c r="CT45" s="699"/>
      <c r="CU45" s="699"/>
      <c r="CV45" s="699"/>
      <c r="CW45" s="699"/>
      <c r="CX45" s="699"/>
      <c r="CY45" s="700"/>
      <c r="CZ45" s="671">
        <v>7.6</v>
      </c>
      <c r="DA45" s="701"/>
      <c r="DB45" s="701"/>
      <c r="DC45" s="707"/>
      <c r="DD45" s="678">
        <v>83529</v>
      </c>
      <c r="DE45" s="699"/>
      <c r="DF45" s="699"/>
      <c r="DG45" s="699"/>
      <c r="DH45" s="699"/>
      <c r="DI45" s="699"/>
      <c r="DJ45" s="699"/>
      <c r="DK45" s="700"/>
      <c r="DL45" s="759"/>
      <c r="DM45" s="760"/>
      <c r="DN45" s="760"/>
      <c r="DO45" s="760"/>
      <c r="DP45" s="760"/>
      <c r="DQ45" s="760"/>
      <c r="DR45" s="760"/>
      <c r="DS45" s="760"/>
      <c r="DT45" s="760"/>
      <c r="DU45" s="760"/>
      <c r="DV45" s="761"/>
      <c r="DW45" s="746"/>
      <c r="DX45" s="747"/>
      <c r="DY45" s="747"/>
      <c r="DZ45" s="747"/>
      <c r="EA45" s="747"/>
      <c r="EB45" s="747"/>
      <c r="EC45" s="748"/>
    </row>
    <row r="46" spans="2:133" ht="11.25" customHeight="1" x14ac:dyDescent="0.2">
      <c r="B46" s="221" t="s">
        <v>368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8" t="s">
        <v>369</v>
      </c>
      <c r="CG46" s="669"/>
      <c r="CH46" s="669"/>
      <c r="CI46" s="669"/>
      <c r="CJ46" s="669"/>
      <c r="CK46" s="669"/>
      <c r="CL46" s="669"/>
      <c r="CM46" s="669"/>
      <c r="CN46" s="669"/>
      <c r="CO46" s="669"/>
      <c r="CP46" s="669"/>
      <c r="CQ46" s="670"/>
      <c r="CR46" s="662">
        <v>2109477</v>
      </c>
      <c r="CS46" s="663"/>
      <c r="CT46" s="663"/>
      <c r="CU46" s="663"/>
      <c r="CV46" s="663"/>
      <c r="CW46" s="663"/>
      <c r="CX46" s="663"/>
      <c r="CY46" s="664"/>
      <c r="CZ46" s="671">
        <v>6</v>
      </c>
      <c r="DA46" s="672"/>
      <c r="DB46" s="672"/>
      <c r="DC46" s="683"/>
      <c r="DD46" s="678">
        <v>964013</v>
      </c>
      <c r="DE46" s="663"/>
      <c r="DF46" s="663"/>
      <c r="DG46" s="663"/>
      <c r="DH46" s="663"/>
      <c r="DI46" s="663"/>
      <c r="DJ46" s="663"/>
      <c r="DK46" s="664"/>
      <c r="DL46" s="759"/>
      <c r="DM46" s="760"/>
      <c r="DN46" s="760"/>
      <c r="DO46" s="760"/>
      <c r="DP46" s="760"/>
      <c r="DQ46" s="760"/>
      <c r="DR46" s="760"/>
      <c r="DS46" s="760"/>
      <c r="DT46" s="760"/>
      <c r="DU46" s="760"/>
      <c r="DV46" s="761"/>
      <c r="DW46" s="746"/>
      <c r="DX46" s="747"/>
      <c r="DY46" s="747"/>
      <c r="DZ46" s="747"/>
      <c r="EA46" s="747"/>
      <c r="EB46" s="747"/>
      <c r="EC46" s="748"/>
    </row>
    <row r="47" spans="2:133" ht="11.25" customHeight="1" x14ac:dyDescent="0.2">
      <c r="B47" s="784" t="s">
        <v>370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9"/>
      <c r="CE47" s="770"/>
      <c r="CF47" s="668" t="s">
        <v>371</v>
      </c>
      <c r="CG47" s="669"/>
      <c r="CH47" s="669"/>
      <c r="CI47" s="669"/>
      <c r="CJ47" s="669"/>
      <c r="CK47" s="669"/>
      <c r="CL47" s="669"/>
      <c r="CM47" s="669"/>
      <c r="CN47" s="669"/>
      <c r="CO47" s="669"/>
      <c r="CP47" s="669"/>
      <c r="CQ47" s="670"/>
      <c r="CR47" s="662">
        <v>1003809</v>
      </c>
      <c r="CS47" s="699"/>
      <c r="CT47" s="699"/>
      <c r="CU47" s="699"/>
      <c r="CV47" s="699"/>
      <c r="CW47" s="699"/>
      <c r="CX47" s="699"/>
      <c r="CY47" s="700"/>
      <c r="CZ47" s="671">
        <v>2.9</v>
      </c>
      <c r="DA47" s="701"/>
      <c r="DB47" s="701"/>
      <c r="DC47" s="707"/>
      <c r="DD47" s="678">
        <v>21509</v>
      </c>
      <c r="DE47" s="699"/>
      <c r="DF47" s="699"/>
      <c r="DG47" s="699"/>
      <c r="DH47" s="699"/>
      <c r="DI47" s="699"/>
      <c r="DJ47" s="699"/>
      <c r="DK47" s="700"/>
      <c r="DL47" s="759"/>
      <c r="DM47" s="760"/>
      <c r="DN47" s="760"/>
      <c r="DO47" s="760"/>
      <c r="DP47" s="760"/>
      <c r="DQ47" s="760"/>
      <c r="DR47" s="760"/>
      <c r="DS47" s="760"/>
      <c r="DT47" s="760"/>
      <c r="DU47" s="760"/>
      <c r="DV47" s="761"/>
      <c r="DW47" s="746"/>
      <c r="DX47" s="747"/>
      <c r="DY47" s="747"/>
      <c r="DZ47" s="747"/>
      <c r="EA47" s="747"/>
      <c r="EB47" s="747"/>
      <c r="EC47" s="748"/>
    </row>
    <row r="48" spans="2:133" ht="10.8" x14ac:dyDescent="0.2">
      <c r="B48" s="783" t="s">
        <v>372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1"/>
      <c r="CE48" s="772"/>
      <c r="CF48" s="668" t="s">
        <v>373</v>
      </c>
      <c r="CG48" s="669"/>
      <c r="CH48" s="669"/>
      <c r="CI48" s="669"/>
      <c r="CJ48" s="669"/>
      <c r="CK48" s="669"/>
      <c r="CL48" s="669"/>
      <c r="CM48" s="669"/>
      <c r="CN48" s="669"/>
      <c r="CO48" s="669"/>
      <c r="CP48" s="669"/>
      <c r="CQ48" s="670"/>
      <c r="CR48" s="662" t="s">
        <v>128</v>
      </c>
      <c r="CS48" s="663"/>
      <c r="CT48" s="663"/>
      <c r="CU48" s="663"/>
      <c r="CV48" s="663"/>
      <c r="CW48" s="663"/>
      <c r="CX48" s="663"/>
      <c r="CY48" s="664"/>
      <c r="CZ48" s="671" t="s">
        <v>128</v>
      </c>
      <c r="DA48" s="672"/>
      <c r="DB48" s="672"/>
      <c r="DC48" s="683"/>
      <c r="DD48" s="678" t="s">
        <v>128</v>
      </c>
      <c r="DE48" s="663"/>
      <c r="DF48" s="663"/>
      <c r="DG48" s="663"/>
      <c r="DH48" s="663"/>
      <c r="DI48" s="663"/>
      <c r="DJ48" s="663"/>
      <c r="DK48" s="664"/>
      <c r="DL48" s="759"/>
      <c r="DM48" s="760"/>
      <c r="DN48" s="760"/>
      <c r="DO48" s="760"/>
      <c r="DP48" s="760"/>
      <c r="DQ48" s="760"/>
      <c r="DR48" s="760"/>
      <c r="DS48" s="760"/>
      <c r="DT48" s="760"/>
      <c r="DU48" s="760"/>
      <c r="DV48" s="761"/>
      <c r="DW48" s="746"/>
      <c r="DX48" s="747"/>
      <c r="DY48" s="747"/>
      <c r="DZ48" s="747"/>
      <c r="EA48" s="747"/>
      <c r="EB48" s="747"/>
      <c r="EC48" s="748"/>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374</v>
      </c>
      <c r="CE49" s="710"/>
      <c r="CF49" s="710"/>
      <c r="CG49" s="710"/>
      <c r="CH49" s="710"/>
      <c r="CI49" s="710"/>
      <c r="CJ49" s="710"/>
      <c r="CK49" s="710"/>
      <c r="CL49" s="710"/>
      <c r="CM49" s="710"/>
      <c r="CN49" s="710"/>
      <c r="CO49" s="710"/>
      <c r="CP49" s="710"/>
      <c r="CQ49" s="711"/>
      <c r="CR49" s="753">
        <v>34929688</v>
      </c>
      <c r="CS49" s="733"/>
      <c r="CT49" s="733"/>
      <c r="CU49" s="733"/>
      <c r="CV49" s="733"/>
      <c r="CW49" s="733"/>
      <c r="CX49" s="733"/>
      <c r="CY49" s="773"/>
      <c r="CZ49" s="765">
        <v>100</v>
      </c>
      <c r="DA49" s="774"/>
      <c r="DB49" s="774"/>
      <c r="DC49" s="775"/>
      <c r="DD49" s="776">
        <v>21750735</v>
      </c>
      <c r="DE49" s="733"/>
      <c r="DF49" s="733"/>
      <c r="DG49" s="733"/>
      <c r="DH49" s="733"/>
      <c r="DI49" s="733"/>
      <c r="DJ49" s="733"/>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375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376</v>
      </c>
      <c r="DK2" s="1156"/>
      <c r="DL2" s="1156"/>
      <c r="DM2" s="1156"/>
      <c r="DN2" s="1156"/>
      <c r="DO2" s="1157"/>
      <c r="DP2" s="224"/>
      <c r="DQ2" s="1155" t="s">
        <v>377</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378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380</v>
      </c>
      <c r="B5" s="1060"/>
      <c r="C5" s="1060"/>
      <c r="D5" s="1060"/>
      <c r="E5" s="1060"/>
      <c r="F5" s="1060"/>
      <c r="G5" s="1060"/>
      <c r="H5" s="1060"/>
      <c r="I5" s="1060"/>
      <c r="J5" s="1060"/>
      <c r="K5" s="1060"/>
      <c r="L5" s="1060"/>
      <c r="M5" s="1060"/>
      <c r="N5" s="1060"/>
      <c r="O5" s="1060"/>
      <c r="P5" s="1061"/>
      <c r="Q5" s="1065" t="s">
        <v>381</v>
      </c>
      <c r="R5" s="1066"/>
      <c r="S5" s="1066"/>
      <c r="T5" s="1066"/>
      <c r="U5" s="1067"/>
      <c r="V5" s="1065" t="s">
        <v>382</v>
      </c>
      <c r="W5" s="1066"/>
      <c r="X5" s="1066"/>
      <c r="Y5" s="1066"/>
      <c r="Z5" s="1067"/>
      <c r="AA5" s="1065" t="s">
        <v>383</v>
      </c>
      <c r="AB5" s="1066"/>
      <c r="AC5" s="1066"/>
      <c r="AD5" s="1066"/>
      <c r="AE5" s="1066"/>
      <c r="AF5" s="1158" t="s">
        <v>384</v>
      </c>
      <c r="AG5" s="1066"/>
      <c r="AH5" s="1066"/>
      <c r="AI5" s="1066"/>
      <c r="AJ5" s="1079"/>
      <c r="AK5" s="1066" t="s">
        <v>385</v>
      </c>
      <c r="AL5" s="1066"/>
      <c r="AM5" s="1066"/>
      <c r="AN5" s="1066"/>
      <c r="AO5" s="1067"/>
      <c r="AP5" s="1065" t="s">
        <v>386</v>
      </c>
      <c r="AQ5" s="1066"/>
      <c r="AR5" s="1066"/>
      <c r="AS5" s="1066"/>
      <c r="AT5" s="1067"/>
      <c r="AU5" s="1065" t="s">
        <v>387</v>
      </c>
      <c r="AV5" s="1066"/>
      <c r="AW5" s="1066"/>
      <c r="AX5" s="1066"/>
      <c r="AY5" s="1079"/>
      <c r="AZ5" s="228"/>
      <c r="BA5" s="228"/>
      <c r="BB5" s="228"/>
      <c r="BC5" s="228"/>
      <c r="BD5" s="228"/>
      <c r="BE5" s="229"/>
      <c r="BF5" s="229"/>
      <c r="BG5" s="229"/>
      <c r="BH5" s="229"/>
      <c r="BI5" s="229"/>
      <c r="BJ5" s="229"/>
      <c r="BK5" s="229"/>
      <c r="BL5" s="229"/>
      <c r="BM5" s="229"/>
      <c r="BN5" s="229"/>
      <c r="BO5" s="229"/>
      <c r="BP5" s="229"/>
      <c r="BQ5" s="1059" t="s">
        <v>388</v>
      </c>
      <c r="BR5" s="1060"/>
      <c r="BS5" s="1060"/>
      <c r="BT5" s="1060"/>
      <c r="BU5" s="1060"/>
      <c r="BV5" s="1060"/>
      <c r="BW5" s="1060"/>
      <c r="BX5" s="1060"/>
      <c r="BY5" s="1060"/>
      <c r="BZ5" s="1060"/>
      <c r="CA5" s="1060"/>
      <c r="CB5" s="1060"/>
      <c r="CC5" s="1060"/>
      <c r="CD5" s="1060"/>
      <c r="CE5" s="1060"/>
      <c r="CF5" s="1060"/>
      <c r="CG5" s="1061"/>
      <c r="CH5" s="1065" t="s">
        <v>389</v>
      </c>
      <c r="CI5" s="1066"/>
      <c r="CJ5" s="1066"/>
      <c r="CK5" s="1066"/>
      <c r="CL5" s="1067"/>
      <c r="CM5" s="1065" t="s">
        <v>390</v>
      </c>
      <c r="CN5" s="1066"/>
      <c r="CO5" s="1066"/>
      <c r="CP5" s="1066"/>
      <c r="CQ5" s="1067"/>
      <c r="CR5" s="1065" t="s">
        <v>391</v>
      </c>
      <c r="CS5" s="1066"/>
      <c r="CT5" s="1066"/>
      <c r="CU5" s="1066"/>
      <c r="CV5" s="1067"/>
      <c r="CW5" s="1065" t="s">
        <v>392</v>
      </c>
      <c r="CX5" s="1066"/>
      <c r="CY5" s="1066"/>
      <c r="CZ5" s="1066"/>
      <c r="DA5" s="1067"/>
      <c r="DB5" s="1065" t="s">
        <v>393</v>
      </c>
      <c r="DC5" s="1066"/>
      <c r="DD5" s="1066"/>
      <c r="DE5" s="1066"/>
      <c r="DF5" s="1067"/>
      <c r="DG5" s="1148" t="s">
        <v>394</v>
      </c>
      <c r="DH5" s="1149"/>
      <c r="DI5" s="1149"/>
      <c r="DJ5" s="1149"/>
      <c r="DK5" s="1150"/>
      <c r="DL5" s="1148" t="s">
        <v>395</v>
      </c>
      <c r="DM5" s="1149"/>
      <c r="DN5" s="1149"/>
      <c r="DO5" s="1149"/>
      <c r="DP5" s="1150"/>
      <c r="DQ5" s="1065" t="s">
        <v>396</v>
      </c>
      <c r="DR5" s="1066"/>
      <c r="DS5" s="1066"/>
      <c r="DT5" s="1066"/>
      <c r="DU5" s="1067"/>
      <c r="DV5" s="1065" t="s">
        <v>387</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397</v>
      </c>
      <c r="C7" s="1112"/>
      <c r="D7" s="1112"/>
      <c r="E7" s="1112"/>
      <c r="F7" s="1112"/>
      <c r="G7" s="1112"/>
      <c r="H7" s="1112"/>
      <c r="I7" s="1112"/>
      <c r="J7" s="1112"/>
      <c r="K7" s="1112"/>
      <c r="L7" s="1112"/>
      <c r="M7" s="1112"/>
      <c r="N7" s="1112"/>
      <c r="O7" s="1112"/>
      <c r="P7" s="1113"/>
      <c r="Q7" s="1166">
        <v>36745</v>
      </c>
      <c r="R7" s="1167"/>
      <c r="S7" s="1167"/>
      <c r="T7" s="1167"/>
      <c r="U7" s="1167"/>
      <c r="V7" s="1167">
        <v>34946</v>
      </c>
      <c r="W7" s="1167"/>
      <c r="X7" s="1167"/>
      <c r="Y7" s="1167"/>
      <c r="Z7" s="1167"/>
      <c r="AA7" s="1167">
        <v>1799</v>
      </c>
      <c r="AB7" s="1167"/>
      <c r="AC7" s="1167"/>
      <c r="AD7" s="1167"/>
      <c r="AE7" s="1168"/>
      <c r="AF7" s="1169">
        <v>1737</v>
      </c>
      <c r="AG7" s="1170"/>
      <c r="AH7" s="1170"/>
      <c r="AI7" s="1170"/>
      <c r="AJ7" s="1171"/>
      <c r="AK7" s="1172">
        <v>1652</v>
      </c>
      <c r="AL7" s="1173"/>
      <c r="AM7" s="1173"/>
      <c r="AN7" s="1173"/>
      <c r="AO7" s="1173"/>
      <c r="AP7" s="1173">
        <v>37358</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593</v>
      </c>
      <c r="BT7" s="1164"/>
      <c r="BU7" s="1164"/>
      <c r="BV7" s="1164"/>
      <c r="BW7" s="1164"/>
      <c r="BX7" s="1164"/>
      <c r="BY7" s="1164"/>
      <c r="BZ7" s="1164"/>
      <c r="CA7" s="1164"/>
      <c r="CB7" s="1164"/>
      <c r="CC7" s="1164"/>
      <c r="CD7" s="1164"/>
      <c r="CE7" s="1164"/>
      <c r="CF7" s="1164"/>
      <c r="CG7" s="1176"/>
      <c r="CH7" s="1160">
        <v>-685</v>
      </c>
      <c r="CI7" s="1161"/>
      <c r="CJ7" s="1161"/>
      <c r="CK7" s="1161"/>
      <c r="CL7" s="1162"/>
      <c r="CM7" s="1160">
        <v>70</v>
      </c>
      <c r="CN7" s="1161"/>
      <c r="CO7" s="1161"/>
      <c r="CP7" s="1161"/>
      <c r="CQ7" s="1162"/>
      <c r="CR7" s="1160">
        <v>3900</v>
      </c>
      <c r="CS7" s="1161"/>
      <c r="CT7" s="1161"/>
      <c r="CU7" s="1161"/>
      <c r="CV7" s="1162"/>
      <c r="CW7" s="1160" t="s">
        <v>514</v>
      </c>
      <c r="CX7" s="1161"/>
      <c r="CY7" s="1161"/>
      <c r="CZ7" s="1161"/>
      <c r="DA7" s="1162"/>
      <c r="DB7" s="1160" t="s">
        <v>514</v>
      </c>
      <c r="DC7" s="1161"/>
      <c r="DD7" s="1161"/>
      <c r="DE7" s="1161"/>
      <c r="DF7" s="1162"/>
      <c r="DG7" s="1160" t="s">
        <v>514</v>
      </c>
      <c r="DH7" s="1161"/>
      <c r="DI7" s="1161"/>
      <c r="DJ7" s="1161"/>
      <c r="DK7" s="1162"/>
      <c r="DL7" s="1160" t="s">
        <v>514</v>
      </c>
      <c r="DM7" s="1161"/>
      <c r="DN7" s="1161"/>
      <c r="DO7" s="1161"/>
      <c r="DP7" s="1162"/>
      <c r="DQ7" s="1160" t="s">
        <v>514</v>
      </c>
      <c r="DR7" s="1161"/>
      <c r="DS7" s="1161"/>
      <c r="DT7" s="1161"/>
      <c r="DU7" s="1162"/>
      <c r="DV7" s="1163"/>
      <c r="DW7" s="1164"/>
      <c r="DX7" s="1164"/>
      <c r="DY7" s="1164"/>
      <c r="DZ7" s="1165"/>
      <c r="EA7" s="230"/>
    </row>
    <row r="8" spans="1:131" s="231" customFormat="1" ht="26.25" customHeight="1" x14ac:dyDescent="0.2">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594</v>
      </c>
      <c r="BT8" s="1057"/>
      <c r="BU8" s="1057"/>
      <c r="BV8" s="1057"/>
      <c r="BW8" s="1057"/>
      <c r="BX8" s="1057"/>
      <c r="BY8" s="1057"/>
      <c r="BZ8" s="1057"/>
      <c r="CA8" s="1057"/>
      <c r="CB8" s="1057"/>
      <c r="CC8" s="1057"/>
      <c r="CD8" s="1057"/>
      <c r="CE8" s="1057"/>
      <c r="CF8" s="1057"/>
      <c r="CG8" s="1078"/>
      <c r="CH8" s="1053">
        <v>0</v>
      </c>
      <c r="CI8" s="1054"/>
      <c r="CJ8" s="1054"/>
      <c r="CK8" s="1054"/>
      <c r="CL8" s="1055"/>
      <c r="CM8" s="1053">
        <v>-21</v>
      </c>
      <c r="CN8" s="1054"/>
      <c r="CO8" s="1054"/>
      <c r="CP8" s="1054"/>
      <c r="CQ8" s="1055"/>
      <c r="CR8" s="1053">
        <v>10</v>
      </c>
      <c r="CS8" s="1054"/>
      <c r="CT8" s="1054"/>
      <c r="CU8" s="1054"/>
      <c r="CV8" s="1055"/>
      <c r="CW8" s="1053" t="s">
        <v>514</v>
      </c>
      <c r="CX8" s="1054"/>
      <c r="CY8" s="1054"/>
      <c r="CZ8" s="1054"/>
      <c r="DA8" s="1055"/>
      <c r="DB8" s="1053" t="s">
        <v>514</v>
      </c>
      <c r="DC8" s="1054"/>
      <c r="DD8" s="1054"/>
      <c r="DE8" s="1054"/>
      <c r="DF8" s="1055"/>
      <c r="DG8" s="1053" t="s">
        <v>514</v>
      </c>
      <c r="DH8" s="1054"/>
      <c r="DI8" s="1054"/>
      <c r="DJ8" s="1054"/>
      <c r="DK8" s="1055"/>
      <c r="DL8" s="1053" t="s">
        <v>514</v>
      </c>
      <c r="DM8" s="1054"/>
      <c r="DN8" s="1054"/>
      <c r="DO8" s="1054"/>
      <c r="DP8" s="1055"/>
      <c r="DQ8" s="1053" t="s">
        <v>514</v>
      </c>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595</v>
      </c>
      <c r="BT9" s="1057"/>
      <c r="BU9" s="1057"/>
      <c r="BV9" s="1057"/>
      <c r="BW9" s="1057"/>
      <c r="BX9" s="1057"/>
      <c r="BY9" s="1057"/>
      <c r="BZ9" s="1057"/>
      <c r="CA9" s="1057"/>
      <c r="CB9" s="1057"/>
      <c r="CC9" s="1057"/>
      <c r="CD9" s="1057"/>
      <c r="CE9" s="1057"/>
      <c r="CF9" s="1057"/>
      <c r="CG9" s="1078"/>
      <c r="CH9" s="1053">
        <v>3</v>
      </c>
      <c r="CI9" s="1054"/>
      <c r="CJ9" s="1054"/>
      <c r="CK9" s="1054"/>
      <c r="CL9" s="1055"/>
      <c r="CM9" s="1053">
        <v>17</v>
      </c>
      <c r="CN9" s="1054"/>
      <c r="CO9" s="1054"/>
      <c r="CP9" s="1054"/>
      <c r="CQ9" s="1055"/>
      <c r="CR9" s="1053">
        <v>3</v>
      </c>
      <c r="CS9" s="1054"/>
      <c r="CT9" s="1054"/>
      <c r="CU9" s="1054"/>
      <c r="CV9" s="1055"/>
      <c r="CW9" s="1053" t="s">
        <v>514</v>
      </c>
      <c r="CX9" s="1054"/>
      <c r="CY9" s="1054"/>
      <c r="CZ9" s="1054"/>
      <c r="DA9" s="1055"/>
      <c r="DB9" s="1053" t="s">
        <v>514</v>
      </c>
      <c r="DC9" s="1054"/>
      <c r="DD9" s="1054"/>
      <c r="DE9" s="1054"/>
      <c r="DF9" s="1055"/>
      <c r="DG9" s="1053" t="s">
        <v>514</v>
      </c>
      <c r="DH9" s="1054"/>
      <c r="DI9" s="1054"/>
      <c r="DJ9" s="1054"/>
      <c r="DK9" s="1055"/>
      <c r="DL9" s="1053" t="s">
        <v>514</v>
      </c>
      <c r="DM9" s="1054"/>
      <c r="DN9" s="1054"/>
      <c r="DO9" s="1054"/>
      <c r="DP9" s="1055"/>
      <c r="DQ9" s="1053" t="s">
        <v>514</v>
      </c>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596</v>
      </c>
      <c r="BT10" s="1057"/>
      <c r="BU10" s="1057"/>
      <c r="BV10" s="1057"/>
      <c r="BW10" s="1057"/>
      <c r="BX10" s="1057"/>
      <c r="BY10" s="1057"/>
      <c r="BZ10" s="1057"/>
      <c r="CA10" s="1057"/>
      <c r="CB10" s="1057"/>
      <c r="CC10" s="1057"/>
      <c r="CD10" s="1057"/>
      <c r="CE10" s="1057"/>
      <c r="CF10" s="1057"/>
      <c r="CG10" s="1078"/>
      <c r="CH10" s="1053">
        <v>6</v>
      </c>
      <c r="CI10" s="1054"/>
      <c r="CJ10" s="1054"/>
      <c r="CK10" s="1054"/>
      <c r="CL10" s="1055"/>
      <c r="CM10" s="1053">
        <v>105</v>
      </c>
      <c r="CN10" s="1054"/>
      <c r="CO10" s="1054"/>
      <c r="CP10" s="1054"/>
      <c r="CQ10" s="1055"/>
      <c r="CR10" s="1053">
        <v>30</v>
      </c>
      <c r="CS10" s="1054"/>
      <c r="CT10" s="1054"/>
      <c r="CU10" s="1054"/>
      <c r="CV10" s="1055"/>
      <c r="CW10" s="1053">
        <v>41</v>
      </c>
      <c r="CX10" s="1054"/>
      <c r="CY10" s="1054"/>
      <c r="CZ10" s="1054"/>
      <c r="DA10" s="1055"/>
      <c r="DB10" s="1053" t="s">
        <v>514</v>
      </c>
      <c r="DC10" s="1054"/>
      <c r="DD10" s="1054"/>
      <c r="DE10" s="1054"/>
      <c r="DF10" s="1055"/>
      <c r="DG10" s="1053" t="s">
        <v>514</v>
      </c>
      <c r="DH10" s="1054"/>
      <c r="DI10" s="1054"/>
      <c r="DJ10" s="1054"/>
      <c r="DK10" s="1055"/>
      <c r="DL10" s="1053" t="s">
        <v>514</v>
      </c>
      <c r="DM10" s="1054"/>
      <c r="DN10" s="1054"/>
      <c r="DO10" s="1054"/>
      <c r="DP10" s="1055"/>
      <c r="DQ10" s="1053" t="s">
        <v>514</v>
      </c>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398</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399</v>
      </c>
      <c r="B23" s="1001" t="s">
        <v>400</v>
      </c>
      <c r="C23" s="1002"/>
      <c r="D23" s="1002"/>
      <c r="E23" s="1002"/>
      <c r="F23" s="1002"/>
      <c r="G23" s="1002"/>
      <c r="H23" s="1002"/>
      <c r="I23" s="1002"/>
      <c r="J23" s="1002"/>
      <c r="K23" s="1002"/>
      <c r="L23" s="1002"/>
      <c r="M23" s="1002"/>
      <c r="N23" s="1002"/>
      <c r="O23" s="1002"/>
      <c r="P23" s="1012"/>
      <c r="Q23" s="1131">
        <v>36728</v>
      </c>
      <c r="R23" s="1125"/>
      <c r="S23" s="1125"/>
      <c r="T23" s="1125"/>
      <c r="U23" s="1125"/>
      <c r="V23" s="1125">
        <v>34930</v>
      </c>
      <c r="W23" s="1125"/>
      <c r="X23" s="1125"/>
      <c r="Y23" s="1125"/>
      <c r="Z23" s="1125"/>
      <c r="AA23" s="1125">
        <v>1799</v>
      </c>
      <c r="AB23" s="1125"/>
      <c r="AC23" s="1125"/>
      <c r="AD23" s="1125"/>
      <c r="AE23" s="1132"/>
      <c r="AF23" s="1133">
        <v>1737</v>
      </c>
      <c r="AG23" s="1125"/>
      <c r="AH23" s="1125"/>
      <c r="AI23" s="1125"/>
      <c r="AJ23" s="1134"/>
      <c r="AK23" s="1135"/>
      <c r="AL23" s="1136"/>
      <c r="AM23" s="1136"/>
      <c r="AN23" s="1136"/>
      <c r="AO23" s="1136"/>
      <c r="AP23" s="1125">
        <v>37358</v>
      </c>
      <c r="AQ23" s="1125"/>
      <c r="AR23" s="1125"/>
      <c r="AS23" s="1125"/>
      <c r="AT23" s="1125"/>
      <c r="AU23" s="1126"/>
      <c r="AV23" s="1126"/>
      <c r="AW23" s="1126"/>
      <c r="AX23" s="1126"/>
      <c r="AY23" s="1127"/>
      <c r="AZ23" s="1128" t="s">
        <v>183</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401</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402</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380</v>
      </c>
      <c r="B26" s="1060"/>
      <c r="C26" s="1060"/>
      <c r="D26" s="1060"/>
      <c r="E26" s="1060"/>
      <c r="F26" s="1060"/>
      <c r="G26" s="1060"/>
      <c r="H26" s="1060"/>
      <c r="I26" s="1060"/>
      <c r="J26" s="1060"/>
      <c r="K26" s="1060"/>
      <c r="L26" s="1060"/>
      <c r="M26" s="1060"/>
      <c r="N26" s="1060"/>
      <c r="O26" s="1060"/>
      <c r="P26" s="1061"/>
      <c r="Q26" s="1065" t="s">
        <v>403</v>
      </c>
      <c r="R26" s="1066"/>
      <c r="S26" s="1066"/>
      <c r="T26" s="1066"/>
      <c r="U26" s="1067"/>
      <c r="V26" s="1065" t="s">
        <v>404</v>
      </c>
      <c r="W26" s="1066"/>
      <c r="X26" s="1066"/>
      <c r="Y26" s="1066"/>
      <c r="Z26" s="1067"/>
      <c r="AA26" s="1065" t="s">
        <v>405</v>
      </c>
      <c r="AB26" s="1066"/>
      <c r="AC26" s="1066"/>
      <c r="AD26" s="1066"/>
      <c r="AE26" s="1066"/>
      <c r="AF26" s="1119" t="s">
        <v>406</v>
      </c>
      <c r="AG26" s="1072"/>
      <c r="AH26" s="1072"/>
      <c r="AI26" s="1072"/>
      <c r="AJ26" s="1120"/>
      <c r="AK26" s="1066" t="s">
        <v>407</v>
      </c>
      <c r="AL26" s="1066"/>
      <c r="AM26" s="1066"/>
      <c r="AN26" s="1066"/>
      <c r="AO26" s="1067"/>
      <c r="AP26" s="1065" t="s">
        <v>408</v>
      </c>
      <c r="AQ26" s="1066"/>
      <c r="AR26" s="1066"/>
      <c r="AS26" s="1066"/>
      <c r="AT26" s="1067"/>
      <c r="AU26" s="1065" t="s">
        <v>409</v>
      </c>
      <c r="AV26" s="1066"/>
      <c r="AW26" s="1066"/>
      <c r="AX26" s="1066"/>
      <c r="AY26" s="1067"/>
      <c r="AZ26" s="1065" t="s">
        <v>410</v>
      </c>
      <c r="BA26" s="1066"/>
      <c r="BB26" s="1066"/>
      <c r="BC26" s="1066"/>
      <c r="BD26" s="1067"/>
      <c r="BE26" s="1065" t="s">
        <v>387</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411</v>
      </c>
      <c r="C28" s="1112"/>
      <c r="D28" s="1112"/>
      <c r="E28" s="1112"/>
      <c r="F28" s="1112"/>
      <c r="G28" s="1112"/>
      <c r="H28" s="1112"/>
      <c r="I28" s="1112"/>
      <c r="J28" s="1112"/>
      <c r="K28" s="1112"/>
      <c r="L28" s="1112"/>
      <c r="M28" s="1112"/>
      <c r="N28" s="1112"/>
      <c r="O28" s="1112"/>
      <c r="P28" s="1113"/>
      <c r="Q28" s="1114">
        <v>5705</v>
      </c>
      <c r="R28" s="1115"/>
      <c r="S28" s="1115"/>
      <c r="T28" s="1115"/>
      <c r="U28" s="1115"/>
      <c r="V28" s="1115">
        <v>5587</v>
      </c>
      <c r="W28" s="1115"/>
      <c r="X28" s="1115"/>
      <c r="Y28" s="1115"/>
      <c r="Z28" s="1115"/>
      <c r="AA28" s="1115">
        <v>118</v>
      </c>
      <c r="AB28" s="1115"/>
      <c r="AC28" s="1115"/>
      <c r="AD28" s="1115"/>
      <c r="AE28" s="1116"/>
      <c r="AF28" s="1117">
        <v>118</v>
      </c>
      <c r="AG28" s="1115"/>
      <c r="AH28" s="1115"/>
      <c r="AI28" s="1115"/>
      <c r="AJ28" s="1118"/>
      <c r="AK28" s="1106">
        <v>644</v>
      </c>
      <c r="AL28" s="1107"/>
      <c r="AM28" s="1107"/>
      <c r="AN28" s="1107"/>
      <c r="AO28" s="1107"/>
      <c r="AP28" s="1107" t="s">
        <v>597</v>
      </c>
      <c r="AQ28" s="1107"/>
      <c r="AR28" s="1107"/>
      <c r="AS28" s="1107"/>
      <c r="AT28" s="1107"/>
      <c r="AU28" s="1107" t="s">
        <v>597</v>
      </c>
      <c r="AV28" s="1107"/>
      <c r="AW28" s="1107"/>
      <c r="AX28" s="1107"/>
      <c r="AY28" s="1107"/>
      <c r="AZ28" s="1108" t="s">
        <v>597</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412</v>
      </c>
      <c r="C29" s="1095"/>
      <c r="D29" s="1095"/>
      <c r="E29" s="1095"/>
      <c r="F29" s="1095"/>
      <c r="G29" s="1095"/>
      <c r="H29" s="1095"/>
      <c r="I29" s="1095"/>
      <c r="J29" s="1095"/>
      <c r="K29" s="1095"/>
      <c r="L29" s="1095"/>
      <c r="M29" s="1095"/>
      <c r="N29" s="1095"/>
      <c r="O29" s="1095"/>
      <c r="P29" s="1096"/>
      <c r="Q29" s="1102">
        <v>6037</v>
      </c>
      <c r="R29" s="1103"/>
      <c r="S29" s="1103"/>
      <c r="T29" s="1103"/>
      <c r="U29" s="1103"/>
      <c r="V29" s="1103">
        <v>5835</v>
      </c>
      <c r="W29" s="1103"/>
      <c r="X29" s="1103"/>
      <c r="Y29" s="1103"/>
      <c r="Z29" s="1103"/>
      <c r="AA29" s="1103">
        <v>202</v>
      </c>
      <c r="AB29" s="1103"/>
      <c r="AC29" s="1103"/>
      <c r="AD29" s="1103"/>
      <c r="AE29" s="1104"/>
      <c r="AF29" s="1099">
        <v>202</v>
      </c>
      <c r="AG29" s="1100"/>
      <c r="AH29" s="1100"/>
      <c r="AI29" s="1100"/>
      <c r="AJ29" s="1101"/>
      <c r="AK29" s="1044">
        <v>937</v>
      </c>
      <c r="AL29" s="1035"/>
      <c r="AM29" s="1035"/>
      <c r="AN29" s="1035"/>
      <c r="AO29" s="1035"/>
      <c r="AP29" s="1035" t="s">
        <v>597</v>
      </c>
      <c r="AQ29" s="1035"/>
      <c r="AR29" s="1035"/>
      <c r="AS29" s="1035"/>
      <c r="AT29" s="1035"/>
      <c r="AU29" s="1035" t="s">
        <v>597</v>
      </c>
      <c r="AV29" s="1035"/>
      <c r="AW29" s="1035"/>
      <c r="AX29" s="1035"/>
      <c r="AY29" s="1035"/>
      <c r="AZ29" s="1105" t="s">
        <v>597</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413</v>
      </c>
      <c r="C30" s="1095"/>
      <c r="D30" s="1095"/>
      <c r="E30" s="1095"/>
      <c r="F30" s="1095"/>
      <c r="G30" s="1095"/>
      <c r="H30" s="1095"/>
      <c r="I30" s="1095"/>
      <c r="J30" s="1095"/>
      <c r="K30" s="1095"/>
      <c r="L30" s="1095"/>
      <c r="M30" s="1095"/>
      <c r="N30" s="1095"/>
      <c r="O30" s="1095"/>
      <c r="P30" s="1096"/>
      <c r="Q30" s="1102">
        <v>644</v>
      </c>
      <c r="R30" s="1103"/>
      <c r="S30" s="1103"/>
      <c r="T30" s="1103"/>
      <c r="U30" s="1103"/>
      <c r="V30" s="1103">
        <v>640</v>
      </c>
      <c r="W30" s="1103"/>
      <c r="X30" s="1103"/>
      <c r="Y30" s="1103"/>
      <c r="Z30" s="1103"/>
      <c r="AA30" s="1103">
        <v>4</v>
      </c>
      <c r="AB30" s="1103"/>
      <c r="AC30" s="1103"/>
      <c r="AD30" s="1103"/>
      <c r="AE30" s="1104"/>
      <c r="AF30" s="1099">
        <v>4</v>
      </c>
      <c r="AG30" s="1100"/>
      <c r="AH30" s="1100"/>
      <c r="AI30" s="1100"/>
      <c r="AJ30" s="1101"/>
      <c r="AK30" s="1044">
        <v>159</v>
      </c>
      <c r="AL30" s="1035"/>
      <c r="AM30" s="1035"/>
      <c r="AN30" s="1035"/>
      <c r="AO30" s="1035"/>
      <c r="AP30" s="1035" t="s">
        <v>597</v>
      </c>
      <c r="AQ30" s="1035"/>
      <c r="AR30" s="1035"/>
      <c r="AS30" s="1035"/>
      <c r="AT30" s="1035"/>
      <c r="AU30" s="1035" t="s">
        <v>597</v>
      </c>
      <c r="AV30" s="1035"/>
      <c r="AW30" s="1035"/>
      <c r="AX30" s="1035"/>
      <c r="AY30" s="1035"/>
      <c r="AZ30" s="1105" t="s">
        <v>597</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414</v>
      </c>
      <c r="C31" s="1095"/>
      <c r="D31" s="1095"/>
      <c r="E31" s="1095"/>
      <c r="F31" s="1095"/>
      <c r="G31" s="1095"/>
      <c r="H31" s="1095"/>
      <c r="I31" s="1095"/>
      <c r="J31" s="1095"/>
      <c r="K31" s="1095"/>
      <c r="L31" s="1095"/>
      <c r="M31" s="1095"/>
      <c r="N31" s="1095"/>
      <c r="O31" s="1095"/>
      <c r="P31" s="1096"/>
      <c r="Q31" s="1102">
        <v>1236</v>
      </c>
      <c r="R31" s="1103"/>
      <c r="S31" s="1103"/>
      <c r="T31" s="1103"/>
      <c r="U31" s="1103"/>
      <c r="V31" s="1103">
        <v>1080</v>
      </c>
      <c r="W31" s="1103"/>
      <c r="X31" s="1103"/>
      <c r="Y31" s="1103"/>
      <c r="Z31" s="1103"/>
      <c r="AA31" s="1103">
        <v>157</v>
      </c>
      <c r="AB31" s="1103"/>
      <c r="AC31" s="1103"/>
      <c r="AD31" s="1103"/>
      <c r="AE31" s="1104"/>
      <c r="AF31" s="1099">
        <v>1907</v>
      </c>
      <c r="AG31" s="1100"/>
      <c r="AH31" s="1100"/>
      <c r="AI31" s="1100"/>
      <c r="AJ31" s="1101"/>
      <c r="AK31" s="1044">
        <v>53</v>
      </c>
      <c r="AL31" s="1035"/>
      <c r="AM31" s="1035"/>
      <c r="AN31" s="1035"/>
      <c r="AO31" s="1035"/>
      <c r="AP31" s="1035">
        <v>4470</v>
      </c>
      <c r="AQ31" s="1035"/>
      <c r="AR31" s="1035"/>
      <c r="AS31" s="1035"/>
      <c r="AT31" s="1035"/>
      <c r="AU31" s="1035">
        <v>898</v>
      </c>
      <c r="AV31" s="1035"/>
      <c r="AW31" s="1035"/>
      <c r="AX31" s="1035"/>
      <c r="AY31" s="1035"/>
      <c r="AZ31" s="1105" t="s">
        <v>597</v>
      </c>
      <c r="BA31" s="1105"/>
      <c r="BB31" s="1105"/>
      <c r="BC31" s="1105"/>
      <c r="BD31" s="1105"/>
      <c r="BE31" s="1036" t="s">
        <v>415</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416</v>
      </c>
      <c r="C32" s="1095"/>
      <c r="D32" s="1095"/>
      <c r="E32" s="1095"/>
      <c r="F32" s="1095"/>
      <c r="G32" s="1095"/>
      <c r="H32" s="1095"/>
      <c r="I32" s="1095"/>
      <c r="J32" s="1095"/>
      <c r="K32" s="1095"/>
      <c r="L32" s="1095"/>
      <c r="M32" s="1095"/>
      <c r="N32" s="1095"/>
      <c r="O32" s="1095"/>
      <c r="P32" s="1096"/>
      <c r="Q32" s="1102">
        <v>58</v>
      </c>
      <c r="R32" s="1103"/>
      <c r="S32" s="1103"/>
      <c r="T32" s="1103"/>
      <c r="U32" s="1103"/>
      <c r="V32" s="1103">
        <v>58</v>
      </c>
      <c r="W32" s="1103"/>
      <c r="X32" s="1103"/>
      <c r="Y32" s="1103"/>
      <c r="Z32" s="1103"/>
      <c r="AA32" s="1103" t="s">
        <v>598</v>
      </c>
      <c r="AB32" s="1103"/>
      <c r="AC32" s="1103"/>
      <c r="AD32" s="1103"/>
      <c r="AE32" s="1104"/>
      <c r="AF32" s="1099">
        <v>42</v>
      </c>
      <c r="AG32" s="1100"/>
      <c r="AH32" s="1100"/>
      <c r="AI32" s="1100"/>
      <c r="AJ32" s="1101"/>
      <c r="AK32" s="1044">
        <v>50</v>
      </c>
      <c r="AL32" s="1035"/>
      <c r="AM32" s="1035"/>
      <c r="AN32" s="1035"/>
      <c r="AO32" s="1035"/>
      <c r="AP32" s="1035">
        <v>738</v>
      </c>
      <c r="AQ32" s="1035"/>
      <c r="AR32" s="1035"/>
      <c r="AS32" s="1035"/>
      <c r="AT32" s="1035"/>
      <c r="AU32" s="1035">
        <v>704</v>
      </c>
      <c r="AV32" s="1035"/>
      <c r="AW32" s="1035"/>
      <c r="AX32" s="1035"/>
      <c r="AY32" s="1035"/>
      <c r="AZ32" s="1105" t="s">
        <v>597</v>
      </c>
      <c r="BA32" s="1105"/>
      <c r="BB32" s="1105"/>
      <c r="BC32" s="1105"/>
      <c r="BD32" s="1105"/>
      <c r="BE32" s="1036" t="s">
        <v>415</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417</v>
      </c>
      <c r="C33" s="1095"/>
      <c r="D33" s="1095"/>
      <c r="E33" s="1095"/>
      <c r="F33" s="1095"/>
      <c r="G33" s="1095"/>
      <c r="H33" s="1095"/>
      <c r="I33" s="1095"/>
      <c r="J33" s="1095"/>
      <c r="K33" s="1095"/>
      <c r="L33" s="1095"/>
      <c r="M33" s="1095"/>
      <c r="N33" s="1095"/>
      <c r="O33" s="1095"/>
      <c r="P33" s="1096"/>
      <c r="Q33" s="1102">
        <v>2385</v>
      </c>
      <c r="R33" s="1103"/>
      <c r="S33" s="1103"/>
      <c r="T33" s="1103"/>
      <c r="U33" s="1103"/>
      <c r="V33" s="1103">
        <v>2296</v>
      </c>
      <c r="W33" s="1103"/>
      <c r="X33" s="1103"/>
      <c r="Y33" s="1103"/>
      <c r="Z33" s="1103"/>
      <c r="AA33" s="1103">
        <v>89</v>
      </c>
      <c r="AB33" s="1103"/>
      <c r="AC33" s="1103"/>
      <c r="AD33" s="1103"/>
      <c r="AE33" s="1104"/>
      <c r="AF33" s="1099">
        <v>171</v>
      </c>
      <c r="AG33" s="1100"/>
      <c r="AH33" s="1100"/>
      <c r="AI33" s="1100"/>
      <c r="AJ33" s="1101"/>
      <c r="AK33" s="1044">
        <v>481</v>
      </c>
      <c r="AL33" s="1035"/>
      <c r="AM33" s="1035"/>
      <c r="AN33" s="1035"/>
      <c r="AO33" s="1035"/>
      <c r="AP33" s="1035">
        <v>12208</v>
      </c>
      <c r="AQ33" s="1035"/>
      <c r="AR33" s="1035"/>
      <c r="AS33" s="1035"/>
      <c r="AT33" s="1035"/>
      <c r="AU33" s="1035">
        <v>10450</v>
      </c>
      <c r="AV33" s="1035"/>
      <c r="AW33" s="1035"/>
      <c r="AX33" s="1035"/>
      <c r="AY33" s="1035"/>
      <c r="AZ33" s="1105" t="s">
        <v>597</v>
      </c>
      <c r="BA33" s="1105"/>
      <c r="BB33" s="1105"/>
      <c r="BC33" s="1105"/>
      <c r="BD33" s="1105"/>
      <c r="BE33" s="1036" t="s">
        <v>415</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t="s">
        <v>418</v>
      </c>
      <c r="C34" s="1095"/>
      <c r="D34" s="1095"/>
      <c r="E34" s="1095"/>
      <c r="F34" s="1095"/>
      <c r="G34" s="1095"/>
      <c r="H34" s="1095"/>
      <c r="I34" s="1095"/>
      <c r="J34" s="1095"/>
      <c r="K34" s="1095"/>
      <c r="L34" s="1095"/>
      <c r="M34" s="1095"/>
      <c r="N34" s="1095"/>
      <c r="O34" s="1095"/>
      <c r="P34" s="1096"/>
      <c r="Q34" s="1102">
        <v>17</v>
      </c>
      <c r="R34" s="1103"/>
      <c r="S34" s="1103"/>
      <c r="T34" s="1103"/>
      <c r="U34" s="1103"/>
      <c r="V34" s="1103">
        <v>17</v>
      </c>
      <c r="W34" s="1103"/>
      <c r="X34" s="1103"/>
      <c r="Y34" s="1103"/>
      <c r="Z34" s="1103"/>
      <c r="AA34" s="1103" t="s">
        <v>598</v>
      </c>
      <c r="AB34" s="1103"/>
      <c r="AC34" s="1103"/>
      <c r="AD34" s="1103"/>
      <c r="AE34" s="1104"/>
      <c r="AF34" s="1099" t="s">
        <v>183</v>
      </c>
      <c r="AG34" s="1100"/>
      <c r="AH34" s="1100"/>
      <c r="AI34" s="1100"/>
      <c r="AJ34" s="1101"/>
      <c r="AK34" s="1044">
        <v>13</v>
      </c>
      <c r="AL34" s="1035"/>
      <c r="AM34" s="1035"/>
      <c r="AN34" s="1035"/>
      <c r="AO34" s="1035"/>
      <c r="AP34" s="1035">
        <v>18</v>
      </c>
      <c r="AQ34" s="1035"/>
      <c r="AR34" s="1035"/>
      <c r="AS34" s="1035"/>
      <c r="AT34" s="1035"/>
      <c r="AU34" s="1035">
        <v>16</v>
      </c>
      <c r="AV34" s="1035"/>
      <c r="AW34" s="1035"/>
      <c r="AX34" s="1035"/>
      <c r="AY34" s="1035"/>
      <c r="AZ34" s="1105" t="s">
        <v>597</v>
      </c>
      <c r="BA34" s="1105"/>
      <c r="BB34" s="1105"/>
      <c r="BC34" s="1105"/>
      <c r="BD34" s="1105"/>
      <c r="BE34" s="1036" t="s">
        <v>419</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420</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399</v>
      </c>
      <c r="B63" s="1001" t="s">
        <v>421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2443</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422</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423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424</v>
      </c>
      <c r="B66" s="1060"/>
      <c r="C66" s="1060"/>
      <c r="D66" s="1060"/>
      <c r="E66" s="1060"/>
      <c r="F66" s="1060"/>
      <c r="G66" s="1060"/>
      <c r="H66" s="1060"/>
      <c r="I66" s="1060"/>
      <c r="J66" s="1060"/>
      <c r="K66" s="1060"/>
      <c r="L66" s="1060"/>
      <c r="M66" s="1060"/>
      <c r="N66" s="1060"/>
      <c r="O66" s="1060"/>
      <c r="P66" s="1061"/>
      <c r="Q66" s="1065" t="s">
        <v>403</v>
      </c>
      <c r="R66" s="1066"/>
      <c r="S66" s="1066"/>
      <c r="T66" s="1066"/>
      <c r="U66" s="1067"/>
      <c r="V66" s="1065" t="s">
        <v>404</v>
      </c>
      <c r="W66" s="1066"/>
      <c r="X66" s="1066"/>
      <c r="Y66" s="1066"/>
      <c r="Z66" s="1067"/>
      <c r="AA66" s="1065" t="s">
        <v>405</v>
      </c>
      <c r="AB66" s="1066"/>
      <c r="AC66" s="1066"/>
      <c r="AD66" s="1066"/>
      <c r="AE66" s="1067"/>
      <c r="AF66" s="1071" t="s">
        <v>425</v>
      </c>
      <c r="AG66" s="1072"/>
      <c r="AH66" s="1072"/>
      <c r="AI66" s="1072"/>
      <c r="AJ66" s="1073"/>
      <c r="AK66" s="1065" t="s">
        <v>407</v>
      </c>
      <c r="AL66" s="1060"/>
      <c r="AM66" s="1060"/>
      <c r="AN66" s="1060"/>
      <c r="AO66" s="1061"/>
      <c r="AP66" s="1065" t="s">
        <v>426</v>
      </c>
      <c r="AQ66" s="1066"/>
      <c r="AR66" s="1066"/>
      <c r="AS66" s="1066"/>
      <c r="AT66" s="1067"/>
      <c r="AU66" s="1065" t="s">
        <v>427</v>
      </c>
      <c r="AV66" s="1066"/>
      <c r="AW66" s="1066"/>
      <c r="AX66" s="1066"/>
      <c r="AY66" s="1067"/>
      <c r="AZ66" s="1065" t="s">
        <v>387</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583</v>
      </c>
      <c r="C68" s="1050"/>
      <c r="D68" s="1050"/>
      <c r="E68" s="1050"/>
      <c r="F68" s="1050"/>
      <c r="G68" s="1050"/>
      <c r="H68" s="1050"/>
      <c r="I68" s="1050"/>
      <c r="J68" s="1050"/>
      <c r="K68" s="1050"/>
      <c r="L68" s="1050"/>
      <c r="M68" s="1050"/>
      <c r="N68" s="1050"/>
      <c r="O68" s="1050"/>
      <c r="P68" s="1051"/>
      <c r="Q68" s="1052">
        <v>3946</v>
      </c>
      <c r="R68" s="1046"/>
      <c r="S68" s="1046"/>
      <c r="T68" s="1046"/>
      <c r="U68" s="1046"/>
      <c r="V68" s="1046">
        <v>3771</v>
      </c>
      <c r="W68" s="1046"/>
      <c r="X68" s="1046"/>
      <c r="Y68" s="1046"/>
      <c r="Z68" s="1046"/>
      <c r="AA68" s="1046">
        <v>175</v>
      </c>
      <c r="AB68" s="1046"/>
      <c r="AC68" s="1046"/>
      <c r="AD68" s="1046"/>
      <c r="AE68" s="1046"/>
      <c r="AF68" s="1046">
        <v>175</v>
      </c>
      <c r="AG68" s="1046"/>
      <c r="AH68" s="1046"/>
      <c r="AI68" s="1046"/>
      <c r="AJ68" s="1046"/>
      <c r="AK68" s="1046">
        <v>17</v>
      </c>
      <c r="AL68" s="1046"/>
      <c r="AM68" s="1046"/>
      <c r="AN68" s="1046"/>
      <c r="AO68" s="1046"/>
      <c r="AP68" s="1046">
        <v>642</v>
      </c>
      <c r="AQ68" s="1046"/>
      <c r="AR68" s="1046"/>
      <c r="AS68" s="1046"/>
      <c r="AT68" s="1046"/>
      <c r="AU68" s="1046" t="s">
        <v>599</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584</v>
      </c>
      <c r="C69" s="1039"/>
      <c r="D69" s="1039"/>
      <c r="E69" s="1039"/>
      <c r="F69" s="1039"/>
      <c r="G69" s="1039"/>
      <c r="H69" s="1039"/>
      <c r="I69" s="1039"/>
      <c r="J69" s="1039"/>
      <c r="K69" s="1039"/>
      <c r="L69" s="1039"/>
      <c r="M69" s="1039"/>
      <c r="N69" s="1039"/>
      <c r="O69" s="1039"/>
      <c r="P69" s="1040"/>
      <c r="Q69" s="1041">
        <v>1095</v>
      </c>
      <c r="R69" s="1035"/>
      <c r="S69" s="1035"/>
      <c r="T69" s="1035"/>
      <c r="U69" s="1035"/>
      <c r="V69" s="1035">
        <v>833</v>
      </c>
      <c r="W69" s="1035"/>
      <c r="X69" s="1035"/>
      <c r="Y69" s="1035"/>
      <c r="Z69" s="1035"/>
      <c r="AA69" s="1035">
        <v>262</v>
      </c>
      <c r="AB69" s="1035"/>
      <c r="AC69" s="1035"/>
      <c r="AD69" s="1035"/>
      <c r="AE69" s="1035"/>
      <c r="AF69" s="1035">
        <v>592</v>
      </c>
      <c r="AG69" s="1035"/>
      <c r="AH69" s="1035"/>
      <c r="AI69" s="1035"/>
      <c r="AJ69" s="1035"/>
      <c r="AK69" s="1035">
        <v>0</v>
      </c>
      <c r="AL69" s="1035"/>
      <c r="AM69" s="1035"/>
      <c r="AN69" s="1035"/>
      <c r="AO69" s="1035"/>
      <c r="AP69" s="1035">
        <v>2027</v>
      </c>
      <c r="AQ69" s="1035"/>
      <c r="AR69" s="1035"/>
      <c r="AS69" s="1035"/>
      <c r="AT69" s="1035"/>
      <c r="AU69" s="1035" t="s">
        <v>599</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585</v>
      </c>
      <c r="C70" s="1039"/>
      <c r="D70" s="1039"/>
      <c r="E70" s="1039"/>
      <c r="F70" s="1039"/>
      <c r="G70" s="1039"/>
      <c r="H70" s="1039"/>
      <c r="I70" s="1039"/>
      <c r="J70" s="1039"/>
      <c r="K70" s="1039"/>
      <c r="L70" s="1039"/>
      <c r="M70" s="1039"/>
      <c r="N70" s="1039"/>
      <c r="O70" s="1039"/>
      <c r="P70" s="1040"/>
      <c r="Q70" s="1041">
        <v>8056</v>
      </c>
      <c r="R70" s="1035"/>
      <c r="S70" s="1035"/>
      <c r="T70" s="1035"/>
      <c r="U70" s="1035"/>
      <c r="V70" s="1035">
        <v>6911</v>
      </c>
      <c r="W70" s="1035"/>
      <c r="X70" s="1035"/>
      <c r="Y70" s="1035"/>
      <c r="Z70" s="1035"/>
      <c r="AA70" s="1035">
        <v>1145</v>
      </c>
      <c r="AB70" s="1035"/>
      <c r="AC70" s="1035"/>
      <c r="AD70" s="1035"/>
      <c r="AE70" s="1035"/>
      <c r="AF70" s="1035" t="s">
        <v>514</v>
      </c>
      <c r="AG70" s="1035"/>
      <c r="AH70" s="1035"/>
      <c r="AI70" s="1035"/>
      <c r="AJ70" s="1035"/>
      <c r="AK70" s="1035">
        <v>14</v>
      </c>
      <c r="AL70" s="1035"/>
      <c r="AM70" s="1035"/>
      <c r="AN70" s="1035"/>
      <c r="AO70" s="1035"/>
      <c r="AP70" s="1035" t="s">
        <v>514</v>
      </c>
      <c r="AQ70" s="1035"/>
      <c r="AR70" s="1035"/>
      <c r="AS70" s="1035"/>
      <c r="AT70" s="1035"/>
      <c r="AU70" s="1035" t="s">
        <v>514</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586</v>
      </c>
      <c r="C71" s="1039"/>
      <c r="D71" s="1039"/>
      <c r="E71" s="1039"/>
      <c r="F71" s="1039"/>
      <c r="G71" s="1039"/>
      <c r="H71" s="1039"/>
      <c r="I71" s="1039"/>
      <c r="J71" s="1039"/>
      <c r="K71" s="1039"/>
      <c r="L71" s="1039"/>
      <c r="M71" s="1039"/>
      <c r="N71" s="1039"/>
      <c r="O71" s="1039"/>
      <c r="P71" s="1040"/>
      <c r="Q71" s="1041">
        <v>1445</v>
      </c>
      <c r="R71" s="1035"/>
      <c r="S71" s="1035"/>
      <c r="T71" s="1035"/>
      <c r="U71" s="1035"/>
      <c r="V71" s="1035">
        <v>1444</v>
      </c>
      <c r="W71" s="1035"/>
      <c r="X71" s="1035"/>
      <c r="Y71" s="1035"/>
      <c r="Z71" s="1035"/>
      <c r="AA71" s="1035">
        <v>1</v>
      </c>
      <c r="AB71" s="1035"/>
      <c r="AC71" s="1035"/>
      <c r="AD71" s="1035"/>
      <c r="AE71" s="1035"/>
      <c r="AF71" s="1035" t="s">
        <v>514</v>
      </c>
      <c r="AG71" s="1035"/>
      <c r="AH71" s="1035"/>
      <c r="AI71" s="1035"/>
      <c r="AJ71" s="1035"/>
      <c r="AK71" s="1035" t="s">
        <v>514</v>
      </c>
      <c r="AL71" s="1035"/>
      <c r="AM71" s="1035"/>
      <c r="AN71" s="1035"/>
      <c r="AO71" s="1035"/>
      <c r="AP71" s="1035" t="s">
        <v>514</v>
      </c>
      <c r="AQ71" s="1035"/>
      <c r="AR71" s="1035"/>
      <c r="AS71" s="1035"/>
      <c r="AT71" s="1035"/>
      <c r="AU71" s="1035" t="s">
        <v>514</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587</v>
      </c>
      <c r="C72" s="1039"/>
      <c r="D72" s="1039"/>
      <c r="E72" s="1039"/>
      <c r="F72" s="1039"/>
      <c r="G72" s="1039"/>
      <c r="H72" s="1039"/>
      <c r="I72" s="1039"/>
      <c r="J72" s="1039"/>
      <c r="K72" s="1039"/>
      <c r="L72" s="1039"/>
      <c r="M72" s="1039"/>
      <c r="N72" s="1039"/>
      <c r="O72" s="1039"/>
      <c r="P72" s="1040"/>
      <c r="Q72" s="1041">
        <v>1</v>
      </c>
      <c r="R72" s="1035"/>
      <c r="S72" s="1035"/>
      <c r="T72" s="1035"/>
      <c r="U72" s="1035"/>
      <c r="V72" s="1035">
        <v>0</v>
      </c>
      <c r="W72" s="1035"/>
      <c r="X72" s="1035"/>
      <c r="Y72" s="1035"/>
      <c r="Z72" s="1035"/>
      <c r="AA72" s="1035">
        <v>1</v>
      </c>
      <c r="AB72" s="1035"/>
      <c r="AC72" s="1035"/>
      <c r="AD72" s="1035"/>
      <c r="AE72" s="1035"/>
      <c r="AF72" s="1035" t="s">
        <v>514</v>
      </c>
      <c r="AG72" s="1035"/>
      <c r="AH72" s="1035"/>
      <c r="AI72" s="1035"/>
      <c r="AJ72" s="1035"/>
      <c r="AK72" s="1035" t="s">
        <v>514</v>
      </c>
      <c r="AL72" s="1035"/>
      <c r="AM72" s="1035"/>
      <c r="AN72" s="1035"/>
      <c r="AO72" s="1035"/>
      <c r="AP72" s="1035" t="s">
        <v>514</v>
      </c>
      <c r="AQ72" s="1035"/>
      <c r="AR72" s="1035"/>
      <c r="AS72" s="1035"/>
      <c r="AT72" s="1035"/>
      <c r="AU72" s="1035" t="s">
        <v>514</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588</v>
      </c>
      <c r="C73" s="1039"/>
      <c r="D73" s="1039"/>
      <c r="E73" s="1039"/>
      <c r="F73" s="1039"/>
      <c r="G73" s="1039"/>
      <c r="H73" s="1039"/>
      <c r="I73" s="1039"/>
      <c r="J73" s="1039"/>
      <c r="K73" s="1039"/>
      <c r="L73" s="1039"/>
      <c r="M73" s="1039"/>
      <c r="N73" s="1039"/>
      <c r="O73" s="1039"/>
      <c r="P73" s="1040"/>
      <c r="Q73" s="1041">
        <v>59</v>
      </c>
      <c r="R73" s="1035"/>
      <c r="S73" s="1035"/>
      <c r="T73" s="1035"/>
      <c r="U73" s="1035"/>
      <c r="V73" s="1035">
        <v>33</v>
      </c>
      <c r="W73" s="1035"/>
      <c r="X73" s="1035"/>
      <c r="Y73" s="1035"/>
      <c r="Z73" s="1035"/>
      <c r="AA73" s="1035">
        <v>26</v>
      </c>
      <c r="AB73" s="1035"/>
      <c r="AC73" s="1035"/>
      <c r="AD73" s="1035"/>
      <c r="AE73" s="1035"/>
      <c r="AF73" s="1035" t="s">
        <v>514</v>
      </c>
      <c r="AG73" s="1035"/>
      <c r="AH73" s="1035"/>
      <c r="AI73" s="1035"/>
      <c r="AJ73" s="1035"/>
      <c r="AK73" s="1035" t="s">
        <v>514</v>
      </c>
      <c r="AL73" s="1035"/>
      <c r="AM73" s="1035"/>
      <c r="AN73" s="1035"/>
      <c r="AO73" s="1035"/>
      <c r="AP73" s="1035" t="s">
        <v>514</v>
      </c>
      <c r="AQ73" s="1035"/>
      <c r="AR73" s="1035"/>
      <c r="AS73" s="1035"/>
      <c r="AT73" s="1035"/>
      <c r="AU73" s="1035" t="s">
        <v>514</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589</v>
      </c>
      <c r="C74" s="1039"/>
      <c r="D74" s="1039"/>
      <c r="E74" s="1039"/>
      <c r="F74" s="1039"/>
      <c r="G74" s="1039"/>
      <c r="H74" s="1039"/>
      <c r="I74" s="1039"/>
      <c r="J74" s="1039"/>
      <c r="K74" s="1039"/>
      <c r="L74" s="1039"/>
      <c r="M74" s="1039"/>
      <c r="N74" s="1039"/>
      <c r="O74" s="1039"/>
      <c r="P74" s="1040"/>
      <c r="Q74" s="1041">
        <v>42</v>
      </c>
      <c r="R74" s="1035"/>
      <c r="S74" s="1035"/>
      <c r="T74" s="1035"/>
      <c r="U74" s="1035"/>
      <c r="V74" s="1035">
        <v>41</v>
      </c>
      <c r="W74" s="1035"/>
      <c r="X74" s="1035"/>
      <c r="Y74" s="1035"/>
      <c r="Z74" s="1035"/>
      <c r="AA74" s="1035">
        <v>1</v>
      </c>
      <c r="AB74" s="1035"/>
      <c r="AC74" s="1035"/>
      <c r="AD74" s="1035"/>
      <c r="AE74" s="1035"/>
      <c r="AF74" s="1035" t="s">
        <v>514</v>
      </c>
      <c r="AG74" s="1035"/>
      <c r="AH74" s="1035"/>
      <c r="AI74" s="1035"/>
      <c r="AJ74" s="1035"/>
      <c r="AK74" s="1035" t="s">
        <v>514</v>
      </c>
      <c r="AL74" s="1035"/>
      <c r="AM74" s="1035"/>
      <c r="AN74" s="1035"/>
      <c r="AO74" s="1035"/>
      <c r="AP74" s="1035" t="s">
        <v>514</v>
      </c>
      <c r="AQ74" s="1035"/>
      <c r="AR74" s="1035"/>
      <c r="AS74" s="1035"/>
      <c r="AT74" s="1035"/>
      <c r="AU74" s="1035" t="s">
        <v>514</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590</v>
      </c>
      <c r="C75" s="1039"/>
      <c r="D75" s="1039"/>
      <c r="E75" s="1039"/>
      <c r="F75" s="1039"/>
      <c r="G75" s="1039"/>
      <c r="H75" s="1039"/>
      <c r="I75" s="1039"/>
      <c r="J75" s="1039"/>
      <c r="K75" s="1039"/>
      <c r="L75" s="1039"/>
      <c r="M75" s="1039"/>
      <c r="N75" s="1039"/>
      <c r="O75" s="1039"/>
      <c r="P75" s="1040"/>
      <c r="Q75" s="1042">
        <v>798</v>
      </c>
      <c r="R75" s="1043"/>
      <c r="S75" s="1043"/>
      <c r="T75" s="1043"/>
      <c r="U75" s="1044"/>
      <c r="V75" s="1045">
        <v>745</v>
      </c>
      <c r="W75" s="1043"/>
      <c r="X75" s="1043"/>
      <c r="Y75" s="1043"/>
      <c r="Z75" s="1044"/>
      <c r="AA75" s="1045">
        <v>53</v>
      </c>
      <c r="AB75" s="1043"/>
      <c r="AC75" s="1043"/>
      <c r="AD75" s="1043"/>
      <c r="AE75" s="1044"/>
      <c r="AF75" s="1045">
        <v>53</v>
      </c>
      <c r="AG75" s="1043"/>
      <c r="AH75" s="1043"/>
      <c r="AI75" s="1043"/>
      <c r="AJ75" s="1044"/>
      <c r="AK75" s="1045">
        <v>0</v>
      </c>
      <c r="AL75" s="1043"/>
      <c r="AM75" s="1043"/>
      <c r="AN75" s="1043"/>
      <c r="AO75" s="1044"/>
      <c r="AP75" s="1045" t="s">
        <v>597</v>
      </c>
      <c r="AQ75" s="1043"/>
      <c r="AR75" s="1043"/>
      <c r="AS75" s="1043"/>
      <c r="AT75" s="1044"/>
      <c r="AU75" s="1045" t="s">
        <v>597</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591</v>
      </c>
      <c r="C76" s="1039"/>
      <c r="D76" s="1039"/>
      <c r="E76" s="1039"/>
      <c r="F76" s="1039"/>
      <c r="G76" s="1039"/>
      <c r="H76" s="1039"/>
      <c r="I76" s="1039"/>
      <c r="J76" s="1039"/>
      <c r="K76" s="1039"/>
      <c r="L76" s="1039"/>
      <c r="M76" s="1039"/>
      <c r="N76" s="1039"/>
      <c r="O76" s="1039"/>
      <c r="P76" s="1040"/>
      <c r="Q76" s="1042">
        <v>254237</v>
      </c>
      <c r="R76" s="1043"/>
      <c r="S76" s="1043"/>
      <c r="T76" s="1043"/>
      <c r="U76" s="1044"/>
      <c r="V76" s="1045">
        <v>237960</v>
      </c>
      <c r="W76" s="1043"/>
      <c r="X76" s="1043"/>
      <c r="Y76" s="1043"/>
      <c r="Z76" s="1044"/>
      <c r="AA76" s="1045">
        <v>16277</v>
      </c>
      <c r="AB76" s="1043"/>
      <c r="AC76" s="1043"/>
      <c r="AD76" s="1043"/>
      <c r="AE76" s="1044"/>
      <c r="AF76" s="1045">
        <v>16277</v>
      </c>
      <c r="AG76" s="1043"/>
      <c r="AH76" s="1043"/>
      <c r="AI76" s="1043"/>
      <c r="AJ76" s="1044"/>
      <c r="AK76" s="1045">
        <v>534</v>
      </c>
      <c r="AL76" s="1043"/>
      <c r="AM76" s="1043"/>
      <c r="AN76" s="1043"/>
      <c r="AO76" s="1044"/>
      <c r="AP76" s="1045" t="s">
        <v>597</v>
      </c>
      <c r="AQ76" s="1043"/>
      <c r="AR76" s="1043"/>
      <c r="AS76" s="1043"/>
      <c r="AT76" s="1044"/>
      <c r="AU76" s="1045" t="s">
        <v>597</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t="s">
        <v>592</v>
      </c>
      <c r="C77" s="1039"/>
      <c r="D77" s="1039"/>
      <c r="E77" s="1039"/>
      <c r="F77" s="1039"/>
      <c r="G77" s="1039"/>
      <c r="H77" s="1039"/>
      <c r="I77" s="1039"/>
      <c r="J77" s="1039"/>
      <c r="K77" s="1039"/>
      <c r="L77" s="1039"/>
      <c r="M77" s="1039"/>
      <c r="N77" s="1039"/>
      <c r="O77" s="1039"/>
      <c r="P77" s="1040"/>
      <c r="Q77" s="1042">
        <v>364</v>
      </c>
      <c r="R77" s="1043"/>
      <c r="S77" s="1043"/>
      <c r="T77" s="1043"/>
      <c r="U77" s="1044"/>
      <c r="V77" s="1045">
        <v>175</v>
      </c>
      <c r="W77" s="1043"/>
      <c r="X77" s="1043"/>
      <c r="Y77" s="1043"/>
      <c r="Z77" s="1044"/>
      <c r="AA77" s="1045">
        <v>189</v>
      </c>
      <c r="AB77" s="1043"/>
      <c r="AC77" s="1043"/>
      <c r="AD77" s="1043"/>
      <c r="AE77" s="1044"/>
      <c r="AF77" s="1045">
        <v>189</v>
      </c>
      <c r="AG77" s="1043"/>
      <c r="AH77" s="1043"/>
      <c r="AI77" s="1043"/>
      <c r="AJ77" s="1044"/>
      <c r="AK77" s="1045" t="s">
        <v>599</v>
      </c>
      <c r="AL77" s="1043"/>
      <c r="AM77" s="1043"/>
      <c r="AN77" s="1043"/>
      <c r="AO77" s="1044"/>
      <c r="AP77" s="1045" t="s">
        <v>599</v>
      </c>
      <c r="AQ77" s="1043"/>
      <c r="AR77" s="1043"/>
      <c r="AS77" s="1043"/>
      <c r="AT77" s="1044"/>
      <c r="AU77" s="1045" t="s">
        <v>599</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399</v>
      </c>
      <c r="B88" s="1001" t="s">
        <v>428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399</v>
      </c>
      <c r="BR102" s="1001" t="s">
        <v>429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434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437</v>
      </c>
      <c r="AB109" s="960"/>
      <c r="AC109" s="960"/>
      <c r="AD109" s="960"/>
      <c r="AE109" s="961"/>
      <c r="AF109" s="962" t="s">
        <v>438</v>
      </c>
      <c r="AG109" s="960"/>
      <c r="AH109" s="960"/>
      <c r="AI109" s="960"/>
      <c r="AJ109" s="961"/>
      <c r="AK109" s="962" t="s">
        <v>314</v>
      </c>
      <c r="AL109" s="960"/>
      <c r="AM109" s="960"/>
      <c r="AN109" s="960"/>
      <c r="AO109" s="961"/>
      <c r="AP109" s="962" t="s">
        <v>439</v>
      </c>
      <c r="AQ109" s="960"/>
      <c r="AR109" s="960"/>
      <c r="AS109" s="960"/>
      <c r="AT109" s="993"/>
      <c r="AU109" s="959" t="s">
        <v>436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437</v>
      </c>
      <c r="BR109" s="960"/>
      <c r="BS109" s="960"/>
      <c r="BT109" s="960"/>
      <c r="BU109" s="961"/>
      <c r="BV109" s="962" t="s">
        <v>438</v>
      </c>
      <c r="BW109" s="960"/>
      <c r="BX109" s="960"/>
      <c r="BY109" s="960"/>
      <c r="BZ109" s="961"/>
      <c r="CA109" s="962" t="s">
        <v>314</v>
      </c>
      <c r="CB109" s="960"/>
      <c r="CC109" s="960"/>
      <c r="CD109" s="960"/>
      <c r="CE109" s="961"/>
      <c r="CF109" s="1000" t="s">
        <v>439</v>
      </c>
      <c r="CG109" s="1000"/>
      <c r="CH109" s="1000"/>
      <c r="CI109" s="1000"/>
      <c r="CJ109" s="1000"/>
      <c r="CK109" s="962" t="s">
        <v>440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437</v>
      </c>
      <c r="DH109" s="960"/>
      <c r="DI109" s="960"/>
      <c r="DJ109" s="960"/>
      <c r="DK109" s="961"/>
      <c r="DL109" s="962" t="s">
        <v>438</v>
      </c>
      <c r="DM109" s="960"/>
      <c r="DN109" s="960"/>
      <c r="DO109" s="960"/>
      <c r="DP109" s="961"/>
      <c r="DQ109" s="962" t="s">
        <v>314</v>
      </c>
      <c r="DR109" s="960"/>
      <c r="DS109" s="960"/>
      <c r="DT109" s="960"/>
      <c r="DU109" s="961"/>
      <c r="DV109" s="962" t="s">
        <v>439</v>
      </c>
      <c r="DW109" s="960"/>
      <c r="DX109" s="960"/>
      <c r="DY109" s="960"/>
      <c r="DZ109" s="993"/>
    </row>
    <row r="110" spans="1:131" s="226" customFormat="1" ht="26.25" customHeight="1" x14ac:dyDescent="0.2">
      <c r="A110" s="871" t="s">
        <v>441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3172560</v>
      </c>
      <c r="AB110" s="953"/>
      <c r="AC110" s="953"/>
      <c r="AD110" s="953"/>
      <c r="AE110" s="954"/>
      <c r="AF110" s="955">
        <v>3080486</v>
      </c>
      <c r="AG110" s="953"/>
      <c r="AH110" s="953"/>
      <c r="AI110" s="953"/>
      <c r="AJ110" s="954"/>
      <c r="AK110" s="955">
        <v>3018004</v>
      </c>
      <c r="AL110" s="953"/>
      <c r="AM110" s="953"/>
      <c r="AN110" s="953"/>
      <c r="AO110" s="954"/>
      <c r="AP110" s="956">
        <v>20.2</v>
      </c>
      <c r="AQ110" s="957"/>
      <c r="AR110" s="957"/>
      <c r="AS110" s="957"/>
      <c r="AT110" s="958"/>
      <c r="AU110" s="994" t="s">
        <v>72</v>
      </c>
      <c r="AV110" s="995"/>
      <c r="AW110" s="995"/>
      <c r="AX110" s="995"/>
      <c r="AY110" s="995"/>
      <c r="AZ110" s="924" t="s">
        <v>442</v>
      </c>
      <c r="BA110" s="872"/>
      <c r="BB110" s="872"/>
      <c r="BC110" s="872"/>
      <c r="BD110" s="872"/>
      <c r="BE110" s="872"/>
      <c r="BF110" s="872"/>
      <c r="BG110" s="872"/>
      <c r="BH110" s="872"/>
      <c r="BI110" s="872"/>
      <c r="BJ110" s="872"/>
      <c r="BK110" s="872"/>
      <c r="BL110" s="872"/>
      <c r="BM110" s="872"/>
      <c r="BN110" s="872"/>
      <c r="BO110" s="872"/>
      <c r="BP110" s="873"/>
      <c r="BQ110" s="925">
        <v>35935959</v>
      </c>
      <c r="BR110" s="906"/>
      <c r="BS110" s="906"/>
      <c r="BT110" s="906"/>
      <c r="BU110" s="906"/>
      <c r="BV110" s="906">
        <v>37401751</v>
      </c>
      <c r="BW110" s="906"/>
      <c r="BX110" s="906"/>
      <c r="BY110" s="906"/>
      <c r="BZ110" s="906"/>
      <c r="CA110" s="906">
        <v>37357820</v>
      </c>
      <c r="CB110" s="906"/>
      <c r="CC110" s="906"/>
      <c r="CD110" s="906"/>
      <c r="CE110" s="906"/>
      <c r="CF110" s="930">
        <v>250</v>
      </c>
      <c r="CG110" s="931"/>
      <c r="CH110" s="931"/>
      <c r="CI110" s="931"/>
      <c r="CJ110" s="931"/>
      <c r="CK110" s="990" t="s">
        <v>443</v>
      </c>
      <c r="CL110" s="883"/>
      <c r="CM110" s="924" t="s">
        <v>444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422</v>
      </c>
      <c r="DH110" s="906"/>
      <c r="DI110" s="906"/>
      <c r="DJ110" s="906"/>
      <c r="DK110" s="906"/>
      <c r="DL110" s="906" t="s">
        <v>422</v>
      </c>
      <c r="DM110" s="906"/>
      <c r="DN110" s="906"/>
      <c r="DO110" s="906"/>
      <c r="DP110" s="906"/>
      <c r="DQ110" s="906" t="s">
        <v>422</v>
      </c>
      <c r="DR110" s="906"/>
      <c r="DS110" s="906"/>
      <c r="DT110" s="906"/>
      <c r="DU110" s="906"/>
      <c r="DV110" s="907" t="s">
        <v>422</v>
      </c>
      <c r="DW110" s="907"/>
      <c r="DX110" s="907"/>
      <c r="DY110" s="907"/>
      <c r="DZ110" s="908"/>
    </row>
    <row r="111" spans="1:131" s="226" customFormat="1" ht="26.25" customHeight="1" x14ac:dyDescent="0.2">
      <c r="A111" s="838" t="s">
        <v>445</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422</v>
      </c>
      <c r="AB111" s="983"/>
      <c r="AC111" s="983"/>
      <c r="AD111" s="983"/>
      <c r="AE111" s="984"/>
      <c r="AF111" s="985" t="s">
        <v>422</v>
      </c>
      <c r="AG111" s="983"/>
      <c r="AH111" s="983"/>
      <c r="AI111" s="983"/>
      <c r="AJ111" s="984"/>
      <c r="AK111" s="985" t="s">
        <v>422</v>
      </c>
      <c r="AL111" s="983"/>
      <c r="AM111" s="983"/>
      <c r="AN111" s="983"/>
      <c r="AO111" s="984"/>
      <c r="AP111" s="986" t="s">
        <v>422</v>
      </c>
      <c r="AQ111" s="987"/>
      <c r="AR111" s="987"/>
      <c r="AS111" s="987"/>
      <c r="AT111" s="988"/>
      <c r="AU111" s="996"/>
      <c r="AV111" s="997"/>
      <c r="AW111" s="997"/>
      <c r="AX111" s="997"/>
      <c r="AY111" s="997"/>
      <c r="AZ111" s="879" t="s">
        <v>446</v>
      </c>
      <c r="BA111" s="816"/>
      <c r="BB111" s="816"/>
      <c r="BC111" s="816"/>
      <c r="BD111" s="816"/>
      <c r="BE111" s="816"/>
      <c r="BF111" s="816"/>
      <c r="BG111" s="816"/>
      <c r="BH111" s="816"/>
      <c r="BI111" s="816"/>
      <c r="BJ111" s="816"/>
      <c r="BK111" s="816"/>
      <c r="BL111" s="816"/>
      <c r="BM111" s="816"/>
      <c r="BN111" s="816"/>
      <c r="BO111" s="816"/>
      <c r="BP111" s="817"/>
      <c r="BQ111" s="880">
        <v>208607</v>
      </c>
      <c r="BR111" s="881"/>
      <c r="BS111" s="881"/>
      <c r="BT111" s="881"/>
      <c r="BU111" s="881"/>
      <c r="BV111" s="881">
        <v>196764</v>
      </c>
      <c r="BW111" s="881"/>
      <c r="BX111" s="881"/>
      <c r="BY111" s="881"/>
      <c r="BZ111" s="881"/>
      <c r="CA111" s="881">
        <v>172251</v>
      </c>
      <c r="CB111" s="881"/>
      <c r="CC111" s="881"/>
      <c r="CD111" s="881"/>
      <c r="CE111" s="881"/>
      <c r="CF111" s="939">
        <v>1.2</v>
      </c>
      <c r="CG111" s="940"/>
      <c r="CH111" s="940"/>
      <c r="CI111" s="940"/>
      <c r="CJ111" s="940"/>
      <c r="CK111" s="991"/>
      <c r="CL111" s="885"/>
      <c r="CM111" s="879" t="s">
        <v>447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183</v>
      </c>
      <c r="DH111" s="881"/>
      <c r="DI111" s="881"/>
      <c r="DJ111" s="881"/>
      <c r="DK111" s="881"/>
      <c r="DL111" s="881" t="s">
        <v>183</v>
      </c>
      <c r="DM111" s="881"/>
      <c r="DN111" s="881"/>
      <c r="DO111" s="881"/>
      <c r="DP111" s="881"/>
      <c r="DQ111" s="881" t="s">
        <v>183</v>
      </c>
      <c r="DR111" s="881"/>
      <c r="DS111" s="881"/>
      <c r="DT111" s="881"/>
      <c r="DU111" s="881"/>
      <c r="DV111" s="858" t="s">
        <v>183</v>
      </c>
      <c r="DW111" s="858"/>
      <c r="DX111" s="858"/>
      <c r="DY111" s="858"/>
      <c r="DZ111" s="859"/>
    </row>
    <row r="112" spans="1:131" s="226" customFormat="1" ht="26.25" customHeight="1" x14ac:dyDescent="0.2">
      <c r="A112" s="976" t="s">
        <v>448</v>
      </c>
      <c r="B112" s="977"/>
      <c r="C112" s="816" t="s">
        <v>449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183</v>
      </c>
      <c r="AB112" s="844"/>
      <c r="AC112" s="844"/>
      <c r="AD112" s="844"/>
      <c r="AE112" s="845"/>
      <c r="AF112" s="846" t="s">
        <v>183</v>
      </c>
      <c r="AG112" s="844"/>
      <c r="AH112" s="844"/>
      <c r="AI112" s="844"/>
      <c r="AJ112" s="845"/>
      <c r="AK112" s="846" t="s">
        <v>183</v>
      </c>
      <c r="AL112" s="844"/>
      <c r="AM112" s="844"/>
      <c r="AN112" s="844"/>
      <c r="AO112" s="845"/>
      <c r="AP112" s="888" t="s">
        <v>183</v>
      </c>
      <c r="AQ112" s="889"/>
      <c r="AR112" s="889"/>
      <c r="AS112" s="889"/>
      <c r="AT112" s="890"/>
      <c r="AU112" s="996"/>
      <c r="AV112" s="997"/>
      <c r="AW112" s="997"/>
      <c r="AX112" s="997"/>
      <c r="AY112" s="997"/>
      <c r="AZ112" s="879" t="s">
        <v>450</v>
      </c>
      <c r="BA112" s="816"/>
      <c r="BB112" s="816"/>
      <c r="BC112" s="816"/>
      <c r="BD112" s="816"/>
      <c r="BE112" s="816"/>
      <c r="BF112" s="816"/>
      <c r="BG112" s="816"/>
      <c r="BH112" s="816"/>
      <c r="BI112" s="816"/>
      <c r="BJ112" s="816"/>
      <c r="BK112" s="816"/>
      <c r="BL112" s="816"/>
      <c r="BM112" s="816"/>
      <c r="BN112" s="816"/>
      <c r="BO112" s="816"/>
      <c r="BP112" s="817"/>
      <c r="BQ112" s="880">
        <v>14224251</v>
      </c>
      <c r="BR112" s="881"/>
      <c r="BS112" s="881"/>
      <c r="BT112" s="881"/>
      <c r="BU112" s="881"/>
      <c r="BV112" s="881">
        <v>12980840</v>
      </c>
      <c r="BW112" s="881"/>
      <c r="BX112" s="881"/>
      <c r="BY112" s="881"/>
      <c r="BZ112" s="881"/>
      <c r="CA112" s="881">
        <v>12068067</v>
      </c>
      <c r="CB112" s="881"/>
      <c r="CC112" s="881"/>
      <c r="CD112" s="881"/>
      <c r="CE112" s="881"/>
      <c r="CF112" s="939">
        <v>80.8</v>
      </c>
      <c r="CG112" s="940"/>
      <c r="CH112" s="940"/>
      <c r="CI112" s="940"/>
      <c r="CJ112" s="940"/>
      <c r="CK112" s="991"/>
      <c r="CL112" s="885"/>
      <c r="CM112" s="879" t="s">
        <v>451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183</v>
      </c>
      <c r="DH112" s="881"/>
      <c r="DI112" s="881"/>
      <c r="DJ112" s="881"/>
      <c r="DK112" s="881"/>
      <c r="DL112" s="881" t="s">
        <v>183</v>
      </c>
      <c r="DM112" s="881"/>
      <c r="DN112" s="881"/>
      <c r="DO112" s="881"/>
      <c r="DP112" s="881"/>
      <c r="DQ112" s="881" t="s">
        <v>183</v>
      </c>
      <c r="DR112" s="881"/>
      <c r="DS112" s="881"/>
      <c r="DT112" s="881"/>
      <c r="DU112" s="881"/>
      <c r="DV112" s="858" t="s">
        <v>183</v>
      </c>
      <c r="DW112" s="858"/>
      <c r="DX112" s="858"/>
      <c r="DY112" s="858"/>
      <c r="DZ112" s="859"/>
    </row>
    <row r="113" spans="1:130" s="226" customFormat="1" ht="26.25" customHeight="1" x14ac:dyDescent="0.2">
      <c r="A113" s="978"/>
      <c r="B113" s="979"/>
      <c r="C113" s="816" t="s">
        <v>452</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1483311</v>
      </c>
      <c r="AB113" s="983"/>
      <c r="AC113" s="983"/>
      <c r="AD113" s="983"/>
      <c r="AE113" s="984"/>
      <c r="AF113" s="985">
        <v>1320718</v>
      </c>
      <c r="AG113" s="983"/>
      <c r="AH113" s="983"/>
      <c r="AI113" s="983"/>
      <c r="AJ113" s="984"/>
      <c r="AK113" s="985">
        <v>1269867</v>
      </c>
      <c r="AL113" s="983"/>
      <c r="AM113" s="983"/>
      <c r="AN113" s="983"/>
      <c r="AO113" s="984"/>
      <c r="AP113" s="986">
        <v>8.5</v>
      </c>
      <c r="AQ113" s="987"/>
      <c r="AR113" s="987"/>
      <c r="AS113" s="987"/>
      <c r="AT113" s="988"/>
      <c r="AU113" s="996"/>
      <c r="AV113" s="997"/>
      <c r="AW113" s="997"/>
      <c r="AX113" s="997"/>
      <c r="AY113" s="997"/>
      <c r="AZ113" s="879" t="s">
        <v>453</v>
      </c>
      <c r="BA113" s="816"/>
      <c r="BB113" s="816"/>
      <c r="BC113" s="816"/>
      <c r="BD113" s="816"/>
      <c r="BE113" s="816"/>
      <c r="BF113" s="816"/>
      <c r="BG113" s="816"/>
      <c r="BH113" s="816"/>
      <c r="BI113" s="816"/>
      <c r="BJ113" s="816"/>
      <c r="BK113" s="816"/>
      <c r="BL113" s="816"/>
      <c r="BM113" s="816"/>
      <c r="BN113" s="816"/>
      <c r="BO113" s="816"/>
      <c r="BP113" s="817"/>
      <c r="BQ113" s="880">
        <v>242576</v>
      </c>
      <c r="BR113" s="881"/>
      <c r="BS113" s="881"/>
      <c r="BT113" s="881"/>
      <c r="BU113" s="881"/>
      <c r="BV113" s="881">
        <v>270037</v>
      </c>
      <c r="BW113" s="881"/>
      <c r="BX113" s="881"/>
      <c r="BY113" s="881"/>
      <c r="BZ113" s="881"/>
      <c r="CA113" s="881">
        <v>232644</v>
      </c>
      <c r="CB113" s="881"/>
      <c r="CC113" s="881"/>
      <c r="CD113" s="881"/>
      <c r="CE113" s="881"/>
      <c r="CF113" s="939">
        <v>1.6</v>
      </c>
      <c r="CG113" s="940"/>
      <c r="CH113" s="940"/>
      <c r="CI113" s="940"/>
      <c r="CJ113" s="940"/>
      <c r="CK113" s="991"/>
      <c r="CL113" s="885"/>
      <c r="CM113" s="879" t="s">
        <v>454</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183</v>
      </c>
      <c r="DH113" s="844"/>
      <c r="DI113" s="844"/>
      <c r="DJ113" s="844"/>
      <c r="DK113" s="845"/>
      <c r="DL113" s="846" t="s">
        <v>183</v>
      </c>
      <c r="DM113" s="844"/>
      <c r="DN113" s="844"/>
      <c r="DO113" s="844"/>
      <c r="DP113" s="845"/>
      <c r="DQ113" s="846" t="s">
        <v>422</v>
      </c>
      <c r="DR113" s="844"/>
      <c r="DS113" s="844"/>
      <c r="DT113" s="844"/>
      <c r="DU113" s="845"/>
      <c r="DV113" s="888" t="s">
        <v>183</v>
      </c>
      <c r="DW113" s="889"/>
      <c r="DX113" s="889"/>
      <c r="DY113" s="889"/>
      <c r="DZ113" s="890"/>
    </row>
    <row r="114" spans="1:130" s="226" customFormat="1" ht="26.25" customHeight="1" x14ac:dyDescent="0.2">
      <c r="A114" s="978"/>
      <c r="B114" s="979"/>
      <c r="C114" s="816" t="s">
        <v>455</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33943</v>
      </c>
      <c r="AB114" s="844"/>
      <c r="AC114" s="844"/>
      <c r="AD114" s="844"/>
      <c r="AE114" s="845"/>
      <c r="AF114" s="846">
        <v>35816</v>
      </c>
      <c r="AG114" s="844"/>
      <c r="AH114" s="844"/>
      <c r="AI114" s="844"/>
      <c r="AJ114" s="845"/>
      <c r="AK114" s="846">
        <v>45414</v>
      </c>
      <c r="AL114" s="844"/>
      <c r="AM114" s="844"/>
      <c r="AN114" s="844"/>
      <c r="AO114" s="845"/>
      <c r="AP114" s="888">
        <v>0.3</v>
      </c>
      <c r="AQ114" s="889"/>
      <c r="AR114" s="889"/>
      <c r="AS114" s="889"/>
      <c r="AT114" s="890"/>
      <c r="AU114" s="996"/>
      <c r="AV114" s="997"/>
      <c r="AW114" s="997"/>
      <c r="AX114" s="997"/>
      <c r="AY114" s="997"/>
      <c r="AZ114" s="879" t="s">
        <v>456</v>
      </c>
      <c r="BA114" s="816"/>
      <c r="BB114" s="816"/>
      <c r="BC114" s="816"/>
      <c r="BD114" s="816"/>
      <c r="BE114" s="816"/>
      <c r="BF114" s="816"/>
      <c r="BG114" s="816"/>
      <c r="BH114" s="816"/>
      <c r="BI114" s="816"/>
      <c r="BJ114" s="816"/>
      <c r="BK114" s="816"/>
      <c r="BL114" s="816"/>
      <c r="BM114" s="816"/>
      <c r="BN114" s="816"/>
      <c r="BO114" s="816"/>
      <c r="BP114" s="817"/>
      <c r="BQ114" s="880">
        <v>3569273</v>
      </c>
      <c r="BR114" s="881"/>
      <c r="BS114" s="881"/>
      <c r="BT114" s="881"/>
      <c r="BU114" s="881"/>
      <c r="BV114" s="881">
        <v>3494652</v>
      </c>
      <c r="BW114" s="881"/>
      <c r="BX114" s="881"/>
      <c r="BY114" s="881"/>
      <c r="BZ114" s="881"/>
      <c r="CA114" s="881">
        <v>3612780</v>
      </c>
      <c r="CB114" s="881"/>
      <c r="CC114" s="881"/>
      <c r="CD114" s="881"/>
      <c r="CE114" s="881"/>
      <c r="CF114" s="939">
        <v>24.2</v>
      </c>
      <c r="CG114" s="940"/>
      <c r="CH114" s="940"/>
      <c r="CI114" s="940"/>
      <c r="CJ114" s="940"/>
      <c r="CK114" s="991"/>
      <c r="CL114" s="885"/>
      <c r="CM114" s="879" t="s">
        <v>457</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422</v>
      </c>
      <c r="DH114" s="844"/>
      <c r="DI114" s="844"/>
      <c r="DJ114" s="844"/>
      <c r="DK114" s="845"/>
      <c r="DL114" s="846" t="s">
        <v>183</v>
      </c>
      <c r="DM114" s="844"/>
      <c r="DN114" s="844"/>
      <c r="DO114" s="844"/>
      <c r="DP114" s="845"/>
      <c r="DQ114" s="846" t="s">
        <v>183</v>
      </c>
      <c r="DR114" s="844"/>
      <c r="DS114" s="844"/>
      <c r="DT114" s="844"/>
      <c r="DU114" s="845"/>
      <c r="DV114" s="888" t="s">
        <v>183</v>
      </c>
      <c r="DW114" s="889"/>
      <c r="DX114" s="889"/>
      <c r="DY114" s="889"/>
      <c r="DZ114" s="890"/>
    </row>
    <row r="115" spans="1:130" s="226" customFormat="1" ht="26.25" customHeight="1" x14ac:dyDescent="0.2">
      <c r="A115" s="978"/>
      <c r="B115" s="979"/>
      <c r="C115" s="816" t="s">
        <v>458</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25590</v>
      </c>
      <c r="AB115" s="983"/>
      <c r="AC115" s="983"/>
      <c r="AD115" s="983"/>
      <c r="AE115" s="984"/>
      <c r="AF115" s="985">
        <v>23343</v>
      </c>
      <c r="AG115" s="983"/>
      <c r="AH115" s="983"/>
      <c r="AI115" s="983"/>
      <c r="AJ115" s="984"/>
      <c r="AK115" s="985">
        <v>22918</v>
      </c>
      <c r="AL115" s="983"/>
      <c r="AM115" s="983"/>
      <c r="AN115" s="983"/>
      <c r="AO115" s="984"/>
      <c r="AP115" s="986">
        <v>0.2</v>
      </c>
      <c r="AQ115" s="987"/>
      <c r="AR115" s="987"/>
      <c r="AS115" s="987"/>
      <c r="AT115" s="988"/>
      <c r="AU115" s="996"/>
      <c r="AV115" s="997"/>
      <c r="AW115" s="997"/>
      <c r="AX115" s="997"/>
      <c r="AY115" s="997"/>
      <c r="AZ115" s="879" t="s">
        <v>459</v>
      </c>
      <c r="BA115" s="816"/>
      <c r="BB115" s="816"/>
      <c r="BC115" s="816"/>
      <c r="BD115" s="816"/>
      <c r="BE115" s="816"/>
      <c r="BF115" s="816"/>
      <c r="BG115" s="816"/>
      <c r="BH115" s="816"/>
      <c r="BI115" s="816"/>
      <c r="BJ115" s="816"/>
      <c r="BK115" s="816"/>
      <c r="BL115" s="816"/>
      <c r="BM115" s="816"/>
      <c r="BN115" s="816"/>
      <c r="BO115" s="816"/>
      <c r="BP115" s="817"/>
      <c r="BQ115" s="880" t="s">
        <v>183</v>
      </c>
      <c r="BR115" s="881"/>
      <c r="BS115" s="881"/>
      <c r="BT115" s="881"/>
      <c r="BU115" s="881"/>
      <c r="BV115" s="881" t="s">
        <v>183</v>
      </c>
      <c r="BW115" s="881"/>
      <c r="BX115" s="881"/>
      <c r="BY115" s="881"/>
      <c r="BZ115" s="881"/>
      <c r="CA115" s="881" t="s">
        <v>183</v>
      </c>
      <c r="CB115" s="881"/>
      <c r="CC115" s="881"/>
      <c r="CD115" s="881"/>
      <c r="CE115" s="881"/>
      <c r="CF115" s="939" t="s">
        <v>183</v>
      </c>
      <c r="CG115" s="940"/>
      <c r="CH115" s="940"/>
      <c r="CI115" s="940"/>
      <c r="CJ115" s="940"/>
      <c r="CK115" s="991"/>
      <c r="CL115" s="885"/>
      <c r="CM115" s="879" t="s">
        <v>460</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183</v>
      </c>
      <c r="DH115" s="844"/>
      <c r="DI115" s="844"/>
      <c r="DJ115" s="844"/>
      <c r="DK115" s="845"/>
      <c r="DL115" s="846" t="s">
        <v>183</v>
      </c>
      <c r="DM115" s="844"/>
      <c r="DN115" s="844"/>
      <c r="DO115" s="844"/>
      <c r="DP115" s="845"/>
      <c r="DQ115" s="846" t="s">
        <v>422</v>
      </c>
      <c r="DR115" s="844"/>
      <c r="DS115" s="844"/>
      <c r="DT115" s="844"/>
      <c r="DU115" s="845"/>
      <c r="DV115" s="888" t="s">
        <v>183</v>
      </c>
      <c r="DW115" s="889"/>
      <c r="DX115" s="889"/>
      <c r="DY115" s="889"/>
      <c r="DZ115" s="890"/>
    </row>
    <row r="116" spans="1:130" s="226" customFormat="1" ht="26.25" customHeight="1" x14ac:dyDescent="0.2">
      <c r="A116" s="980"/>
      <c r="B116" s="981"/>
      <c r="C116" s="903" t="s">
        <v>461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364</v>
      </c>
      <c r="AB116" s="844"/>
      <c r="AC116" s="844"/>
      <c r="AD116" s="844"/>
      <c r="AE116" s="845"/>
      <c r="AF116" s="846">
        <v>144</v>
      </c>
      <c r="AG116" s="844"/>
      <c r="AH116" s="844"/>
      <c r="AI116" s="844"/>
      <c r="AJ116" s="845"/>
      <c r="AK116" s="846">
        <v>112</v>
      </c>
      <c r="AL116" s="844"/>
      <c r="AM116" s="844"/>
      <c r="AN116" s="844"/>
      <c r="AO116" s="845"/>
      <c r="AP116" s="888">
        <v>0</v>
      </c>
      <c r="AQ116" s="889"/>
      <c r="AR116" s="889"/>
      <c r="AS116" s="889"/>
      <c r="AT116" s="890"/>
      <c r="AU116" s="996"/>
      <c r="AV116" s="997"/>
      <c r="AW116" s="997"/>
      <c r="AX116" s="997"/>
      <c r="AY116" s="997"/>
      <c r="AZ116" s="973" t="s">
        <v>462</v>
      </c>
      <c r="BA116" s="974"/>
      <c r="BB116" s="974"/>
      <c r="BC116" s="974"/>
      <c r="BD116" s="974"/>
      <c r="BE116" s="974"/>
      <c r="BF116" s="974"/>
      <c r="BG116" s="974"/>
      <c r="BH116" s="974"/>
      <c r="BI116" s="974"/>
      <c r="BJ116" s="974"/>
      <c r="BK116" s="974"/>
      <c r="BL116" s="974"/>
      <c r="BM116" s="974"/>
      <c r="BN116" s="974"/>
      <c r="BO116" s="974"/>
      <c r="BP116" s="975"/>
      <c r="BQ116" s="880" t="s">
        <v>183</v>
      </c>
      <c r="BR116" s="881"/>
      <c r="BS116" s="881"/>
      <c r="BT116" s="881"/>
      <c r="BU116" s="881"/>
      <c r="BV116" s="881" t="s">
        <v>183</v>
      </c>
      <c r="BW116" s="881"/>
      <c r="BX116" s="881"/>
      <c r="BY116" s="881"/>
      <c r="BZ116" s="881"/>
      <c r="CA116" s="881" t="s">
        <v>183</v>
      </c>
      <c r="CB116" s="881"/>
      <c r="CC116" s="881"/>
      <c r="CD116" s="881"/>
      <c r="CE116" s="881"/>
      <c r="CF116" s="939" t="s">
        <v>422</v>
      </c>
      <c r="CG116" s="940"/>
      <c r="CH116" s="940"/>
      <c r="CI116" s="940"/>
      <c r="CJ116" s="940"/>
      <c r="CK116" s="991"/>
      <c r="CL116" s="885"/>
      <c r="CM116" s="879" t="s">
        <v>463</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58470</v>
      </c>
      <c r="DH116" s="844"/>
      <c r="DI116" s="844"/>
      <c r="DJ116" s="844"/>
      <c r="DK116" s="845"/>
      <c r="DL116" s="846">
        <v>46773</v>
      </c>
      <c r="DM116" s="844"/>
      <c r="DN116" s="844"/>
      <c r="DO116" s="844"/>
      <c r="DP116" s="845"/>
      <c r="DQ116" s="846">
        <v>35076</v>
      </c>
      <c r="DR116" s="844"/>
      <c r="DS116" s="844"/>
      <c r="DT116" s="844"/>
      <c r="DU116" s="845"/>
      <c r="DV116" s="888">
        <v>0.2</v>
      </c>
      <c r="DW116" s="889"/>
      <c r="DX116" s="889"/>
      <c r="DY116" s="889"/>
      <c r="DZ116" s="890"/>
    </row>
    <row r="117" spans="1:130" s="226" customFormat="1" ht="26.25" customHeight="1" x14ac:dyDescent="0.2">
      <c r="A117" s="959" t="s">
        <v>193</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464</v>
      </c>
      <c r="Z117" s="961"/>
      <c r="AA117" s="966">
        <v>4715768</v>
      </c>
      <c r="AB117" s="967"/>
      <c r="AC117" s="967"/>
      <c r="AD117" s="967"/>
      <c r="AE117" s="968"/>
      <c r="AF117" s="969">
        <v>4460507</v>
      </c>
      <c r="AG117" s="967"/>
      <c r="AH117" s="967"/>
      <c r="AI117" s="967"/>
      <c r="AJ117" s="968"/>
      <c r="AK117" s="969">
        <v>4356315</v>
      </c>
      <c r="AL117" s="967"/>
      <c r="AM117" s="967"/>
      <c r="AN117" s="967"/>
      <c r="AO117" s="968"/>
      <c r="AP117" s="970"/>
      <c r="AQ117" s="971"/>
      <c r="AR117" s="971"/>
      <c r="AS117" s="971"/>
      <c r="AT117" s="972"/>
      <c r="AU117" s="996"/>
      <c r="AV117" s="997"/>
      <c r="AW117" s="997"/>
      <c r="AX117" s="997"/>
      <c r="AY117" s="997"/>
      <c r="AZ117" s="927" t="s">
        <v>465</v>
      </c>
      <c r="BA117" s="928"/>
      <c r="BB117" s="928"/>
      <c r="BC117" s="928"/>
      <c r="BD117" s="928"/>
      <c r="BE117" s="928"/>
      <c r="BF117" s="928"/>
      <c r="BG117" s="928"/>
      <c r="BH117" s="928"/>
      <c r="BI117" s="928"/>
      <c r="BJ117" s="928"/>
      <c r="BK117" s="928"/>
      <c r="BL117" s="928"/>
      <c r="BM117" s="928"/>
      <c r="BN117" s="928"/>
      <c r="BO117" s="928"/>
      <c r="BP117" s="929"/>
      <c r="BQ117" s="880" t="s">
        <v>183</v>
      </c>
      <c r="BR117" s="881"/>
      <c r="BS117" s="881"/>
      <c r="BT117" s="881"/>
      <c r="BU117" s="881"/>
      <c r="BV117" s="881" t="s">
        <v>183</v>
      </c>
      <c r="BW117" s="881"/>
      <c r="BX117" s="881"/>
      <c r="BY117" s="881"/>
      <c r="BZ117" s="881"/>
      <c r="CA117" s="881" t="s">
        <v>183</v>
      </c>
      <c r="CB117" s="881"/>
      <c r="CC117" s="881"/>
      <c r="CD117" s="881"/>
      <c r="CE117" s="881"/>
      <c r="CF117" s="939" t="s">
        <v>183</v>
      </c>
      <c r="CG117" s="940"/>
      <c r="CH117" s="940"/>
      <c r="CI117" s="940"/>
      <c r="CJ117" s="940"/>
      <c r="CK117" s="991"/>
      <c r="CL117" s="885"/>
      <c r="CM117" s="879" t="s">
        <v>466</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183</v>
      </c>
      <c r="DH117" s="844"/>
      <c r="DI117" s="844"/>
      <c r="DJ117" s="844"/>
      <c r="DK117" s="845"/>
      <c r="DL117" s="846">
        <v>11403</v>
      </c>
      <c r="DM117" s="844"/>
      <c r="DN117" s="844"/>
      <c r="DO117" s="844"/>
      <c r="DP117" s="845"/>
      <c r="DQ117" s="846">
        <v>10136</v>
      </c>
      <c r="DR117" s="844"/>
      <c r="DS117" s="844"/>
      <c r="DT117" s="844"/>
      <c r="DU117" s="845"/>
      <c r="DV117" s="888">
        <v>0.1</v>
      </c>
      <c r="DW117" s="889"/>
      <c r="DX117" s="889"/>
      <c r="DY117" s="889"/>
      <c r="DZ117" s="890"/>
    </row>
    <row r="118" spans="1:130" s="226" customFormat="1" ht="26.25" customHeight="1" x14ac:dyDescent="0.2">
      <c r="A118" s="959" t="s">
        <v>440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437</v>
      </c>
      <c r="AB118" s="960"/>
      <c r="AC118" s="960"/>
      <c r="AD118" s="960"/>
      <c r="AE118" s="961"/>
      <c r="AF118" s="962" t="s">
        <v>438</v>
      </c>
      <c r="AG118" s="960"/>
      <c r="AH118" s="960"/>
      <c r="AI118" s="960"/>
      <c r="AJ118" s="961"/>
      <c r="AK118" s="962" t="s">
        <v>314</v>
      </c>
      <c r="AL118" s="960"/>
      <c r="AM118" s="960"/>
      <c r="AN118" s="960"/>
      <c r="AO118" s="961"/>
      <c r="AP118" s="963" t="s">
        <v>439</v>
      </c>
      <c r="AQ118" s="964"/>
      <c r="AR118" s="964"/>
      <c r="AS118" s="964"/>
      <c r="AT118" s="965"/>
      <c r="AU118" s="996"/>
      <c r="AV118" s="997"/>
      <c r="AW118" s="997"/>
      <c r="AX118" s="997"/>
      <c r="AY118" s="997"/>
      <c r="AZ118" s="902" t="s">
        <v>467</v>
      </c>
      <c r="BA118" s="903"/>
      <c r="BB118" s="903"/>
      <c r="BC118" s="903"/>
      <c r="BD118" s="903"/>
      <c r="BE118" s="903"/>
      <c r="BF118" s="903"/>
      <c r="BG118" s="903"/>
      <c r="BH118" s="903"/>
      <c r="BI118" s="903"/>
      <c r="BJ118" s="903"/>
      <c r="BK118" s="903"/>
      <c r="BL118" s="903"/>
      <c r="BM118" s="903"/>
      <c r="BN118" s="903"/>
      <c r="BO118" s="903"/>
      <c r="BP118" s="904"/>
      <c r="BQ118" s="943" t="s">
        <v>183</v>
      </c>
      <c r="BR118" s="909"/>
      <c r="BS118" s="909"/>
      <c r="BT118" s="909"/>
      <c r="BU118" s="909"/>
      <c r="BV118" s="909" t="s">
        <v>183</v>
      </c>
      <c r="BW118" s="909"/>
      <c r="BX118" s="909"/>
      <c r="BY118" s="909"/>
      <c r="BZ118" s="909"/>
      <c r="CA118" s="909" t="s">
        <v>183</v>
      </c>
      <c r="CB118" s="909"/>
      <c r="CC118" s="909"/>
      <c r="CD118" s="909"/>
      <c r="CE118" s="909"/>
      <c r="CF118" s="939" t="s">
        <v>183</v>
      </c>
      <c r="CG118" s="940"/>
      <c r="CH118" s="940"/>
      <c r="CI118" s="940"/>
      <c r="CJ118" s="940"/>
      <c r="CK118" s="991"/>
      <c r="CL118" s="885"/>
      <c r="CM118" s="879" t="s">
        <v>468</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183</v>
      </c>
      <c r="DH118" s="844"/>
      <c r="DI118" s="844"/>
      <c r="DJ118" s="844"/>
      <c r="DK118" s="845"/>
      <c r="DL118" s="846" t="s">
        <v>183</v>
      </c>
      <c r="DM118" s="844"/>
      <c r="DN118" s="844"/>
      <c r="DO118" s="844"/>
      <c r="DP118" s="845"/>
      <c r="DQ118" s="846" t="s">
        <v>183</v>
      </c>
      <c r="DR118" s="844"/>
      <c r="DS118" s="844"/>
      <c r="DT118" s="844"/>
      <c r="DU118" s="845"/>
      <c r="DV118" s="888" t="s">
        <v>183</v>
      </c>
      <c r="DW118" s="889"/>
      <c r="DX118" s="889"/>
      <c r="DY118" s="889"/>
      <c r="DZ118" s="890"/>
    </row>
    <row r="119" spans="1:130" s="226" customFormat="1" ht="26.25" customHeight="1" x14ac:dyDescent="0.2">
      <c r="A119" s="882" t="s">
        <v>443</v>
      </c>
      <c r="B119" s="883"/>
      <c r="C119" s="924" t="s">
        <v>444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183</v>
      </c>
      <c r="AB119" s="953"/>
      <c r="AC119" s="953"/>
      <c r="AD119" s="953"/>
      <c r="AE119" s="954"/>
      <c r="AF119" s="955" t="s">
        <v>183</v>
      </c>
      <c r="AG119" s="953"/>
      <c r="AH119" s="953"/>
      <c r="AI119" s="953"/>
      <c r="AJ119" s="954"/>
      <c r="AK119" s="955" t="s">
        <v>183</v>
      </c>
      <c r="AL119" s="953"/>
      <c r="AM119" s="953"/>
      <c r="AN119" s="953"/>
      <c r="AO119" s="954"/>
      <c r="AP119" s="956" t="s">
        <v>183</v>
      </c>
      <c r="AQ119" s="957"/>
      <c r="AR119" s="957"/>
      <c r="AS119" s="957"/>
      <c r="AT119" s="958"/>
      <c r="AU119" s="998"/>
      <c r="AV119" s="999"/>
      <c r="AW119" s="999"/>
      <c r="AX119" s="999"/>
      <c r="AY119" s="999"/>
      <c r="AZ119" s="247" t="s">
        <v>193</v>
      </c>
      <c r="BA119" s="247"/>
      <c r="BB119" s="247"/>
      <c r="BC119" s="247"/>
      <c r="BD119" s="247"/>
      <c r="BE119" s="247"/>
      <c r="BF119" s="247"/>
      <c r="BG119" s="247"/>
      <c r="BH119" s="247"/>
      <c r="BI119" s="247"/>
      <c r="BJ119" s="247"/>
      <c r="BK119" s="247"/>
      <c r="BL119" s="247"/>
      <c r="BM119" s="247"/>
      <c r="BN119" s="247"/>
      <c r="BO119" s="941" t="s">
        <v>469</v>
      </c>
      <c r="BP119" s="942"/>
      <c r="BQ119" s="943">
        <v>54180666</v>
      </c>
      <c r="BR119" s="909"/>
      <c r="BS119" s="909"/>
      <c r="BT119" s="909"/>
      <c r="BU119" s="909"/>
      <c r="BV119" s="909">
        <v>54344044</v>
      </c>
      <c r="BW119" s="909"/>
      <c r="BX119" s="909"/>
      <c r="BY119" s="909"/>
      <c r="BZ119" s="909"/>
      <c r="CA119" s="909">
        <v>53443562</v>
      </c>
      <c r="CB119" s="909"/>
      <c r="CC119" s="909"/>
      <c r="CD119" s="909"/>
      <c r="CE119" s="909"/>
      <c r="CF119" s="812"/>
      <c r="CG119" s="813"/>
      <c r="CH119" s="813"/>
      <c r="CI119" s="813"/>
      <c r="CJ119" s="898"/>
      <c r="CK119" s="992"/>
      <c r="CL119" s="887"/>
      <c r="CM119" s="902" t="s">
        <v>470</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150137</v>
      </c>
      <c r="DH119" s="828"/>
      <c r="DI119" s="828"/>
      <c r="DJ119" s="828"/>
      <c r="DK119" s="829"/>
      <c r="DL119" s="830">
        <v>138588</v>
      </c>
      <c r="DM119" s="828"/>
      <c r="DN119" s="828"/>
      <c r="DO119" s="828"/>
      <c r="DP119" s="829"/>
      <c r="DQ119" s="830">
        <v>127039</v>
      </c>
      <c r="DR119" s="828"/>
      <c r="DS119" s="828"/>
      <c r="DT119" s="828"/>
      <c r="DU119" s="829"/>
      <c r="DV119" s="912">
        <v>0.9</v>
      </c>
      <c r="DW119" s="913"/>
      <c r="DX119" s="913"/>
      <c r="DY119" s="913"/>
      <c r="DZ119" s="914"/>
    </row>
    <row r="120" spans="1:130" s="226" customFormat="1" ht="26.25" customHeight="1" x14ac:dyDescent="0.2">
      <c r="A120" s="884"/>
      <c r="B120" s="885"/>
      <c r="C120" s="879" t="s">
        <v>447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183</v>
      </c>
      <c r="AB120" s="844"/>
      <c r="AC120" s="844"/>
      <c r="AD120" s="844"/>
      <c r="AE120" s="845"/>
      <c r="AF120" s="846" t="s">
        <v>183</v>
      </c>
      <c r="AG120" s="844"/>
      <c r="AH120" s="844"/>
      <c r="AI120" s="844"/>
      <c r="AJ120" s="845"/>
      <c r="AK120" s="846" t="s">
        <v>183</v>
      </c>
      <c r="AL120" s="844"/>
      <c r="AM120" s="844"/>
      <c r="AN120" s="844"/>
      <c r="AO120" s="845"/>
      <c r="AP120" s="888" t="s">
        <v>183</v>
      </c>
      <c r="AQ120" s="889"/>
      <c r="AR120" s="889"/>
      <c r="AS120" s="889"/>
      <c r="AT120" s="890"/>
      <c r="AU120" s="944" t="s">
        <v>471</v>
      </c>
      <c r="AV120" s="945"/>
      <c r="AW120" s="945"/>
      <c r="AX120" s="945"/>
      <c r="AY120" s="946"/>
      <c r="AZ120" s="924" t="s">
        <v>472</v>
      </c>
      <c r="BA120" s="872"/>
      <c r="BB120" s="872"/>
      <c r="BC120" s="872"/>
      <c r="BD120" s="872"/>
      <c r="BE120" s="872"/>
      <c r="BF120" s="872"/>
      <c r="BG120" s="872"/>
      <c r="BH120" s="872"/>
      <c r="BI120" s="872"/>
      <c r="BJ120" s="872"/>
      <c r="BK120" s="872"/>
      <c r="BL120" s="872"/>
      <c r="BM120" s="872"/>
      <c r="BN120" s="872"/>
      <c r="BO120" s="872"/>
      <c r="BP120" s="873"/>
      <c r="BQ120" s="925">
        <v>9789045</v>
      </c>
      <c r="BR120" s="906"/>
      <c r="BS120" s="906"/>
      <c r="BT120" s="906"/>
      <c r="BU120" s="906"/>
      <c r="BV120" s="906">
        <v>11303961</v>
      </c>
      <c r="BW120" s="906"/>
      <c r="BX120" s="906"/>
      <c r="BY120" s="906"/>
      <c r="BZ120" s="906"/>
      <c r="CA120" s="906">
        <v>11838141</v>
      </c>
      <c r="CB120" s="906"/>
      <c r="CC120" s="906"/>
      <c r="CD120" s="906"/>
      <c r="CE120" s="906"/>
      <c r="CF120" s="930">
        <v>79.2</v>
      </c>
      <c r="CG120" s="931"/>
      <c r="CH120" s="931"/>
      <c r="CI120" s="931"/>
      <c r="CJ120" s="931"/>
      <c r="CK120" s="932" t="s">
        <v>473</v>
      </c>
      <c r="CL120" s="916"/>
      <c r="CM120" s="916"/>
      <c r="CN120" s="916"/>
      <c r="CO120" s="917"/>
      <c r="CP120" s="936" t="s">
        <v>417</v>
      </c>
      <c r="CQ120" s="937"/>
      <c r="CR120" s="937"/>
      <c r="CS120" s="937"/>
      <c r="CT120" s="937"/>
      <c r="CU120" s="937"/>
      <c r="CV120" s="937"/>
      <c r="CW120" s="937"/>
      <c r="CX120" s="937"/>
      <c r="CY120" s="937"/>
      <c r="CZ120" s="937"/>
      <c r="DA120" s="937"/>
      <c r="DB120" s="937"/>
      <c r="DC120" s="937"/>
      <c r="DD120" s="937"/>
      <c r="DE120" s="937"/>
      <c r="DF120" s="938"/>
      <c r="DG120" s="925" t="s">
        <v>183</v>
      </c>
      <c r="DH120" s="906"/>
      <c r="DI120" s="906"/>
      <c r="DJ120" s="906"/>
      <c r="DK120" s="906"/>
      <c r="DL120" s="906">
        <v>11339726</v>
      </c>
      <c r="DM120" s="906"/>
      <c r="DN120" s="906"/>
      <c r="DO120" s="906"/>
      <c r="DP120" s="906"/>
      <c r="DQ120" s="906">
        <v>10449898</v>
      </c>
      <c r="DR120" s="906"/>
      <c r="DS120" s="906"/>
      <c r="DT120" s="906"/>
      <c r="DU120" s="906"/>
      <c r="DV120" s="907">
        <v>69.900000000000006</v>
      </c>
      <c r="DW120" s="907"/>
      <c r="DX120" s="907"/>
      <c r="DY120" s="907"/>
      <c r="DZ120" s="908"/>
    </row>
    <row r="121" spans="1:130" s="226" customFormat="1" ht="26.25" customHeight="1" x14ac:dyDescent="0.2">
      <c r="A121" s="884"/>
      <c r="B121" s="885"/>
      <c r="C121" s="927" t="s">
        <v>474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183</v>
      </c>
      <c r="AB121" s="844"/>
      <c r="AC121" s="844"/>
      <c r="AD121" s="844"/>
      <c r="AE121" s="845"/>
      <c r="AF121" s="846" t="s">
        <v>183</v>
      </c>
      <c r="AG121" s="844"/>
      <c r="AH121" s="844"/>
      <c r="AI121" s="844"/>
      <c r="AJ121" s="845"/>
      <c r="AK121" s="846" t="s">
        <v>183</v>
      </c>
      <c r="AL121" s="844"/>
      <c r="AM121" s="844"/>
      <c r="AN121" s="844"/>
      <c r="AO121" s="845"/>
      <c r="AP121" s="888" t="s">
        <v>183</v>
      </c>
      <c r="AQ121" s="889"/>
      <c r="AR121" s="889"/>
      <c r="AS121" s="889"/>
      <c r="AT121" s="890"/>
      <c r="AU121" s="947"/>
      <c r="AV121" s="948"/>
      <c r="AW121" s="948"/>
      <c r="AX121" s="948"/>
      <c r="AY121" s="949"/>
      <c r="AZ121" s="879" t="s">
        <v>475</v>
      </c>
      <c r="BA121" s="816"/>
      <c r="BB121" s="816"/>
      <c r="BC121" s="816"/>
      <c r="BD121" s="816"/>
      <c r="BE121" s="816"/>
      <c r="BF121" s="816"/>
      <c r="BG121" s="816"/>
      <c r="BH121" s="816"/>
      <c r="BI121" s="816"/>
      <c r="BJ121" s="816"/>
      <c r="BK121" s="816"/>
      <c r="BL121" s="816"/>
      <c r="BM121" s="816"/>
      <c r="BN121" s="816"/>
      <c r="BO121" s="816"/>
      <c r="BP121" s="817"/>
      <c r="BQ121" s="880">
        <v>980493</v>
      </c>
      <c r="BR121" s="881"/>
      <c r="BS121" s="881"/>
      <c r="BT121" s="881"/>
      <c r="BU121" s="881"/>
      <c r="BV121" s="881">
        <v>906780</v>
      </c>
      <c r="BW121" s="881"/>
      <c r="BX121" s="881"/>
      <c r="BY121" s="881"/>
      <c r="BZ121" s="881"/>
      <c r="CA121" s="881">
        <v>819242</v>
      </c>
      <c r="CB121" s="881"/>
      <c r="CC121" s="881"/>
      <c r="CD121" s="881"/>
      <c r="CE121" s="881"/>
      <c r="CF121" s="939">
        <v>5.5</v>
      </c>
      <c r="CG121" s="940"/>
      <c r="CH121" s="940"/>
      <c r="CI121" s="940"/>
      <c r="CJ121" s="940"/>
      <c r="CK121" s="933"/>
      <c r="CL121" s="919"/>
      <c r="CM121" s="919"/>
      <c r="CN121" s="919"/>
      <c r="CO121" s="920"/>
      <c r="CP121" s="899" t="s">
        <v>414</v>
      </c>
      <c r="CQ121" s="900"/>
      <c r="CR121" s="900"/>
      <c r="CS121" s="900"/>
      <c r="CT121" s="900"/>
      <c r="CU121" s="900"/>
      <c r="CV121" s="900"/>
      <c r="CW121" s="900"/>
      <c r="CX121" s="900"/>
      <c r="CY121" s="900"/>
      <c r="CZ121" s="900"/>
      <c r="DA121" s="900"/>
      <c r="DB121" s="900"/>
      <c r="DC121" s="900"/>
      <c r="DD121" s="900"/>
      <c r="DE121" s="900"/>
      <c r="DF121" s="901"/>
      <c r="DG121" s="880">
        <v>926415</v>
      </c>
      <c r="DH121" s="881"/>
      <c r="DI121" s="881"/>
      <c r="DJ121" s="881"/>
      <c r="DK121" s="881"/>
      <c r="DL121" s="881">
        <v>902990</v>
      </c>
      <c r="DM121" s="881"/>
      <c r="DN121" s="881"/>
      <c r="DO121" s="881"/>
      <c r="DP121" s="881"/>
      <c r="DQ121" s="881">
        <v>898449</v>
      </c>
      <c r="DR121" s="881"/>
      <c r="DS121" s="881"/>
      <c r="DT121" s="881"/>
      <c r="DU121" s="881"/>
      <c r="DV121" s="858">
        <v>6</v>
      </c>
      <c r="DW121" s="858"/>
      <c r="DX121" s="858"/>
      <c r="DY121" s="858"/>
      <c r="DZ121" s="859"/>
    </row>
    <row r="122" spans="1:130" s="226" customFormat="1" ht="26.25" customHeight="1" x14ac:dyDescent="0.2">
      <c r="A122" s="884"/>
      <c r="B122" s="885"/>
      <c r="C122" s="879" t="s">
        <v>457</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183</v>
      </c>
      <c r="AB122" s="844"/>
      <c r="AC122" s="844"/>
      <c r="AD122" s="844"/>
      <c r="AE122" s="845"/>
      <c r="AF122" s="846" t="s">
        <v>183</v>
      </c>
      <c r="AG122" s="844"/>
      <c r="AH122" s="844"/>
      <c r="AI122" s="844"/>
      <c r="AJ122" s="845"/>
      <c r="AK122" s="846" t="s">
        <v>183</v>
      </c>
      <c r="AL122" s="844"/>
      <c r="AM122" s="844"/>
      <c r="AN122" s="844"/>
      <c r="AO122" s="845"/>
      <c r="AP122" s="888" t="s">
        <v>183</v>
      </c>
      <c r="AQ122" s="889"/>
      <c r="AR122" s="889"/>
      <c r="AS122" s="889"/>
      <c r="AT122" s="890"/>
      <c r="AU122" s="947"/>
      <c r="AV122" s="948"/>
      <c r="AW122" s="948"/>
      <c r="AX122" s="948"/>
      <c r="AY122" s="949"/>
      <c r="AZ122" s="902" t="s">
        <v>476</v>
      </c>
      <c r="BA122" s="903"/>
      <c r="BB122" s="903"/>
      <c r="BC122" s="903"/>
      <c r="BD122" s="903"/>
      <c r="BE122" s="903"/>
      <c r="BF122" s="903"/>
      <c r="BG122" s="903"/>
      <c r="BH122" s="903"/>
      <c r="BI122" s="903"/>
      <c r="BJ122" s="903"/>
      <c r="BK122" s="903"/>
      <c r="BL122" s="903"/>
      <c r="BM122" s="903"/>
      <c r="BN122" s="903"/>
      <c r="BO122" s="903"/>
      <c r="BP122" s="904"/>
      <c r="BQ122" s="943">
        <v>33573857</v>
      </c>
      <c r="BR122" s="909"/>
      <c r="BS122" s="909"/>
      <c r="BT122" s="909"/>
      <c r="BU122" s="909"/>
      <c r="BV122" s="909">
        <v>34434463</v>
      </c>
      <c r="BW122" s="909"/>
      <c r="BX122" s="909"/>
      <c r="BY122" s="909"/>
      <c r="BZ122" s="909"/>
      <c r="CA122" s="909">
        <v>33665803</v>
      </c>
      <c r="CB122" s="909"/>
      <c r="CC122" s="909"/>
      <c r="CD122" s="909"/>
      <c r="CE122" s="909"/>
      <c r="CF122" s="910">
        <v>225.3</v>
      </c>
      <c r="CG122" s="911"/>
      <c r="CH122" s="911"/>
      <c r="CI122" s="911"/>
      <c r="CJ122" s="911"/>
      <c r="CK122" s="933"/>
      <c r="CL122" s="919"/>
      <c r="CM122" s="919"/>
      <c r="CN122" s="919"/>
      <c r="CO122" s="920"/>
      <c r="CP122" s="899" t="s">
        <v>416</v>
      </c>
      <c r="CQ122" s="900"/>
      <c r="CR122" s="900"/>
      <c r="CS122" s="900"/>
      <c r="CT122" s="900"/>
      <c r="CU122" s="900"/>
      <c r="CV122" s="900"/>
      <c r="CW122" s="900"/>
      <c r="CX122" s="900"/>
      <c r="CY122" s="900"/>
      <c r="CZ122" s="900"/>
      <c r="DA122" s="900"/>
      <c r="DB122" s="900"/>
      <c r="DC122" s="900"/>
      <c r="DD122" s="900"/>
      <c r="DE122" s="900"/>
      <c r="DF122" s="901"/>
      <c r="DG122" s="880">
        <v>745188</v>
      </c>
      <c r="DH122" s="881"/>
      <c r="DI122" s="881"/>
      <c r="DJ122" s="881"/>
      <c r="DK122" s="881"/>
      <c r="DL122" s="881">
        <v>714597</v>
      </c>
      <c r="DM122" s="881"/>
      <c r="DN122" s="881"/>
      <c r="DO122" s="881"/>
      <c r="DP122" s="881"/>
      <c r="DQ122" s="881">
        <v>703974</v>
      </c>
      <c r="DR122" s="881"/>
      <c r="DS122" s="881"/>
      <c r="DT122" s="881"/>
      <c r="DU122" s="881"/>
      <c r="DV122" s="858">
        <v>4.7</v>
      </c>
      <c r="DW122" s="858"/>
      <c r="DX122" s="858"/>
      <c r="DY122" s="858"/>
      <c r="DZ122" s="859"/>
    </row>
    <row r="123" spans="1:130" s="226" customFormat="1" ht="26.25" customHeight="1" x14ac:dyDescent="0.2">
      <c r="A123" s="884"/>
      <c r="B123" s="885"/>
      <c r="C123" s="879" t="s">
        <v>463</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11697</v>
      </c>
      <c r="AB123" s="844"/>
      <c r="AC123" s="844"/>
      <c r="AD123" s="844"/>
      <c r="AE123" s="845"/>
      <c r="AF123" s="846">
        <v>11697</v>
      </c>
      <c r="AG123" s="844"/>
      <c r="AH123" s="844"/>
      <c r="AI123" s="844"/>
      <c r="AJ123" s="845"/>
      <c r="AK123" s="846">
        <v>11697</v>
      </c>
      <c r="AL123" s="844"/>
      <c r="AM123" s="844"/>
      <c r="AN123" s="844"/>
      <c r="AO123" s="845"/>
      <c r="AP123" s="888">
        <v>0.1</v>
      </c>
      <c r="AQ123" s="889"/>
      <c r="AR123" s="889"/>
      <c r="AS123" s="889"/>
      <c r="AT123" s="890"/>
      <c r="AU123" s="950"/>
      <c r="AV123" s="951"/>
      <c r="AW123" s="951"/>
      <c r="AX123" s="951"/>
      <c r="AY123" s="951"/>
      <c r="AZ123" s="247" t="s">
        <v>193</v>
      </c>
      <c r="BA123" s="247"/>
      <c r="BB123" s="247"/>
      <c r="BC123" s="247"/>
      <c r="BD123" s="247"/>
      <c r="BE123" s="247"/>
      <c r="BF123" s="247"/>
      <c r="BG123" s="247"/>
      <c r="BH123" s="247"/>
      <c r="BI123" s="247"/>
      <c r="BJ123" s="247"/>
      <c r="BK123" s="247"/>
      <c r="BL123" s="247"/>
      <c r="BM123" s="247"/>
      <c r="BN123" s="247"/>
      <c r="BO123" s="941" t="s">
        <v>477</v>
      </c>
      <c r="BP123" s="942"/>
      <c r="BQ123" s="896">
        <v>44343395</v>
      </c>
      <c r="BR123" s="897"/>
      <c r="BS123" s="897"/>
      <c r="BT123" s="897"/>
      <c r="BU123" s="897"/>
      <c r="BV123" s="897">
        <v>46645204</v>
      </c>
      <c r="BW123" s="897"/>
      <c r="BX123" s="897"/>
      <c r="BY123" s="897"/>
      <c r="BZ123" s="897"/>
      <c r="CA123" s="897">
        <v>46323186</v>
      </c>
      <c r="CB123" s="897"/>
      <c r="CC123" s="897"/>
      <c r="CD123" s="897"/>
      <c r="CE123" s="897"/>
      <c r="CF123" s="812"/>
      <c r="CG123" s="813"/>
      <c r="CH123" s="813"/>
      <c r="CI123" s="813"/>
      <c r="CJ123" s="898"/>
      <c r="CK123" s="933"/>
      <c r="CL123" s="919"/>
      <c r="CM123" s="919"/>
      <c r="CN123" s="919"/>
      <c r="CO123" s="920"/>
      <c r="CP123" s="899" t="s">
        <v>418</v>
      </c>
      <c r="CQ123" s="900"/>
      <c r="CR123" s="900"/>
      <c r="CS123" s="900"/>
      <c r="CT123" s="900"/>
      <c r="CU123" s="900"/>
      <c r="CV123" s="900"/>
      <c r="CW123" s="900"/>
      <c r="CX123" s="900"/>
      <c r="CY123" s="900"/>
      <c r="CZ123" s="900"/>
      <c r="DA123" s="900"/>
      <c r="DB123" s="900"/>
      <c r="DC123" s="900"/>
      <c r="DD123" s="900"/>
      <c r="DE123" s="900"/>
      <c r="DF123" s="901"/>
      <c r="DG123" s="843">
        <v>30686</v>
      </c>
      <c r="DH123" s="844"/>
      <c r="DI123" s="844"/>
      <c r="DJ123" s="844"/>
      <c r="DK123" s="845"/>
      <c r="DL123" s="846">
        <v>23527</v>
      </c>
      <c r="DM123" s="844"/>
      <c r="DN123" s="844"/>
      <c r="DO123" s="844"/>
      <c r="DP123" s="845"/>
      <c r="DQ123" s="846">
        <v>15746</v>
      </c>
      <c r="DR123" s="844"/>
      <c r="DS123" s="844"/>
      <c r="DT123" s="844"/>
      <c r="DU123" s="845"/>
      <c r="DV123" s="888">
        <v>0.1</v>
      </c>
      <c r="DW123" s="889"/>
      <c r="DX123" s="889"/>
      <c r="DY123" s="889"/>
      <c r="DZ123" s="890"/>
    </row>
    <row r="124" spans="1:130" s="226" customFormat="1" ht="26.25" customHeight="1" thickBot="1" x14ac:dyDescent="0.25">
      <c r="A124" s="884"/>
      <c r="B124" s="885"/>
      <c r="C124" s="879" t="s">
        <v>466</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183</v>
      </c>
      <c r="AB124" s="844"/>
      <c r="AC124" s="844"/>
      <c r="AD124" s="844"/>
      <c r="AE124" s="845"/>
      <c r="AF124" s="846" t="s">
        <v>183</v>
      </c>
      <c r="AG124" s="844"/>
      <c r="AH124" s="844"/>
      <c r="AI124" s="844"/>
      <c r="AJ124" s="845"/>
      <c r="AK124" s="846" t="s">
        <v>183</v>
      </c>
      <c r="AL124" s="844"/>
      <c r="AM124" s="844"/>
      <c r="AN124" s="844"/>
      <c r="AO124" s="845"/>
      <c r="AP124" s="888" t="s">
        <v>183</v>
      </c>
      <c r="AQ124" s="889"/>
      <c r="AR124" s="889"/>
      <c r="AS124" s="889"/>
      <c r="AT124" s="890"/>
      <c r="AU124" s="891" t="s">
        <v>478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70.099999999999994</v>
      </c>
      <c r="BR124" s="895"/>
      <c r="BS124" s="895"/>
      <c r="BT124" s="895"/>
      <c r="BU124" s="895"/>
      <c r="BV124" s="895">
        <v>53</v>
      </c>
      <c r="BW124" s="895"/>
      <c r="BX124" s="895"/>
      <c r="BY124" s="895"/>
      <c r="BZ124" s="895"/>
      <c r="CA124" s="895">
        <v>47.6</v>
      </c>
      <c r="CB124" s="895"/>
      <c r="CC124" s="895"/>
      <c r="CD124" s="895"/>
      <c r="CE124" s="895"/>
      <c r="CF124" s="790"/>
      <c r="CG124" s="791"/>
      <c r="CH124" s="791"/>
      <c r="CI124" s="791"/>
      <c r="CJ124" s="926"/>
      <c r="CK124" s="934"/>
      <c r="CL124" s="934"/>
      <c r="CM124" s="934"/>
      <c r="CN124" s="934"/>
      <c r="CO124" s="935"/>
      <c r="CP124" s="899" t="s">
        <v>479</v>
      </c>
      <c r="CQ124" s="900"/>
      <c r="CR124" s="900"/>
      <c r="CS124" s="900"/>
      <c r="CT124" s="900"/>
      <c r="CU124" s="900"/>
      <c r="CV124" s="900"/>
      <c r="CW124" s="900"/>
      <c r="CX124" s="900"/>
      <c r="CY124" s="900"/>
      <c r="CZ124" s="900"/>
      <c r="DA124" s="900"/>
      <c r="DB124" s="900"/>
      <c r="DC124" s="900"/>
      <c r="DD124" s="900"/>
      <c r="DE124" s="900"/>
      <c r="DF124" s="901"/>
      <c r="DG124" s="827">
        <v>12521962</v>
      </c>
      <c r="DH124" s="828"/>
      <c r="DI124" s="828"/>
      <c r="DJ124" s="828"/>
      <c r="DK124" s="829"/>
      <c r="DL124" s="830" t="s">
        <v>183</v>
      </c>
      <c r="DM124" s="828"/>
      <c r="DN124" s="828"/>
      <c r="DO124" s="828"/>
      <c r="DP124" s="829"/>
      <c r="DQ124" s="830" t="s">
        <v>183</v>
      </c>
      <c r="DR124" s="828"/>
      <c r="DS124" s="828"/>
      <c r="DT124" s="828"/>
      <c r="DU124" s="829"/>
      <c r="DV124" s="912" t="s">
        <v>183</v>
      </c>
      <c r="DW124" s="913"/>
      <c r="DX124" s="913"/>
      <c r="DY124" s="913"/>
      <c r="DZ124" s="914"/>
    </row>
    <row r="125" spans="1:130" s="226" customFormat="1" ht="26.25" customHeight="1" x14ac:dyDescent="0.2">
      <c r="A125" s="884"/>
      <c r="B125" s="885"/>
      <c r="C125" s="879" t="s">
        <v>468</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183</v>
      </c>
      <c r="AB125" s="844"/>
      <c r="AC125" s="844"/>
      <c r="AD125" s="844"/>
      <c r="AE125" s="845"/>
      <c r="AF125" s="846" t="s">
        <v>183</v>
      </c>
      <c r="AG125" s="844"/>
      <c r="AH125" s="844"/>
      <c r="AI125" s="844"/>
      <c r="AJ125" s="845"/>
      <c r="AK125" s="846" t="s">
        <v>183</v>
      </c>
      <c r="AL125" s="844"/>
      <c r="AM125" s="844"/>
      <c r="AN125" s="844"/>
      <c r="AO125" s="845"/>
      <c r="AP125" s="888" t="s">
        <v>183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480</v>
      </c>
      <c r="CL125" s="916"/>
      <c r="CM125" s="916"/>
      <c r="CN125" s="916"/>
      <c r="CO125" s="917"/>
      <c r="CP125" s="924" t="s">
        <v>481</v>
      </c>
      <c r="CQ125" s="872"/>
      <c r="CR125" s="872"/>
      <c r="CS125" s="872"/>
      <c r="CT125" s="872"/>
      <c r="CU125" s="872"/>
      <c r="CV125" s="872"/>
      <c r="CW125" s="872"/>
      <c r="CX125" s="872"/>
      <c r="CY125" s="872"/>
      <c r="CZ125" s="872"/>
      <c r="DA125" s="872"/>
      <c r="DB125" s="872"/>
      <c r="DC125" s="872"/>
      <c r="DD125" s="872"/>
      <c r="DE125" s="872"/>
      <c r="DF125" s="873"/>
      <c r="DG125" s="925" t="s">
        <v>183</v>
      </c>
      <c r="DH125" s="906"/>
      <c r="DI125" s="906"/>
      <c r="DJ125" s="906"/>
      <c r="DK125" s="906"/>
      <c r="DL125" s="906" t="s">
        <v>183</v>
      </c>
      <c r="DM125" s="906"/>
      <c r="DN125" s="906"/>
      <c r="DO125" s="906"/>
      <c r="DP125" s="906"/>
      <c r="DQ125" s="906" t="s">
        <v>183</v>
      </c>
      <c r="DR125" s="906"/>
      <c r="DS125" s="906"/>
      <c r="DT125" s="906"/>
      <c r="DU125" s="906"/>
      <c r="DV125" s="907" t="s">
        <v>183</v>
      </c>
      <c r="DW125" s="907"/>
      <c r="DX125" s="907"/>
      <c r="DY125" s="907"/>
      <c r="DZ125" s="908"/>
    </row>
    <row r="126" spans="1:130" s="226" customFormat="1" ht="26.25" customHeight="1" thickBot="1" x14ac:dyDescent="0.25">
      <c r="A126" s="884"/>
      <c r="B126" s="885"/>
      <c r="C126" s="879" t="s">
        <v>470</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12395</v>
      </c>
      <c r="AB126" s="844"/>
      <c r="AC126" s="844"/>
      <c r="AD126" s="844"/>
      <c r="AE126" s="845"/>
      <c r="AF126" s="846">
        <v>10474</v>
      </c>
      <c r="AG126" s="844"/>
      <c r="AH126" s="844"/>
      <c r="AI126" s="844"/>
      <c r="AJ126" s="845"/>
      <c r="AK126" s="846">
        <v>10362</v>
      </c>
      <c r="AL126" s="844"/>
      <c r="AM126" s="844"/>
      <c r="AN126" s="844"/>
      <c r="AO126" s="845"/>
      <c r="AP126" s="888">
        <v>0.1</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482</v>
      </c>
      <c r="CQ126" s="816"/>
      <c r="CR126" s="816"/>
      <c r="CS126" s="816"/>
      <c r="CT126" s="816"/>
      <c r="CU126" s="816"/>
      <c r="CV126" s="816"/>
      <c r="CW126" s="816"/>
      <c r="CX126" s="816"/>
      <c r="CY126" s="816"/>
      <c r="CZ126" s="816"/>
      <c r="DA126" s="816"/>
      <c r="DB126" s="816"/>
      <c r="DC126" s="816"/>
      <c r="DD126" s="816"/>
      <c r="DE126" s="816"/>
      <c r="DF126" s="817"/>
      <c r="DG126" s="880" t="s">
        <v>183</v>
      </c>
      <c r="DH126" s="881"/>
      <c r="DI126" s="881"/>
      <c r="DJ126" s="881"/>
      <c r="DK126" s="881"/>
      <c r="DL126" s="881" t="s">
        <v>183</v>
      </c>
      <c r="DM126" s="881"/>
      <c r="DN126" s="881"/>
      <c r="DO126" s="881"/>
      <c r="DP126" s="881"/>
      <c r="DQ126" s="881" t="s">
        <v>183</v>
      </c>
      <c r="DR126" s="881"/>
      <c r="DS126" s="881"/>
      <c r="DT126" s="881"/>
      <c r="DU126" s="881"/>
      <c r="DV126" s="858" t="s">
        <v>183</v>
      </c>
      <c r="DW126" s="858"/>
      <c r="DX126" s="858"/>
      <c r="DY126" s="858"/>
      <c r="DZ126" s="859"/>
    </row>
    <row r="127" spans="1:130" s="226" customFormat="1" ht="26.25" customHeight="1" x14ac:dyDescent="0.2">
      <c r="A127" s="886"/>
      <c r="B127" s="887"/>
      <c r="C127" s="902" t="s">
        <v>483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1498</v>
      </c>
      <c r="AB127" s="844"/>
      <c r="AC127" s="844"/>
      <c r="AD127" s="844"/>
      <c r="AE127" s="845"/>
      <c r="AF127" s="846">
        <v>1172</v>
      </c>
      <c r="AG127" s="844"/>
      <c r="AH127" s="844"/>
      <c r="AI127" s="844"/>
      <c r="AJ127" s="845"/>
      <c r="AK127" s="846">
        <v>859</v>
      </c>
      <c r="AL127" s="844"/>
      <c r="AM127" s="844"/>
      <c r="AN127" s="844"/>
      <c r="AO127" s="845"/>
      <c r="AP127" s="888">
        <v>0</v>
      </c>
      <c r="AQ127" s="889"/>
      <c r="AR127" s="889"/>
      <c r="AS127" s="889"/>
      <c r="AT127" s="890"/>
      <c r="AU127" s="228"/>
      <c r="AV127" s="228"/>
      <c r="AW127" s="228"/>
      <c r="AX127" s="905" t="s">
        <v>484</v>
      </c>
      <c r="AY127" s="876"/>
      <c r="AZ127" s="876"/>
      <c r="BA127" s="876"/>
      <c r="BB127" s="876"/>
      <c r="BC127" s="876"/>
      <c r="BD127" s="876"/>
      <c r="BE127" s="877"/>
      <c r="BF127" s="875" t="s">
        <v>485</v>
      </c>
      <c r="BG127" s="876"/>
      <c r="BH127" s="876"/>
      <c r="BI127" s="876"/>
      <c r="BJ127" s="876"/>
      <c r="BK127" s="876"/>
      <c r="BL127" s="877"/>
      <c r="BM127" s="875" t="s">
        <v>486</v>
      </c>
      <c r="BN127" s="876"/>
      <c r="BO127" s="876"/>
      <c r="BP127" s="876"/>
      <c r="BQ127" s="876"/>
      <c r="BR127" s="876"/>
      <c r="BS127" s="877"/>
      <c r="BT127" s="875" t="s">
        <v>487</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488</v>
      </c>
      <c r="CQ127" s="816"/>
      <c r="CR127" s="816"/>
      <c r="CS127" s="816"/>
      <c r="CT127" s="816"/>
      <c r="CU127" s="816"/>
      <c r="CV127" s="816"/>
      <c r="CW127" s="816"/>
      <c r="CX127" s="816"/>
      <c r="CY127" s="816"/>
      <c r="CZ127" s="816"/>
      <c r="DA127" s="816"/>
      <c r="DB127" s="816"/>
      <c r="DC127" s="816"/>
      <c r="DD127" s="816"/>
      <c r="DE127" s="816"/>
      <c r="DF127" s="817"/>
      <c r="DG127" s="880" t="s">
        <v>183</v>
      </c>
      <c r="DH127" s="881"/>
      <c r="DI127" s="881"/>
      <c r="DJ127" s="881"/>
      <c r="DK127" s="881"/>
      <c r="DL127" s="881" t="s">
        <v>183</v>
      </c>
      <c r="DM127" s="881"/>
      <c r="DN127" s="881"/>
      <c r="DO127" s="881"/>
      <c r="DP127" s="881"/>
      <c r="DQ127" s="881" t="s">
        <v>183</v>
      </c>
      <c r="DR127" s="881"/>
      <c r="DS127" s="881"/>
      <c r="DT127" s="881"/>
      <c r="DU127" s="881"/>
      <c r="DV127" s="858" t="s">
        <v>183</v>
      </c>
      <c r="DW127" s="858"/>
      <c r="DX127" s="858"/>
      <c r="DY127" s="858"/>
      <c r="DZ127" s="859"/>
    </row>
    <row r="128" spans="1:130" s="226" customFormat="1" ht="26.25" customHeight="1" thickBot="1" x14ac:dyDescent="0.25">
      <c r="A128" s="860" t="s">
        <v>489</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490</v>
      </c>
      <c r="X128" s="862"/>
      <c r="Y128" s="862"/>
      <c r="Z128" s="863"/>
      <c r="AA128" s="864">
        <v>127066</v>
      </c>
      <c r="AB128" s="865"/>
      <c r="AC128" s="865"/>
      <c r="AD128" s="865"/>
      <c r="AE128" s="866"/>
      <c r="AF128" s="867">
        <v>105915</v>
      </c>
      <c r="AG128" s="865"/>
      <c r="AH128" s="865"/>
      <c r="AI128" s="865"/>
      <c r="AJ128" s="866"/>
      <c r="AK128" s="867">
        <v>105013</v>
      </c>
      <c r="AL128" s="865"/>
      <c r="AM128" s="865"/>
      <c r="AN128" s="865"/>
      <c r="AO128" s="866"/>
      <c r="AP128" s="868"/>
      <c r="AQ128" s="869"/>
      <c r="AR128" s="869"/>
      <c r="AS128" s="869"/>
      <c r="AT128" s="870"/>
      <c r="AU128" s="228"/>
      <c r="AV128" s="228"/>
      <c r="AW128" s="228"/>
      <c r="AX128" s="871" t="s">
        <v>491</v>
      </c>
      <c r="AY128" s="872"/>
      <c r="AZ128" s="872"/>
      <c r="BA128" s="872"/>
      <c r="BB128" s="872"/>
      <c r="BC128" s="872"/>
      <c r="BD128" s="872"/>
      <c r="BE128" s="873"/>
      <c r="BF128" s="850" t="s">
        <v>183</v>
      </c>
      <c r="BG128" s="851"/>
      <c r="BH128" s="851"/>
      <c r="BI128" s="851"/>
      <c r="BJ128" s="851"/>
      <c r="BK128" s="851"/>
      <c r="BL128" s="874"/>
      <c r="BM128" s="850">
        <v>12.59</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492</v>
      </c>
      <c r="CQ128" s="794"/>
      <c r="CR128" s="794"/>
      <c r="CS128" s="794"/>
      <c r="CT128" s="794"/>
      <c r="CU128" s="794"/>
      <c r="CV128" s="794"/>
      <c r="CW128" s="794"/>
      <c r="CX128" s="794"/>
      <c r="CY128" s="794"/>
      <c r="CZ128" s="794"/>
      <c r="DA128" s="794"/>
      <c r="DB128" s="794"/>
      <c r="DC128" s="794"/>
      <c r="DD128" s="794"/>
      <c r="DE128" s="794"/>
      <c r="DF128" s="795"/>
      <c r="DG128" s="854" t="s">
        <v>183</v>
      </c>
      <c r="DH128" s="855"/>
      <c r="DI128" s="855"/>
      <c r="DJ128" s="855"/>
      <c r="DK128" s="855"/>
      <c r="DL128" s="855" t="s">
        <v>183</v>
      </c>
      <c r="DM128" s="855"/>
      <c r="DN128" s="855"/>
      <c r="DO128" s="855"/>
      <c r="DP128" s="855"/>
      <c r="DQ128" s="855" t="s">
        <v>183</v>
      </c>
      <c r="DR128" s="855"/>
      <c r="DS128" s="855"/>
      <c r="DT128" s="855"/>
      <c r="DU128" s="855"/>
      <c r="DV128" s="856" t="s">
        <v>183</v>
      </c>
      <c r="DW128" s="856"/>
      <c r="DX128" s="856"/>
      <c r="DY128" s="856"/>
      <c r="DZ128" s="857"/>
    </row>
    <row r="129" spans="1:131" s="226"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493</v>
      </c>
      <c r="X129" s="841"/>
      <c r="Y129" s="841"/>
      <c r="Z129" s="842"/>
      <c r="AA129" s="843">
        <v>16985608</v>
      </c>
      <c r="AB129" s="844"/>
      <c r="AC129" s="844"/>
      <c r="AD129" s="844"/>
      <c r="AE129" s="845"/>
      <c r="AF129" s="846">
        <v>17550302</v>
      </c>
      <c r="AG129" s="844"/>
      <c r="AH129" s="844"/>
      <c r="AI129" s="844"/>
      <c r="AJ129" s="845"/>
      <c r="AK129" s="846">
        <v>17960038</v>
      </c>
      <c r="AL129" s="844"/>
      <c r="AM129" s="844"/>
      <c r="AN129" s="844"/>
      <c r="AO129" s="845"/>
      <c r="AP129" s="847"/>
      <c r="AQ129" s="848"/>
      <c r="AR129" s="848"/>
      <c r="AS129" s="848"/>
      <c r="AT129" s="849"/>
      <c r="AU129" s="229"/>
      <c r="AV129" s="229"/>
      <c r="AW129" s="229"/>
      <c r="AX129" s="815" t="s">
        <v>494</v>
      </c>
      <c r="AY129" s="816"/>
      <c r="AZ129" s="816"/>
      <c r="BA129" s="816"/>
      <c r="BB129" s="816"/>
      <c r="BC129" s="816"/>
      <c r="BD129" s="816"/>
      <c r="BE129" s="817"/>
      <c r="BF129" s="834" t="s">
        <v>183</v>
      </c>
      <c r="BG129" s="835"/>
      <c r="BH129" s="835"/>
      <c r="BI129" s="835"/>
      <c r="BJ129" s="835"/>
      <c r="BK129" s="835"/>
      <c r="BL129" s="836"/>
      <c r="BM129" s="834">
        <v>17.59</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495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496</v>
      </c>
      <c r="X130" s="841"/>
      <c r="Y130" s="841"/>
      <c r="Z130" s="842"/>
      <c r="AA130" s="843">
        <v>2971708</v>
      </c>
      <c r="AB130" s="844"/>
      <c r="AC130" s="844"/>
      <c r="AD130" s="844"/>
      <c r="AE130" s="845"/>
      <c r="AF130" s="846">
        <v>3051202</v>
      </c>
      <c r="AG130" s="844"/>
      <c r="AH130" s="844"/>
      <c r="AI130" s="844"/>
      <c r="AJ130" s="845"/>
      <c r="AK130" s="846">
        <v>3019639</v>
      </c>
      <c r="AL130" s="844"/>
      <c r="AM130" s="844"/>
      <c r="AN130" s="844"/>
      <c r="AO130" s="845"/>
      <c r="AP130" s="847"/>
      <c r="AQ130" s="848"/>
      <c r="AR130" s="848"/>
      <c r="AS130" s="848"/>
      <c r="AT130" s="849"/>
      <c r="AU130" s="229"/>
      <c r="AV130" s="229"/>
      <c r="AW130" s="229"/>
      <c r="AX130" s="815" t="s">
        <v>497</v>
      </c>
      <c r="AY130" s="816"/>
      <c r="AZ130" s="816"/>
      <c r="BA130" s="816"/>
      <c r="BB130" s="816"/>
      <c r="BC130" s="816"/>
      <c r="BD130" s="816"/>
      <c r="BE130" s="817"/>
      <c r="BF130" s="818">
        <v>9.5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498</v>
      </c>
      <c r="X131" s="825"/>
      <c r="Y131" s="825"/>
      <c r="Z131" s="826"/>
      <c r="AA131" s="827">
        <v>14013900</v>
      </c>
      <c r="AB131" s="828"/>
      <c r="AC131" s="828"/>
      <c r="AD131" s="828"/>
      <c r="AE131" s="829"/>
      <c r="AF131" s="830">
        <v>14499100</v>
      </c>
      <c r="AG131" s="828"/>
      <c r="AH131" s="828"/>
      <c r="AI131" s="828"/>
      <c r="AJ131" s="829"/>
      <c r="AK131" s="830">
        <v>14940399</v>
      </c>
      <c r="AL131" s="828"/>
      <c r="AM131" s="828"/>
      <c r="AN131" s="828"/>
      <c r="AO131" s="829"/>
      <c r="AP131" s="831"/>
      <c r="AQ131" s="832"/>
      <c r="AR131" s="832"/>
      <c r="AS131" s="832"/>
      <c r="AT131" s="833"/>
      <c r="AU131" s="229"/>
      <c r="AV131" s="229"/>
      <c r="AW131" s="229"/>
      <c r="AX131" s="793" t="s">
        <v>499</v>
      </c>
      <c r="AY131" s="794"/>
      <c r="AZ131" s="794"/>
      <c r="BA131" s="794"/>
      <c r="BB131" s="794"/>
      <c r="BC131" s="794"/>
      <c r="BD131" s="794"/>
      <c r="BE131" s="795"/>
      <c r="BF131" s="796">
        <v>47.6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500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501</v>
      </c>
      <c r="W132" s="806"/>
      <c r="X132" s="806"/>
      <c r="Y132" s="806"/>
      <c r="Z132" s="807"/>
      <c r="AA132" s="808">
        <v>11.53850106</v>
      </c>
      <c r="AB132" s="809"/>
      <c r="AC132" s="809"/>
      <c r="AD132" s="809"/>
      <c r="AE132" s="810"/>
      <c r="AF132" s="811">
        <v>8.9894545180000005</v>
      </c>
      <c r="AG132" s="809"/>
      <c r="AH132" s="809"/>
      <c r="AI132" s="809"/>
      <c r="AJ132" s="810"/>
      <c r="AK132" s="811">
        <v>8.2438427510000007</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502</v>
      </c>
      <c r="W133" s="785"/>
      <c r="X133" s="785"/>
      <c r="Y133" s="785"/>
      <c r="Z133" s="786"/>
      <c r="AA133" s="787">
        <v>11.4</v>
      </c>
      <c r="AB133" s="788"/>
      <c r="AC133" s="788"/>
      <c r="AD133" s="788"/>
      <c r="AE133" s="789"/>
      <c r="AF133" s="787">
        <v>10.4</v>
      </c>
      <c r="AG133" s="788"/>
      <c r="AH133" s="788"/>
      <c r="AI133" s="788"/>
      <c r="AJ133" s="789"/>
      <c r="AK133" s="787">
        <v>9.5</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61U2x+CVGVp8wM359yGd7ILpSuPcC3CAqpjzuKjs61L42CRBIu6f9WyOCJWlzUeCKaYQXbqaYE+CdfLictFXxA==" saltValue="53SfoDHGn9pG4UuDlRpN2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503</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8qFGrT71Dr9lBdyKPavJ6H6fCWtyCx3AT/y77fXqYOPSAFY48fuvD9T1wTw3nmPivCeZwRc4jKp69Po7ILaBQ==" saltValue="+DZ6/fvfk5uY3WY+xnOw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506</v>
      </c>
      <c r="AP7" s="268"/>
      <c r="AQ7" s="269" t="s">
        <v>507</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508</v>
      </c>
      <c r="AQ8" s="275" t="s">
        <v>509</v>
      </c>
      <c r="AR8" s="276" t="s">
        <v>510</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511</v>
      </c>
      <c r="AL9" s="1195"/>
      <c r="AM9" s="1195"/>
      <c r="AN9" s="1196"/>
      <c r="AO9" s="277">
        <v>4633499</v>
      </c>
      <c r="AP9" s="277">
        <v>77966</v>
      </c>
      <c r="AQ9" s="278">
        <v>72345</v>
      </c>
      <c r="AR9" s="279">
        <v>7.8</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512</v>
      </c>
      <c r="AL10" s="1195"/>
      <c r="AM10" s="1195"/>
      <c r="AN10" s="1196"/>
      <c r="AO10" s="280">
        <v>628147</v>
      </c>
      <c r="AP10" s="280">
        <v>10570</v>
      </c>
      <c r="AQ10" s="281">
        <v>6087</v>
      </c>
      <c r="AR10" s="282">
        <v>73.599999999999994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513</v>
      </c>
      <c r="AL11" s="1195"/>
      <c r="AM11" s="1195"/>
      <c r="AN11" s="1196"/>
      <c r="AO11" s="280" t="s">
        <v>514</v>
      </c>
      <c r="AP11" s="280" t="s">
        <v>514</v>
      </c>
      <c r="AQ11" s="281">
        <v>1128</v>
      </c>
      <c r="AR11" s="282" t="s">
        <v>514</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515</v>
      </c>
      <c r="AL12" s="1195"/>
      <c r="AM12" s="1195"/>
      <c r="AN12" s="1196"/>
      <c r="AO12" s="280" t="s">
        <v>514</v>
      </c>
      <c r="AP12" s="280" t="s">
        <v>514</v>
      </c>
      <c r="AQ12" s="281">
        <v>9</v>
      </c>
      <c r="AR12" s="282" t="s">
        <v>514</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516</v>
      </c>
      <c r="AL13" s="1195"/>
      <c r="AM13" s="1195"/>
      <c r="AN13" s="1196"/>
      <c r="AO13" s="280">
        <v>140253</v>
      </c>
      <c r="AP13" s="280">
        <v>2360</v>
      </c>
      <c r="AQ13" s="281">
        <v>2326</v>
      </c>
      <c r="AR13" s="282">
        <v>1.5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517</v>
      </c>
      <c r="AL14" s="1195"/>
      <c r="AM14" s="1195"/>
      <c r="AN14" s="1196"/>
      <c r="AO14" s="280">
        <v>122103</v>
      </c>
      <c r="AP14" s="280">
        <v>2055</v>
      </c>
      <c r="AQ14" s="281">
        <v>1625</v>
      </c>
      <c r="AR14" s="282">
        <v>26.5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518</v>
      </c>
      <c r="AL15" s="1198"/>
      <c r="AM15" s="1198"/>
      <c r="AN15" s="1199"/>
      <c r="AO15" s="280">
        <v>-170557</v>
      </c>
      <c r="AP15" s="280">
        <v>-2870</v>
      </c>
      <c r="AQ15" s="281">
        <v>-4515</v>
      </c>
      <c r="AR15" s="282">
        <v>-36.4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193</v>
      </c>
      <c r="AL16" s="1198"/>
      <c r="AM16" s="1198"/>
      <c r="AN16" s="1199"/>
      <c r="AO16" s="280">
        <v>5353445</v>
      </c>
      <c r="AP16" s="280">
        <v>90080</v>
      </c>
      <c r="AQ16" s="281">
        <v>79005</v>
      </c>
      <c r="AR16" s="282">
        <v>14</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523</v>
      </c>
      <c r="AL21" s="1201"/>
      <c r="AM21" s="1201"/>
      <c r="AN21" s="1202"/>
      <c r="AO21" s="293">
        <v>8.2799999999999994</v>
      </c>
      <c r="AP21" s="294">
        <v>7.5</v>
      </c>
      <c r="AQ21" s="295">
        <v>0.78</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524</v>
      </c>
      <c r="AL22" s="1201"/>
      <c r="AM22" s="1201"/>
      <c r="AN22" s="1202"/>
      <c r="AO22" s="298">
        <v>99.1</v>
      </c>
      <c r="AP22" s="299">
        <v>98.5</v>
      </c>
      <c r="AQ22" s="300">
        <v>0.6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3" t="s">
        <v>525</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x14ac:dyDescent="0.2">
      <c r="A27" s="305"/>
      <c r="AO27" s="258"/>
      <c r="AP27" s="258"/>
      <c r="AQ27" s="258"/>
      <c r="AR27" s="258"/>
      <c r="AS27" s="258"/>
      <c r="AT27" s="258"/>
    </row>
    <row r="28" spans="1:46" ht="16.2" x14ac:dyDescent="0.2">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506</v>
      </c>
      <c r="AP30" s="268"/>
      <c r="AQ30" s="269" t="s">
        <v>507</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508</v>
      </c>
      <c r="AQ31" s="275" t="s">
        <v>509</v>
      </c>
      <c r="AR31" s="276" t="s">
        <v>510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528</v>
      </c>
      <c r="AL32" s="1185"/>
      <c r="AM32" s="1185"/>
      <c r="AN32" s="1186"/>
      <c r="AO32" s="308">
        <v>3018004</v>
      </c>
      <c r="AP32" s="308">
        <v>50783</v>
      </c>
      <c r="AQ32" s="309">
        <v>42274</v>
      </c>
      <c r="AR32" s="310">
        <v>20.100000000000001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529</v>
      </c>
      <c r="AL33" s="1185"/>
      <c r="AM33" s="1185"/>
      <c r="AN33" s="1186"/>
      <c r="AO33" s="308" t="s">
        <v>514</v>
      </c>
      <c r="AP33" s="308" t="s">
        <v>514</v>
      </c>
      <c r="AQ33" s="309" t="s">
        <v>514</v>
      </c>
      <c r="AR33" s="310" t="s">
        <v>514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530</v>
      </c>
      <c r="AL34" s="1185"/>
      <c r="AM34" s="1185"/>
      <c r="AN34" s="1186"/>
      <c r="AO34" s="308" t="s">
        <v>514</v>
      </c>
      <c r="AP34" s="308" t="s">
        <v>514</v>
      </c>
      <c r="AQ34" s="309">
        <v>53</v>
      </c>
      <c r="AR34" s="310" t="s">
        <v>514</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531</v>
      </c>
      <c r="AL35" s="1185"/>
      <c r="AM35" s="1185"/>
      <c r="AN35" s="1186"/>
      <c r="AO35" s="308">
        <v>1269867</v>
      </c>
      <c r="AP35" s="308">
        <v>21367</v>
      </c>
      <c r="AQ35" s="309">
        <v>12769</v>
      </c>
      <c r="AR35" s="310">
        <v>67.3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532</v>
      </c>
      <c r="AL36" s="1185"/>
      <c r="AM36" s="1185"/>
      <c r="AN36" s="1186"/>
      <c r="AO36" s="308">
        <v>45414</v>
      </c>
      <c r="AP36" s="308">
        <v>764</v>
      </c>
      <c r="AQ36" s="309">
        <v>1973</v>
      </c>
      <c r="AR36" s="310">
        <v>-61.3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533</v>
      </c>
      <c r="AL37" s="1185"/>
      <c r="AM37" s="1185"/>
      <c r="AN37" s="1186"/>
      <c r="AO37" s="308">
        <v>22918</v>
      </c>
      <c r="AP37" s="308">
        <v>386</v>
      </c>
      <c r="AQ37" s="309">
        <v>635</v>
      </c>
      <c r="AR37" s="310">
        <v>-39.200000000000003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534</v>
      </c>
      <c r="AL38" s="1188"/>
      <c r="AM38" s="1188"/>
      <c r="AN38" s="1189"/>
      <c r="AO38" s="311">
        <v>112</v>
      </c>
      <c r="AP38" s="311">
        <v>2</v>
      </c>
      <c r="AQ38" s="312">
        <v>1</v>
      </c>
      <c r="AR38" s="300">
        <v>100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535</v>
      </c>
      <c r="AL39" s="1188"/>
      <c r="AM39" s="1188"/>
      <c r="AN39" s="1189"/>
      <c r="AO39" s="308">
        <v>-105013</v>
      </c>
      <c r="AP39" s="308">
        <v>-1767</v>
      </c>
      <c r="AQ39" s="309">
        <v>-5447</v>
      </c>
      <c r="AR39" s="310">
        <v>-67.599999999999994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536</v>
      </c>
      <c r="AL40" s="1185"/>
      <c r="AM40" s="1185"/>
      <c r="AN40" s="1186"/>
      <c r="AO40" s="308">
        <v>-3019639</v>
      </c>
      <c r="AP40" s="308">
        <v>-50810</v>
      </c>
      <c r="AQ40" s="309">
        <v>-37418</v>
      </c>
      <c r="AR40" s="310">
        <v>35.799999999999997</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307</v>
      </c>
      <c r="AL41" s="1191"/>
      <c r="AM41" s="1191"/>
      <c r="AN41" s="1192"/>
      <c r="AO41" s="308">
        <v>1231663</v>
      </c>
      <c r="AP41" s="308">
        <v>20725</v>
      </c>
      <c r="AQ41" s="309">
        <v>14840</v>
      </c>
      <c r="AR41" s="310">
        <v>39.700000000000003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506</v>
      </c>
      <c r="AN49" s="1179" t="s">
        <v>540</v>
      </c>
      <c r="AO49" s="1180"/>
      <c r="AP49" s="1180"/>
      <c r="AQ49" s="1180"/>
      <c r="AR49" s="118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541</v>
      </c>
      <c r="AO50" s="325" t="s">
        <v>542</v>
      </c>
      <c r="AP50" s="326" t="s">
        <v>543</v>
      </c>
      <c r="AQ50" s="327" t="s">
        <v>544</v>
      </c>
      <c r="AR50" s="328" t="s">
        <v>545</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3684879</v>
      </c>
      <c r="AN51" s="330">
        <v>59767</v>
      </c>
      <c r="AO51" s="331">
        <v>-55.1</v>
      </c>
      <c r="AP51" s="332">
        <v>54110</v>
      </c>
      <c r="AQ51" s="333">
        <v>-5.6</v>
      </c>
      <c r="AR51" s="334">
        <v>-49.5</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1732970</v>
      </c>
      <c r="AN52" s="338">
        <v>28108</v>
      </c>
      <c r="AO52" s="339">
        <v>-33.6</v>
      </c>
      <c r="AP52" s="340">
        <v>30620</v>
      </c>
      <c r="AQ52" s="341">
        <v>-6.6</v>
      </c>
      <c r="AR52" s="342">
        <v>-27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4922218</v>
      </c>
      <c r="AN53" s="330">
        <v>80522</v>
      </c>
      <c r="AO53" s="331">
        <v>34.700000000000003</v>
      </c>
      <c r="AP53" s="332">
        <v>54684</v>
      </c>
      <c r="AQ53" s="333">
        <v>1.1000000000000001</v>
      </c>
      <c r="AR53" s="334">
        <v>33.6</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2881896</v>
      </c>
      <c r="AN54" s="338">
        <v>47144</v>
      </c>
      <c r="AO54" s="339">
        <v>67.7</v>
      </c>
      <c r="AP54" s="340">
        <v>32829</v>
      </c>
      <c r="AQ54" s="341">
        <v>7.2</v>
      </c>
      <c r="AR54" s="342">
        <v>60.5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4184594</v>
      </c>
      <c r="AN55" s="330">
        <v>69112</v>
      </c>
      <c r="AO55" s="331">
        <v>-14.2</v>
      </c>
      <c r="AP55" s="332">
        <v>62383</v>
      </c>
      <c r="AQ55" s="333">
        <v>14.1</v>
      </c>
      <c r="AR55" s="334">
        <v>-28.3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2329718</v>
      </c>
      <c r="AN56" s="338">
        <v>38477</v>
      </c>
      <c r="AO56" s="339">
        <v>-18.399999999999999</v>
      </c>
      <c r="AP56" s="340">
        <v>35325</v>
      </c>
      <c r="AQ56" s="341">
        <v>7.6</v>
      </c>
      <c r="AR56" s="342">
        <v>-26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6179015</v>
      </c>
      <c r="AN57" s="330">
        <v>102795</v>
      </c>
      <c r="AO57" s="331">
        <v>48.7</v>
      </c>
      <c r="AP57" s="332">
        <v>63812</v>
      </c>
      <c r="AQ57" s="333">
        <v>2.2999999999999998</v>
      </c>
      <c r="AR57" s="334">
        <v>46.4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4183192</v>
      </c>
      <c r="AN58" s="338">
        <v>69592</v>
      </c>
      <c r="AO58" s="339">
        <v>80.900000000000006</v>
      </c>
      <c r="AP58" s="340">
        <v>33848</v>
      </c>
      <c r="AQ58" s="341">
        <v>-4.2</v>
      </c>
      <c r="AR58" s="342">
        <v>85.1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4844174</v>
      </c>
      <c r="AN59" s="330">
        <v>81511</v>
      </c>
      <c r="AO59" s="331">
        <v>-20.7</v>
      </c>
      <c r="AP59" s="332">
        <v>54225</v>
      </c>
      <c r="AQ59" s="333">
        <v>-15</v>
      </c>
      <c r="AR59" s="334">
        <v>-5.7</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2109477</v>
      </c>
      <c r="AN60" s="338">
        <v>35495</v>
      </c>
      <c r="AO60" s="339">
        <v>-49</v>
      </c>
      <c r="AP60" s="340">
        <v>27337</v>
      </c>
      <c r="AQ60" s="341">
        <v>-19.2</v>
      </c>
      <c r="AR60" s="342">
        <v>-29.8</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4762976</v>
      </c>
      <c r="AN61" s="345">
        <v>78741</v>
      </c>
      <c r="AO61" s="346">
        <v>-1.3</v>
      </c>
      <c r="AP61" s="347">
        <v>57843</v>
      </c>
      <c r="AQ61" s="348">
        <v>-0.6</v>
      </c>
      <c r="AR61" s="334">
        <v>-0.7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2647451</v>
      </c>
      <c r="AN62" s="338">
        <v>43763</v>
      </c>
      <c r="AO62" s="339">
        <v>9.5</v>
      </c>
      <c r="AP62" s="340">
        <v>31992</v>
      </c>
      <c r="AQ62" s="341">
        <v>-3</v>
      </c>
      <c r="AR62" s="342">
        <v>12.5</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Yc6JczZxPWNkaJoscNwzPrUxeewY55EDcs3/DP/WFi7TOA4dudBp+Yj2chnY0eXrkBmt6cfuMNQOUWykVQG4+g==" saltValue="zH6RVzLNaNNIZ3EW1aFY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554</v>
      </c>
    </row>
    <row r="120" spans="125:125" ht="13.5" hidden="1" customHeight="1" x14ac:dyDescent="0.2"/>
    <row r="121" spans="125:125" ht="13.5" hidden="1" customHeight="1" x14ac:dyDescent="0.2">
      <c r="DU121" s="255"/>
    </row>
  </sheetData>
  <sheetProtection algorithmName="SHA-512" hashValue="CxQyJQa1WPPPuFgqATNsEQSREs8DLTlwpMsGrylr+vyGlHWrNOmm6E2rpsswcj6x9EDG6K1zYvltJ5EVwDFxgQ==" saltValue="A+UuLJzkJ0rcb0LUcO8s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555</v>
      </c>
    </row>
  </sheetData>
  <sheetProtection algorithmName="SHA-512" hashValue="lqpuEc1slbs78YaDc1LFXB3+zhkJOvt+MvUlwIbIkDg/mJkKI89NAiWch1VkaofkJaBAb1P+rzItogXEukzH5g==" saltValue="06GYPumcem7eIdcuBz+c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03" t="s">
        <v>3</v>
      </c>
      <c r="D47" s="1203"/>
      <c r="E47" s="1204"/>
      <c r="F47" s="11">
        <v>18.68</v>
      </c>
      <c r="G47" s="12">
        <v>18.77</v>
      </c>
      <c r="H47" s="12">
        <v>15.46</v>
      </c>
      <c r="I47" s="12">
        <v>20.13</v>
      </c>
      <c r="J47" s="13">
        <v>20.84</v>
      </c>
    </row>
    <row r="48" spans="2:10" ht="57.75" customHeight="1" x14ac:dyDescent="0.2">
      <c r="B48" s="14"/>
      <c r="C48" s="1205" t="s">
        <v>4</v>
      </c>
      <c r="D48" s="1205"/>
      <c r="E48" s="1206"/>
      <c r="F48" s="15">
        <v>5.61</v>
      </c>
      <c r="G48" s="16">
        <v>5.9</v>
      </c>
      <c r="H48" s="16">
        <v>7.19</v>
      </c>
      <c r="I48" s="16">
        <v>6.92</v>
      </c>
      <c r="J48" s="17">
        <v>9.6</v>
      </c>
    </row>
    <row r="49" spans="2:10" ht="57.75" customHeight="1" thickBot="1" x14ac:dyDescent="0.25">
      <c r="B49" s="18"/>
      <c r="C49" s="1207" t="s">
        <v>5</v>
      </c>
      <c r="D49" s="1207"/>
      <c r="E49" s="1208"/>
      <c r="F49" s="19" t="s">
        <v>561</v>
      </c>
      <c r="G49" s="20">
        <v>0.19</v>
      </c>
      <c r="H49" s="20">
        <v>2.92</v>
      </c>
      <c r="I49" s="20">
        <v>9.2100000000000009</v>
      </c>
      <c r="J49" s="21">
        <v>7.32</v>
      </c>
    </row>
    <row r="50" spans="2:10" ht="13.2" x14ac:dyDescent="0.2"/>
  </sheetData>
  <sheetProtection algorithmName="SHA-512" hashValue="Cifs4DVmaywoZ+G6x4ljh7Y1r0IgRDxK6ikGL0nsc7M3xIuRPoBqqdZRlNXvAdFyvkAtchdMomFwrOCudYGI/A==" saltValue="bNqIqqDDNxZtHf9KxDEr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2023-03-14T02:36:23Z</cp:lastPrinted>
  <dcterms:created xsi:type="dcterms:W3CDTF">2023-02-20T04:02:38Z</dcterms:created>
  <dcterms:modified xsi:type="dcterms:W3CDTF">2023-10-30T23:46:10Z</dcterms:modified>
  <cp:category/>
</cp:coreProperties>
</file>