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0" yWindow="0" windowWidth="19200" windowHeight="11172" tabRatio="867"/>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alcChain>
</file>

<file path=xl/sharedStrings.xml><?xml version="1.0" encoding="utf-8"?>
<sst xmlns="http://schemas.openxmlformats.org/spreadsheetml/2006/main" count="1192" uniqueCount="613">
  <si>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</si>
  <si>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</si>
  <si>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</si>
  <si>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</si>
  <si>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</si>
  <si>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</si>
  <si>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</si>
  <si>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</si>
  <si>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</si>
  <si>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</si>
  <si>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</si>
  <si>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</si>
  <si>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</si>
  <si>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</si>
  <si>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</si>
  <si>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</si>
  <si>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</si>
  <si>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</si>
  <si>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</si>
  <si>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</si>
  <si>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</si>
  <si>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</si>
  <si>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</si>
  <si>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</si>
  <si>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</si>
  <si>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</si>
  <si>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</si>
  <si>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</si>
  <si>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</si>
  <si>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</si>
  <si>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</si>
  <si>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</si>
  <si>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</si>
  <si>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</si>
  <si>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</si>
  <si>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</si>
  <si>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</si>
  <si>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</si>
  <si>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</si>
  <si>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</si>
  <si>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</si>
  <si>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</si>
  <si>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</si>
  <si>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</si>
  <si>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</si>
  <si>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</si>
  <si>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</si>
  <si>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</si>
  <si>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</si>
  <si>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</si>
  <si>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</si>
  <si>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</si>
  <si>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</si>
  <si>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</si>
  <si>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</si>
  <si>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</si>
  <si>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</si>
  <si>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</si>
  <si>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</si>
  <si>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</si>
  <si>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</si>
  <si>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</si>
  <si>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</si>
  <si>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</si>
  <si>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</si>
  <si>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</si>
  <si>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</si>
  <si>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</si>
  <si>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</si>
  <si>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</si>
  <si>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</si>
  <si>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</si>
  <si>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</si>
  <si>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</si>
  <si>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</si>
  <si>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</si>
  <si>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</si>
  <si>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</si>
  <si>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</si>
  <si>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</si>
  <si>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</si>
  <si>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</si>
  <si>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</si>
  <si>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</si>
  <si>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</si>
  <si>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</si>
  <si>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</si>
  <si>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</si>
  <si>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</si>
  <si>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</si>
  <si>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</si>
  <si>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</si>
  <si>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</si>
  <si>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</si>
  <si>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</si>
  <si>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</si>
  <si>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</si>
  <si>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猪苗代町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</si>
  <si>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</si>
  <si>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</si>
  <si>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</si>
  <si>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</si>
  <si>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</si>
  <si>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</si>
  <si>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</si>
  <si>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</si>
  <si>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</si>
  <si>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</si>
  <si>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</si>
  <si>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</si>
  <si>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</si>
  <si>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</si>
  <si>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</si>
  <si>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</si>
  <si>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</si>
  <si>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</si>
  <si>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</si>
  <si>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</si>
  <si>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</si>
  <si>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</si>
  <si>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</si>
  <si>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</si>
  <si>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</si>
  <si>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</si>
  <si>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</si>
  <si>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</si>
  <si>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</si>
  <si>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</si>
  <si>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</si>
  <si>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</si>
  <si>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</si>
  <si>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</si>
  <si>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</si>
  <si>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</si>
  <si>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</si>
  <si>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</si>
  <si>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</si>
  <si>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</si>
  <si>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</si>
  <si>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</si>
  <si>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</si>
  <si>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</si>
  <si>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</si>
  <si>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</si>
  <si>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</si>
  <si>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</si>
  <si>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</si>
  <si>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</si>
  <si>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</si>
  <si>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</si>
  <si>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</si>
  <si>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</si>
  <si>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</si>
  <si>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</si>
  <si>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</si>
  <si>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</si>
  <si>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</si>
  <si>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</si>
  <si>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</si>
  <si>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</si>
  <si>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</si>
  <si>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</si>
  <si>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</si>
  <si>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</si>
  <si>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</si>
  <si>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</si>
  <si>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</si>
  <si>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</si>
  <si>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</si>
  <si>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</si>
  <si>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</si>
  <si>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</si>
  <si>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</si>
  <si>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</si>
  <si>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</si>
  <si>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</si>
  <si>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</si>
  <si>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</si>
  <si>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</si>
  <si>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</si>
  <si>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</si>
  <si>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</si>
  <si>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</si>
  <si>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</si>
  <si>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</si>
  <si>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</si>
  <si>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</si>
  <si>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</si>
  <si>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</si>
  <si>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</si>
  <si>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</si>
  <si>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</si>
  <si>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</si>
  <si>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</si>
  <si>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</si>
  <si>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</si>
  <si>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</si>
  <si>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</si>
  <si>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</si>
  <si>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</si>
  <si>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</si>
  <si>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</si>
  <si>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</si>
  <si>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</si>
  <si>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</si>
  <si>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</si>
  <si>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</si>
  <si>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</si>
  <si>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</si>
  <si>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</si>
  <si>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</si>
  <si>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</si>
  <si>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</si>
  <si>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福島県猪苗代町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</si>
  <si>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</si>
  <si>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</si>
  <si>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</si>
  <si>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</si>
  <si>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</si>
  <si>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</si>
  <si>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</si>
  <si>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</si>
  <si>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</si>
  <si>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</si>
  <si>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</si>
  <si>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</si>
  <si>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</si>
  <si>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</si>
  <si>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</si>
  <si>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</si>
  <si>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</si>
  <si>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</si>
  <si>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</si>
  <si>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</si>
  <si>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</si>
  <si>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</si>
  <si>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</si>
  <si>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</si>
  <si>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</si>
  <si>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</si>
  <si>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</si>
  <si>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</si>
  <si>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</si>
  <si>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</si>
  <si>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</si>
  <si>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</si>
  <si>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</si>
  <si>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</si>
  <si>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</si>
  <si>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</si>
  <si>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</si>
  <si>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</si>
  <si>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</si>
  <si>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</si>
  <si>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</si>
  <si>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</si>
  <si>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</si>
  <si>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</si>
  <si>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</si>
  <si>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</si>
  <si>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</si>
  <si>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</si>
  <si>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</si>
  <si>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</si>
  <si>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</si>
  <si>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</si>
  <si>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</si>
  <si>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</si>
  <si>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</si>
  <si>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</si>
  <si>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</si>
  <si>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</si>
  <si>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</si>
  <si>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</si>
  <si>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</si>
  <si>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</si>
  <si>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</si>
  <si>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</si>
  <si>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</si>
  <si>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</si>
  <si>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</si>
  <si>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</si>
  <si>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</si>
  <si>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</si>
  <si>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</si>
  <si>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</si>
  <si>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</si>
  <si>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</si>
  <si>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</si>
  <si>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</si>
  <si>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</si>
  <si>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</si>
  <si>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</si>
  <si>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</si>
  <si>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</si>
  <si>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</si>
  <si>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</si>
  <si>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</si>
  <si>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</si>
  <si>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</si>
  <si>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</si>
  <si>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</si>
  <si>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</si>
  <si>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</si>
  <si>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</si>
  <si>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</si>
  <si>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</si>
  <si>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</si>
  <si>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</si>
  <si>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</si>
  <si>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</si>
  <si>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</si>
  <si>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</si>
  <si>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</si>
  <si>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</si>
  <si>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</si>
  <si>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</si>
  <si>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</si>
  <si>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</si>
  <si>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</si>
  <si>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</si>
  <si>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</si>
  <si>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</si>
  <si>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</si>
  <si>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</si>
  <si>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</si>
  <si>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</si>
  <si>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</si>
  <si>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</si>
  <si>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</si>
  <si>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</si>
  <si>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</si>
  <si>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</si>
  <si>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</si>
  <si>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</si>
  <si>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</si>
  <si>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</si>
  <si>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</si>
  <si>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</si>
  <si>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</si>
  <si>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</si>
  <si>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</si>
  <si>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</si>
  <si>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</si>
  <si>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</si>
  <si>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</si>
  <si>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</si>
  <si>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</si>
  <si>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</si>
  <si>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</si>
  <si>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</si>
  <si>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</si>
  <si>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</si>
  <si>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</si>
  <si>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</si>
  <si>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</si>
  <si>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</si>
  <si>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</si>
  <si>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</si>
  <si>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</si>
  <si>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</si>
  <si>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</si>
  <si>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</si>
  <si>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</si>
  <si>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</si>
  <si>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</si>
  <si>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</si>
  <si>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</si>
  <si>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福島県猪苗代町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</si>
  <si>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</si>
  <si>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</si>
  <si>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</si>
  <si>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</si>
  <si>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</si>
  <si>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</si>
  <si>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</si>
  <si>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</si>
  <si>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</si>
  <si>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</si>
  <si>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</si>
  <si>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</si>
  <si>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</si>
  <si>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</si>
  <si>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</si>
  <si>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</si>
  <si>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</si>
  <si>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</si>
  <si>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</si>
  <si>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</si>
  <si>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</si>
  <si>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</si>
  <si>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</si>
  <si>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</si>
  <si>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</si>
  <si>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</si>
  <si>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</si>
  <si>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</si>
  <si>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</si>
  <si>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</si>
  <si>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</si>
  <si>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</si>
  <si>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</si>
  <si>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</si>
  <si>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</si>
  <si>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</si>
  <si>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</si>
  <si>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</si>
  <si>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</si>
  <si>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下水道事業会計（公共下水道事業）</t>
    <phoneticPr fontId="5"/>
  </si>
  <si>
    <t>下水道事業会計（特定環境保全公共下水道事業）</t>
    <phoneticPr fontId="5"/>
  </si>
  <si>
    <t>法適用企業</t>
    <phoneticPr fontId="5"/>
  </si>
  <si>
    <t>下水道事業会計（農業集落排水事業）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</si>
  <si>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</si>
  <si>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</si>
  <si>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</si>
  <si>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</si>
  <si>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</si>
  <si>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</si>
  <si>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</si>
  <si>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</si>
  <si>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</si>
  <si>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</si>
  <si>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</si>
  <si>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</si>
  <si>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</si>
  <si>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</si>
  <si>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</si>
  <si>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</si>
  <si>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</si>
  <si>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</si>
  <si>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</si>
  <si>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</si>
  <si>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</si>
  <si>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</si>
  <si>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</si>
  <si>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</si>
  <si>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</si>
  <si>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</si>
  <si>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</si>
  <si>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</si>
  <si>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</si>
  <si>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</si>
  <si>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</si>
  <si>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</si>
  <si>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</si>
  <si>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</si>
  <si>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</si>
  <si>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</si>
  <si>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</si>
  <si>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</si>
  <si>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</si>
  <si>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</si>
  <si>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</si>
  <si>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</si>
  <si>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</si>
  <si>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</si>
  <si>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</si>
  <si>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</si>
  <si>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</si>
  <si>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</si>
  <si>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</si>
  <si>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</si>
  <si>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</si>
  <si>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</si>
  <si>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</si>
  <si>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</si>
  <si>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</si>
  <si>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</si>
  <si>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</si>
  <si>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</si>
  <si>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</si>
  <si>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</si>
  <si>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</si>
  <si>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</si>
  <si>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下水道事業会計（特定環境保全公共下水道事業）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</si>
  <si>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</si>
  <si>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</si>
  <si>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</si>
  <si>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</si>
  <si>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</si>
  <si>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</si>
  <si>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</si>
  <si>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</si>
  <si>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</si>
  <si>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</si>
  <si>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</si>
  <si>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</si>
  <si>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</si>
  <si>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</si>
  <si>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</si>
  <si>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</si>
  <si>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</si>
  <si>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</si>
  <si>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</si>
  <si>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</si>
  <si>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</si>
  <si>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</si>
  <si>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</si>
  <si>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</si>
  <si>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</si>
  <si>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</si>
  <si>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</si>
  <si>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</si>
  <si>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</si>
  <si>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</si>
  <si>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</si>
  <si>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</si>
  <si>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</si>
  <si>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</si>
  <si>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</si>
  <si>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</si>
  <si>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</si>
  <si>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</si>
  <si>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</si>
  <si>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</si>
  <si>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</si>
  <si>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</si>
  <si>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</si>
  <si>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</si>
  <si>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</si>
  <si>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</si>
  <si>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</si>
  <si>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</si>
  <si>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</si>
  <si>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</si>
  <si>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</si>
  <si>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</si>
  <si>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</si>
  <si>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</si>
  <si>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</si>
  <si>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</si>
  <si>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</si>
  <si>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</si>
  <si>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</si>
  <si>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</si>
  <si>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</si>
  <si>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</si>
  <si>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</si>
  <si>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</si>
  <si>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</si>
  <si>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</si>
  <si>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</si>
  <si>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</si>
  <si>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</si>
  <si>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</si>
  <si>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</si>
  <si>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</si>
  <si>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</si>
  <si>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</si>
  <si>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</si>
  <si>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</si>
  <si>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</si>
  <si>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</si>
  <si>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</si>
  <si>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</si>
  <si>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</si>
  <si>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</si>
  <si>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</si>
  <si>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</si>
  <si>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0.93</t>
  </si>
  <si>
    <t>水道事業会計</t>
  </si>
  <si>
    <t>一般会計</t>
  </si>
  <si>
    <t>介護保険特別会計</t>
  </si>
  <si>
    <t>下水道事業会計（特定環境保全公共下水道事業）</t>
  </si>
  <si>
    <t>下水道事業会計（公共下水道事業）</t>
  </si>
  <si>
    <t>国民健康保険特別会計</t>
  </si>
  <si>
    <t>下水道事業会計（農業集落排水事業）</t>
  </si>
  <si>
    <t>病院事業会計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</si>
  <si>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</si>
  <si>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</si>
  <si>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</si>
  <si>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</si>
  <si>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</si>
  <si>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</si>
  <si>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</si>
  <si>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</si>
  <si>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教育施設整備等基金</t>
    <rPh sb="0" eb="4">
      <t>キョウイクシセツ</t>
    </rPh>
    <rPh sb="4" eb="7">
      <t>セイビトウ</t>
    </rPh>
    <rPh sb="7" eb="9">
      <t>キキン</t>
    </rPh>
    <phoneticPr fontId="5"/>
  </si>
  <si>
    <t>地域福祉基金</t>
    <rPh sb="0" eb="2">
      <t>チイキ</t>
    </rPh>
    <rPh sb="2" eb="6">
      <t>フクシキキン</t>
    </rPh>
    <phoneticPr fontId="5"/>
  </si>
  <si>
    <t>森林環境譲与税基金</t>
    <rPh sb="0" eb="4">
      <t>シンリンカンキョウ</t>
    </rPh>
    <rPh sb="4" eb="7">
      <t>ジョウヨゼイ</t>
    </rPh>
    <rPh sb="7" eb="9">
      <t>キキン</t>
    </rPh>
    <phoneticPr fontId="5"/>
  </si>
  <si>
    <t>小野弥太郎記念育英基金</t>
    <rPh sb="0" eb="5">
      <t>オノヤタロウ</t>
    </rPh>
    <rPh sb="5" eb="7">
      <t>キネン</t>
    </rPh>
    <rPh sb="7" eb="11">
      <t>イクエイキキン</t>
    </rPh>
    <phoneticPr fontId="5"/>
  </si>
  <si>
    <t>そば大豆等刈取機械整備基金</t>
    <rPh sb="2" eb="4">
      <t>ダイズ</t>
    </rPh>
    <rPh sb="4" eb="5">
      <t>トウ</t>
    </rPh>
    <rPh sb="5" eb="9">
      <t>カリトリキカイ</t>
    </rPh>
    <rPh sb="9" eb="13">
      <t>セイビキキン</t>
    </rPh>
    <phoneticPr fontId="5"/>
  </si>
  <si>
    <t>猪苗代町振興公社</t>
    <rPh sb="0" eb="4">
      <t>イナワシロマチ</t>
    </rPh>
    <rPh sb="4" eb="8">
      <t>シンコウコウシャ</t>
    </rPh>
    <phoneticPr fontId="2"/>
  </si>
  <si>
    <t>猪苗代地域開発株式会社</t>
    <rPh sb="0" eb="3">
      <t>イナワシロ</t>
    </rPh>
    <rPh sb="3" eb="7">
      <t>チイキカイハツ</t>
    </rPh>
    <rPh sb="7" eb="11">
      <t>カブシキカイシャ</t>
    </rPh>
    <phoneticPr fontId="2"/>
  </si>
  <si>
    <t>表磐梯高原開発株式会社</t>
    <rPh sb="0" eb="5">
      <t>オモテバンダイコウゲン</t>
    </rPh>
    <rPh sb="5" eb="7">
      <t>カイハツ</t>
    </rPh>
    <rPh sb="7" eb="11">
      <t>カブシキカイシャ</t>
    </rPh>
    <phoneticPr fontId="2"/>
  </si>
  <si>
    <t>横向高原開発株式会社</t>
    <rPh sb="0" eb="4">
      <t>ヨコムキコウゲン</t>
    </rPh>
    <rPh sb="4" eb="6">
      <t>カイハツ</t>
    </rPh>
    <rPh sb="6" eb="10">
      <t>カブシキカイシャ</t>
    </rPh>
    <phoneticPr fontId="2"/>
  </si>
  <si>
    <t>株式会社まちづくり猪苗代</t>
    <rPh sb="0" eb="4">
      <t>カブシキカイシャ</t>
    </rPh>
    <rPh sb="9" eb="12">
      <t>イナワシロ</t>
    </rPh>
    <phoneticPr fontId="2"/>
  </si>
  <si>
    <t>マリーナレイク猪苗代株式会社</t>
    <rPh sb="7" eb="10">
      <t>イナワシロ</t>
    </rPh>
    <rPh sb="10" eb="14">
      <t>カブシキガイシャ</t>
    </rPh>
    <phoneticPr fontId="2"/>
  </si>
  <si>
    <t>株式会社道の駅猪苗代</t>
    <rPh sb="0" eb="4">
      <t>カブシキガイシャ</t>
    </rPh>
    <rPh sb="4" eb="5">
      <t>ミチ</t>
    </rPh>
    <rPh sb="6" eb="7">
      <t>エキ</t>
    </rPh>
    <rPh sb="7" eb="10">
      <t>イナワシロ</t>
    </rPh>
    <phoneticPr fontId="2"/>
  </si>
  <si>
    <t>会津若松地方広域市町村圏整備組合（一般会計）</t>
    <rPh sb="0" eb="4">
      <t>アイヅワカマツ</t>
    </rPh>
    <rPh sb="4" eb="6">
      <t>チホウ</t>
    </rPh>
    <rPh sb="6" eb="8">
      <t>コウイキ</t>
    </rPh>
    <rPh sb="8" eb="11">
      <t>シチョウソン</t>
    </rPh>
    <rPh sb="11" eb="12">
      <t>ケン</t>
    </rPh>
    <rPh sb="12" eb="14">
      <t>セイビ</t>
    </rPh>
    <rPh sb="14" eb="16">
      <t>クミアイ</t>
    </rPh>
    <rPh sb="17" eb="19">
      <t>イッパン</t>
    </rPh>
    <rPh sb="19" eb="21">
      <t>カイケイ</t>
    </rPh>
    <phoneticPr fontId="2"/>
  </si>
  <si>
    <t>会津若松地方広域市町村圏整備組合（企業会計）</t>
    <rPh sb="0" eb="4">
      <t>アイヅワカマツ</t>
    </rPh>
    <rPh sb="4" eb="6">
      <t>チホウ</t>
    </rPh>
    <rPh sb="6" eb="8">
      <t>コウイキ</t>
    </rPh>
    <rPh sb="8" eb="11">
      <t>シチョウソン</t>
    </rPh>
    <rPh sb="11" eb="12">
      <t>ケン</t>
    </rPh>
    <rPh sb="12" eb="14">
      <t>セイビ</t>
    </rPh>
    <rPh sb="14" eb="16">
      <t>クミアイ</t>
    </rPh>
    <rPh sb="17" eb="19">
      <t>キギョウ</t>
    </rPh>
    <rPh sb="19" eb="21">
      <t>カイケイ</t>
    </rPh>
    <phoneticPr fontId="2"/>
  </si>
  <si>
    <t>磐梯町外一市二町一ヶ村組合</t>
    <rPh sb="0" eb="3">
      <t>バンダイマチ</t>
    </rPh>
    <rPh sb="3" eb="4">
      <t>ホカ</t>
    </rPh>
    <rPh sb="4" eb="5">
      <t>１</t>
    </rPh>
    <rPh sb="5" eb="6">
      <t>シ</t>
    </rPh>
    <rPh sb="6" eb="8">
      <t>２チョウ</t>
    </rPh>
    <rPh sb="8" eb="9">
      <t>１</t>
    </rPh>
    <rPh sb="10" eb="11">
      <t>ソン</t>
    </rPh>
    <rPh sb="11" eb="13">
      <t>クミアイ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</si>
  <si>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</si>
  <si>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</si>
  <si>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</si>
  <si>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</si>
  <si>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</si>
  <si>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</si>
  <si>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</si>
  <si>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t>
    <phoneticPr fontId="2"/>
  </si>
  <si>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</si>
  <si>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</si>
  <si>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</si>
  <si>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</si>
  <si>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</si>
  <si>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</si>
  <si>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</si>
  <si>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</si>
  <si>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</si>
  <si>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</si>
  <si>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</si>
  <si>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</si>
  <si>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令和３年度における将来負担比率は類似団体と比べて高い水準にある一方、有形固定資産減価償却率は類似団体よりも低い水準にある。将来負担比率は令和２年度と比較すると類似団体は６．８％改善し、当町においては１１．２％改善している。主な要因としては、分子となる将来負担額から控除される充当可能財源（主に充当可能基金）が増えた一方で、分母となる標準財政規模も増となったことが考えられる。有形固定資産減価償却率は令和２年度と比較すると類似団体では０．９％増加しているが、当町は０．２％改善している。主な要因としては、経年劣化した公共施設に関する費用が年々増加している一方、統合中学校整備事業として統合中学校を建設したことが考えられる。今後も公共施設等総合管理計画及び各個別施設計画に基づき、公共施設の適切な維持管理と老朽化対策に積極的に取組み最適化を図る必要がある。</t>
    <rPh sb="235" eb="237">
      <t>カイゼン</t>
    </rPh>
    <rPh sb="276" eb="278">
      <t>イッポウ</t>
    </rPh>
    <rPh sb="291" eb="293">
      <t>トウゴウ</t>
    </rPh>
    <rPh sb="297" eb="299">
      <t>ケンセツ</t>
    </rPh>
    <rPh sb="304" eb="305">
      <t>カンガ</t>
    </rPh>
    <rPh sb="310" eb="312">
      <t>コンゴ</t>
    </rPh>
    <phoneticPr fontId="5"/>
  </si>
  <si>
    <t>令和３年度における類似団体との比較では、将来負担比率で２８．７％、実質公債費比率で２．３％上回った。一方、当町の比率は平成２０年度をピークに減少傾向にあり、令和２年度と比較すると、将来負担比率で１１．２％、実質公債費比率で０．４％の改善となった。類似団体内平均値を上回る状況が続いている要因としては、平成２５年度以降の重点施策への財源措置として一時的に内部方針を超える起債により対応してきた影響などが考えられ、令和４年度開校予定の統合中学校整備事業によりさらなる上昇が見込まれる。これらのことから、今後は両比率ともにこれまでの減少傾向から横ばいあるいは若干の上昇に転じる可能性がある。</t>
    <rPh sb="116" eb="118">
      <t>カイゼン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</si>
</sst>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117234</c:v>
                </c:pt>
                <c:pt idx="4">
                  <c:v>97758</c:v>
                </c:pt>
              </c:numCache>
            </c:numRef>
          </c:val>
          <c:smooth val="0"/>
          <c:extLst>
            <c:ext xmlns:c16="http://schemas.microsoft.com/office/drawing/2014/chart" uri="{C3380CC4-5D6E-409C-BE32-E72D297353CC}">
              <c16:uniqueId val="{00000000-D5B2-4721-92A3-F67ACA000A2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51935</c:v>
                </c:pt>
                <c:pt idx="1">
                  <c:v>42190</c:v>
                </c:pt>
                <c:pt idx="2">
                  <c:v>67199</c:v>
                </c:pt>
                <c:pt idx="3">
                  <c:v>106392</c:v>
                </c:pt>
                <c:pt idx="4">
                  <c:v>157265</c:v>
                </c:pt>
              </c:numCache>
            </c:numRef>
          </c:val>
          <c:smooth val="0"/>
          <c:extLst>
            <c:ext xmlns:c16="http://schemas.microsoft.com/office/drawing/2014/chart" uri="{C3380CC4-5D6E-409C-BE32-E72D297353CC}">
              <c16:uniqueId val="{00000001-D5B2-4721-92A3-F67ACA000A2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5.07</c:v>
                </c:pt>
                <c:pt idx="1">
                  <c:v>5.82</c:v>
                </c:pt>
                <c:pt idx="2">
                  <c:v>6.31</c:v>
                </c:pt>
                <c:pt idx="3">
                  <c:v>5.43</c:v>
                </c:pt>
                <c:pt idx="4">
                  <c:v>5.28</c:v>
                </c:pt>
              </c:numCache>
            </c:numRef>
          </c:val>
          <c:extLst>
            <c:ext xmlns:c16="http://schemas.microsoft.com/office/drawing/2014/chart" uri="{C3380CC4-5D6E-409C-BE32-E72D297353CC}">
              <c16:uniqueId val="{00000000-8141-4722-AC4F-4BFA7F82CB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15.27</c:v>
                </c:pt>
                <c:pt idx="1">
                  <c:v>16.329999999999998</c:v>
                </c:pt>
                <c:pt idx="2">
                  <c:v>16.11</c:v>
                </c:pt>
                <c:pt idx="3">
                  <c:v>17.170000000000002</c:v>
                </c:pt>
                <c:pt idx="4">
                  <c:v>23.05</c:v>
                </c:pt>
              </c:numCache>
            </c:numRef>
          </c:val>
          <c:extLst>
            <c:ext xmlns:c16="http://schemas.microsoft.com/office/drawing/2014/chart" uri="{C3380CC4-5D6E-409C-BE32-E72D297353CC}">
              <c16:uniqueId val="{00000001-8141-4722-AC4F-4BFA7F82CBE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-0.93</c:v>
                </c:pt>
                <c:pt idx="1">
                  <c:v>1.69</c:v>
                </c:pt>
                <c:pt idx="2">
                  <c:v>0.42</c:v>
                </c:pt>
                <c:pt idx="3">
                  <c:v>1.21</c:v>
                </c:pt>
                <c:pt idx="4">
                  <c:v>7.03</c:v>
                </c:pt>
              </c:numCache>
            </c:numRef>
          </c:val>
          <c:smooth val="0"/>
          <c:extLst>
            <c:ext xmlns:c16="http://schemas.microsoft.com/office/drawing/2014/chart" uri="{C3380CC4-5D6E-409C-BE32-E72D297353CC}">
              <c16:uniqueId val="{00000002-8141-4722-AC4F-4BFA7F82CBE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0.38</c:v>
                </c:pt>
                <c:pt idx="2">
                  <c:v>#N/A</c:v>
                </c:pt>
                <c:pt idx="3">
                  <c:v>0.31</c:v>
                </c:pt>
                <c:pt idx="4">
                  <c:v>#N/A</c:v>
                </c:pt>
                <c:pt idx="5">
                  <c:v>0.22</c:v>
                </c:pt>
                <c:pt idx="6">
                  <c:v>#N/A</c:v>
                </c:pt>
                <c:pt idx="7">
                  <c:v>0.27</c:v>
                </c:pt>
                <c:pt idx="8">
                  <c:v>#N/A</c:v>
                </c:pt>
                <c:pt idx="9">
                  <c:v>0</c:v>
                </c:pt>
              </c:numCache>
            </c:numRef>
          </c:val>
          <c:extLst>
            <c:ext xmlns:c16="http://schemas.microsoft.com/office/drawing/2014/chart" uri="{C3380CC4-5D6E-409C-BE32-E72D297353CC}">
              <c16:uniqueId val="{00000000-E7D2-44BC-BC17-8C3765DE25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D2-44BC-BC17-8C3765DE2530}"/>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7.0000000000000007E-2</c:v>
                </c:pt>
                <c:pt idx="6">
                  <c:v>#N/A</c:v>
                </c:pt>
                <c:pt idx="7">
                  <c:v>7.0000000000000007E-2</c:v>
                </c:pt>
                <c:pt idx="8">
                  <c:v>#N/A</c:v>
                </c:pt>
                <c:pt idx="9">
                  <c:v>0.06</c:v>
                </c:pt>
              </c:numCache>
            </c:numRef>
          </c:val>
          <c:extLst>
            <c:ext xmlns:c16="http://schemas.microsoft.com/office/drawing/2014/chart" uri="{C3380CC4-5D6E-409C-BE32-E72D297353CC}">
              <c16:uniqueId val="{00000002-E7D2-44BC-BC17-8C3765DE2530}"/>
            </c:ext>
          </c:extLst>
        </c:ser>
        <c:ser>
          <c:idx val="3"/>
          <c:order val="3"/>
          <c:tx>
            <c:strRef>
              <c:f>データシート!$A$30</c:f>
              <c:strCache>
                <c:ptCount val="1"/>
                <c:pt idx="0">
                  <c:v>下水道事業会計（農業集落排水事業）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0.15</c:v>
                </c:pt>
              </c:numCache>
            </c:numRef>
          </c:val>
          <c:extLst>
            <c:ext xmlns:c16="http://schemas.microsoft.com/office/drawing/2014/chart" uri="{C3380CC4-5D6E-409C-BE32-E72D297353CC}">
              <c16:uniqueId val="{00000003-E7D2-44BC-BC17-8C3765DE2530}"/>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0.44</c:v>
                </c:pt>
                <c:pt idx="2">
                  <c:v>#N/A</c:v>
                </c:pt>
                <c:pt idx="3">
                  <c:v>0.42</c:v>
                </c:pt>
                <c:pt idx="4">
                  <c:v>#N/A</c:v>
                </c:pt>
                <c:pt idx="5">
                  <c:v>0.35</c:v>
                </c:pt>
                <c:pt idx="6">
                  <c:v>#N/A</c:v>
                </c:pt>
                <c:pt idx="7">
                  <c:v>0.4</c:v>
                </c:pt>
                <c:pt idx="8">
                  <c:v>#N/A</c:v>
                </c:pt>
                <c:pt idx="9">
                  <c:v>0.17</c:v>
                </c:pt>
              </c:numCache>
            </c:numRef>
          </c:val>
          <c:extLst>
            <c:ext xmlns:c16="http://schemas.microsoft.com/office/drawing/2014/chart" uri="{C3380CC4-5D6E-409C-BE32-E72D297353CC}">
              <c16:uniqueId val="{00000004-E7D2-44BC-BC17-8C3765DE2530}"/>
            </c:ext>
          </c:extLst>
        </c:ser>
        <c:ser>
          <c:idx val="5"/>
          <c:order val="5"/>
          <c:tx>
            <c:strRef>
              <c:f>データシート!$A$32</c:f>
              <c:strCache>
                <c:ptCount val="1"/>
                <c:pt idx="0">
                  <c:v>下水道事業会計（公共下水道事業）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0.33</c:v>
                </c:pt>
              </c:numCache>
            </c:numRef>
          </c:val>
          <c:extLst>
            <c:ext xmlns:c16="http://schemas.microsoft.com/office/drawing/2014/chart" uri="{C3380CC4-5D6E-409C-BE32-E72D297353CC}">
              <c16:uniqueId val="{00000005-E7D2-44BC-BC17-8C3765DE2530}"/>
            </c:ext>
          </c:extLst>
        </c:ser>
        <c:ser>
          <c:idx val="6"/>
          <c:order val="6"/>
          <c:tx>
            <c:strRef>
              <c:f>データシート!$A$33</c:f>
              <c:strCache>
                <c:ptCount val="1"/>
                <c:pt idx="0">
                  <c:v>下水道事業会計（特定環境保全公共下水道事業）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0.44</c:v>
                </c:pt>
              </c:numCache>
            </c:numRef>
          </c:val>
          <c:extLst>
            <c:ext xmlns:c16="http://schemas.microsoft.com/office/drawing/2014/chart" uri="{C3380CC4-5D6E-409C-BE32-E72D297353CC}">
              <c16:uniqueId val="{00000006-E7D2-44BC-BC17-8C3765DE253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0.19</c:v>
                </c:pt>
                <c:pt idx="2">
                  <c:v>#N/A</c:v>
                </c:pt>
                <c:pt idx="3">
                  <c:v>0.9</c:v>
                </c:pt>
                <c:pt idx="4">
                  <c:v>#N/A</c:v>
                </c:pt>
                <c:pt idx="5">
                  <c:v>1.07</c:v>
                </c:pt>
                <c:pt idx="6">
                  <c:v>#N/A</c:v>
                </c:pt>
                <c:pt idx="7">
                  <c:v>1.1000000000000001</c:v>
                </c:pt>
                <c:pt idx="8">
                  <c:v>#N/A</c:v>
                </c:pt>
                <c:pt idx="9">
                  <c:v>1.86</c:v>
                </c:pt>
              </c:numCache>
            </c:numRef>
          </c:val>
          <c:extLst>
            <c:ext xmlns:c16="http://schemas.microsoft.com/office/drawing/2014/chart" uri="{C3380CC4-5D6E-409C-BE32-E72D297353CC}">
              <c16:uniqueId val="{00000007-E7D2-44BC-BC17-8C3765DE253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5.0599999999999996</c:v>
                </c:pt>
                <c:pt idx="2">
                  <c:v>#N/A</c:v>
                </c:pt>
                <c:pt idx="3">
                  <c:v>5.82</c:v>
                </c:pt>
                <c:pt idx="4">
                  <c:v>#N/A</c:v>
                </c:pt>
                <c:pt idx="5">
                  <c:v>6.31</c:v>
                </c:pt>
                <c:pt idx="6">
                  <c:v>#N/A</c:v>
                </c:pt>
                <c:pt idx="7">
                  <c:v>5.43</c:v>
                </c:pt>
                <c:pt idx="8">
                  <c:v>#N/A</c:v>
                </c:pt>
                <c:pt idx="9">
                  <c:v>5.28</c:v>
                </c:pt>
              </c:numCache>
            </c:numRef>
          </c:val>
          <c:extLst>
            <c:ext xmlns:c16="http://schemas.microsoft.com/office/drawing/2014/chart" uri="{C3380CC4-5D6E-409C-BE32-E72D297353CC}">
              <c16:uniqueId val="{00000008-E7D2-44BC-BC17-8C3765DE253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13.32</c:v>
                </c:pt>
                <c:pt idx="2">
                  <c:v>#N/A</c:v>
                </c:pt>
                <c:pt idx="3">
                  <c:v>13.65</c:v>
                </c:pt>
                <c:pt idx="4">
                  <c:v>#N/A</c:v>
                </c:pt>
                <c:pt idx="5">
                  <c:v>13.41</c:v>
                </c:pt>
                <c:pt idx="6">
                  <c:v>#N/A</c:v>
                </c:pt>
                <c:pt idx="7">
                  <c:v>13.36</c:v>
                </c:pt>
                <c:pt idx="8">
                  <c:v>#N/A</c:v>
                </c:pt>
                <c:pt idx="9">
                  <c:v>11.34</c:v>
                </c:pt>
              </c:numCache>
            </c:numRef>
          </c:val>
          <c:extLst>
            <c:ext xmlns:c16="http://schemas.microsoft.com/office/drawing/2014/chart" uri="{C3380CC4-5D6E-409C-BE32-E72D297353CC}">
              <c16:uniqueId val="{00000009-E7D2-44BC-BC17-8C3765DE253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901</c:v>
                </c:pt>
                <c:pt idx="5">
                  <c:v>893</c:v>
                </c:pt>
                <c:pt idx="8">
                  <c:v>891</c:v>
                </c:pt>
                <c:pt idx="11">
                  <c:v>903</c:v>
                </c:pt>
                <c:pt idx="14">
                  <c:v>900</c:v>
                </c:pt>
              </c:numCache>
            </c:numRef>
          </c:val>
          <c:extLst>
            <c:ext xmlns:c16="http://schemas.microsoft.com/office/drawing/2014/chart" uri="{C3380CC4-5D6E-409C-BE32-E72D297353CC}">
              <c16:uniqueId val="{00000000-4956-46E2-A0C2-3E0C25AB73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956-46E2-A0C2-3E0C25AB73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956-46E2-A0C2-3E0C25AB73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c:v>
                </c:pt>
                <c:pt idx="3">
                  <c:v>8</c:v>
                </c:pt>
                <c:pt idx="6">
                  <c:v>8</c:v>
                </c:pt>
                <c:pt idx="9">
                  <c:v>8</c:v>
                </c:pt>
                <c:pt idx="12">
                  <c:v>8</c:v>
                </c:pt>
              </c:numCache>
            </c:numRef>
          </c:val>
          <c:extLst>
            <c:ext xmlns:c16="http://schemas.microsoft.com/office/drawing/2014/chart" uri="{C3380CC4-5D6E-409C-BE32-E72D297353CC}">
              <c16:uniqueId val="{00000003-4956-46E2-A0C2-3E0C25AB73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349</c:v>
                </c:pt>
                <c:pt idx="3">
                  <c:v>372</c:v>
                </c:pt>
                <c:pt idx="6">
                  <c:v>344</c:v>
                </c:pt>
                <c:pt idx="9">
                  <c:v>359</c:v>
                </c:pt>
                <c:pt idx="12">
                  <c:v>341</c:v>
                </c:pt>
              </c:numCache>
            </c:numRef>
          </c:val>
          <c:extLst>
            <c:ext xmlns:c16="http://schemas.microsoft.com/office/drawing/2014/chart" uri="{C3380CC4-5D6E-409C-BE32-E72D297353CC}">
              <c16:uniqueId val="{00000004-4956-46E2-A0C2-3E0C25AB73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56-46E2-A0C2-3E0C25AB73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956-46E2-A0C2-3E0C25AB73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1006</c:v>
                </c:pt>
                <c:pt idx="3">
                  <c:v>1008</c:v>
                </c:pt>
                <c:pt idx="6">
                  <c:v>998</c:v>
                </c:pt>
                <c:pt idx="9">
                  <c:v>1019</c:v>
                </c:pt>
                <c:pt idx="12">
                  <c:v>1062</c:v>
                </c:pt>
              </c:numCache>
            </c:numRef>
          </c:val>
          <c:extLst>
            <c:ext xmlns:c16="http://schemas.microsoft.com/office/drawing/2014/chart" uri="{C3380CC4-5D6E-409C-BE32-E72D297353CC}">
              <c16:uniqueId val="{00000007-4956-46E2-A0C2-3E0C25AB736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460</c:v>
                </c:pt>
                <c:pt idx="2">
                  <c:v>#N/A</c:v>
                </c:pt>
                <c:pt idx="3">
                  <c:v>#N/A</c:v>
                </c:pt>
                <c:pt idx="4">
                  <c:v>495</c:v>
                </c:pt>
                <c:pt idx="5">
                  <c:v>#N/A</c:v>
                </c:pt>
                <c:pt idx="6">
                  <c:v>#N/A</c:v>
                </c:pt>
                <c:pt idx="7">
                  <c:v>459</c:v>
                </c:pt>
                <c:pt idx="8">
                  <c:v>#N/A</c:v>
                </c:pt>
                <c:pt idx="9">
                  <c:v>#N/A</c:v>
                </c:pt>
                <c:pt idx="10">
                  <c:v>483</c:v>
                </c:pt>
                <c:pt idx="11">
                  <c:v>#N/A</c:v>
                </c:pt>
                <c:pt idx="12">
                  <c:v>#N/A</c:v>
                </c:pt>
                <c:pt idx="13">
                  <c:v>511</c:v>
                </c:pt>
                <c:pt idx="14">
                  <c:v>#N/A</c:v>
                </c:pt>
              </c:numCache>
            </c:numRef>
          </c:val>
          <c:smooth val="0"/>
          <c:extLst>
            <c:ext xmlns:c16="http://schemas.microsoft.com/office/drawing/2014/chart" uri="{C3380CC4-5D6E-409C-BE32-E72D297353CC}">
              <c16:uniqueId val="{00000008-4956-46E2-A0C2-3E0C25AB736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9014</c:v>
                </c:pt>
                <c:pt idx="5">
                  <c:v>8816</c:v>
                </c:pt>
                <c:pt idx="8">
                  <c:v>8675</c:v>
                </c:pt>
                <c:pt idx="11">
                  <c:v>8758</c:v>
                </c:pt>
                <c:pt idx="14">
                  <c:v>8767</c:v>
                </c:pt>
              </c:numCache>
            </c:numRef>
          </c:val>
          <c:extLst>
            <c:ext xmlns:c16="http://schemas.microsoft.com/office/drawing/2014/chart" uri="{C3380CC4-5D6E-409C-BE32-E72D297353CC}">
              <c16:uniqueId val="{00000000-1750-4DB2-AAD5-C5926CE424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527</c:v>
                </c:pt>
                <c:pt idx="5">
                  <c:v>472</c:v>
                </c:pt>
                <c:pt idx="8">
                  <c:v>404</c:v>
                </c:pt>
                <c:pt idx="11">
                  <c:v>358</c:v>
                </c:pt>
                <c:pt idx="14">
                  <c:v>311</c:v>
                </c:pt>
              </c:numCache>
            </c:numRef>
          </c:val>
          <c:extLst>
            <c:ext xmlns:c16="http://schemas.microsoft.com/office/drawing/2014/chart" uri="{C3380CC4-5D6E-409C-BE32-E72D297353CC}">
              <c16:uniqueId val="{00000001-1750-4DB2-AAD5-C5926CE424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1666</c:v>
                </c:pt>
                <c:pt idx="5">
                  <c:v>1796</c:v>
                </c:pt>
                <c:pt idx="8">
                  <c:v>2054</c:v>
                </c:pt>
                <c:pt idx="11">
                  <c:v>2359</c:v>
                </c:pt>
                <c:pt idx="14">
                  <c:v>2570</c:v>
                </c:pt>
              </c:numCache>
            </c:numRef>
          </c:val>
          <c:extLst>
            <c:ext xmlns:c16="http://schemas.microsoft.com/office/drawing/2014/chart" uri="{C3380CC4-5D6E-409C-BE32-E72D297353CC}">
              <c16:uniqueId val="{00000002-1750-4DB2-AAD5-C5926CE424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50-4DB2-AAD5-C5926CE424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50-4DB2-AAD5-C5926CE424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50-4DB2-AAD5-C5926CE424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972</c:v>
                </c:pt>
                <c:pt idx="3">
                  <c:v>812</c:v>
                </c:pt>
                <c:pt idx="6">
                  <c:v>919</c:v>
                </c:pt>
                <c:pt idx="9">
                  <c:v>842</c:v>
                </c:pt>
                <c:pt idx="12">
                  <c:v>782</c:v>
                </c:pt>
              </c:numCache>
            </c:numRef>
          </c:val>
          <c:extLst>
            <c:ext xmlns:c16="http://schemas.microsoft.com/office/drawing/2014/chart" uri="{C3380CC4-5D6E-409C-BE32-E72D297353CC}">
              <c16:uniqueId val="{00000006-1750-4DB2-AAD5-C5926CE424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18</c:v>
                </c:pt>
                <c:pt idx="3">
                  <c:v>29</c:v>
                </c:pt>
                <c:pt idx="6">
                  <c:v>28</c:v>
                </c:pt>
                <c:pt idx="9">
                  <c:v>30</c:v>
                </c:pt>
                <c:pt idx="12">
                  <c:v>44</c:v>
                </c:pt>
              </c:numCache>
            </c:numRef>
          </c:val>
          <c:extLst>
            <c:ext xmlns:c16="http://schemas.microsoft.com/office/drawing/2014/chart" uri="{C3380CC4-5D6E-409C-BE32-E72D297353CC}">
              <c16:uniqueId val="{00000007-1750-4DB2-AAD5-C5926CE424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3980</c:v>
                </c:pt>
                <c:pt idx="3">
                  <c:v>4009</c:v>
                </c:pt>
                <c:pt idx="6">
                  <c:v>4017</c:v>
                </c:pt>
                <c:pt idx="9">
                  <c:v>4038</c:v>
                </c:pt>
                <c:pt idx="12">
                  <c:v>3774</c:v>
                </c:pt>
              </c:numCache>
            </c:numRef>
          </c:val>
          <c:extLst>
            <c:ext xmlns:c16="http://schemas.microsoft.com/office/drawing/2014/chart" uri="{C3380CC4-5D6E-409C-BE32-E72D297353CC}">
              <c16:uniqueId val="{00000008-1750-4DB2-AAD5-C5926CE424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9-1750-4DB2-AAD5-C5926CE424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9148</c:v>
                </c:pt>
                <c:pt idx="3">
                  <c:v>8803</c:v>
                </c:pt>
                <c:pt idx="6">
                  <c:v>8544</c:v>
                </c:pt>
                <c:pt idx="9">
                  <c:v>8735</c:v>
                </c:pt>
                <c:pt idx="12">
                  <c:v>8820</c:v>
                </c:pt>
              </c:numCache>
            </c:numRef>
          </c:val>
          <c:extLst>
            <c:ext xmlns:c16="http://schemas.microsoft.com/office/drawing/2014/chart" uri="{C3380CC4-5D6E-409C-BE32-E72D297353CC}">
              <c16:uniqueId val="{0000000A-1750-4DB2-AAD5-C5926CE4244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2912</c:v>
                </c:pt>
                <c:pt idx="2">
                  <c:v>#N/A</c:v>
                </c:pt>
                <c:pt idx="3">
                  <c:v>#N/A</c:v>
                </c:pt>
                <c:pt idx="4">
                  <c:v>2571</c:v>
                </c:pt>
                <c:pt idx="5">
                  <c:v>#N/A</c:v>
                </c:pt>
                <c:pt idx="6">
                  <c:v>#N/A</c:v>
                </c:pt>
                <c:pt idx="7">
                  <c:v>2375</c:v>
                </c:pt>
                <c:pt idx="8">
                  <c:v>#N/A</c:v>
                </c:pt>
                <c:pt idx="9">
                  <c:v>#N/A</c:v>
                </c:pt>
                <c:pt idx="10">
                  <c:v>2171</c:v>
                </c:pt>
                <c:pt idx="11">
                  <c:v>#N/A</c:v>
                </c:pt>
                <c:pt idx="12">
                  <c:v>#N/A</c:v>
                </c:pt>
                <c:pt idx="13">
                  <c:v>1773</c:v>
                </c:pt>
                <c:pt idx="14">
                  <c:v>#N/A</c:v>
                </c:pt>
              </c:numCache>
            </c:numRef>
          </c:val>
          <c:smooth val="0"/>
          <c:extLst>
            <c:ext xmlns:c16="http://schemas.microsoft.com/office/drawing/2014/chart" uri="{C3380CC4-5D6E-409C-BE32-E72D297353CC}">
              <c16:uniqueId val="{0000000B-1750-4DB2-AAD5-C5926CE4244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843</c:v>
                </c:pt>
                <c:pt idx="1">
                  <c:v>942</c:v>
                </c:pt>
                <c:pt idx="2">
                  <c:v>1342</c:v>
                </c:pt>
              </c:numCache>
            </c:numRef>
          </c:val>
          <c:extLst>
            <c:ext xmlns:c16="http://schemas.microsoft.com/office/drawing/2014/chart" uri="{C3380CC4-5D6E-409C-BE32-E72D297353CC}">
              <c16:uniqueId val="{00000000-3269-4D96-9973-F814BCD69C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107</c:v>
                </c:pt>
                <c:pt idx="1">
                  <c:v>107</c:v>
                </c:pt>
                <c:pt idx="2">
                  <c:v>107</c:v>
                </c:pt>
              </c:numCache>
            </c:numRef>
          </c:val>
          <c:extLst>
            <c:ext xmlns:c16="http://schemas.microsoft.com/office/drawing/2014/chart" uri="{C3380CC4-5D6E-409C-BE32-E72D297353CC}">
              <c16:uniqueId val="{00000001-3269-4D96-9973-F814BCD69C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851</c:v>
                </c:pt>
                <c:pt idx="1">
                  <c:v>1015</c:v>
                </c:pt>
                <c:pt idx="2">
                  <c:v>804</c:v>
                </c:pt>
              </c:numCache>
            </c:numRef>
          </c:val>
          <c:extLst>
            <c:ext xmlns:c16="http://schemas.microsoft.com/office/drawing/2014/chart" uri="{C3380CC4-5D6E-409C-BE32-E72D297353CC}">
              <c16:uniqueId val="{00000002-3269-4D96-9973-F814BCD69C9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{A8DBA5FC-A75C-43BD-9DC0-6C62420A3E67}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1FF-475B-B781-10B100AFFB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{ADD10C04-BDA9-4083-A702-DFC753F16E01}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FF-475B-B781-10B100AFFB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{E429DC09-8336-4A7C-AE11-C72BF9D813C7}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FF-475B-B781-10B100AFFB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{4BEC3580-EB79-4100-9B0D-3016A201A880}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FF-475B-B781-10B100AFFB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{8F7F668C-33DF-4355-AE23-4590CAC151B0}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FF-475B-B781-10B100AFFB81}"/>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{19E63EF4-4871-4E82-9D5C-3AA7E5356FEA}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1FF-475B-B781-10B100AFFB81}"/>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{C5B9E97B-3622-417C-A70A-0CD15F6C31DD}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1FF-475B-B781-10B100AFFB81}"/>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{2385B55A-2116-42E2-A1BB-C69E6F0C3182}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1FF-475B-B781-10B100AFFB8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{4DF2631F-510F-4284-8C23-4BDCB79134AA}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1FF-475B-B781-10B100AFFB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53.2</c:v>
                </c:pt>
                <c:pt idx="8">
                  <c:v>55.2</c:v>
                </c:pt>
                <c:pt idx="16">
                  <c:v>57.2</c:v>
                </c:pt>
                <c:pt idx="24">
                  <c:v>59.3</c:v>
                </c:pt>
                <c:pt idx="32">
                  <c:v>59.1</c:v>
                </c:pt>
              </c:numCache>
            </c:numRef>
          </c:xVal>
          <c:yVal>
            <c:numRef>
              <c:f>公会計指標分析・財政指標組合せ分析表!$BP$51:$DC$51</c:f>
              <c:numCache>
                <c:formatCode>#,##0.0;"▲ "#,##0.0</c:formatCode>
                <c:ptCount val="40"/>
                <c:pt idx="0">
                  <c:v>66.400000000000006</c:v>
                </c:pt>
                <c:pt idx="8">
                  <c:v>58.9</c:v>
                </c:pt>
                <c:pt idx="16">
                  <c:v>54</c:v>
                </c:pt>
                <c:pt idx="24">
                  <c:v>46.8</c:v>
                </c:pt>
                <c:pt idx="32">
                  <c:v>35.6</c:v>
                </c:pt>
              </c:numCache>
            </c:numRef>
          </c:yVal>
          <c:smooth val="0"/>
          <c:extLst>
            <c:ext xmlns:c16="http://schemas.microsoft.com/office/drawing/2014/chart" uri="{C3380CC4-5D6E-409C-BE32-E72D297353CC}">
              <c16:uniqueId val="{00000009-E1FF-475B-B781-10B100AFFB8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{1857823C-F2C1-4DB1-865B-B7AB2F9536A7}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1FF-475B-B781-10B100AFFB8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{B6F5A6B9-11B8-49F5-8048-5BF9CE46234A}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FF-475B-B781-10B100AFFB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{4BCFBD1C-4DF3-4A82-9D98-53A148571487}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FF-475B-B781-10B100AFFB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{4D2A5538-3D75-48F2-A3F3-90C17EB1C290}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FF-475B-B781-10B100AFFB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{63042EC7-7D27-4411-B9DC-F684F22188C1}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FF-475B-B781-10B100AFFB81}"/>
                </c:ext>
              </c:extLst>
            </c:dLbl>
            <c:dLbl>
              <c:idx val="8"/>
              <c:layout>
                <c:manualLayout>
                  <c:x val="-2.5576095379908282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{B7CFE63F-AC36-4AF9-B9E1-FA7ECD60E6B5}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1FF-475B-B781-10B100AFFB81}"/>
                </c:ext>
              </c:extLst>
            </c:dLbl>
            <c:dLbl>
              <c:idx val="16"/>
              <c:layout>
                <c:manualLayout>
                  <c:x val="-3.8584855739898179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{48859DCE-FDD4-4CF5-B017-AF6EF4B330D1}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1FF-475B-B781-10B100AFFB81}"/>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{70A95EEF-9807-4024-BF43-224EADF8C032}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1FF-475B-B781-10B100AFFB8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{5268FDF5-EEEB-4C74-A4BF-E41EA69AD0AC}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1FF-475B-B781-10B100AFFB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62</c:v>
                </c:pt>
                <c:pt idx="32">
                  <c:v>62.9</c:v>
                </c:pt>
              </c:numCache>
            </c:numRef>
          </c:xVal>
          <c:yVal>
            <c:numRef>
              <c:f>公会計指標分析・財政指標組合せ分析表!$BP$55:$DC$55</c:f>
              <c:numCache>
                <c:formatCode>#,##0.0;"▲ "#,##0.0</c:formatCode>
                <c:ptCount val="40"/>
                <c:pt idx="0">
                  <c:v>28.5</c:v>
                </c:pt>
                <c:pt idx="8">
                  <c:v>20.5</c:v>
                </c:pt>
                <c:pt idx="16">
                  <c:v>21.4</c:v>
                </c:pt>
                <c:pt idx="24">
                  <c:v>13.7</c:v>
                </c:pt>
                <c:pt idx="32">
                  <c:v>6.9</c:v>
                </c:pt>
              </c:numCache>
            </c:numRef>
          </c:yVal>
          <c:smooth val="0"/>
          <c:extLst>
            <c:ext xmlns:c16="http://schemas.microsoft.com/office/drawing/2014/chart" uri="{C3380CC4-5D6E-409C-BE32-E72D297353CC}">
              <c16:uniqueId val="{00000013-E1FF-475B-B781-10B100AFFB81}"/>
            </c:ext>
          </c:extLst>
        </c:ser>
        <c:dLbls>
          <c:showLegendKey val="0"/>
          <c:showVal val="1"/>
          <c:showCatName val="0"/>
          <c:showSerName val="0"/>
          <c:showPercent val="0"/>
          <c:showBubbleSize val="0"/>
        </c:dLbls>
        <c:axId val="46179840"/>
        <c:axId val="46181760"/>
      </c:scatterChart>
      <c:valAx>
        <c:axId val="46179840"/>
        <c:scaling>
          <c:orientation val="maxMin"/>
          <c:max val="64"/>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{50B92680-9127-49F2-97A2-8C3744F5FF98}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0BB-48BE-B861-3C3B40F852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{09E1EDF6-F7C3-4006-8D4A-9284C19BF72C}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BB-48BE-B861-3C3B40F852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{70F061B9-D264-4BCE-92E9-A78C4F8E927C}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BB-48BE-B861-3C3B40F852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{7C681A0E-1E49-45A9-A5E7-6EB9920E2E8E}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BB-48BE-B861-3C3B40F852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{39EC0B63-5E69-40AB-BF1B-B1AA16A8C5A1}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BB-48BE-B861-3C3B40F85292}"/>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{546818C8-E6C5-412E-B2E6-A7991E764D67}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0BB-48BE-B861-3C3B40F85292}"/>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{850CE045-A4E6-4EDB-9013-96E05C464C1C}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0BB-48BE-B861-3C3B40F85292}"/>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{9FE6C1D5-687E-422A-B3FD-B8EABF44A45D}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0BB-48BE-B861-3C3B40F85292}"/>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{83C7F317-09DB-459A-9594-7EEB38AA448D}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0BB-48BE-B861-3C3B40F852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10.3</c:v>
                </c:pt>
                <c:pt idx="16">
                  <c:v>10.7</c:v>
                </c:pt>
                <c:pt idx="24">
                  <c:v>10.7</c:v>
                </c:pt>
                <c:pt idx="32">
                  <c:v>10.3</c:v>
                </c:pt>
              </c:numCache>
            </c:numRef>
          </c:xVal>
          <c:yVal>
            <c:numRef>
              <c:f>公会計指標分析・財政指標組合せ分析表!$BP$73:$DC$73</c:f>
              <c:numCache>
                <c:formatCode>#,##0.0;"▲ "#,##0.0</c:formatCode>
                <c:ptCount val="40"/>
                <c:pt idx="0">
                  <c:v>66.400000000000006</c:v>
                </c:pt>
                <c:pt idx="8">
                  <c:v>58.9</c:v>
                </c:pt>
                <c:pt idx="16">
                  <c:v>54</c:v>
                </c:pt>
                <c:pt idx="24">
                  <c:v>46.8</c:v>
                </c:pt>
                <c:pt idx="32">
                  <c:v>35.6</c:v>
                </c:pt>
              </c:numCache>
            </c:numRef>
          </c:yVal>
          <c:smooth val="0"/>
          <c:extLst>
            <c:ext xmlns:c16="http://schemas.microsoft.com/office/drawing/2014/chart" uri="{C3380CC4-5D6E-409C-BE32-E72D297353CC}">
              <c16:uniqueId val="{00000009-20BB-48BE-B861-3C3B40F8529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{A69FDCBE-6539-4D23-B9B9-50133CA6BB2F}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0BB-48BE-B861-3C3B40F8529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{8EC69D02-D854-417A-9939-76C4DD01AE17}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BB-48BE-B861-3C3B40F852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{8BE20499-1E16-425A-B52B-9349093A3E60}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BB-48BE-B861-3C3B40F852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{E8917310-F660-4864-A209-2F7188382ECE}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BB-48BE-B861-3C3B40F852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{BDC9186C-7B7B-4FDA-A359-86D6297F2AE7}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BB-48BE-B861-3C3B40F85292}"/>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{20E142A6-12DF-4E8D-87A1-9457343077A9}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0BB-48BE-B861-3C3B40F85292}"/>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{232EFA90-13C8-46F3-B1AB-BB629BC2DDE6}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0BB-48BE-B861-3C3B40F85292}"/>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{11E5B0DB-C91F-46DD-BB42-88A5D4634634}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0BB-48BE-B861-3C3B40F85292}"/>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{BBFDE72A-80A8-41F3-AA9B-7C28B4FA96F4}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0BB-48BE-B861-3C3B40F852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7.9</c:v>
                </c:pt>
                <c:pt idx="32">
                  <c:v>8</c:v>
                </c:pt>
              </c:numCache>
            </c:numRef>
          </c:xVal>
          <c:yVal>
            <c:numRef>
              <c:f>公会計指標分析・財政指標組合せ分析表!$BP$77:$DC$77</c:f>
              <c:numCache>
                <c:formatCode>#,##0.0;"▲ "#,##0.0</c:formatCode>
                <c:ptCount val="40"/>
                <c:pt idx="0">
                  <c:v>28.5</c:v>
                </c:pt>
                <c:pt idx="8">
                  <c:v>20.5</c:v>
                </c:pt>
                <c:pt idx="16">
                  <c:v>21.4</c:v>
                </c:pt>
                <c:pt idx="24">
                  <c:v>13.7</c:v>
                </c:pt>
                <c:pt idx="32">
                  <c:v>6.9</c:v>
                </c:pt>
              </c:numCache>
            </c:numRef>
          </c:yVal>
          <c:smooth val="0"/>
          <c:extLst>
            <c:ext xmlns:c16="http://schemas.microsoft.com/office/drawing/2014/chart" uri="{C3380CC4-5D6E-409C-BE32-E72D297353CC}">
              <c16:uniqueId val="{00000013-20BB-48BE-B861-3C3B40F85292}"/>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令和３年度は、元利償還金（繰上償還額等を除く）が前年度比４３百万円増の１，０６２百万円となった。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公営企業に要する経費の財源にとする地方債の償還の財源に充てたと認められる繰入金は、水道事業で増となったものの、病院事業、下水道事業において減となったことから前年度比１８百万円減になった。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標準税収入額等及び普通交付税の増、臨時財政対策債発行可能額の減により、単年度実質公債費比率及び過去３年平均は０．４ポイント減の１０．３％となった。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今後も健全化比率の状況に十分注意を払いながら、財源確保を図っていく。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令和３年度の将来負担比率は３５</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６％で、前年度を１１．２ポイント下回った。将来負担額の内訳は、地方債の現在高が６５</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７％、公営企業債等繰入見込額と合わせると９３．８％を占めている</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en-US" altLang="ja-JP" sz="12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地方債の現在高は発行抑制や繰上償還等の実施により順調に減少してきたが、今後の見通しとしては、令和４年度開校の統合中学校整備事業に係る地方債の発行により、一時的に増加となる見込みである。</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等繰入見込額については、下水道事業会計における繰出基準算定変更の影響による増が懸念されるところであるが、経営健全化に向けて経営戦略を策定し、令和３年度からは公営企業会計の適用を受け本比率抑制の対策を行っているところ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将来的には基準財政需要額算入見込額の公債費分の増が見込まれることなどから、緩やかに減少傾向で推移する見通しである。</a:t>
          </a:r>
          <a:endPar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福島県猪苗代町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統合中学校整備事業に教育施設整備等基金から２億２千万円を取り崩し充当した一方、財政調整基金に４億円、森林環境譲与税基金に１千万円を積み立てたことにより、基金全体では１億９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・財政調整基金は、標準財政規模の１０％を保持するよう努める。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・教育施設整備等基金は、統合中学校整備事業及び統合小学校整備事業の財源として計画的に取り崩しを予定している。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・教育施設整備等基金：教育施設の整備等に要する資金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・地域福祉基金：高齢者等の在宅福祉の向上及び健康の保持に資する事業、高齢者等に係るボランティア活動の活発化に資する事業、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その他高齢者の保健福祉の増進に関する事業に要する資金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・小野弥太郎記念育英基金：奨学資金貸与に要する資金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・ふるさと水と土保全基金：土地改良施設の機能を活用し、集落共同活動を推進する事業に要する資金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・そば大豆等刈取機械整備基金：そば、大豆等の刈取機械整備に充てる資金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・森林環境譲与税基金：森林の整備並びに森林の整備を担うべき人材の育成及び確保、森林の有する公益的機能に関する普及啓発、</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木材の利用の促進その他の森林整備の促進に要する資金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・中津川渓谷レストハウス基金：レストハウス施設の改修等に要する資金</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・教育施設整備等基金：統合中学校整備事業へ充当したため、２２２，９１０千円を取り崩したことにより減少。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・地域福祉基金：寄付者の意向により寄附金相当額を高齢者福祉事業のための財源とするため５００千円積み立てたことにより増加。</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・小野弥太郎記念育英基金：奨学資金貸付金の財源とするため２５５千円を積み立てたことにより増加。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・森林環境譲与税基金：森林整備促進事業等の財源とするため９，６５９千円を積み立てたことにより増加。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・そば大豆等刈取機械整備基金：そば大豆等刈取機械整備等の財源とするため１，０００千円を積み立てたことにより増加。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・中津川渓谷レストハウス基金：施設改修等の財源とするため５００千円を積み立てたことにより増加。</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・教育施設整備等基金：令和４年度開校予定の統合中学校整備事業及び統合小学校整備事業に係る財源として計画的に取り崩しを予定。</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・その他特定目的基金全体：各施設等の長寿命化事業に見込まれる特定の財政支出に備え、一定額を確保していく。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・普通交付税再算定による増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・決算余剰金積み立てによる増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・財政調整基金の残高は、標準財政規模の１０％を保持するように努める。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・短期的には１３億円程度まで増加するものの、中長期的（令和５年度目途）には減少していく見込み。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・基金利子の積み立てによる微増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・当面は大幅な変動はない見込みだが、金利変動等の公債費償還リスクに備え確保に努める。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13,387
13,317
394.85
10,632,702
10,319,408
307,600
5,823,301
8,820,411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令和３年度における有形固定資産減価償却率は５９．１％であり、令和２年度と比較すると０．２％減少している。主な理由として、統合中学校整備事業として統合中学校を建設したことが挙げられる。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令和３年度における類似団体との比較では３．８％低い水準にある。現在の施設が老朽化し、今後も有形固定資産減価償却率は上昇する予想であるが、策定済みの公共施設等総合管理計画及び各個別施設計画に基づき、施設ごとの実態・使用可能年数を考慮しながら、老朽化した施設の除却や統廃合を進めるよう努めたい。</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7" name="直線コネクタ 66"/>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68" name="有形固定資産減価償却率最小値テキスト"/>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69" name="直線コネクタ 68"/>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0" name="有形固定資産減価償却率最大値テキスト"/>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1" name="直線コネクタ 70"/>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72" name="有形固定資産減価償却率平均値テキスト"/>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74" name="フローチャート: 判断 73"/>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99332</xdr:rowOff>
    </xdr:from>
    <xdr:to>
      <xdr:col>15</xdr:col>
      <xdr:colOff>187325</xdr:colOff>
      <xdr:row>30</xdr:row>
      <xdr:rowOff>29482</xdr:rowOff>
    </xdr:to>
    <xdr:sp macro="" textlink="">
      <xdr:nvSpPr>
        <xdr:cNvPr id="75" name="フローチャート: 判断 74"/>
        <xdr:cNvSpPr/>
      </xdr:nvSpPr>
      <xdr:spPr>
        <a:xfrm>
          <a:off x="32385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93164</xdr:rowOff>
    </xdr:from>
    <xdr:to>
      <xdr:col>11</xdr:col>
      <xdr:colOff>187325</xdr:colOff>
      <xdr:row>30</xdr:row>
      <xdr:rowOff>23314</xdr:rowOff>
    </xdr:to>
    <xdr:sp macro="" textlink="">
      <xdr:nvSpPr>
        <xdr:cNvPr id="76" name="フローチャート: 判断 75"/>
        <xdr:cNvSpPr/>
      </xdr:nvSpPr>
      <xdr:spPr>
        <a:xfrm>
          <a:off x="2476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74658</xdr:rowOff>
    </xdr:from>
    <xdr:to>
      <xdr:col>7</xdr:col>
      <xdr:colOff>187325</xdr:colOff>
      <xdr:row>30</xdr:row>
      <xdr:rowOff>4808</xdr:rowOff>
    </xdr:to>
    <xdr:sp macro="" textlink="">
      <xdr:nvSpPr>
        <xdr:cNvPr id="77" name="フローチャート: 判断 76"/>
        <xdr:cNvSpPr/>
      </xdr:nvSpPr>
      <xdr:spPr>
        <a:xfrm>
          <a:off x="17145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56152</xdr:rowOff>
    </xdr:from>
    <xdr:to>
      <xdr:col>23</xdr:col>
      <xdr:colOff>136525</xdr:colOff>
      <xdr:row>29</xdr:row>
      <xdr:rowOff>157752</xdr:rowOff>
    </xdr:to>
    <xdr:sp macro="" textlink="">
      <xdr:nvSpPr>
        <xdr:cNvPr id="83" name="楕円 82"/>
        <xdr:cNvSpPr/>
      </xdr:nvSpPr>
      <xdr:spPr>
        <a:xfrm>
          <a:off x="4711700" y="57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79029</xdr:rowOff>
    </xdr:from>
    <xdr:ext cx="405111" cy="259045"/>
    <xdr:sp macro="" textlink="">
      <xdr:nvSpPr>
        <xdr:cNvPr id="84" name="有形固定資産減価償却率該当値テキスト"/>
        <xdr:cNvSpPr txBox="1"/>
      </xdr:nvSpPr>
      <xdr:spPr>
        <a:xfrm>
          <a:off x="4813300" y="565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62321</xdr:rowOff>
    </xdr:from>
    <xdr:to>
      <xdr:col>19</xdr:col>
      <xdr:colOff>187325</xdr:colOff>
      <xdr:row>29</xdr:row>
      <xdr:rowOff>163921</xdr:rowOff>
    </xdr:to>
    <xdr:sp macro="" textlink="">
      <xdr:nvSpPr>
        <xdr:cNvPr id="85" name="楕円 84"/>
        <xdr:cNvSpPr/>
      </xdr:nvSpPr>
      <xdr:spPr>
        <a:xfrm>
          <a:off x="40005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106952</xdr:rowOff>
    </xdr:from>
    <xdr:to>
      <xdr:col>23</xdr:col>
      <xdr:colOff>85725</xdr:colOff>
      <xdr:row>29</xdr:row>
      <xdr:rowOff>113121</xdr:rowOff>
    </xdr:to>
    <xdr:cxnSp macro="">
      <xdr:nvCxnSpPr>
        <xdr:cNvPr id="86" name="直線コネクタ 85"/>
        <xdr:cNvCxnSpPr/>
      </xdr:nvCxnSpPr>
      <xdr:spPr>
        <a:xfrm flipV="1">
          <a:off x="4051300" y="5850527"/>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169001</xdr:rowOff>
    </xdr:from>
    <xdr:to>
      <xdr:col>15</xdr:col>
      <xdr:colOff>187325</xdr:colOff>
      <xdr:row>29</xdr:row>
      <xdr:rowOff>99151</xdr:rowOff>
    </xdr:to>
    <xdr:sp macro="" textlink="">
      <xdr:nvSpPr>
        <xdr:cNvPr id="87" name="楕円 86"/>
        <xdr:cNvSpPr/>
      </xdr:nvSpPr>
      <xdr:spPr>
        <a:xfrm>
          <a:off x="3238500" y="57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48351</xdr:rowOff>
    </xdr:from>
    <xdr:to>
      <xdr:col>19</xdr:col>
      <xdr:colOff>136525</xdr:colOff>
      <xdr:row>29</xdr:row>
      <xdr:rowOff>113121</xdr:rowOff>
    </xdr:to>
    <xdr:cxnSp macro="">
      <xdr:nvCxnSpPr>
        <xdr:cNvPr id="88" name="直線コネクタ 87"/>
        <xdr:cNvCxnSpPr/>
      </xdr:nvCxnSpPr>
      <xdr:spPr>
        <a:xfrm>
          <a:off x="3289300" y="5791926"/>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107315</xdr:rowOff>
    </xdr:from>
    <xdr:to>
      <xdr:col>11</xdr:col>
      <xdr:colOff>187325</xdr:colOff>
      <xdr:row>29</xdr:row>
      <xdr:rowOff>37465</xdr:rowOff>
    </xdr:to>
    <xdr:sp macro="" textlink="">
      <xdr:nvSpPr>
        <xdr:cNvPr id="89" name="楕円 88"/>
        <xdr:cNvSpPr/>
      </xdr:nvSpPr>
      <xdr:spPr>
        <a:xfrm>
          <a:off x="2476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158115</xdr:rowOff>
    </xdr:from>
    <xdr:to>
      <xdr:col>15</xdr:col>
      <xdr:colOff>136525</xdr:colOff>
      <xdr:row>29</xdr:row>
      <xdr:rowOff>48351</xdr:rowOff>
    </xdr:to>
    <xdr:cxnSp macro="">
      <xdr:nvCxnSpPr>
        <xdr:cNvPr id="90" name="直線コネクタ 89"/>
        <xdr:cNvCxnSpPr/>
      </xdr:nvCxnSpPr>
      <xdr:spPr>
        <a:xfrm>
          <a:off x="2527300" y="5730240"/>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45629</xdr:rowOff>
    </xdr:from>
    <xdr:to>
      <xdr:col>7</xdr:col>
      <xdr:colOff>187325</xdr:colOff>
      <xdr:row>28</xdr:row>
      <xdr:rowOff>147229</xdr:rowOff>
    </xdr:to>
    <xdr:sp macro="" textlink="">
      <xdr:nvSpPr>
        <xdr:cNvPr id="91" name="楕円 90"/>
        <xdr:cNvSpPr/>
      </xdr:nvSpPr>
      <xdr:spPr>
        <a:xfrm>
          <a:off x="1714500" y="56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96429</xdr:rowOff>
    </xdr:from>
    <xdr:to>
      <xdr:col>11</xdr:col>
      <xdr:colOff>136525</xdr:colOff>
      <xdr:row>28</xdr:row>
      <xdr:rowOff>158115</xdr:rowOff>
    </xdr:to>
    <xdr:cxnSp macro="">
      <xdr:nvCxnSpPr>
        <xdr:cNvPr id="92" name="直線コネクタ 91"/>
        <xdr:cNvCxnSpPr/>
      </xdr:nvCxnSpPr>
      <xdr:spPr>
        <a:xfrm>
          <a:off x="1765300" y="5668554"/>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66874</xdr:rowOff>
    </xdr:from>
    <xdr:ext cx="405111" cy="259045"/>
    <xdr:sp macro="" textlink="">
      <xdr:nvSpPr>
        <xdr:cNvPr id="93" name="n_1aveValue有形固定資産減価償却率"/>
        <xdr:cNvSpPr txBox="1"/>
      </xdr:nvSpPr>
      <xdr:spPr>
        <a:xfrm>
          <a:off x="3836044"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20609</xdr:rowOff>
    </xdr:from>
    <xdr:ext cx="405111" cy="259045"/>
    <xdr:sp macro="" textlink="">
      <xdr:nvSpPr>
        <xdr:cNvPr id="94" name="n_2aveValue有形固定資産減価償却率"/>
        <xdr:cNvSpPr txBox="1"/>
      </xdr:nvSpPr>
      <xdr:spPr>
        <a:xfrm>
          <a:off x="3086744" y="5935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14441</xdr:rowOff>
    </xdr:from>
    <xdr:ext cx="405111" cy="259045"/>
    <xdr:sp macro="" textlink="">
      <xdr:nvSpPr>
        <xdr:cNvPr id="95" name="n_3aveValue有形固定資産減価償却率"/>
        <xdr:cNvSpPr txBox="1"/>
      </xdr:nvSpPr>
      <xdr:spPr>
        <a:xfrm>
          <a:off x="2324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167385</xdr:rowOff>
    </xdr:from>
    <xdr:ext cx="405111" cy="259045"/>
    <xdr:sp macro="" textlink="">
      <xdr:nvSpPr>
        <xdr:cNvPr id="96" name="n_4aveValue有形固定資産減価償却率"/>
        <xdr:cNvSpPr txBox="1"/>
      </xdr:nvSpPr>
      <xdr:spPr>
        <a:xfrm>
          <a:off x="1562744" y="5910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8998</xdr:rowOff>
    </xdr:from>
    <xdr:ext cx="405111" cy="259045"/>
    <xdr:sp macro="" textlink="">
      <xdr:nvSpPr>
        <xdr:cNvPr id="97" name="n_1mainValue有形固定資産減価償却率"/>
        <xdr:cNvSpPr txBox="1"/>
      </xdr:nvSpPr>
      <xdr:spPr>
        <a:xfrm>
          <a:off x="38360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115678</xdr:rowOff>
    </xdr:from>
    <xdr:ext cx="405111" cy="259045"/>
    <xdr:sp macro="" textlink="">
      <xdr:nvSpPr>
        <xdr:cNvPr id="98" name="n_2mainValue有形固定資産減価償却率"/>
        <xdr:cNvSpPr txBox="1"/>
      </xdr:nvSpPr>
      <xdr:spPr>
        <a:xfrm>
          <a:off x="3086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53992</xdr:rowOff>
    </xdr:from>
    <xdr:ext cx="405111" cy="259045"/>
    <xdr:sp macro="" textlink="">
      <xdr:nvSpPr>
        <xdr:cNvPr id="99" name="n_3mainValue有形固定資産減価償却率"/>
        <xdr:cNvSpPr txBox="1"/>
      </xdr:nvSpPr>
      <xdr:spPr>
        <a:xfrm>
          <a:off x="2324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163756</xdr:rowOff>
    </xdr:from>
    <xdr:ext cx="405111" cy="259045"/>
    <xdr:sp macro="" textlink="">
      <xdr:nvSpPr>
        <xdr:cNvPr id="100" name="n_4mainValue有形固定資産減価償却率"/>
        <xdr:cNvSpPr txBox="1"/>
      </xdr:nvSpPr>
      <xdr:spPr>
        <a:xfrm>
          <a:off x="1562744" y="5392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５年度から２９年度にかけて実施された重点施策（ひまわりこども園、多機能型道の駅整備事業）への財源措置として一時的に内部方針を超える起債により対応してきたところであるが、債務償還可能年数は類似団体平均を下回っている状況にある。これは、償還期間が短期間に設定される過疎対策事業債を中心に対応したことによるものと分析されるが、令和２年度以降に実施さ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る統合中学校整備事業において、再度方針を超える起債が予定されるため、今後若干の上昇が見込まれる。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9" name="直線コネクタ 128"/>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0" name="債務償還比率最小値テキスト"/>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1" name="直線コネクタ 130"/>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44382</xdr:rowOff>
    </xdr:from>
    <xdr:ext cx="469744" cy="259045"/>
    <xdr:sp macro="" textlink="">
      <xdr:nvSpPr>
        <xdr:cNvPr id="134" name="債務償還比率平均値テキスト"/>
        <xdr:cNvSpPr txBox="1"/>
      </xdr:nvSpPr>
      <xdr:spPr>
        <a:xfrm>
          <a:off x="14846300" y="561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5" name="フローチャート: 判断 134"/>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6" name="フローチャート: 判断 135"/>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53841</xdr:rowOff>
    </xdr:from>
    <xdr:to>
      <xdr:col>68</xdr:col>
      <xdr:colOff>123825</xdr:colOff>
      <xdr:row>30</xdr:row>
      <xdr:rowOff>155441</xdr:rowOff>
    </xdr:to>
    <xdr:sp macro="" textlink="">
      <xdr:nvSpPr>
        <xdr:cNvPr id="137" name="フローチャート: 判断 136"/>
        <xdr:cNvSpPr/>
      </xdr:nvSpPr>
      <xdr:spPr>
        <a:xfrm>
          <a:off x="13271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26134</xdr:rowOff>
    </xdr:from>
    <xdr:to>
      <xdr:col>64</xdr:col>
      <xdr:colOff>123825</xdr:colOff>
      <xdr:row>30</xdr:row>
      <xdr:rowOff>127734</xdr:rowOff>
    </xdr:to>
    <xdr:sp macro="" textlink="">
      <xdr:nvSpPr>
        <xdr:cNvPr id="138" name="フローチャート: 判断 137"/>
        <xdr:cNvSpPr/>
      </xdr:nvSpPr>
      <xdr:spPr>
        <a:xfrm>
          <a:off x="12509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38368</xdr:rowOff>
    </xdr:from>
    <xdr:to>
      <xdr:col>60</xdr:col>
      <xdr:colOff>123825</xdr:colOff>
      <xdr:row>30</xdr:row>
      <xdr:rowOff>139968</xdr:rowOff>
    </xdr:to>
    <xdr:sp macro="" textlink="">
      <xdr:nvSpPr>
        <xdr:cNvPr id="139" name="フローチャート: 判断 138"/>
        <xdr:cNvSpPr/>
      </xdr:nvSpPr>
      <xdr:spPr>
        <a:xfrm>
          <a:off x="11747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72961</xdr:rowOff>
    </xdr:from>
    <xdr:to>
      <xdr:col>76</xdr:col>
      <xdr:colOff>73025</xdr:colOff>
      <xdr:row>30</xdr:row>
      <xdr:rowOff>3111</xdr:rowOff>
    </xdr:to>
    <xdr:sp macro="" textlink="">
      <xdr:nvSpPr>
        <xdr:cNvPr id="145" name="楕円 144"/>
        <xdr:cNvSpPr/>
      </xdr:nvSpPr>
      <xdr:spPr>
        <a:xfrm>
          <a:off x="14744700" y="581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51388</xdr:rowOff>
    </xdr:from>
    <xdr:ext cx="469744" cy="259045"/>
    <xdr:sp macro="" textlink="">
      <xdr:nvSpPr>
        <xdr:cNvPr id="146" name="債務償還比率該当値テキスト"/>
        <xdr:cNvSpPr txBox="1"/>
      </xdr:nvSpPr>
      <xdr:spPr>
        <a:xfrm>
          <a:off x="14846300" y="579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48563</xdr:rowOff>
    </xdr:from>
    <xdr:to>
      <xdr:col>72</xdr:col>
      <xdr:colOff>123825</xdr:colOff>
      <xdr:row>30</xdr:row>
      <xdr:rowOff>150163</xdr:rowOff>
    </xdr:to>
    <xdr:sp macro="" textlink="">
      <xdr:nvSpPr>
        <xdr:cNvPr id="147" name="楕円 146"/>
        <xdr:cNvSpPr/>
      </xdr:nvSpPr>
      <xdr:spPr>
        <a:xfrm>
          <a:off x="14033500" y="596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123761</xdr:rowOff>
    </xdr:from>
    <xdr:to>
      <xdr:col>76</xdr:col>
      <xdr:colOff>22225</xdr:colOff>
      <xdr:row>30</xdr:row>
      <xdr:rowOff>99363</xdr:rowOff>
    </xdr:to>
    <xdr:cxnSp macro="">
      <xdr:nvCxnSpPr>
        <xdr:cNvPr id="148" name="直線コネクタ 147"/>
        <xdr:cNvCxnSpPr/>
      </xdr:nvCxnSpPr>
      <xdr:spPr>
        <a:xfrm flipV="1">
          <a:off x="14084300" y="5867336"/>
          <a:ext cx="711200" cy="14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105057</xdr:rowOff>
    </xdr:from>
    <xdr:to>
      <xdr:col>68</xdr:col>
      <xdr:colOff>123825</xdr:colOff>
      <xdr:row>31</xdr:row>
      <xdr:rowOff>35207</xdr:rowOff>
    </xdr:to>
    <xdr:sp macro="" textlink="">
      <xdr:nvSpPr>
        <xdr:cNvPr id="149" name="楕円 148"/>
        <xdr:cNvSpPr/>
      </xdr:nvSpPr>
      <xdr:spPr>
        <a:xfrm>
          <a:off x="13271500" y="602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99363</xdr:rowOff>
    </xdr:from>
    <xdr:to>
      <xdr:col>72</xdr:col>
      <xdr:colOff>73025</xdr:colOff>
      <xdr:row>30</xdr:row>
      <xdr:rowOff>155857</xdr:rowOff>
    </xdr:to>
    <xdr:cxnSp macro="">
      <xdr:nvCxnSpPr>
        <xdr:cNvPr id="150" name="直線コネクタ 149"/>
        <xdr:cNvCxnSpPr/>
      </xdr:nvCxnSpPr>
      <xdr:spPr>
        <a:xfrm flipV="1">
          <a:off x="13322300" y="6014388"/>
          <a:ext cx="762000" cy="5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109495</xdr:rowOff>
    </xdr:from>
    <xdr:to>
      <xdr:col>64</xdr:col>
      <xdr:colOff>123825</xdr:colOff>
      <xdr:row>31</xdr:row>
      <xdr:rowOff>39645</xdr:rowOff>
    </xdr:to>
    <xdr:sp macro="" textlink="">
      <xdr:nvSpPr>
        <xdr:cNvPr id="151" name="楕円 150"/>
        <xdr:cNvSpPr/>
      </xdr:nvSpPr>
      <xdr:spPr>
        <a:xfrm>
          <a:off x="12509500" y="602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155857</xdr:rowOff>
    </xdr:from>
    <xdr:to>
      <xdr:col>68</xdr:col>
      <xdr:colOff>73025</xdr:colOff>
      <xdr:row>30</xdr:row>
      <xdr:rowOff>160295</xdr:rowOff>
    </xdr:to>
    <xdr:cxnSp macro="">
      <xdr:nvCxnSpPr>
        <xdr:cNvPr id="152" name="直線コネクタ 151"/>
        <xdr:cNvCxnSpPr/>
      </xdr:nvCxnSpPr>
      <xdr:spPr>
        <a:xfrm flipV="1">
          <a:off x="12560300" y="6070882"/>
          <a:ext cx="7620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139841</xdr:rowOff>
    </xdr:from>
    <xdr:to>
      <xdr:col>60</xdr:col>
      <xdr:colOff>123825</xdr:colOff>
      <xdr:row>31</xdr:row>
      <xdr:rowOff>69991</xdr:rowOff>
    </xdr:to>
    <xdr:sp macro="" textlink="">
      <xdr:nvSpPr>
        <xdr:cNvPr id="153" name="楕円 152"/>
        <xdr:cNvSpPr/>
      </xdr:nvSpPr>
      <xdr:spPr>
        <a:xfrm>
          <a:off x="11747500" y="605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160295</xdr:rowOff>
    </xdr:from>
    <xdr:to>
      <xdr:col>64</xdr:col>
      <xdr:colOff>73025</xdr:colOff>
      <xdr:row>31</xdr:row>
      <xdr:rowOff>19191</xdr:rowOff>
    </xdr:to>
    <xdr:cxnSp macro="">
      <xdr:nvCxnSpPr>
        <xdr:cNvPr id="154" name="直線コネクタ 153"/>
        <xdr:cNvCxnSpPr/>
      </xdr:nvCxnSpPr>
      <xdr:spPr>
        <a:xfrm flipV="1">
          <a:off x="11798300" y="6075320"/>
          <a:ext cx="762000" cy="3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127109</xdr:rowOff>
    </xdr:from>
    <xdr:ext cx="469744" cy="259045"/>
    <xdr:sp macro="" textlink="">
      <xdr:nvSpPr>
        <xdr:cNvPr id="155" name="n_1aveValue債務償還比率"/>
        <xdr:cNvSpPr txBox="1"/>
      </xdr:nvSpPr>
      <xdr:spPr>
        <a:xfrm>
          <a:off x="13836727" y="56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518</xdr:rowOff>
    </xdr:from>
    <xdr:ext cx="469744" cy="259045"/>
    <xdr:sp macro="" textlink="">
      <xdr:nvSpPr>
        <xdr:cNvPr id="156" name="n_2aveValue債務償還比率"/>
        <xdr:cNvSpPr txBox="1"/>
      </xdr:nvSpPr>
      <xdr:spPr>
        <a:xfrm>
          <a:off x="13087427" y="574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144261</xdr:rowOff>
    </xdr:from>
    <xdr:ext cx="469744" cy="259045"/>
    <xdr:sp macro="" textlink="">
      <xdr:nvSpPr>
        <xdr:cNvPr id="157" name="n_3aveValue債務償還比率"/>
        <xdr:cNvSpPr txBox="1"/>
      </xdr:nvSpPr>
      <xdr:spPr>
        <a:xfrm>
          <a:off x="12325427" y="57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156495</xdr:rowOff>
    </xdr:from>
    <xdr:ext cx="469744" cy="259045"/>
    <xdr:sp macro="" textlink="">
      <xdr:nvSpPr>
        <xdr:cNvPr id="158" name="n_4aveValue債務償還比率"/>
        <xdr:cNvSpPr txBox="1"/>
      </xdr:nvSpPr>
      <xdr:spPr>
        <a:xfrm>
          <a:off x="11563427" y="57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141290</xdr:rowOff>
    </xdr:from>
    <xdr:ext cx="469744" cy="259045"/>
    <xdr:sp macro="" textlink="">
      <xdr:nvSpPr>
        <xdr:cNvPr id="159" name="n_1mainValue債務償還比率"/>
        <xdr:cNvSpPr txBox="1"/>
      </xdr:nvSpPr>
      <xdr:spPr>
        <a:xfrm>
          <a:off x="13836727" y="60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26334</xdr:rowOff>
    </xdr:from>
    <xdr:ext cx="469744" cy="259045"/>
    <xdr:sp macro="" textlink="">
      <xdr:nvSpPr>
        <xdr:cNvPr id="160" name="n_2mainValue債務償還比率"/>
        <xdr:cNvSpPr txBox="1"/>
      </xdr:nvSpPr>
      <xdr:spPr>
        <a:xfrm>
          <a:off x="13087427" y="611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30772</xdr:rowOff>
    </xdr:from>
    <xdr:ext cx="469744" cy="259045"/>
    <xdr:sp macro="" textlink="">
      <xdr:nvSpPr>
        <xdr:cNvPr id="161" name="n_3mainValue債務償還比率"/>
        <xdr:cNvSpPr txBox="1"/>
      </xdr:nvSpPr>
      <xdr:spPr>
        <a:xfrm>
          <a:off x="12325427" y="611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61118</xdr:rowOff>
    </xdr:from>
    <xdr:ext cx="469744" cy="259045"/>
    <xdr:sp macro="" textlink="">
      <xdr:nvSpPr>
        <xdr:cNvPr id="162" name="n_4mainValue債務償還比率"/>
        <xdr:cNvSpPr txBox="1"/>
      </xdr:nvSpPr>
      <xdr:spPr>
        <a:xfrm>
          <a:off x="11563427" y="614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13,387
13,317
394.85
10,632,702
10,319,408
307,600
5,823,301
8,820,411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138701</xdr:rowOff>
    </xdr:from>
    <xdr:ext cx="405111" cy="259045"/>
    <xdr:sp macro="" textlink="">
      <xdr:nvSpPr>
        <xdr:cNvPr id="60" name="【道路】&#10;有形固定資産減価償却率平均値テキスト"/>
        <xdr:cNvSpPr txBox="1"/>
      </xdr:nvSpPr>
      <xdr:spPr>
        <a:xfrm>
          <a:off x="4673600" y="6310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75692</xdr:rowOff>
    </xdr:from>
    <xdr:to>
      <xdr:col>15</xdr:col>
      <xdr:colOff>101600</xdr:colOff>
      <xdr:row>37</xdr:row>
      <xdr:rowOff>5842</xdr:rowOff>
    </xdr:to>
    <xdr:sp macro="" textlink="">
      <xdr:nvSpPr>
        <xdr:cNvPr id="63" name="フローチャート: 判断 62"/>
        <xdr:cNvSpPr/>
      </xdr:nvSpPr>
      <xdr:spPr>
        <a:xfrm>
          <a:off x="2857500" y="624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xdr:cNvSpPr/>
      </xdr:nvSpPr>
      <xdr:spPr>
        <a:xfrm>
          <a:off x="1079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39116</xdr:rowOff>
    </xdr:from>
    <xdr:to>
      <xdr:col>24</xdr:col>
      <xdr:colOff>114300</xdr:colOff>
      <xdr:row>36</xdr:row>
      <xdr:rowOff>140716</xdr:rowOff>
    </xdr:to>
    <xdr:sp macro="" textlink="">
      <xdr:nvSpPr>
        <xdr:cNvPr id="71" name="楕円 70"/>
        <xdr:cNvSpPr/>
      </xdr:nvSpPr>
      <xdr:spPr>
        <a:xfrm>
          <a:off x="4584700" y="62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61993</xdr:rowOff>
    </xdr:from>
    <xdr:ext cx="405111" cy="259045"/>
    <xdr:sp macro="" textlink="">
      <xdr:nvSpPr>
        <xdr:cNvPr id="72" name="【道路】&#10;有形固定資産減価償却率該当値テキスト"/>
        <xdr:cNvSpPr txBox="1"/>
      </xdr:nvSpPr>
      <xdr:spPr>
        <a:xfrm>
          <a:off x="4673600" y="606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164846</xdr:rowOff>
    </xdr:from>
    <xdr:to>
      <xdr:col>20</xdr:col>
      <xdr:colOff>38100</xdr:colOff>
      <xdr:row>36</xdr:row>
      <xdr:rowOff>94996</xdr:rowOff>
    </xdr:to>
    <xdr:sp macro="" textlink="">
      <xdr:nvSpPr>
        <xdr:cNvPr id="73" name="楕円 72"/>
        <xdr:cNvSpPr/>
      </xdr:nvSpPr>
      <xdr:spPr>
        <a:xfrm>
          <a:off x="37465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44196</xdr:rowOff>
    </xdr:from>
    <xdr:to>
      <xdr:col>24</xdr:col>
      <xdr:colOff>63500</xdr:colOff>
      <xdr:row>36</xdr:row>
      <xdr:rowOff>89916</xdr:rowOff>
    </xdr:to>
    <xdr:cxnSp macro="">
      <xdr:nvCxnSpPr>
        <xdr:cNvPr id="74" name="直線コネクタ 73"/>
        <xdr:cNvCxnSpPr/>
      </xdr:nvCxnSpPr>
      <xdr:spPr>
        <a:xfrm>
          <a:off x="3797300" y="62163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121412</xdr:rowOff>
    </xdr:from>
    <xdr:to>
      <xdr:col>15</xdr:col>
      <xdr:colOff>101600</xdr:colOff>
      <xdr:row>36</xdr:row>
      <xdr:rowOff>51562</xdr:rowOff>
    </xdr:to>
    <xdr:sp macro="" textlink="">
      <xdr:nvSpPr>
        <xdr:cNvPr id="75" name="楕円 74"/>
        <xdr:cNvSpPr/>
      </xdr:nvSpPr>
      <xdr:spPr>
        <a:xfrm>
          <a:off x="2857500" y="61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xdr:rowOff>
    </xdr:from>
    <xdr:to>
      <xdr:col>19</xdr:col>
      <xdr:colOff>177800</xdr:colOff>
      <xdr:row>36</xdr:row>
      <xdr:rowOff>44196</xdr:rowOff>
    </xdr:to>
    <xdr:cxnSp macro="">
      <xdr:nvCxnSpPr>
        <xdr:cNvPr id="76" name="直線コネクタ 75"/>
        <xdr:cNvCxnSpPr/>
      </xdr:nvCxnSpPr>
      <xdr:spPr>
        <a:xfrm>
          <a:off x="2908300" y="617296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80264</xdr:rowOff>
    </xdr:from>
    <xdr:to>
      <xdr:col>10</xdr:col>
      <xdr:colOff>165100</xdr:colOff>
      <xdr:row>36</xdr:row>
      <xdr:rowOff>10414</xdr:rowOff>
    </xdr:to>
    <xdr:sp macro="" textlink="">
      <xdr:nvSpPr>
        <xdr:cNvPr id="77" name="楕円 76"/>
        <xdr:cNvSpPr/>
      </xdr:nvSpPr>
      <xdr:spPr>
        <a:xfrm>
          <a:off x="1968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131064</xdr:rowOff>
    </xdr:from>
    <xdr:to>
      <xdr:col>15</xdr:col>
      <xdr:colOff>50800</xdr:colOff>
      <xdr:row>36</xdr:row>
      <xdr:rowOff>762</xdr:rowOff>
    </xdr:to>
    <xdr:cxnSp macro="">
      <xdr:nvCxnSpPr>
        <xdr:cNvPr id="78" name="直線コネクタ 77"/>
        <xdr:cNvCxnSpPr/>
      </xdr:nvCxnSpPr>
      <xdr:spPr>
        <a:xfrm>
          <a:off x="2019300" y="613181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36830</xdr:rowOff>
    </xdr:from>
    <xdr:to>
      <xdr:col>6</xdr:col>
      <xdr:colOff>38100</xdr:colOff>
      <xdr:row>35</xdr:row>
      <xdr:rowOff>138430</xdr:rowOff>
    </xdr:to>
    <xdr:sp macro="" textlink="">
      <xdr:nvSpPr>
        <xdr:cNvPr id="79" name="楕円 78"/>
        <xdr:cNvSpPr/>
      </xdr:nvSpPr>
      <xdr:spPr>
        <a:xfrm>
          <a:off x="1079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87630</xdr:rowOff>
    </xdr:from>
    <xdr:to>
      <xdr:col>10</xdr:col>
      <xdr:colOff>114300</xdr:colOff>
      <xdr:row>35</xdr:row>
      <xdr:rowOff>131064</xdr:rowOff>
    </xdr:to>
    <xdr:cxnSp macro="">
      <xdr:nvCxnSpPr>
        <xdr:cNvPr id="80" name="直線コネクタ 79"/>
        <xdr:cNvCxnSpPr/>
      </xdr:nvCxnSpPr>
      <xdr:spPr>
        <a:xfrm>
          <a:off x="1130300" y="608838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47261</xdr:rowOff>
    </xdr:from>
    <xdr:ext cx="405111" cy="259045"/>
    <xdr:sp macro="" textlink="">
      <xdr:nvSpPr>
        <xdr:cNvPr id="81" name="n_1aveValue【道路】&#10;有形固定資産減価償却率"/>
        <xdr:cNvSpPr txBox="1"/>
      </xdr:nvSpPr>
      <xdr:spPr>
        <a:xfrm>
          <a:off x="3582044" y="639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168419</xdr:rowOff>
    </xdr:from>
    <xdr:ext cx="405111" cy="259045"/>
    <xdr:sp macro="" textlink="">
      <xdr:nvSpPr>
        <xdr:cNvPr id="82" name="n_2aveValue【道路】&#10;有形固定資産減価償却率"/>
        <xdr:cNvSpPr txBox="1"/>
      </xdr:nvSpPr>
      <xdr:spPr>
        <a:xfrm>
          <a:off x="2705744" y="634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127271</xdr:rowOff>
    </xdr:from>
    <xdr:ext cx="405111" cy="259045"/>
    <xdr:sp macro="" textlink="">
      <xdr:nvSpPr>
        <xdr:cNvPr id="84" name="n_4aveValue【道路】&#10;有形固定資産減価償却率"/>
        <xdr:cNvSpPr txBox="1"/>
      </xdr:nvSpPr>
      <xdr:spPr>
        <a:xfrm>
          <a:off x="927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111523</xdr:rowOff>
    </xdr:from>
    <xdr:ext cx="405111" cy="259045"/>
    <xdr:sp macro="" textlink="">
      <xdr:nvSpPr>
        <xdr:cNvPr id="85" name="n_1mainValue【道路】&#10;有形固定資産減価償却率"/>
        <xdr:cNvSpPr txBox="1"/>
      </xdr:nvSpPr>
      <xdr:spPr>
        <a:xfrm>
          <a:off x="3582044" y="594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68089</xdr:rowOff>
    </xdr:from>
    <xdr:ext cx="405111" cy="259045"/>
    <xdr:sp macro="" textlink="">
      <xdr:nvSpPr>
        <xdr:cNvPr id="86" name="n_2mainValue【道路】&#10;有形固定資産減価償却率"/>
        <xdr:cNvSpPr txBox="1"/>
      </xdr:nvSpPr>
      <xdr:spPr>
        <a:xfrm>
          <a:off x="2705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26941</xdr:rowOff>
    </xdr:from>
    <xdr:ext cx="405111" cy="259045"/>
    <xdr:sp macro="" textlink="">
      <xdr:nvSpPr>
        <xdr:cNvPr id="87" name="n_3mainValue【道路】&#10;有形固定資産減価償却率"/>
        <xdr:cNvSpPr txBox="1"/>
      </xdr:nvSpPr>
      <xdr:spPr>
        <a:xfrm>
          <a:off x="1816744" y="585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154957</xdr:rowOff>
    </xdr:from>
    <xdr:ext cx="405111" cy="259045"/>
    <xdr:sp macro="" textlink="">
      <xdr:nvSpPr>
        <xdr:cNvPr id="88" name="n_4mainValue【道路】&#10;有形固定資産減価償却率"/>
        <xdr:cNvSpPr txBox="1"/>
      </xdr:nvSpPr>
      <xdr:spPr>
        <a:xfrm>
          <a:off x="927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7" name="【道路】&#10;一人当たり延長平均値テキスト"/>
        <xdr:cNvSpPr txBox="1"/>
      </xdr:nvSpPr>
      <xdr:spPr>
        <a:xfrm>
          <a:off x="10515600" y="660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156731</xdr:rowOff>
    </xdr:from>
    <xdr:to>
      <xdr:col>46</xdr:col>
      <xdr:colOff>38100</xdr:colOff>
      <xdr:row>37</xdr:row>
      <xdr:rowOff>86881</xdr:rowOff>
    </xdr:to>
    <xdr:sp macro="" textlink="">
      <xdr:nvSpPr>
        <xdr:cNvPr id="120" name="フローチャート: 判断 119"/>
        <xdr:cNvSpPr/>
      </xdr:nvSpPr>
      <xdr:spPr>
        <a:xfrm>
          <a:off x="8699500" y="632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126460</xdr:rowOff>
    </xdr:from>
    <xdr:to>
      <xdr:col>41</xdr:col>
      <xdr:colOff>101600</xdr:colOff>
      <xdr:row>37</xdr:row>
      <xdr:rowOff>56610</xdr:rowOff>
    </xdr:to>
    <xdr:sp macro="" textlink="">
      <xdr:nvSpPr>
        <xdr:cNvPr id="121" name="フローチャート: 判断 120"/>
        <xdr:cNvSpPr/>
      </xdr:nvSpPr>
      <xdr:spPr>
        <a:xfrm>
          <a:off x="7810500" y="62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4331</xdr:rowOff>
    </xdr:from>
    <xdr:to>
      <xdr:col>36</xdr:col>
      <xdr:colOff>165100</xdr:colOff>
      <xdr:row>37</xdr:row>
      <xdr:rowOff>105931</xdr:rowOff>
    </xdr:to>
    <xdr:sp macro="" textlink="">
      <xdr:nvSpPr>
        <xdr:cNvPr id="122" name="フローチャート: 判断 121"/>
        <xdr:cNvSpPr/>
      </xdr:nvSpPr>
      <xdr:spPr>
        <a:xfrm>
          <a:off x="6921500" y="63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61214</xdr:rowOff>
    </xdr:from>
    <xdr:to>
      <xdr:col>55</xdr:col>
      <xdr:colOff>50800</xdr:colOff>
      <xdr:row>40</xdr:row>
      <xdr:rowOff>162814</xdr:rowOff>
    </xdr:to>
    <xdr:sp macro="" textlink="">
      <xdr:nvSpPr>
        <xdr:cNvPr id="128" name="楕円 127"/>
        <xdr:cNvSpPr/>
      </xdr:nvSpPr>
      <xdr:spPr>
        <a:xfrm>
          <a:off x="10426700" y="69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39641</xdr:rowOff>
    </xdr:from>
    <xdr:ext cx="534377" cy="259045"/>
    <xdr:sp macro="" textlink="">
      <xdr:nvSpPr>
        <xdr:cNvPr id="129" name="【道路】&#10;一人当たり延長該当値テキスト"/>
        <xdr:cNvSpPr txBox="1"/>
      </xdr:nvSpPr>
      <xdr:spPr>
        <a:xfrm>
          <a:off x="10515600" y="689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66663</xdr:rowOff>
    </xdr:from>
    <xdr:to>
      <xdr:col>50</xdr:col>
      <xdr:colOff>165100</xdr:colOff>
      <xdr:row>40</xdr:row>
      <xdr:rowOff>168263</xdr:rowOff>
    </xdr:to>
    <xdr:sp macro="" textlink="">
      <xdr:nvSpPr>
        <xdr:cNvPr id="130" name="楕円 129"/>
        <xdr:cNvSpPr/>
      </xdr:nvSpPr>
      <xdr:spPr>
        <a:xfrm>
          <a:off x="9588500" y="692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112014</xdr:rowOff>
    </xdr:from>
    <xdr:to>
      <xdr:col>55</xdr:col>
      <xdr:colOff>0</xdr:colOff>
      <xdr:row>40</xdr:row>
      <xdr:rowOff>117463</xdr:rowOff>
    </xdr:to>
    <xdr:cxnSp macro="">
      <xdr:nvCxnSpPr>
        <xdr:cNvPr id="131" name="直線コネクタ 130"/>
        <xdr:cNvCxnSpPr/>
      </xdr:nvCxnSpPr>
      <xdr:spPr>
        <a:xfrm flipV="1">
          <a:off x="9639300" y="6970014"/>
          <a:ext cx="8382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72072</xdr:rowOff>
    </xdr:from>
    <xdr:to>
      <xdr:col>46</xdr:col>
      <xdr:colOff>38100</xdr:colOff>
      <xdr:row>41</xdr:row>
      <xdr:rowOff>2222</xdr:rowOff>
    </xdr:to>
    <xdr:sp macro="" textlink="">
      <xdr:nvSpPr>
        <xdr:cNvPr id="132" name="楕円 131"/>
        <xdr:cNvSpPr/>
      </xdr:nvSpPr>
      <xdr:spPr>
        <a:xfrm>
          <a:off x="8699500" y="693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117463</xdr:rowOff>
    </xdr:from>
    <xdr:to>
      <xdr:col>50</xdr:col>
      <xdr:colOff>114300</xdr:colOff>
      <xdr:row>40</xdr:row>
      <xdr:rowOff>122872</xdr:rowOff>
    </xdr:to>
    <xdr:cxnSp macro="">
      <xdr:nvCxnSpPr>
        <xdr:cNvPr id="133" name="直線コネクタ 132"/>
        <xdr:cNvCxnSpPr/>
      </xdr:nvCxnSpPr>
      <xdr:spPr>
        <a:xfrm flipV="1">
          <a:off x="8750300" y="6975463"/>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79654</xdr:rowOff>
    </xdr:from>
    <xdr:to>
      <xdr:col>41</xdr:col>
      <xdr:colOff>101600</xdr:colOff>
      <xdr:row>41</xdr:row>
      <xdr:rowOff>9804</xdr:rowOff>
    </xdr:to>
    <xdr:sp macro="" textlink="">
      <xdr:nvSpPr>
        <xdr:cNvPr id="134" name="楕円 133"/>
        <xdr:cNvSpPr/>
      </xdr:nvSpPr>
      <xdr:spPr>
        <a:xfrm>
          <a:off x="7810500" y="693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122872</xdr:rowOff>
    </xdr:from>
    <xdr:to>
      <xdr:col>45</xdr:col>
      <xdr:colOff>177800</xdr:colOff>
      <xdr:row>40</xdr:row>
      <xdr:rowOff>130454</xdr:rowOff>
    </xdr:to>
    <xdr:cxnSp macro="">
      <xdr:nvCxnSpPr>
        <xdr:cNvPr id="135" name="直線コネクタ 134"/>
        <xdr:cNvCxnSpPr/>
      </xdr:nvCxnSpPr>
      <xdr:spPr>
        <a:xfrm flipV="1">
          <a:off x="7861300" y="6980872"/>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84245</xdr:rowOff>
    </xdr:from>
    <xdr:to>
      <xdr:col>36</xdr:col>
      <xdr:colOff>165100</xdr:colOff>
      <xdr:row>41</xdr:row>
      <xdr:rowOff>14395</xdr:rowOff>
    </xdr:to>
    <xdr:sp macro="" textlink="">
      <xdr:nvSpPr>
        <xdr:cNvPr id="136" name="楕円 135"/>
        <xdr:cNvSpPr/>
      </xdr:nvSpPr>
      <xdr:spPr>
        <a:xfrm>
          <a:off x="6921500" y="69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130454</xdr:rowOff>
    </xdr:from>
    <xdr:to>
      <xdr:col>41</xdr:col>
      <xdr:colOff>50800</xdr:colOff>
      <xdr:row>40</xdr:row>
      <xdr:rowOff>135045</xdr:rowOff>
    </xdr:to>
    <xdr:cxnSp macro="">
      <xdr:nvCxnSpPr>
        <xdr:cNvPr id="137" name="直線コネクタ 136"/>
        <xdr:cNvCxnSpPr/>
      </xdr:nvCxnSpPr>
      <xdr:spPr>
        <a:xfrm flipV="1">
          <a:off x="6972300" y="6988454"/>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38" name="n_1aveValue【道路】&#10;一人当たり延長"/>
        <xdr:cNvSpPr txBox="1"/>
      </xdr:nvSpPr>
      <xdr:spPr>
        <a:xfrm>
          <a:off x="9359411"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103408</xdr:rowOff>
    </xdr:from>
    <xdr:ext cx="534377" cy="259045"/>
    <xdr:sp macro="" textlink="">
      <xdr:nvSpPr>
        <xdr:cNvPr id="139" name="n_2aveValue【道路】&#10;一人当たり延長"/>
        <xdr:cNvSpPr txBox="1"/>
      </xdr:nvSpPr>
      <xdr:spPr>
        <a:xfrm>
          <a:off x="8483111" y="61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73137</xdr:rowOff>
    </xdr:from>
    <xdr:ext cx="534377" cy="259045"/>
    <xdr:sp macro="" textlink="">
      <xdr:nvSpPr>
        <xdr:cNvPr id="140" name="n_3aveValue【道路】&#10;一人当たり延長"/>
        <xdr:cNvSpPr txBox="1"/>
      </xdr:nvSpPr>
      <xdr:spPr>
        <a:xfrm>
          <a:off x="7594111" y="60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122458</xdr:rowOff>
    </xdr:from>
    <xdr:ext cx="534377" cy="259045"/>
    <xdr:sp macro="" textlink="">
      <xdr:nvSpPr>
        <xdr:cNvPr id="141" name="n_4aveValue【道路】&#10;一人当たり延長"/>
        <xdr:cNvSpPr txBox="1"/>
      </xdr:nvSpPr>
      <xdr:spPr>
        <a:xfrm>
          <a:off x="6705111" y="612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159390</xdr:rowOff>
    </xdr:from>
    <xdr:ext cx="534377" cy="259045"/>
    <xdr:sp macro="" textlink="">
      <xdr:nvSpPr>
        <xdr:cNvPr id="142" name="n_1mainValue【道路】&#10;一人当たり延長"/>
        <xdr:cNvSpPr txBox="1"/>
      </xdr:nvSpPr>
      <xdr:spPr>
        <a:xfrm>
          <a:off x="9359411" y="701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164799</xdr:rowOff>
    </xdr:from>
    <xdr:ext cx="534377" cy="259045"/>
    <xdr:sp macro="" textlink="">
      <xdr:nvSpPr>
        <xdr:cNvPr id="143" name="n_2mainValue【道路】&#10;一人当たり延長"/>
        <xdr:cNvSpPr txBox="1"/>
      </xdr:nvSpPr>
      <xdr:spPr>
        <a:xfrm>
          <a:off x="8483111" y="702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931</xdr:rowOff>
    </xdr:from>
    <xdr:ext cx="534377" cy="259045"/>
    <xdr:sp macro="" textlink="">
      <xdr:nvSpPr>
        <xdr:cNvPr id="144" name="n_3mainValue【道路】&#10;一人当たり延長"/>
        <xdr:cNvSpPr txBox="1"/>
      </xdr:nvSpPr>
      <xdr:spPr>
        <a:xfrm>
          <a:off x="7594111" y="703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5522</xdr:rowOff>
    </xdr:from>
    <xdr:ext cx="534377" cy="259045"/>
    <xdr:sp macro="" textlink="">
      <xdr:nvSpPr>
        <xdr:cNvPr id="145" name="n_4mainValue【道路】&#10;一人当たり延長"/>
        <xdr:cNvSpPr txBox="1"/>
      </xdr:nvSpPr>
      <xdr:spPr>
        <a:xfrm>
          <a:off x="6705111" y="703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6"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73297</xdr:rowOff>
    </xdr:from>
    <xdr:to>
      <xdr:col>15</xdr:col>
      <xdr:colOff>101600</xdr:colOff>
      <xdr:row>61</xdr:row>
      <xdr:rowOff>3447</xdr:rowOff>
    </xdr:to>
    <xdr:sp macro="" textlink="">
      <xdr:nvSpPr>
        <xdr:cNvPr id="179" name="フローチャート: 判断 178"/>
        <xdr:cNvSpPr/>
      </xdr:nvSpPr>
      <xdr:spPr>
        <a:xfrm>
          <a:off x="2857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68399</xdr:rowOff>
    </xdr:from>
    <xdr:to>
      <xdr:col>10</xdr:col>
      <xdr:colOff>165100</xdr:colOff>
      <xdr:row>60</xdr:row>
      <xdr:rowOff>169999</xdr:rowOff>
    </xdr:to>
    <xdr:sp macro="" textlink="">
      <xdr:nvSpPr>
        <xdr:cNvPr id="180" name="フローチャート: 判断 179"/>
        <xdr:cNvSpPr/>
      </xdr:nvSpPr>
      <xdr:spPr>
        <a:xfrm>
          <a:off x="1968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6350</xdr:rowOff>
    </xdr:from>
    <xdr:to>
      <xdr:col>24</xdr:col>
      <xdr:colOff>114300</xdr:colOff>
      <xdr:row>61</xdr:row>
      <xdr:rowOff>107950</xdr:rowOff>
    </xdr:to>
    <xdr:sp macro="" textlink="">
      <xdr:nvSpPr>
        <xdr:cNvPr id="187" name="楕円 186"/>
        <xdr:cNvSpPr/>
      </xdr:nvSpPr>
      <xdr:spPr>
        <a:xfrm>
          <a:off x="4584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156227</xdr:rowOff>
    </xdr:from>
    <xdr:ext cx="405111" cy="259045"/>
    <xdr:sp macro="" textlink="">
      <xdr:nvSpPr>
        <xdr:cNvPr id="188" name="【橋りょう・トンネル】&#10;有形固定資産減価償却率該当値テキスト"/>
        <xdr:cNvSpPr txBox="1"/>
      </xdr:nvSpPr>
      <xdr:spPr>
        <a:xfrm>
          <a:off x="4673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154940</xdr:rowOff>
    </xdr:from>
    <xdr:to>
      <xdr:col>20</xdr:col>
      <xdr:colOff>38100</xdr:colOff>
      <xdr:row>61</xdr:row>
      <xdr:rowOff>85090</xdr:rowOff>
    </xdr:to>
    <xdr:sp macro="" textlink="">
      <xdr:nvSpPr>
        <xdr:cNvPr id="189" name="楕円 188"/>
        <xdr:cNvSpPr/>
      </xdr:nvSpPr>
      <xdr:spPr>
        <a:xfrm>
          <a:off x="3746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34290</xdr:rowOff>
    </xdr:from>
    <xdr:to>
      <xdr:col>24</xdr:col>
      <xdr:colOff>63500</xdr:colOff>
      <xdr:row>61</xdr:row>
      <xdr:rowOff>57150</xdr:rowOff>
    </xdr:to>
    <xdr:cxnSp macro="">
      <xdr:nvCxnSpPr>
        <xdr:cNvPr id="190" name="直線コネクタ 189"/>
        <xdr:cNvCxnSpPr/>
      </xdr:nvCxnSpPr>
      <xdr:spPr>
        <a:xfrm>
          <a:off x="3797300" y="10492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123916</xdr:rowOff>
    </xdr:from>
    <xdr:to>
      <xdr:col>15</xdr:col>
      <xdr:colOff>101600</xdr:colOff>
      <xdr:row>61</xdr:row>
      <xdr:rowOff>54066</xdr:rowOff>
    </xdr:to>
    <xdr:sp macro="" textlink="">
      <xdr:nvSpPr>
        <xdr:cNvPr id="191" name="楕円 190"/>
        <xdr:cNvSpPr/>
      </xdr:nvSpPr>
      <xdr:spPr>
        <a:xfrm>
          <a:off x="2857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3266</xdr:rowOff>
    </xdr:from>
    <xdr:to>
      <xdr:col>19</xdr:col>
      <xdr:colOff>177800</xdr:colOff>
      <xdr:row>61</xdr:row>
      <xdr:rowOff>34290</xdr:rowOff>
    </xdr:to>
    <xdr:cxnSp macro="">
      <xdr:nvCxnSpPr>
        <xdr:cNvPr id="192" name="直線コネクタ 191"/>
        <xdr:cNvCxnSpPr/>
      </xdr:nvCxnSpPr>
      <xdr:spPr>
        <a:xfrm>
          <a:off x="2908300" y="1046171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92891</xdr:rowOff>
    </xdr:from>
    <xdr:to>
      <xdr:col>10</xdr:col>
      <xdr:colOff>165100</xdr:colOff>
      <xdr:row>61</xdr:row>
      <xdr:rowOff>23041</xdr:rowOff>
    </xdr:to>
    <xdr:sp macro="" textlink="">
      <xdr:nvSpPr>
        <xdr:cNvPr id="193" name="楕円 192"/>
        <xdr:cNvSpPr/>
      </xdr:nvSpPr>
      <xdr:spPr>
        <a:xfrm>
          <a:off x="1968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143691</xdr:rowOff>
    </xdr:from>
    <xdr:to>
      <xdr:col>15</xdr:col>
      <xdr:colOff>50800</xdr:colOff>
      <xdr:row>61</xdr:row>
      <xdr:rowOff>3266</xdr:rowOff>
    </xdr:to>
    <xdr:cxnSp macro="">
      <xdr:nvCxnSpPr>
        <xdr:cNvPr id="194" name="直線コネクタ 193"/>
        <xdr:cNvCxnSpPr/>
      </xdr:nvCxnSpPr>
      <xdr:spPr>
        <a:xfrm>
          <a:off x="2019300" y="1043069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63500</xdr:rowOff>
    </xdr:from>
    <xdr:to>
      <xdr:col>6</xdr:col>
      <xdr:colOff>38100</xdr:colOff>
      <xdr:row>60</xdr:row>
      <xdr:rowOff>165100</xdr:rowOff>
    </xdr:to>
    <xdr:sp macro="" textlink="">
      <xdr:nvSpPr>
        <xdr:cNvPr id="195" name="楕円 194"/>
        <xdr:cNvSpPr/>
      </xdr:nvSpPr>
      <xdr:spPr>
        <a:xfrm>
          <a:off x="107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114300</xdr:rowOff>
    </xdr:from>
    <xdr:to>
      <xdr:col>10</xdr:col>
      <xdr:colOff>114300</xdr:colOff>
      <xdr:row>60</xdr:row>
      <xdr:rowOff>143691</xdr:rowOff>
    </xdr:to>
    <xdr:cxnSp macro="">
      <xdr:nvCxnSpPr>
        <xdr:cNvPr id="196" name="直線コネクタ 195"/>
        <xdr:cNvCxnSpPr/>
      </xdr:nvCxnSpPr>
      <xdr:spPr>
        <a:xfrm>
          <a:off x="1130300" y="1040130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97" name="n_1aveValue【橋りょう・トンネル】&#10;有形固定資産減価償却率"/>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19974</xdr:rowOff>
    </xdr:from>
    <xdr:ext cx="405111" cy="259045"/>
    <xdr:sp macro="" textlink="">
      <xdr:nvSpPr>
        <xdr:cNvPr id="198" name="n_2aveValue【橋りょう・トンネル】&#10;有形固定資産減価償却率"/>
        <xdr:cNvSpPr txBox="1"/>
      </xdr:nvSpPr>
      <xdr:spPr>
        <a:xfrm>
          <a:off x="2705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15076</xdr:rowOff>
    </xdr:from>
    <xdr:ext cx="405111" cy="259045"/>
    <xdr:sp macro="" textlink="">
      <xdr:nvSpPr>
        <xdr:cNvPr id="199" name="n_3aveValue【橋りょう・トンネル】&#10;有形固定資産減価償却率"/>
        <xdr:cNvSpPr txBox="1"/>
      </xdr:nvSpPr>
      <xdr:spPr>
        <a:xfrm>
          <a:off x="1816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166931</xdr:rowOff>
    </xdr:from>
    <xdr:ext cx="405111" cy="259045"/>
    <xdr:sp macro="" textlink="">
      <xdr:nvSpPr>
        <xdr:cNvPr id="200" name="n_4aveValue【橋りょう・トンネル】&#10;有形固定資産減価償却率"/>
        <xdr:cNvSpPr txBox="1"/>
      </xdr:nvSpPr>
      <xdr:spPr>
        <a:xfrm>
          <a:off x="927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76217</xdr:rowOff>
    </xdr:from>
    <xdr:ext cx="405111" cy="259045"/>
    <xdr:sp macro="" textlink="">
      <xdr:nvSpPr>
        <xdr:cNvPr id="201" name="n_1mainValue【橋りょう・トンネル】&#10;有形固定資産減価償却率"/>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2" name="n_2mainValue【橋りょう・トンネル】&#10;有形固定資産減価償却率"/>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14168</xdr:rowOff>
    </xdr:from>
    <xdr:ext cx="405111" cy="259045"/>
    <xdr:sp macro="" textlink="">
      <xdr:nvSpPr>
        <xdr:cNvPr id="203" name="n_3mainValue【橋りょう・トンネル】&#10;有形固定資産減価償却率"/>
        <xdr:cNvSpPr txBox="1"/>
      </xdr:nvSpPr>
      <xdr:spPr>
        <a:xfrm>
          <a:off x="1816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156227</xdr:rowOff>
    </xdr:from>
    <xdr:ext cx="405111" cy="259045"/>
    <xdr:sp macro="" textlink="">
      <xdr:nvSpPr>
        <xdr:cNvPr id="204" name="n_4mainValue【橋りょう・トンネル】&#10;有形固定資産減価償却率"/>
        <xdr:cNvSpPr txBox="1"/>
      </xdr:nvSpPr>
      <xdr:spPr>
        <a:xfrm>
          <a:off x="927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141080</xdr:rowOff>
    </xdr:from>
    <xdr:ext cx="599010" cy="259045"/>
    <xdr:sp macro="" textlink="">
      <xdr:nvSpPr>
        <xdr:cNvPr id="233" name="【橋りょう・トンネル】&#10;一人当たり有形固定資産（償却資産）額平均値テキスト"/>
        <xdr:cNvSpPr txBox="1"/>
      </xdr:nvSpPr>
      <xdr:spPr>
        <a:xfrm>
          <a:off x="10515600" y="1059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9586</xdr:rowOff>
    </xdr:from>
    <xdr:to>
      <xdr:col>46</xdr:col>
      <xdr:colOff>38100</xdr:colOff>
      <xdr:row>61</xdr:row>
      <xdr:rowOff>111186</xdr:rowOff>
    </xdr:to>
    <xdr:sp macro="" textlink="">
      <xdr:nvSpPr>
        <xdr:cNvPr id="236" name="フローチャート: 判断 235"/>
        <xdr:cNvSpPr/>
      </xdr:nvSpPr>
      <xdr:spPr>
        <a:xfrm>
          <a:off x="8699500" y="1046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27574</xdr:rowOff>
    </xdr:from>
    <xdr:to>
      <xdr:col>41</xdr:col>
      <xdr:colOff>101600</xdr:colOff>
      <xdr:row>61</xdr:row>
      <xdr:rowOff>129174</xdr:rowOff>
    </xdr:to>
    <xdr:sp macro="" textlink="">
      <xdr:nvSpPr>
        <xdr:cNvPr id="237" name="フローチャート: 判断 236"/>
        <xdr:cNvSpPr/>
      </xdr:nvSpPr>
      <xdr:spPr>
        <a:xfrm>
          <a:off x="7810500" y="1048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7588</xdr:rowOff>
    </xdr:from>
    <xdr:to>
      <xdr:col>36</xdr:col>
      <xdr:colOff>165100</xdr:colOff>
      <xdr:row>61</xdr:row>
      <xdr:rowOff>109188</xdr:rowOff>
    </xdr:to>
    <xdr:sp macro="" textlink="">
      <xdr:nvSpPr>
        <xdr:cNvPr id="238" name="フローチャート: 判断 237"/>
        <xdr:cNvSpPr/>
      </xdr:nvSpPr>
      <xdr:spPr>
        <a:xfrm>
          <a:off x="6921500" y="1046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59458</xdr:rowOff>
    </xdr:from>
    <xdr:to>
      <xdr:col>55</xdr:col>
      <xdr:colOff>50800</xdr:colOff>
      <xdr:row>61</xdr:row>
      <xdr:rowOff>161058</xdr:rowOff>
    </xdr:to>
    <xdr:sp macro="" textlink="">
      <xdr:nvSpPr>
        <xdr:cNvPr id="244" name="楕円 243"/>
        <xdr:cNvSpPr/>
      </xdr:nvSpPr>
      <xdr:spPr>
        <a:xfrm>
          <a:off x="10426700" y="1051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82335</xdr:rowOff>
    </xdr:from>
    <xdr:ext cx="599010" cy="259045"/>
    <xdr:sp macro="" textlink="">
      <xdr:nvSpPr>
        <xdr:cNvPr id="245" name="【橋りょう・トンネル】&#10;一人当たり有形固定資産（償却資産）額該当値テキスト"/>
        <xdr:cNvSpPr txBox="1"/>
      </xdr:nvSpPr>
      <xdr:spPr>
        <a:xfrm>
          <a:off x="10515600" y="10369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73171</xdr:rowOff>
    </xdr:from>
    <xdr:to>
      <xdr:col>50</xdr:col>
      <xdr:colOff>165100</xdr:colOff>
      <xdr:row>62</xdr:row>
      <xdr:rowOff>3321</xdr:rowOff>
    </xdr:to>
    <xdr:sp macro="" textlink="">
      <xdr:nvSpPr>
        <xdr:cNvPr id="246" name="楕円 245"/>
        <xdr:cNvSpPr/>
      </xdr:nvSpPr>
      <xdr:spPr>
        <a:xfrm>
          <a:off x="9588500" y="1053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110258</xdr:rowOff>
    </xdr:from>
    <xdr:to>
      <xdr:col>55</xdr:col>
      <xdr:colOff>0</xdr:colOff>
      <xdr:row>61</xdr:row>
      <xdr:rowOff>123971</xdr:rowOff>
    </xdr:to>
    <xdr:cxnSp macro="">
      <xdr:nvCxnSpPr>
        <xdr:cNvPr id="247" name="直線コネクタ 246"/>
        <xdr:cNvCxnSpPr/>
      </xdr:nvCxnSpPr>
      <xdr:spPr>
        <a:xfrm flipV="1">
          <a:off x="9639300" y="10568708"/>
          <a:ext cx="838200" cy="1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82769</xdr:rowOff>
    </xdr:from>
    <xdr:to>
      <xdr:col>46</xdr:col>
      <xdr:colOff>38100</xdr:colOff>
      <xdr:row>62</xdr:row>
      <xdr:rowOff>12919</xdr:rowOff>
    </xdr:to>
    <xdr:sp macro="" textlink="">
      <xdr:nvSpPr>
        <xdr:cNvPr id="248" name="楕円 247"/>
        <xdr:cNvSpPr/>
      </xdr:nvSpPr>
      <xdr:spPr>
        <a:xfrm>
          <a:off x="8699500" y="1054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123971</xdr:rowOff>
    </xdr:from>
    <xdr:to>
      <xdr:col>50</xdr:col>
      <xdr:colOff>114300</xdr:colOff>
      <xdr:row>61</xdr:row>
      <xdr:rowOff>133569</xdr:rowOff>
    </xdr:to>
    <xdr:cxnSp macro="">
      <xdr:nvCxnSpPr>
        <xdr:cNvPr id="249" name="直線コネクタ 248"/>
        <xdr:cNvCxnSpPr/>
      </xdr:nvCxnSpPr>
      <xdr:spPr>
        <a:xfrm flipV="1">
          <a:off x="8750300" y="10582421"/>
          <a:ext cx="889000" cy="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96187</xdr:rowOff>
    </xdr:from>
    <xdr:to>
      <xdr:col>41</xdr:col>
      <xdr:colOff>101600</xdr:colOff>
      <xdr:row>62</xdr:row>
      <xdr:rowOff>26337</xdr:rowOff>
    </xdr:to>
    <xdr:sp macro="" textlink="">
      <xdr:nvSpPr>
        <xdr:cNvPr id="250" name="楕円 249"/>
        <xdr:cNvSpPr/>
      </xdr:nvSpPr>
      <xdr:spPr>
        <a:xfrm>
          <a:off x="7810500" y="1055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133569</xdr:rowOff>
    </xdr:from>
    <xdr:to>
      <xdr:col>45</xdr:col>
      <xdr:colOff>177800</xdr:colOff>
      <xdr:row>61</xdr:row>
      <xdr:rowOff>146987</xdr:rowOff>
    </xdr:to>
    <xdr:cxnSp macro="">
      <xdr:nvCxnSpPr>
        <xdr:cNvPr id="251" name="直線コネクタ 250"/>
        <xdr:cNvCxnSpPr/>
      </xdr:nvCxnSpPr>
      <xdr:spPr>
        <a:xfrm flipV="1">
          <a:off x="7861300" y="10592019"/>
          <a:ext cx="889000" cy="1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105326</xdr:rowOff>
    </xdr:from>
    <xdr:to>
      <xdr:col>36</xdr:col>
      <xdr:colOff>165100</xdr:colOff>
      <xdr:row>62</xdr:row>
      <xdr:rowOff>35476</xdr:rowOff>
    </xdr:to>
    <xdr:sp macro="" textlink="">
      <xdr:nvSpPr>
        <xdr:cNvPr id="252" name="楕円 251"/>
        <xdr:cNvSpPr/>
      </xdr:nvSpPr>
      <xdr:spPr>
        <a:xfrm>
          <a:off x="6921500" y="1056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146987</xdr:rowOff>
    </xdr:from>
    <xdr:to>
      <xdr:col>41</xdr:col>
      <xdr:colOff>50800</xdr:colOff>
      <xdr:row>61</xdr:row>
      <xdr:rowOff>156126</xdr:rowOff>
    </xdr:to>
    <xdr:cxnSp macro="">
      <xdr:nvCxnSpPr>
        <xdr:cNvPr id="253" name="直線コネクタ 252"/>
        <xdr:cNvCxnSpPr/>
      </xdr:nvCxnSpPr>
      <xdr:spPr>
        <a:xfrm flipV="1">
          <a:off x="6972300" y="10605437"/>
          <a:ext cx="889000" cy="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91506</xdr:rowOff>
    </xdr:from>
    <xdr:ext cx="599010" cy="259045"/>
    <xdr:sp macro="" textlink="">
      <xdr:nvSpPr>
        <xdr:cNvPr id="254" name="n_1aveValue【橋りょう・トンネル】&#10;一人当たり有形固定資産（償却資産）額"/>
        <xdr:cNvSpPr txBox="1"/>
      </xdr:nvSpPr>
      <xdr:spPr>
        <a:xfrm>
          <a:off x="9327095" y="1072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127713</xdr:rowOff>
    </xdr:from>
    <xdr:ext cx="599010" cy="259045"/>
    <xdr:sp macro="" textlink="">
      <xdr:nvSpPr>
        <xdr:cNvPr id="255" name="n_2aveValue【橋りょう・トンネル】&#10;一人当たり有形固定資産（償却資産）額"/>
        <xdr:cNvSpPr txBox="1"/>
      </xdr:nvSpPr>
      <xdr:spPr>
        <a:xfrm>
          <a:off x="8450795" y="1024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145701</xdr:rowOff>
    </xdr:from>
    <xdr:ext cx="599010" cy="259045"/>
    <xdr:sp macro="" textlink="">
      <xdr:nvSpPr>
        <xdr:cNvPr id="256" name="n_3aveValue【橋りょう・トンネル】&#10;一人当たり有形固定資産（償却資産）額"/>
        <xdr:cNvSpPr txBox="1"/>
      </xdr:nvSpPr>
      <xdr:spPr>
        <a:xfrm>
          <a:off x="7561795" y="1026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125715</xdr:rowOff>
    </xdr:from>
    <xdr:ext cx="599010" cy="259045"/>
    <xdr:sp macro="" textlink="">
      <xdr:nvSpPr>
        <xdr:cNvPr id="257" name="n_4aveValue【橋りょう・トンネル】&#10;一人当たり有形固定資産（償却資産）額"/>
        <xdr:cNvSpPr txBox="1"/>
      </xdr:nvSpPr>
      <xdr:spPr>
        <a:xfrm>
          <a:off x="6672795" y="1024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19848</xdr:rowOff>
    </xdr:from>
    <xdr:ext cx="599010" cy="259045"/>
    <xdr:sp macro="" textlink="">
      <xdr:nvSpPr>
        <xdr:cNvPr id="258" name="n_1mainValue【橋りょう・トンネル】&#10;一人当たり有形固定資産（償却資産）額"/>
        <xdr:cNvSpPr txBox="1"/>
      </xdr:nvSpPr>
      <xdr:spPr>
        <a:xfrm>
          <a:off x="9327095" y="1030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4046</xdr:rowOff>
    </xdr:from>
    <xdr:ext cx="599010" cy="259045"/>
    <xdr:sp macro="" textlink="">
      <xdr:nvSpPr>
        <xdr:cNvPr id="259" name="n_2mainValue【橋りょう・トンネル】&#10;一人当たり有形固定資産（償却資産）額"/>
        <xdr:cNvSpPr txBox="1"/>
      </xdr:nvSpPr>
      <xdr:spPr>
        <a:xfrm>
          <a:off x="8450795" y="1063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17464</xdr:rowOff>
    </xdr:from>
    <xdr:ext cx="599010" cy="259045"/>
    <xdr:sp macro="" textlink="">
      <xdr:nvSpPr>
        <xdr:cNvPr id="260" name="n_3mainValue【橋りょう・トンネル】&#10;一人当たり有形固定資産（償却資産）額"/>
        <xdr:cNvSpPr txBox="1"/>
      </xdr:nvSpPr>
      <xdr:spPr>
        <a:xfrm>
          <a:off x="7561795" y="1064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26603</xdr:rowOff>
    </xdr:from>
    <xdr:ext cx="599010" cy="259045"/>
    <xdr:sp macro="" textlink="">
      <xdr:nvSpPr>
        <xdr:cNvPr id="261" name="n_4mainValue【橋りょう・トンネル】&#10;一人当たり有形固定資産（償却資産）額"/>
        <xdr:cNvSpPr txBox="1"/>
      </xdr:nvSpPr>
      <xdr:spPr>
        <a:xfrm>
          <a:off x="6672795" y="1065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40022</xdr:rowOff>
    </xdr:from>
    <xdr:ext cx="405111" cy="259045"/>
    <xdr:sp macro="" textlink="">
      <xdr:nvSpPr>
        <xdr:cNvPr id="291" name="【公営住宅】&#10;有形固定資産減価償却率平均値テキスト"/>
        <xdr:cNvSpPr txBox="1"/>
      </xdr:nvSpPr>
      <xdr:spPr>
        <a:xfrm>
          <a:off x="4673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4" name="フローチャート: 判断 293"/>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5" name="フローチャート: 判断 294"/>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6" name="フローチャート: 判断 295"/>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71120</xdr:rowOff>
    </xdr:from>
    <xdr:to>
      <xdr:col>24</xdr:col>
      <xdr:colOff>114300</xdr:colOff>
      <xdr:row>82</xdr:row>
      <xdr:rowOff>1270</xdr:rowOff>
    </xdr:to>
    <xdr:sp macro="" textlink="">
      <xdr:nvSpPr>
        <xdr:cNvPr id="302" name="楕円 301"/>
        <xdr:cNvSpPr/>
      </xdr:nvSpPr>
      <xdr:spPr>
        <a:xfrm>
          <a:off x="45847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93997</xdr:rowOff>
    </xdr:from>
    <xdr:ext cx="405111" cy="259045"/>
    <xdr:sp macro="" textlink="">
      <xdr:nvSpPr>
        <xdr:cNvPr id="303" name="【公営住宅】&#10;有形固定資産減価償却率該当値テキスト"/>
        <xdr:cNvSpPr txBox="1"/>
      </xdr:nvSpPr>
      <xdr:spPr>
        <a:xfrm>
          <a:off x="4673600"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42545</xdr:rowOff>
    </xdr:from>
    <xdr:to>
      <xdr:col>20</xdr:col>
      <xdr:colOff>38100</xdr:colOff>
      <xdr:row>81</xdr:row>
      <xdr:rowOff>144145</xdr:rowOff>
    </xdr:to>
    <xdr:sp macro="" textlink="">
      <xdr:nvSpPr>
        <xdr:cNvPr id="304" name="楕円 303"/>
        <xdr:cNvSpPr/>
      </xdr:nvSpPr>
      <xdr:spPr>
        <a:xfrm>
          <a:off x="3746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93345</xdr:rowOff>
    </xdr:from>
    <xdr:to>
      <xdr:col>24</xdr:col>
      <xdr:colOff>63500</xdr:colOff>
      <xdr:row>81</xdr:row>
      <xdr:rowOff>121920</xdr:rowOff>
    </xdr:to>
    <xdr:cxnSp macro="">
      <xdr:nvCxnSpPr>
        <xdr:cNvPr id="305" name="直線コネクタ 304"/>
        <xdr:cNvCxnSpPr/>
      </xdr:nvCxnSpPr>
      <xdr:spPr>
        <a:xfrm>
          <a:off x="3797300" y="139807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10161</xdr:rowOff>
    </xdr:from>
    <xdr:to>
      <xdr:col>15</xdr:col>
      <xdr:colOff>101600</xdr:colOff>
      <xdr:row>81</xdr:row>
      <xdr:rowOff>111761</xdr:rowOff>
    </xdr:to>
    <xdr:sp macro="" textlink="">
      <xdr:nvSpPr>
        <xdr:cNvPr id="306" name="楕円 305"/>
        <xdr:cNvSpPr/>
      </xdr:nvSpPr>
      <xdr:spPr>
        <a:xfrm>
          <a:off x="2857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60961</xdr:rowOff>
    </xdr:from>
    <xdr:to>
      <xdr:col>19</xdr:col>
      <xdr:colOff>177800</xdr:colOff>
      <xdr:row>81</xdr:row>
      <xdr:rowOff>93345</xdr:rowOff>
    </xdr:to>
    <xdr:cxnSp macro="">
      <xdr:nvCxnSpPr>
        <xdr:cNvPr id="307" name="直線コネクタ 306"/>
        <xdr:cNvCxnSpPr/>
      </xdr:nvCxnSpPr>
      <xdr:spPr>
        <a:xfrm>
          <a:off x="2908300" y="139484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145414</xdr:rowOff>
    </xdr:from>
    <xdr:to>
      <xdr:col>10</xdr:col>
      <xdr:colOff>165100</xdr:colOff>
      <xdr:row>81</xdr:row>
      <xdr:rowOff>75564</xdr:rowOff>
    </xdr:to>
    <xdr:sp macro="" textlink="">
      <xdr:nvSpPr>
        <xdr:cNvPr id="308" name="楕円 307"/>
        <xdr:cNvSpPr/>
      </xdr:nvSpPr>
      <xdr:spPr>
        <a:xfrm>
          <a:off x="1968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24764</xdr:rowOff>
    </xdr:from>
    <xdr:to>
      <xdr:col>15</xdr:col>
      <xdr:colOff>50800</xdr:colOff>
      <xdr:row>81</xdr:row>
      <xdr:rowOff>60961</xdr:rowOff>
    </xdr:to>
    <xdr:cxnSp macro="">
      <xdr:nvCxnSpPr>
        <xdr:cNvPr id="309" name="直線コネクタ 308"/>
        <xdr:cNvCxnSpPr/>
      </xdr:nvCxnSpPr>
      <xdr:spPr>
        <a:xfrm>
          <a:off x="2019300" y="139122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113030</xdr:rowOff>
    </xdr:from>
    <xdr:to>
      <xdr:col>6</xdr:col>
      <xdr:colOff>38100</xdr:colOff>
      <xdr:row>81</xdr:row>
      <xdr:rowOff>43180</xdr:rowOff>
    </xdr:to>
    <xdr:sp macro="" textlink="">
      <xdr:nvSpPr>
        <xdr:cNvPr id="310" name="楕円 309"/>
        <xdr:cNvSpPr/>
      </xdr:nvSpPr>
      <xdr:spPr>
        <a:xfrm>
          <a:off x="1079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163830</xdr:rowOff>
    </xdr:from>
    <xdr:to>
      <xdr:col>10</xdr:col>
      <xdr:colOff>114300</xdr:colOff>
      <xdr:row>81</xdr:row>
      <xdr:rowOff>24764</xdr:rowOff>
    </xdr:to>
    <xdr:cxnSp macro="">
      <xdr:nvCxnSpPr>
        <xdr:cNvPr id="311" name="直線コネクタ 310"/>
        <xdr:cNvCxnSpPr/>
      </xdr:nvCxnSpPr>
      <xdr:spPr>
        <a:xfrm>
          <a:off x="1130300" y="138798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161941</xdr:rowOff>
    </xdr:from>
    <xdr:ext cx="405111" cy="259045"/>
    <xdr:sp macro="" textlink="">
      <xdr:nvSpPr>
        <xdr:cNvPr id="312" name="n_1aveValue【公営住宅】&#10;有形固定資産減価償却率"/>
        <xdr:cNvSpPr txBox="1"/>
      </xdr:nvSpPr>
      <xdr:spPr>
        <a:xfrm>
          <a:off x="3582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20972</xdr:rowOff>
    </xdr:from>
    <xdr:ext cx="405111" cy="259045"/>
    <xdr:sp macro="" textlink="">
      <xdr:nvSpPr>
        <xdr:cNvPr id="313" name="n_2aveValue【公営住宅】&#10;有形固定資産減価償却率"/>
        <xdr:cNvSpPr txBox="1"/>
      </xdr:nvSpPr>
      <xdr:spPr>
        <a:xfrm>
          <a:off x="2705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4" name="n_3aveValue【公営住宅】&#10;有形固定資産減価償却率"/>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62882</xdr:rowOff>
    </xdr:from>
    <xdr:ext cx="405111" cy="259045"/>
    <xdr:sp macro="" textlink="">
      <xdr:nvSpPr>
        <xdr:cNvPr id="315" name="n_4aveValue【公営住宅】&#10;有形固定資産減価償却率"/>
        <xdr:cNvSpPr txBox="1"/>
      </xdr:nvSpPr>
      <xdr:spPr>
        <a:xfrm>
          <a:off x="927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160672</xdr:rowOff>
    </xdr:from>
    <xdr:ext cx="405111" cy="259045"/>
    <xdr:sp macro="" textlink="">
      <xdr:nvSpPr>
        <xdr:cNvPr id="316" name="n_1mainValue【公営住宅】&#10;有形固定資産減価償却率"/>
        <xdr:cNvSpPr txBox="1"/>
      </xdr:nvSpPr>
      <xdr:spPr>
        <a:xfrm>
          <a:off x="35820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317" name="n_2mainValue【公営住宅】&#10;有形固定資産減価償却率"/>
        <xdr:cNvSpPr txBox="1"/>
      </xdr:nvSpPr>
      <xdr:spPr>
        <a:xfrm>
          <a:off x="2705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92091</xdr:rowOff>
    </xdr:from>
    <xdr:ext cx="405111" cy="259045"/>
    <xdr:sp macro="" textlink="">
      <xdr:nvSpPr>
        <xdr:cNvPr id="318" name="n_3mainValue【公営住宅】&#10;有形固定資産減価償却率"/>
        <xdr:cNvSpPr txBox="1"/>
      </xdr:nvSpPr>
      <xdr:spPr>
        <a:xfrm>
          <a:off x="18167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59707</xdr:rowOff>
    </xdr:from>
    <xdr:ext cx="405111" cy="259045"/>
    <xdr:sp macro="" textlink="">
      <xdr:nvSpPr>
        <xdr:cNvPr id="319" name="n_4mainValue【公営住宅】&#10;有形固定資産減価償却率"/>
        <xdr:cNvSpPr txBox="1"/>
      </xdr:nvSpPr>
      <xdr:spPr>
        <a:xfrm>
          <a:off x="927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119651</xdr:rowOff>
    </xdr:from>
    <xdr:ext cx="469744" cy="259045"/>
    <xdr:sp macro="" textlink="">
      <xdr:nvSpPr>
        <xdr:cNvPr id="348" name="【公営住宅】&#10;一人当たり面積平均値テキスト"/>
        <xdr:cNvSpPr txBox="1"/>
      </xdr:nvSpPr>
      <xdr:spPr>
        <a:xfrm>
          <a:off x="10515600" y="1452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15875</xdr:rowOff>
    </xdr:from>
    <xdr:to>
      <xdr:col>46</xdr:col>
      <xdr:colOff>38100</xdr:colOff>
      <xdr:row>85</xdr:row>
      <xdr:rowOff>117475</xdr:rowOff>
    </xdr:to>
    <xdr:sp macro="" textlink="">
      <xdr:nvSpPr>
        <xdr:cNvPr id="351" name="フローチャート: 判断 350"/>
        <xdr:cNvSpPr/>
      </xdr:nvSpPr>
      <xdr:spPr>
        <a:xfrm>
          <a:off x="8699500" y="1458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159893</xdr:rowOff>
    </xdr:from>
    <xdr:to>
      <xdr:col>41</xdr:col>
      <xdr:colOff>101600</xdr:colOff>
      <xdr:row>85</xdr:row>
      <xdr:rowOff>90043</xdr:rowOff>
    </xdr:to>
    <xdr:sp macro="" textlink="">
      <xdr:nvSpPr>
        <xdr:cNvPr id="352" name="フローチャート: 判断 351"/>
        <xdr:cNvSpPr/>
      </xdr:nvSpPr>
      <xdr:spPr>
        <a:xfrm>
          <a:off x="7810500" y="145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170942</xdr:rowOff>
    </xdr:from>
    <xdr:to>
      <xdr:col>36</xdr:col>
      <xdr:colOff>165100</xdr:colOff>
      <xdr:row>85</xdr:row>
      <xdr:rowOff>101092</xdr:rowOff>
    </xdr:to>
    <xdr:sp macro="" textlink="">
      <xdr:nvSpPr>
        <xdr:cNvPr id="353" name="フローチャート: 判断 352"/>
        <xdr:cNvSpPr/>
      </xdr:nvSpPr>
      <xdr:spPr>
        <a:xfrm>
          <a:off x="6921500" y="145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113030</xdr:rowOff>
    </xdr:from>
    <xdr:to>
      <xdr:col>55</xdr:col>
      <xdr:colOff>50800</xdr:colOff>
      <xdr:row>85</xdr:row>
      <xdr:rowOff>43180</xdr:rowOff>
    </xdr:to>
    <xdr:sp macro="" textlink="">
      <xdr:nvSpPr>
        <xdr:cNvPr id="359" name="楕円 358"/>
        <xdr:cNvSpPr/>
      </xdr:nvSpPr>
      <xdr:spPr>
        <a:xfrm>
          <a:off x="10426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135907</xdr:rowOff>
    </xdr:from>
    <xdr:ext cx="469744" cy="259045"/>
    <xdr:sp macro="" textlink="">
      <xdr:nvSpPr>
        <xdr:cNvPr id="360" name="【公営住宅】&#10;一人当たり面積該当値テキスト"/>
        <xdr:cNvSpPr txBox="1"/>
      </xdr:nvSpPr>
      <xdr:spPr>
        <a:xfrm>
          <a:off x="10515600" y="143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118935</xdr:rowOff>
    </xdr:from>
    <xdr:to>
      <xdr:col>50</xdr:col>
      <xdr:colOff>165100</xdr:colOff>
      <xdr:row>85</xdr:row>
      <xdr:rowOff>49085</xdr:rowOff>
    </xdr:to>
    <xdr:sp macro="" textlink="">
      <xdr:nvSpPr>
        <xdr:cNvPr id="361" name="楕円 360"/>
        <xdr:cNvSpPr/>
      </xdr:nvSpPr>
      <xdr:spPr>
        <a:xfrm>
          <a:off x="9588500" y="1452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163830</xdr:rowOff>
    </xdr:from>
    <xdr:to>
      <xdr:col>55</xdr:col>
      <xdr:colOff>0</xdr:colOff>
      <xdr:row>84</xdr:row>
      <xdr:rowOff>169735</xdr:rowOff>
    </xdr:to>
    <xdr:cxnSp macro="">
      <xdr:nvCxnSpPr>
        <xdr:cNvPr id="362" name="直線コネクタ 361"/>
        <xdr:cNvCxnSpPr/>
      </xdr:nvCxnSpPr>
      <xdr:spPr>
        <a:xfrm flipV="1">
          <a:off x="9639300" y="14565630"/>
          <a:ext cx="8382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124840</xdr:rowOff>
    </xdr:from>
    <xdr:to>
      <xdr:col>46</xdr:col>
      <xdr:colOff>38100</xdr:colOff>
      <xdr:row>85</xdr:row>
      <xdr:rowOff>54990</xdr:rowOff>
    </xdr:to>
    <xdr:sp macro="" textlink="">
      <xdr:nvSpPr>
        <xdr:cNvPr id="363" name="楕円 362"/>
        <xdr:cNvSpPr/>
      </xdr:nvSpPr>
      <xdr:spPr>
        <a:xfrm>
          <a:off x="8699500" y="1452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169735</xdr:rowOff>
    </xdr:from>
    <xdr:to>
      <xdr:col>50</xdr:col>
      <xdr:colOff>114300</xdr:colOff>
      <xdr:row>85</xdr:row>
      <xdr:rowOff>4190</xdr:rowOff>
    </xdr:to>
    <xdr:cxnSp macro="">
      <xdr:nvCxnSpPr>
        <xdr:cNvPr id="364" name="直線コネクタ 363"/>
        <xdr:cNvCxnSpPr/>
      </xdr:nvCxnSpPr>
      <xdr:spPr>
        <a:xfrm flipV="1">
          <a:off x="8750300" y="14571535"/>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133223</xdr:rowOff>
    </xdr:from>
    <xdr:to>
      <xdr:col>41</xdr:col>
      <xdr:colOff>101600</xdr:colOff>
      <xdr:row>85</xdr:row>
      <xdr:rowOff>63373</xdr:rowOff>
    </xdr:to>
    <xdr:sp macro="" textlink="">
      <xdr:nvSpPr>
        <xdr:cNvPr id="365" name="楕円 364"/>
        <xdr:cNvSpPr/>
      </xdr:nvSpPr>
      <xdr:spPr>
        <a:xfrm>
          <a:off x="7810500" y="145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4190</xdr:rowOff>
    </xdr:from>
    <xdr:to>
      <xdr:col>45</xdr:col>
      <xdr:colOff>177800</xdr:colOff>
      <xdr:row>85</xdr:row>
      <xdr:rowOff>12573</xdr:rowOff>
    </xdr:to>
    <xdr:cxnSp macro="">
      <xdr:nvCxnSpPr>
        <xdr:cNvPr id="366" name="直線コネクタ 365"/>
        <xdr:cNvCxnSpPr/>
      </xdr:nvCxnSpPr>
      <xdr:spPr>
        <a:xfrm flipV="1">
          <a:off x="7861300" y="14577440"/>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138176</xdr:rowOff>
    </xdr:from>
    <xdr:to>
      <xdr:col>36</xdr:col>
      <xdr:colOff>165100</xdr:colOff>
      <xdr:row>85</xdr:row>
      <xdr:rowOff>68326</xdr:rowOff>
    </xdr:to>
    <xdr:sp macro="" textlink="">
      <xdr:nvSpPr>
        <xdr:cNvPr id="367" name="楕円 366"/>
        <xdr:cNvSpPr/>
      </xdr:nvSpPr>
      <xdr:spPr>
        <a:xfrm>
          <a:off x="6921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12573</xdr:rowOff>
    </xdr:from>
    <xdr:to>
      <xdr:col>41</xdr:col>
      <xdr:colOff>50800</xdr:colOff>
      <xdr:row>85</xdr:row>
      <xdr:rowOff>17526</xdr:rowOff>
    </xdr:to>
    <xdr:cxnSp macro="">
      <xdr:nvCxnSpPr>
        <xdr:cNvPr id="368" name="直線コネクタ 367"/>
        <xdr:cNvCxnSpPr/>
      </xdr:nvCxnSpPr>
      <xdr:spPr>
        <a:xfrm flipV="1">
          <a:off x="6972300" y="1458582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53739</xdr:rowOff>
    </xdr:from>
    <xdr:ext cx="469744" cy="259045"/>
    <xdr:sp macro="" textlink="">
      <xdr:nvSpPr>
        <xdr:cNvPr id="369" name="n_1aveValue【公営住宅】&#10;一人当たり面積"/>
        <xdr:cNvSpPr txBox="1"/>
      </xdr:nvSpPr>
      <xdr:spPr>
        <a:xfrm>
          <a:off x="9391727" y="1462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108602</xdr:rowOff>
    </xdr:from>
    <xdr:ext cx="469744" cy="259045"/>
    <xdr:sp macro="" textlink="">
      <xdr:nvSpPr>
        <xdr:cNvPr id="370" name="n_2aveValue【公営住宅】&#10;一人当たり面積"/>
        <xdr:cNvSpPr txBox="1"/>
      </xdr:nvSpPr>
      <xdr:spPr>
        <a:xfrm>
          <a:off x="8515427" y="1468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81170</xdr:rowOff>
    </xdr:from>
    <xdr:ext cx="469744" cy="259045"/>
    <xdr:sp macro="" textlink="">
      <xdr:nvSpPr>
        <xdr:cNvPr id="371" name="n_3aveValue【公営住宅】&#10;一人当たり面積"/>
        <xdr:cNvSpPr txBox="1"/>
      </xdr:nvSpPr>
      <xdr:spPr>
        <a:xfrm>
          <a:off x="7626427" y="1465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92219</xdr:rowOff>
    </xdr:from>
    <xdr:ext cx="469744" cy="259045"/>
    <xdr:sp macro="" textlink="">
      <xdr:nvSpPr>
        <xdr:cNvPr id="372" name="n_4aveValue【公営住宅】&#10;一人当たり面積"/>
        <xdr:cNvSpPr txBox="1"/>
      </xdr:nvSpPr>
      <xdr:spPr>
        <a:xfrm>
          <a:off x="6737427" y="1466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65612</xdr:rowOff>
    </xdr:from>
    <xdr:ext cx="469744" cy="259045"/>
    <xdr:sp macro="" textlink="">
      <xdr:nvSpPr>
        <xdr:cNvPr id="373" name="n_1mainValue【公営住宅】&#10;一人当たり面積"/>
        <xdr:cNvSpPr txBox="1"/>
      </xdr:nvSpPr>
      <xdr:spPr>
        <a:xfrm>
          <a:off x="9391727" y="1429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71517</xdr:rowOff>
    </xdr:from>
    <xdr:ext cx="469744" cy="259045"/>
    <xdr:sp macro="" textlink="">
      <xdr:nvSpPr>
        <xdr:cNvPr id="374" name="n_2mainValue【公営住宅】&#10;一人当たり面積"/>
        <xdr:cNvSpPr txBox="1"/>
      </xdr:nvSpPr>
      <xdr:spPr>
        <a:xfrm>
          <a:off x="8515427" y="1430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79900</xdr:rowOff>
    </xdr:from>
    <xdr:ext cx="469744" cy="259045"/>
    <xdr:sp macro="" textlink="">
      <xdr:nvSpPr>
        <xdr:cNvPr id="375" name="n_3mainValue【公営住宅】&#10;一人当たり面積"/>
        <xdr:cNvSpPr txBox="1"/>
      </xdr:nvSpPr>
      <xdr:spPr>
        <a:xfrm>
          <a:off x="7626427" y="143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84853</xdr:rowOff>
    </xdr:from>
    <xdr:ext cx="469744" cy="259045"/>
    <xdr:sp macro="" textlink="">
      <xdr:nvSpPr>
        <xdr:cNvPr id="376" name="n_4mainValue【公営住宅】&#10;一人当たり面積"/>
        <xdr:cNvSpPr txBox="1"/>
      </xdr:nvSpPr>
      <xdr:spPr>
        <a:xfrm>
          <a:off x="67374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3" name="テキスト ボックス 412"/>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6" name="直線コネクタ 415"/>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7"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8" name="直線コネクタ 417"/>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9"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0" name="直線コネクタ 41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86377</xdr:rowOff>
    </xdr:from>
    <xdr:ext cx="405111" cy="259045"/>
    <xdr:sp macro="" textlink="">
      <xdr:nvSpPr>
        <xdr:cNvPr id="421" name="【認定こども園・幼稚園・保育所】&#10;有形固定資産減価償却率平均値テキスト"/>
        <xdr:cNvSpPr txBox="1"/>
      </xdr:nvSpPr>
      <xdr:spPr>
        <a:xfrm>
          <a:off x="16357600" y="643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22" name="フローチャート: 判断 421"/>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423" name="フローチャート: 判断 422"/>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68580</xdr:rowOff>
    </xdr:from>
    <xdr:to>
      <xdr:col>76</xdr:col>
      <xdr:colOff>165100</xdr:colOff>
      <xdr:row>37</xdr:row>
      <xdr:rowOff>170180</xdr:rowOff>
    </xdr:to>
    <xdr:sp macro="" textlink="">
      <xdr:nvSpPr>
        <xdr:cNvPr id="424" name="フローチャート: 判断 423"/>
        <xdr:cNvSpPr/>
      </xdr:nvSpPr>
      <xdr:spPr>
        <a:xfrm>
          <a:off x="145415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78740</xdr:rowOff>
    </xdr:from>
    <xdr:to>
      <xdr:col>72</xdr:col>
      <xdr:colOff>38100</xdr:colOff>
      <xdr:row>38</xdr:row>
      <xdr:rowOff>8890</xdr:rowOff>
    </xdr:to>
    <xdr:sp macro="" textlink="">
      <xdr:nvSpPr>
        <xdr:cNvPr id="425" name="フローチャート: 判断 424"/>
        <xdr:cNvSpPr/>
      </xdr:nvSpPr>
      <xdr:spPr>
        <a:xfrm>
          <a:off x="13652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107950</xdr:rowOff>
    </xdr:from>
    <xdr:to>
      <xdr:col>67</xdr:col>
      <xdr:colOff>101600</xdr:colOff>
      <xdr:row>38</xdr:row>
      <xdr:rowOff>38100</xdr:rowOff>
    </xdr:to>
    <xdr:sp macro="" textlink="">
      <xdr:nvSpPr>
        <xdr:cNvPr id="426" name="フローチャート: 判断 425"/>
        <xdr:cNvSpPr/>
      </xdr:nvSpPr>
      <xdr:spPr>
        <a:xfrm>
          <a:off x="12763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95250</xdr:rowOff>
    </xdr:from>
    <xdr:to>
      <xdr:col>85</xdr:col>
      <xdr:colOff>177800</xdr:colOff>
      <xdr:row>37</xdr:row>
      <xdr:rowOff>25400</xdr:rowOff>
    </xdr:to>
    <xdr:sp macro="" textlink="">
      <xdr:nvSpPr>
        <xdr:cNvPr id="432" name="楕円 431"/>
        <xdr:cNvSpPr/>
      </xdr:nvSpPr>
      <xdr:spPr>
        <a:xfrm>
          <a:off x="162687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118127</xdr:rowOff>
    </xdr:from>
    <xdr:ext cx="405111" cy="259045"/>
    <xdr:sp macro="" textlink="">
      <xdr:nvSpPr>
        <xdr:cNvPr id="433" name="【認定こども園・幼稚園・保育所】&#10;有形固定資産減価償却率該当値テキスト"/>
        <xdr:cNvSpPr txBox="1"/>
      </xdr:nvSpPr>
      <xdr:spPr>
        <a:xfrm>
          <a:off x="16357600"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36830</xdr:rowOff>
    </xdr:from>
    <xdr:to>
      <xdr:col>81</xdr:col>
      <xdr:colOff>101600</xdr:colOff>
      <xdr:row>36</xdr:row>
      <xdr:rowOff>138430</xdr:rowOff>
    </xdr:to>
    <xdr:sp macro="" textlink="">
      <xdr:nvSpPr>
        <xdr:cNvPr id="434" name="楕円 433"/>
        <xdr:cNvSpPr/>
      </xdr:nvSpPr>
      <xdr:spPr>
        <a:xfrm>
          <a:off x="15430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87630</xdr:rowOff>
    </xdr:from>
    <xdr:to>
      <xdr:col>85</xdr:col>
      <xdr:colOff>127000</xdr:colOff>
      <xdr:row>36</xdr:row>
      <xdr:rowOff>146050</xdr:rowOff>
    </xdr:to>
    <xdr:cxnSp macro="">
      <xdr:nvCxnSpPr>
        <xdr:cNvPr id="435" name="直線コネクタ 434"/>
        <xdr:cNvCxnSpPr/>
      </xdr:nvCxnSpPr>
      <xdr:spPr>
        <a:xfrm>
          <a:off x="15481300" y="6259830"/>
          <a:ext cx="8382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151130</xdr:rowOff>
    </xdr:from>
    <xdr:to>
      <xdr:col>76</xdr:col>
      <xdr:colOff>165100</xdr:colOff>
      <xdr:row>36</xdr:row>
      <xdr:rowOff>81280</xdr:rowOff>
    </xdr:to>
    <xdr:sp macro="" textlink="">
      <xdr:nvSpPr>
        <xdr:cNvPr id="436" name="楕円 435"/>
        <xdr:cNvSpPr/>
      </xdr:nvSpPr>
      <xdr:spPr>
        <a:xfrm>
          <a:off x="14541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30480</xdr:rowOff>
    </xdr:from>
    <xdr:to>
      <xdr:col>81</xdr:col>
      <xdr:colOff>50800</xdr:colOff>
      <xdr:row>36</xdr:row>
      <xdr:rowOff>87630</xdr:rowOff>
    </xdr:to>
    <xdr:cxnSp macro="">
      <xdr:nvCxnSpPr>
        <xdr:cNvPr id="437" name="直線コネクタ 436"/>
        <xdr:cNvCxnSpPr/>
      </xdr:nvCxnSpPr>
      <xdr:spPr>
        <a:xfrm>
          <a:off x="14592300" y="62026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90170</xdr:rowOff>
    </xdr:from>
    <xdr:to>
      <xdr:col>72</xdr:col>
      <xdr:colOff>38100</xdr:colOff>
      <xdr:row>36</xdr:row>
      <xdr:rowOff>20320</xdr:rowOff>
    </xdr:to>
    <xdr:sp macro="" textlink="">
      <xdr:nvSpPr>
        <xdr:cNvPr id="438" name="楕円 437"/>
        <xdr:cNvSpPr/>
      </xdr:nvSpPr>
      <xdr:spPr>
        <a:xfrm>
          <a:off x="13652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140970</xdr:rowOff>
    </xdr:from>
    <xdr:to>
      <xdr:col>76</xdr:col>
      <xdr:colOff>114300</xdr:colOff>
      <xdr:row>36</xdr:row>
      <xdr:rowOff>30480</xdr:rowOff>
    </xdr:to>
    <xdr:cxnSp macro="">
      <xdr:nvCxnSpPr>
        <xdr:cNvPr id="439" name="直線コネクタ 438"/>
        <xdr:cNvCxnSpPr/>
      </xdr:nvCxnSpPr>
      <xdr:spPr>
        <a:xfrm>
          <a:off x="13703300" y="6141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27940</xdr:rowOff>
    </xdr:from>
    <xdr:to>
      <xdr:col>67</xdr:col>
      <xdr:colOff>101600</xdr:colOff>
      <xdr:row>35</xdr:row>
      <xdr:rowOff>129540</xdr:rowOff>
    </xdr:to>
    <xdr:sp macro="" textlink="">
      <xdr:nvSpPr>
        <xdr:cNvPr id="440" name="楕円 439"/>
        <xdr:cNvSpPr/>
      </xdr:nvSpPr>
      <xdr:spPr>
        <a:xfrm>
          <a:off x="127635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78740</xdr:rowOff>
    </xdr:from>
    <xdr:to>
      <xdr:col>71</xdr:col>
      <xdr:colOff>177800</xdr:colOff>
      <xdr:row>35</xdr:row>
      <xdr:rowOff>140970</xdr:rowOff>
    </xdr:to>
    <xdr:cxnSp macro="">
      <xdr:nvCxnSpPr>
        <xdr:cNvPr id="441" name="直線コネクタ 440"/>
        <xdr:cNvCxnSpPr/>
      </xdr:nvCxnSpPr>
      <xdr:spPr>
        <a:xfrm>
          <a:off x="12814300" y="6079490"/>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146067</xdr:rowOff>
    </xdr:from>
    <xdr:ext cx="405111" cy="259045"/>
    <xdr:sp macro="" textlink="">
      <xdr:nvSpPr>
        <xdr:cNvPr id="442" name="n_1aveValue【認定こども園・幼稚園・保育所】&#10;有形固定資産減価償却率"/>
        <xdr:cNvSpPr txBox="1"/>
      </xdr:nvSpPr>
      <xdr:spPr>
        <a:xfrm>
          <a:off x="15266044"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161307</xdr:rowOff>
    </xdr:from>
    <xdr:ext cx="405111" cy="259045"/>
    <xdr:sp macro="" textlink="">
      <xdr:nvSpPr>
        <xdr:cNvPr id="443" name="n_2aveValue【認定こども園・幼稚園・保育所】&#10;有形固定資産減価償却率"/>
        <xdr:cNvSpPr txBox="1"/>
      </xdr:nvSpPr>
      <xdr:spPr>
        <a:xfrm>
          <a:off x="14389744" y="650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17</xdr:rowOff>
    </xdr:from>
    <xdr:ext cx="405111" cy="259045"/>
    <xdr:sp macro="" textlink="">
      <xdr:nvSpPr>
        <xdr:cNvPr id="444" name="n_3aveValue【認定こども園・幼稚園・保育所】&#10;有形固定資産減価償却率"/>
        <xdr:cNvSpPr txBox="1"/>
      </xdr:nvSpPr>
      <xdr:spPr>
        <a:xfrm>
          <a:off x="13500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29227</xdr:rowOff>
    </xdr:from>
    <xdr:ext cx="405111" cy="259045"/>
    <xdr:sp macro="" textlink="">
      <xdr:nvSpPr>
        <xdr:cNvPr id="445" name="n_4aveValue【認定こども園・幼稚園・保育所】&#10;有形固定資産減価償却率"/>
        <xdr:cNvSpPr txBox="1"/>
      </xdr:nvSpPr>
      <xdr:spPr>
        <a:xfrm>
          <a:off x="12611744" y="654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154957</xdr:rowOff>
    </xdr:from>
    <xdr:ext cx="405111" cy="259045"/>
    <xdr:sp macro="" textlink="">
      <xdr:nvSpPr>
        <xdr:cNvPr id="446" name="n_1mainValue【認定こども園・幼稚園・保育所】&#10;有形固定資産減価償却率"/>
        <xdr:cNvSpPr txBox="1"/>
      </xdr:nvSpPr>
      <xdr:spPr>
        <a:xfrm>
          <a:off x="15266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97807</xdr:rowOff>
    </xdr:from>
    <xdr:ext cx="405111" cy="259045"/>
    <xdr:sp macro="" textlink="">
      <xdr:nvSpPr>
        <xdr:cNvPr id="447" name="n_2mainValue【認定こども園・幼稚園・保育所】&#10;有形固定資産減価償却率"/>
        <xdr:cNvSpPr txBox="1"/>
      </xdr:nvSpPr>
      <xdr:spPr>
        <a:xfrm>
          <a:off x="14389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36847</xdr:rowOff>
    </xdr:from>
    <xdr:ext cx="405111" cy="259045"/>
    <xdr:sp macro="" textlink="">
      <xdr:nvSpPr>
        <xdr:cNvPr id="448" name="n_3mainValue【認定こども園・幼稚園・保育所】&#10;有形固定資産減価償却率"/>
        <xdr:cNvSpPr txBox="1"/>
      </xdr:nvSpPr>
      <xdr:spPr>
        <a:xfrm>
          <a:off x="13500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146067</xdr:rowOff>
    </xdr:from>
    <xdr:ext cx="405111" cy="259045"/>
    <xdr:sp macro="" textlink="">
      <xdr:nvSpPr>
        <xdr:cNvPr id="449" name="n_4mainValue【認定こども園・幼稚園・保育所】&#10;有形固定資産減価償却率"/>
        <xdr:cNvSpPr txBox="1"/>
      </xdr:nvSpPr>
      <xdr:spPr>
        <a:xfrm>
          <a:off x="12611744" y="5803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73" name="直線コネクタ 472"/>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74" name="【認定こども園・幼稚園・保育所】&#10;一人当たり面積最小値テキスト"/>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75" name="直線コネクタ 474"/>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76" name="【認定こども園・幼稚園・保育所】&#10;一人当たり面積最大値テキスト"/>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77" name="直線コネクタ 476"/>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1287</xdr:rowOff>
    </xdr:from>
    <xdr:ext cx="469744" cy="259045"/>
    <xdr:sp macro="" textlink="">
      <xdr:nvSpPr>
        <xdr:cNvPr id="478" name="【認定こども園・幼稚園・保育所】&#10;一人当たり面積平均値テキスト"/>
        <xdr:cNvSpPr txBox="1"/>
      </xdr:nvSpPr>
      <xdr:spPr>
        <a:xfrm>
          <a:off x="22199600" y="685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79" name="フローチャート: 判断 478"/>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480" name="フローチャート: 判断 479"/>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88900</xdr:rowOff>
    </xdr:from>
    <xdr:to>
      <xdr:col>107</xdr:col>
      <xdr:colOff>101600</xdr:colOff>
      <xdr:row>41</xdr:row>
      <xdr:rowOff>19050</xdr:rowOff>
    </xdr:to>
    <xdr:sp macro="" textlink="">
      <xdr:nvSpPr>
        <xdr:cNvPr id="481" name="フローチャート: 判断 480"/>
        <xdr:cNvSpPr/>
      </xdr:nvSpPr>
      <xdr:spPr>
        <a:xfrm>
          <a:off x="20383500" y="69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92710</xdr:rowOff>
    </xdr:from>
    <xdr:to>
      <xdr:col>102</xdr:col>
      <xdr:colOff>165100</xdr:colOff>
      <xdr:row>41</xdr:row>
      <xdr:rowOff>22860</xdr:rowOff>
    </xdr:to>
    <xdr:sp macro="" textlink="">
      <xdr:nvSpPr>
        <xdr:cNvPr id="482" name="フローチャート: 判断 481"/>
        <xdr:cNvSpPr/>
      </xdr:nvSpPr>
      <xdr:spPr>
        <a:xfrm>
          <a:off x="19494500" y="69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78740</xdr:rowOff>
    </xdr:from>
    <xdr:to>
      <xdr:col>98</xdr:col>
      <xdr:colOff>38100</xdr:colOff>
      <xdr:row>41</xdr:row>
      <xdr:rowOff>8890</xdr:rowOff>
    </xdr:to>
    <xdr:sp macro="" textlink="">
      <xdr:nvSpPr>
        <xdr:cNvPr id="483" name="フローチャート: 判断 482"/>
        <xdr:cNvSpPr/>
      </xdr:nvSpPr>
      <xdr:spPr>
        <a:xfrm>
          <a:off x="18605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139700</xdr:rowOff>
    </xdr:from>
    <xdr:to>
      <xdr:col>116</xdr:col>
      <xdr:colOff>114300</xdr:colOff>
      <xdr:row>38</xdr:row>
      <xdr:rowOff>69850</xdr:rowOff>
    </xdr:to>
    <xdr:sp macro="" textlink="">
      <xdr:nvSpPr>
        <xdr:cNvPr id="489" name="楕円 488"/>
        <xdr:cNvSpPr/>
      </xdr:nvSpPr>
      <xdr:spPr>
        <a:xfrm>
          <a:off x="22110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162577</xdr:rowOff>
    </xdr:from>
    <xdr:ext cx="469744" cy="259045"/>
    <xdr:sp macro="" textlink="">
      <xdr:nvSpPr>
        <xdr:cNvPr id="490" name="【認定こども園・幼稚園・保育所】&#10;一人当たり面積該当値テキスト"/>
        <xdr:cNvSpPr txBox="1"/>
      </xdr:nvSpPr>
      <xdr:spPr>
        <a:xfrm>
          <a:off x="22199600"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154940</xdr:rowOff>
    </xdr:from>
    <xdr:to>
      <xdr:col>112</xdr:col>
      <xdr:colOff>38100</xdr:colOff>
      <xdr:row>38</xdr:row>
      <xdr:rowOff>85090</xdr:rowOff>
    </xdr:to>
    <xdr:sp macro="" textlink="">
      <xdr:nvSpPr>
        <xdr:cNvPr id="491" name="楕円 490"/>
        <xdr:cNvSpPr/>
      </xdr:nvSpPr>
      <xdr:spPr>
        <a:xfrm>
          <a:off x="21272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19050</xdr:rowOff>
    </xdr:from>
    <xdr:to>
      <xdr:col>116</xdr:col>
      <xdr:colOff>63500</xdr:colOff>
      <xdr:row>38</xdr:row>
      <xdr:rowOff>34290</xdr:rowOff>
    </xdr:to>
    <xdr:cxnSp macro="">
      <xdr:nvCxnSpPr>
        <xdr:cNvPr id="492" name="直線コネクタ 491"/>
        <xdr:cNvCxnSpPr/>
      </xdr:nvCxnSpPr>
      <xdr:spPr>
        <a:xfrm flipV="1">
          <a:off x="21323300" y="65341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168910</xdr:rowOff>
    </xdr:from>
    <xdr:to>
      <xdr:col>107</xdr:col>
      <xdr:colOff>101600</xdr:colOff>
      <xdr:row>38</xdr:row>
      <xdr:rowOff>99060</xdr:rowOff>
    </xdr:to>
    <xdr:sp macro="" textlink="">
      <xdr:nvSpPr>
        <xdr:cNvPr id="493" name="楕円 492"/>
        <xdr:cNvSpPr/>
      </xdr:nvSpPr>
      <xdr:spPr>
        <a:xfrm>
          <a:off x="20383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34290</xdr:rowOff>
    </xdr:from>
    <xdr:to>
      <xdr:col>111</xdr:col>
      <xdr:colOff>177800</xdr:colOff>
      <xdr:row>38</xdr:row>
      <xdr:rowOff>48260</xdr:rowOff>
    </xdr:to>
    <xdr:cxnSp macro="">
      <xdr:nvCxnSpPr>
        <xdr:cNvPr id="494" name="直線コネクタ 493"/>
        <xdr:cNvCxnSpPr/>
      </xdr:nvCxnSpPr>
      <xdr:spPr>
        <a:xfrm flipV="1">
          <a:off x="20434300" y="654939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xdr:rowOff>
    </xdr:from>
    <xdr:to>
      <xdr:col>102</xdr:col>
      <xdr:colOff>165100</xdr:colOff>
      <xdr:row>38</xdr:row>
      <xdr:rowOff>118110</xdr:rowOff>
    </xdr:to>
    <xdr:sp macro="" textlink="">
      <xdr:nvSpPr>
        <xdr:cNvPr id="495" name="楕円 494"/>
        <xdr:cNvSpPr/>
      </xdr:nvSpPr>
      <xdr:spPr>
        <a:xfrm>
          <a:off x="194945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48260</xdr:rowOff>
    </xdr:from>
    <xdr:to>
      <xdr:col>107</xdr:col>
      <xdr:colOff>50800</xdr:colOff>
      <xdr:row>38</xdr:row>
      <xdr:rowOff>67310</xdr:rowOff>
    </xdr:to>
    <xdr:cxnSp macro="">
      <xdr:nvCxnSpPr>
        <xdr:cNvPr id="496" name="直線コネクタ 495"/>
        <xdr:cNvCxnSpPr/>
      </xdr:nvCxnSpPr>
      <xdr:spPr>
        <a:xfrm flipV="1">
          <a:off x="19545300" y="65633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29210</xdr:rowOff>
    </xdr:from>
    <xdr:to>
      <xdr:col>98</xdr:col>
      <xdr:colOff>38100</xdr:colOff>
      <xdr:row>38</xdr:row>
      <xdr:rowOff>130810</xdr:rowOff>
    </xdr:to>
    <xdr:sp macro="" textlink="">
      <xdr:nvSpPr>
        <xdr:cNvPr id="497" name="楕円 496"/>
        <xdr:cNvSpPr/>
      </xdr:nvSpPr>
      <xdr:spPr>
        <a:xfrm>
          <a:off x="18605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67310</xdr:rowOff>
    </xdr:from>
    <xdr:to>
      <xdr:col>102</xdr:col>
      <xdr:colOff>114300</xdr:colOff>
      <xdr:row>38</xdr:row>
      <xdr:rowOff>80010</xdr:rowOff>
    </xdr:to>
    <xdr:cxnSp macro="">
      <xdr:nvCxnSpPr>
        <xdr:cNvPr id="498" name="直線コネクタ 497"/>
        <xdr:cNvCxnSpPr/>
      </xdr:nvCxnSpPr>
      <xdr:spPr>
        <a:xfrm flipV="1">
          <a:off x="18656300" y="658241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157497</xdr:rowOff>
    </xdr:from>
    <xdr:ext cx="469744" cy="259045"/>
    <xdr:sp macro="" textlink="">
      <xdr:nvSpPr>
        <xdr:cNvPr id="499" name="n_1aveValue【認定こども園・幼稚園・保育所】&#10;一人当たり面積"/>
        <xdr:cNvSpPr txBox="1"/>
      </xdr:nvSpPr>
      <xdr:spPr>
        <a:xfrm>
          <a:off x="21075727"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10177</xdr:rowOff>
    </xdr:from>
    <xdr:ext cx="469744" cy="259045"/>
    <xdr:sp macro="" textlink="">
      <xdr:nvSpPr>
        <xdr:cNvPr id="500" name="n_2aveValue【認定こども園・幼稚園・保育所】&#10;一人当たり面積"/>
        <xdr:cNvSpPr txBox="1"/>
      </xdr:nvSpPr>
      <xdr:spPr>
        <a:xfrm>
          <a:off x="20199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13987</xdr:rowOff>
    </xdr:from>
    <xdr:ext cx="469744" cy="259045"/>
    <xdr:sp macro="" textlink="">
      <xdr:nvSpPr>
        <xdr:cNvPr id="501" name="n_3aveValue【認定こども園・幼稚園・保育所】&#10;一人当たり面積"/>
        <xdr:cNvSpPr txBox="1"/>
      </xdr:nvSpPr>
      <xdr:spPr>
        <a:xfrm>
          <a:off x="19310427" y="704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17</xdr:rowOff>
    </xdr:from>
    <xdr:ext cx="469744" cy="259045"/>
    <xdr:sp macro="" textlink="">
      <xdr:nvSpPr>
        <xdr:cNvPr id="502" name="n_4aveValue【認定こども園・幼稚園・保育所】&#10;一人当たり面積"/>
        <xdr:cNvSpPr txBox="1"/>
      </xdr:nvSpPr>
      <xdr:spPr>
        <a:xfrm>
          <a:off x="18421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101617</xdr:rowOff>
    </xdr:from>
    <xdr:ext cx="469744" cy="259045"/>
    <xdr:sp macro="" textlink="">
      <xdr:nvSpPr>
        <xdr:cNvPr id="503" name="n_1mainValue【認定こども園・幼稚園・保育所】&#10;一人当たり面積"/>
        <xdr:cNvSpPr txBox="1"/>
      </xdr:nvSpPr>
      <xdr:spPr>
        <a:xfrm>
          <a:off x="21075727"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115587</xdr:rowOff>
    </xdr:from>
    <xdr:ext cx="469744" cy="259045"/>
    <xdr:sp macro="" textlink="">
      <xdr:nvSpPr>
        <xdr:cNvPr id="504" name="n_2mainValue【認定こども園・幼稚園・保育所】&#10;一人当たり面積"/>
        <xdr:cNvSpPr txBox="1"/>
      </xdr:nvSpPr>
      <xdr:spPr>
        <a:xfrm>
          <a:off x="20199427" y="628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134637</xdr:rowOff>
    </xdr:from>
    <xdr:ext cx="469744" cy="259045"/>
    <xdr:sp macro="" textlink="">
      <xdr:nvSpPr>
        <xdr:cNvPr id="505" name="n_3mainValue【認定こども園・幼稚園・保育所】&#10;一人当たり面積"/>
        <xdr:cNvSpPr txBox="1"/>
      </xdr:nvSpPr>
      <xdr:spPr>
        <a:xfrm>
          <a:off x="19310427" y="630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147337</xdr:rowOff>
    </xdr:from>
    <xdr:ext cx="469744" cy="259045"/>
    <xdr:sp macro="" textlink="">
      <xdr:nvSpPr>
        <xdr:cNvPr id="506" name="n_4mainValue【認定こども園・幼稚園・保育所】&#10;一人当たり面積"/>
        <xdr:cNvSpPr txBox="1"/>
      </xdr:nvSpPr>
      <xdr:spPr>
        <a:xfrm>
          <a:off x="1842142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31" name="直線コネクタ 530"/>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2"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3" name="直線コネクタ 532"/>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4" name="【学校施設】&#10;有形固定資産減価償却率最大値テキスト"/>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5" name="直線コネクタ 534"/>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165752</xdr:rowOff>
    </xdr:from>
    <xdr:ext cx="405111" cy="259045"/>
    <xdr:sp macro="" textlink="">
      <xdr:nvSpPr>
        <xdr:cNvPr id="536" name="【学校施設】&#10;有形固定資産減価償却率平均値テキスト"/>
        <xdr:cNvSpPr txBox="1"/>
      </xdr:nvSpPr>
      <xdr:spPr>
        <a:xfrm>
          <a:off x="16357600" y="1028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37" name="フローチャート: 判断 536"/>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538" name="フローチャート: 判断 537"/>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39" name="フローチャート: 判断 538"/>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540" name="フローチャート: 判断 539"/>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541" name="フローチャート: 判断 540"/>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78740</xdr:rowOff>
    </xdr:from>
    <xdr:to>
      <xdr:col>85</xdr:col>
      <xdr:colOff>177800</xdr:colOff>
      <xdr:row>60</xdr:row>
      <xdr:rowOff>8890</xdr:rowOff>
    </xdr:to>
    <xdr:sp macro="" textlink="">
      <xdr:nvSpPr>
        <xdr:cNvPr id="547" name="楕円 546"/>
        <xdr:cNvSpPr/>
      </xdr:nvSpPr>
      <xdr:spPr>
        <a:xfrm>
          <a:off x="16268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101617</xdr:rowOff>
    </xdr:from>
    <xdr:ext cx="405111" cy="259045"/>
    <xdr:sp macro="" textlink="">
      <xdr:nvSpPr>
        <xdr:cNvPr id="548" name="【学校施設】&#10;有形固定資産減価償却率該当値テキスト"/>
        <xdr:cNvSpPr txBox="1"/>
      </xdr:nvSpPr>
      <xdr:spPr>
        <a:xfrm>
          <a:off x="16357600"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153035</xdr:rowOff>
    </xdr:from>
    <xdr:to>
      <xdr:col>81</xdr:col>
      <xdr:colOff>101600</xdr:colOff>
      <xdr:row>61</xdr:row>
      <xdr:rowOff>83185</xdr:rowOff>
    </xdr:to>
    <xdr:sp macro="" textlink="">
      <xdr:nvSpPr>
        <xdr:cNvPr id="549" name="楕円 548"/>
        <xdr:cNvSpPr/>
      </xdr:nvSpPr>
      <xdr:spPr>
        <a:xfrm>
          <a:off x="15430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129540</xdr:rowOff>
    </xdr:from>
    <xdr:to>
      <xdr:col>85</xdr:col>
      <xdr:colOff>127000</xdr:colOff>
      <xdr:row>61</xdr:row>
      <xdr:rowOff>32385</xdr:rowOff>
    </xdr:to>
    <xdr:cxnSp macro="">
      <xdr:nvCxnSpPr>
        <xdr:cNvPr id="550" name="直線コネクタ 549"/>
        <xdr:cNvCxnSpPr/>
      </xdr:nvCxnSpPr>
      <xdr:spPr>
        <a:xfrm flipV="1">
          <a:off x="15481300" y="10245090"/>
          <a:ext cx="8382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120650</xdr:rowOff>
    </xdr:from>
    <xdr:to>
      <xdr:col>76</xdr:col>
      <xdr:colOff>165100</xdr:colOff>
      <xdr:row>61</xdr:row>
      <xdr:rowOff>50800</xdr:rowOff>
    </xdr:to>
    <xdr:sp macro="" textlink="">
      <xdr:nvSpPr>
        <xdr:cNvPr id="551" name="楕円 550"/>
        <xdr:cNvSpPr/>
      </xdr:nvSpPr>
      <xdr:spPr>
        <a:xfrm>
          <a:off x="14541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0</xdr:rowOff>
    </xdr:from>
    <xdr:to>
      <xdr:col>81</xdr:col>
      <xdr:colOff>50800</xdr:colOff>
      <xdr:row>61</xdr:row>
      <xdr:rowOff>32385</xdr:rowOff>
    </xdr:to>
    <xdr:cxnSp macro="">
      <xdr:nvCxnSpPr>
        <xdr:cNvPr id="552" name="直線コネクタ 551"/>
        <xdr:cNvCxnSpPr/>
      </xdr:nvCxnSpPr>
      <xdr:spPr>
        <a:xfrm>
          <a:off x="14592300" y="104584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101600</xdr:rowOff>
    </xdr:from>
    <xdr:to>
      <xdr:col>72</xdr:col>
      <xdr:colOff>38100</xdr:colOff>
      <xdr:row>61</xdr:row>
      <xdr:rowOff>31750</xdr:rowOff>
    </xdr:to>
    <xdr:sp macro="" textlink="">
      <xdr:nvSpPr>
        <xdr:cNvPr id="553" name="楕円 552"/>
        <xdr:cNvSpPr/>
      </xdr:nvSpPr>
      <xdr:spPr>
        <a:xfrm>
          <a:off x="1365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152400</xdr:rowOff>
    </xdr:from>
    <xdr:to>
      <xdr:col>76</xdr:col>
      <xdr:colOff>114300</xdr:colOff>
      <xdr:row>61</xdr:row>
      <xdr:rowOff>0</xdr:rowOff>
    </xdr:to>
    <xdr:cxnSp macro="">
      <xdr:nvCxnSpPr>
        <xdr:cNvPr id="554" name="直線コネクタ 553"/>
        <xdr:cNvCxnSpPr/>
      </xdr:nvCxnSpPr>
      <xdr:spPr>
        <a:xfrm>
          <a:off x="13703300" y="10439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69215</xdr:rowOff>
    </xdr:from>
    <xdr:to>
      <xdr:col>67</xdr:col>
      <xdr:colOff>101600</xdr:colOff>
      <xdr:row>60</xdr:row>
      <xdr:rowOff>170815</xdr:rowOff>
    </xdr:to>
    <xdr:sp macro="" textlink="">
      <xdr:nvSpPr>
        <xdr:cNvPr id="555" name="楕円 554"/>
        <xdr:cNvSpPr/>
      </xdr:nvSpPr>
      <xdr:spPr>
        <a:xfrm>
          <a:off x="12763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120015</xdr:rowOff>
    </xdr:from>
    <xdr:to>
      <xdr:col>71</xdr:col>
      <xdr:colOff>177800</xdr:colOff>
      <xdr:row>60</xdr:row>
      <xdr:rowOff>152400</xdr:rowOff>
    </xdr:to>
    <xdr:cxnSp macro="">
      <xdr:nvCxnSpPr>
        <xdr:cNvPr id="556" name="直線コネクタ 555"/>
        <xdr:cNvCxnSpPr/>
      </xdr:nvCxnSpPr>
      <xdr:spPr>
        <a:xfrm>
          <a:off x="12814300" y="104070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160672</xdr:rowOff>
    </xdr:from>
    <xdr:ext cx="405111" cy="259045"/>
    <xdr:sp macro="" textlink="">
      <xdr:nvSpPr>
        <xdr:cNvPr id="557" name="n_1aveValue【学校施設】&#10;有形固定資産減価償却率"/>
        <xdr:cNvSpPr txBox="1"/>
      </xdr:nvSpPr>
      <xdr:spPr>
        <a:xfrm>
          <a:off x="152660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58" name="n_2aveValue【学校施設】&#10;有形固定資産減価償却率"/>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128287</xdr:rowOff>
    </xdr:from>
    <xdr:ext cx="405111" cy="259045"/>
    <xdr:sp macro="" textlink="">
      <xdr:nvSpPr>
        <xdr:cNvPr id="559" name="n_3aveValue【学校施設】&#10;有形固定資産減価償却率"/>
        <xdr:cNvSpPr txBox="1"/>
      </xdr:nvSpPr>
      <xdr:spPr>
        <a:xfrm>
          <a:off x="13500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101617</xdr:rowOff>
    </xdr:from>
    <xdr:ext cx="405111" cy="259045"/>
    <xdr:sp macro="" textlink="">
      <xdr:nvSpPr>
        <xdr:cNvPr id="560" name="n_4aveValue【学校施設】&#10;有形固定資産減価償却率"/>
        <xdr:cNvSpPr txBox="1"/>
      </xdr:nvSpPr>
      <xdr:spPr>
        <a:xfrm>
          <a:off x="12611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74312</xdr:rowOff>
    </xdr:from>
    <xdr:ext cx="405111" cy="259045"/>
    <xdr:sp macro="" textlink="">
      <xdr:nvSpPr>
        <xdr:cNvPr id="561" name="n_1mainValue【学校施設】&#10;有形固定資産減価償却率"/>
        <xdr:cNvSpPr txBox="1"/>
      </xdr:nvSpPr>
      <xdr:spPr>
        <a:xfrm>
          <a:off x="15266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41927</xdr:rowOff>
    </xdr:from>
    <xdr:ext cx="405111" cy="259045"/>
    <xdr:sp macro="" textlink="">
      <xdr:nvSpPr>
        <xdr:cNvPr id="562" name="n_2mainValue【学校施設】&#10;有形固定資産減価償却率"/>
        <xdr:cNvSpPr txBox="1"/>
      </xdr:nvSpPr>
      <xdr:spPr>
        <a:xfrm>
          <a:off x="14389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22877</xdr:rowOff>
    </xdr:from>
    <xdr:ext cx="405111" cy="259045"/>
    <xdr:sp macro="" textlink="">
      <xdr:nvSpPr>
        <xdr:cNvPr id="563" name="n_3mainValue【学校施設】&#10;有形固定資産減価償却率"/>
        <xdr:cNvSpPr txBox="1"/>
      </xdr:nvSpPr>
      <xdr:spPr>
        <a:xfrm>
          <a:off x="13500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161942</xdr:rowOff>
    </xdr:from>
    <xdr:ext cx="405111" cy="259045"/>
    <xdr:sp macro="" textlink="">
      <xdr:nvSpPr>
        <xdr:cNvPr id="564" name="n_4mainValue【学校施設】&#10;有形固定資産減価償却率"/>
        <xdr:cNvSpPr txBox="1"/>
      </xdr:nvSpPr>
      <xdr:spPr>
        <a:xfrm>
          <a:off x="12611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89" name="直線コネクタ 588"/>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90" name="【学校施設】&#10;一人当たり面積最小値テキスト"/>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91" name="直線コネクタ 590"/>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92" name="【学校施設】&#10;一人当たり面積最大値テキスト"/>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91076</xdr:rowOff>
    </xdr:from>
    <xdr:ext cx="469744" cy="259045"/>
    <xdr:sp macro="" textlink="">
      <xdr:nvSpPr>
        <xdr:cNvPr id="594" name="【学校施設】&#10;一人当たり面積平均値テキスト"/>
        <xdr:cNvSpPr txBox="1"/>
      </xdr:nvSpPr>
      <xdr:spPr>
        <a:xfrm>
          <a:off x="22199600" y="1054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95" name="フローチャート: 判断 594"/>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6" name="フローチャート: 判断 595"/>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597" name="フローチャート: 判断 596"/>
        <xdr:cNvSpPr/>
      </xdr:nvSpPr>
      <xdr:spPr>
        <a:xfrm>
          <a:off x="20383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xdr:rowOff>
    </xdr:from>
    <xdr:to>
      <xdr:col>102</xdr:col>
      <xdr:colOff>165100</xdr:colOff>
      <xdr:row>62</xdr:row>
      <xdr:rowOff>105664</xdr:rowOff>
    </xdr:to>
    <xdr:sp macro="" textlink="">
      <xdr:nvSpPr>
        <xdr:cNvPr id="598" name="フローチャート: 判断 597"/>
        <xdr:cNvSpPr/>
      </xdr:nvSpPr>
      <xdr:spPr>
        <a:xfrm>
          <a:off x="19494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4826</xdr:rowOff>
    </xdr:from>
    <xdr:to>
      <xdr:col>98</xdr:col>
      <xdr:colOff>38100</xdr:colOff>
      <xdr:row>62</xdr:row>
      <xdr:rowOff>106426</xdr:rowOff>
    </xdr:to>
    <xdr:sp macro="" textlink="">
      <xdr:nvSpPr>
        <xdr:cNvPr id="599" name="フローチャート: 判断 598"/>
        <xdr:cNvSpPr/>
      </xdr:nvSpPr>
      <xdr:spPr>
        <a:xfrm>
          <a:off x="18605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52451</xdr:rowOff>
    </xdr:from>
    <xdr:to>
      <xdr:col>116</xdr:col>
      <xdr:colOff>114300</xdr:colOff>
      <xdr:row>59</xdr:row>
      <xdr:rowOff>154051</xdr:rowOff>
    </xdr:to>
    <xdr:sp macro="" textlink="">
      <xdr:nvSpPr>
        <xdr:cNvPr id="605" name="楕円 604"/>
        <xdr:cNvSpPr/>
      </xdr:nvSpPr>
      <xdr:spPr>
        <a:xfrm>
          <a:off x="22110700" y="1016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75328</xdr:rowOff>
    </xdr:from>
    <xdr:ext cx="469744" cy="259045"/>
    <xdr:sp macro="" textlink="">
      <xdr:nvSpPr>
        <xdr:cNvPr id="606" name="【学校施設】&#10;一人当たり面積該当値テキスト"/>
        <xdr:cNvSpPr txBox="1"/>
      </xdr:nvSpPr>
      <xdr:spPr>
        <a:xfrm>
          <a:off x="22199600" y="1001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167132</xdr:rowOff>
    </xdr:from>
    <xdr:to>
      <xdr:col>112</xdr:col>
      <xdr:colOff>38100</xdr:colOff>
      <xdr:row>60</xdr:row>
      <xdr:rowOff>97282</xdr:rowOff>
    </xdr:to>
    <xdr:sp macro="" textlink="">
      <xdr:nvSpPr>
        <xdr:cNvPr id="607" name="楕円 606"/>
        <xdr:cNvSpPr/>
      </xdr:nvSpPr>
      <xdr:spPr>
        <a:xfrm>
          <a:off x="21272500" y="102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103251</xdr:rowOff>
    </xdr:from>
    <xdr:to>
      <xdr:col>116</xdr:col>
      <xdr:colOff>63500</xdr:colOff>
      <xdr:row>60</xdr:row>
      <xdr:rowOff>46482</xdr:rowOff>
    </xdr:to>
    <xdr:cxnSp macro="">
      <xdr:nvCxnSpPr>
        <xdr:cNvPr id="608" name="直線コネクタ 607"/>
        <xdr:cNvCxnSpPr/>
      </xdr:nvCxnSpPr>
      <xdr:spPr>
        <a:xfrm flipV="1">
          <a:off x="21323300" y="10218801"/>
          <a:ext cx="838200" cy="1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18161</xdr:rowOff>
    </xdr:from>
    <xdr:to>
      <xdr:col>107</xdr:col>
      <xdr:colOff>101600</xdr:colOff>
      <xdr:row>60</xdr:row>
      <xdr:rowOff>119761</xdr:rowOff>
    </xdr:to>
    <xdr:sp macro="" textlink="">
      <xdr:nvSpPr>
        <xdr:cNvPr id="609" name="楕円 608"/>
        <xdr:cNvSpPr/>
      </xdr:nvSpPr>
      <xdr:spPr>
        <a:xfrm>
          <a:off x="20383500" y="103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46482</xdr:rowOff>
    </xdr:from>
    <xdr:to>
      <xdr:col>111</xdr:col>
      <xdr:colOff>177800</xdr:colOff>
      <xdr:row>60</xdr:row>
      <xdr:rowOff>68961</xdr:rowOff>
    </xdr:to>
    <xdr:cxnSp macro="">
      <xdr:nvCxnSpPr>
        <xdr:cNvPr id="610" name="直線コネクタ 609"/>
        <xdr:cNvCxnSpPr/>
      </xdr:nvCxnSpPr>
      <xdr:spPr>
        <a:xfrm flipV="1">
          <a:off x="20434300" y="10333482"/>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49784</xdr:rowOff>
    </xdr:from>
    <xdr:to>
      <xdr:col>102</xdr:col>
      <xdr:colOff>165100</xdr:colOff>
      <xdr:row>60</xdr:row>
      <xdr:rowOff>151384</xdr:rowOff>
    </xdr:to>
    <xdr:sp macro="" textlink="">
      <xdr:nvSpPr>
        <xdr:cNvPr id="611" name="楕円 610"/>
        <xdr:cNvSpPr/>
      </xdr:nvSpPr>
      <xdr:spPr>
        <a:xfrm>
          <a:off x="19494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68961</xdr:rowOff>
    </xdr:from>
    <xdr:to>
      <xdr:col>107</xdr:col>
      <xdr:colOff>50800</xdr:colOff>
      <xdr:row>60</xdr:row>
      <xdr:rowOff>100584</xdr:rowOff>
    </xdr:to>
    <xdr:cxnSp macro="">
      <xdr:nvCxnSpPr>
        <xdr:cNvPr id="612" name="直線コネクタ 611"/>
        <xdr:cNvCxnSpPr/>
      </xdr:nvCxnSpPr>
      <xdr:spPr>
        <a:xfrm flipV="1">
          <a:off x="19545300" y="10355961"/>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79121</xdr:rowOff>
    </xdr:from>
    <xdr:to>
      <xdr:col>98</xdr:col>
      <xdr:colOff>38100</xdr:colOff>
      <xdr:row>61</xdr:row>
      <xdr:rowOff>9271</xdr:rowOff>
    </xdr:to>
    <xdr:sp macro="" textlink="">
      <xdr:nvSpPr>
        <xdr:cNvPr id="613" name="楕円 612"/>
        <xdr:cNvSpPr/>
      </xdr:nvSpPr>
      <xdr:spPr>
        <a:xfrm>
          <a:off x="18605500" y="103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100584</xdr:rowOff>
    </xdr:from>
    <xdr:to>
      <xdr:col>102</xdr:col>
      <xdr:colOff>114300</xdr:colOff>
      <xdr:row>60</xdr:row>
      <xdr:rowOff>129921</xdr:rowOff>
    </xdr:to>
    <xdr:cxnSp macro="">
      <xdr:nvCxnSpPr>
        <xdr:cNvPr id="614" name="直線コネクタ 613"/>
        <xdr:cNvCxnSpPr/>
      </xdr:nvCxnSpPr>
      <xdr:spPr>
        <a:xfrm flipV="1">
          <a:off x="18656300" y="10387584"/>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615" name="n_1aveValue【学校施設】&#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101363</xdr:rowOff>
    </xdr:from>
    <xdr:ext cx="469744" cy="259045"/>
    <xdr:sp macro="" textlink="">
      <xdr:nvSpPr>
        <xdr:cNvPr id="616" name="n_2aveValue【学校施設】&#10;一人当たり面積"/>
        <xdr:cNvSpPr txBox="1"/>
      </xdr:nvSpPr>
      <xdr:spPr>
        <a:xfrm>
          <a:off x="20199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96791</xdr:rowOff>
    </xdr:from>
    <xdr:ext cx="469744" cy="259045"/>
    <xdr:sp macro="" textlink="">
      <xdr:nvSpPr>
        <xdr:cNvPr id="617" name="n_3aveValue【学校施設】&#10;一人当たり面積"/>
        <xdr:cNvSpPr txBox="1"/>
      </xdr:nvSpPr>
      <xdr:spPr>
        <a:xfrm>
          <a:off x="193104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97553</xdr:rowOff>
    </xdr:from>
    <xdr:ext cx="469744" cy="259045"/>
    <xdr:sp macro="" textlink="">
      <xdr:nvSpPr>
        <xdr:cNvPr id="618" name="n_4aveValue【学校施設】&#10;一人当たり面積"/>
        <xdr:cNvSpPr txBox="1"/>
      </xdr:nvSpPr>
      <xdr:spPr>
        <a:xfrm>
          <a:off x="184214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113809</xdr:rowOff>
    </xdr:from>
    <xdr:ext cx="469744" cy="259045"/>
    <xdr:sp macro="" textlink="">
      <xdr:nvSpPr>
        <xdr:cNvPr id="619" name="n_1mainValue【学校施設】&#10;一人当たり面積"/>
        <xdr:cNvSpPr txBox="1"/>
      </xdr:nvSpPr>
      <xdr:spPr>
        <a:xfrm>
          <a:off x="21075727" y="1005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136288</xdr:rowOff>
    </xdr:from>
    <xdr:ext cx="469744" cy="259045"/>
    <xdr:sp macro="" textlink="">
      <xdr:nvSpPr>
        <xdr:cNvPr id="620" name="n_2mainValue【学校施設】&#10;一人当たり面積"/>
        <xdr:cNvSpPr txBox="1"/>
      </xdr:nvSpPr>
      <xdr:spPr>
        <a:xfrm>
          <a:off x="20199427" y="1008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167911</xdr:rowOff>
    </xdr:from>
    <xdr:ext cx="469744" cy="259045"/>
    <xdr:sp macro="" textlink="">
      <xdr:nvSpPr>
        <xdr:cNvPr id="621" name="n_3mainValue【学校施設】&#10;一人当たり面積"/>
        <xdr:cNvSpPr txBox="1"/>
      </xdr:nvSpPr>
      <xdr:spPr>
        <a:xfrm>
          <a:off x="1931042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25798</xdr:rowOff>
    </xdr:from>
    <xdr:ext cx="469744" cy="259045"/>
    <xdr:sp macro="" textlink="">
      <xdr:nvSpPr>
        <xdr:cNvPr id="622" name="n_4mainValue【学校施設】&#10;一人当たり面積"/>
        <xdr:cNvSpPr txBox="1"/>
      </xdr:nvSpPr>
      <xdr:spPr>
        <a:xfrm>
          <a:off x="18421427" y="10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168729</xdr:rowOff>
    </xdr:to>
    <xdr:cxnSp macro="">
      <xdr:nvCxnSpPr>
        <xdr:cNvPr id="648" name="直線コネクタ 647"/>
        <xdr:cNvCxnSpPr/>
      </xdr:nvCxnSpPr>
      <xdr:spPr>
        <a:xfrm flipV="1">
          <a:off x="16318864" y="13334456"/>
          <a:ext cx="0" cy="157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651" name="【児童館】&#10;有形固定資産減価償却率最大値テキスト"/>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52" name="直線コネクタ 651"/>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3"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4" name="フローチャート: 判断 653"/>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655" name="フローチャート: 判断 654"/>
        <xdr:cNvSpPr/>
      </xdr:nvSpPr>
      <xdr:spPr>
        <a:xfrm>
          <a:off x="15430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56" name="フローチャート: 判断 655"/>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657" name="フローチャート: 判断 656"/>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116295</xdr:rowOff>
    </xdr:from>
    <xdr:to>
      <xdr:col>67</xdr:col>
      <xdr:colOff>101600</xdr:colOff>
      <xdr:row>86</xdr:row>
      <xdr:rowOff>46445</xdr:rowOff>
    </xdr:to>
    <xdr:sp macro="" textlink="">
      <xdr:nvSpPr>
        <xdr:cNvPr id="658" name="フローチャート: 判断 657"/>
        <xdr:cNvSpPr/>
      </xdr:nvSpPr>
      <xdr:spPr>
        <a:xfrm>
          <a:off x="12763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103232</xdr:rowOff>
    </xdr:from>
    <xdr:to>
      <xdr:col>85</xdr:col>
      <xdr:colOff>177800</xdr:colOff>
      <xdr:row>87</xdr:row>
      <xdr:rowOff>33382</xdr:rowOff>
    </xdr:to>
    <xdr:sp macro="" textlink="">
      <xdr:nvSpPr>
        <xdr:cNvPr id="664" name="楕円 663"/>
        <xdr:cNvSpPr/>
      </xdr:nvSpPr>
      <xdr:spPr>
        <a:xfrm>
          <a:off x="162687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18159</xdr:rowOff>
    </xdr:from>
    <xdr:ext cx="405111" cy="259045"/>
    <xdr:sp macro="" textlink="">
      <xdr:nvSpPr>
        <xdr:cNvPr id="665" name="【児童館】&#10;有形固定資産減価償却率該当値テキスト"/>
        <xdr:cNvSpPr txBox="1"/>
      </xdr:nvSpPr>
      <xdr:spPr>
        <a:xfrm>
          <a:off x="16357600" y="14762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65677</xdr:rowOff>
    </xdr:from>
    <xdr:to>
      <xdr:col>81</xdr:col>
      <xdr:colOff>101600</xdr:colOff>
      <xdr:row>86</xdr:row>
      <xdr:rowOff>167277</xdr:rowOff>
    </xdr:to>
    <xdr:sp macro="" textlink="">
      <xdr:nvSpPr>
        <xdr:cNvPr id="666" name="楕円 665"/>
        <xdr:cNvSpPr/>
      </xdr:nvSpPr>
      <xdr:spPr>
        <a:xfrm>
          <a:off x="15430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116477</xdr:rowOff>
    </xdr:from>
    <xdr:to>
      <xdr:col>85</xdr:col>
      <xdr:colOff>127000</xdr:colOff>
      <xdr:row>86</xdr:row>
      <xdr:rowOff>154032</xdr:rowOff>
    </xdr:to>
    <xdr:cxnSp macro="">
      <xdr:nvCxnSpPr>
        <xdr:cNvPr id="667" name="直線コネクタ 666"/>
        <xdr:cNvCxnSpPr/>
      </xdr:nvCxnSpPr>
      <xdr:spPr>
        <a:xfrm>
          <a:off x="15481300" y="14861177"/>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29755</xdr:rowOff>
    </xdr:from>
    <xdr:to>
      <xdr:col>76</xdr:col>
      <xdr:colOff>165100</xdr:colOff>
      <xdr:row>86</xdr:row>
      <xdr:rowOff>131355</xdr:rowOff>
    </xdr:to>
    <xdr:sp macro="" textlink="">
      <xdr:nvSpPr>
        <xdr:cNvPr id="668" name="楕円 667"/>
        <xdr:cNvSpPr/>
      </xdr:nvSpPr>
      <xdr:spPr>
        <a:xfrm>
          <a:off x="14541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80555</xdr:rowOff>
    </xdr:from>
    <xdr:to>
      <xdr:col>81</xdr:col>
      <xdr:colOff>50800</xdr:colOff>
      <xdr:row>86</xdr:row>
      <xdr:rowOff>116477</xdr:rowOff>
    </xdr:to>
    <xdr:cxnSp macro="">
      <xdr:nvCxnSpPr>
        <xdr:cNvPr id="669" name="直線コネクタ 668"/>
        <xdr:cNvCxnSpPr/>
      </xdr:nvCxnSpPr>
      <xdr:spPr>
        <a:xfrm>
          <a:off x="14592300" y="148252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165281</xdr:rowOff>
    </xdr:from>
    <xdr:to>
      <xdr:col>72</xdr:col>
      <xdr:colOff>38100</xdr:colOff>
      <xdr:row>86</xdr:row>
      <xdr:rowOff>95431</xdr:rowOff>
    </xdr:to>
    <xdr:sp macro="" textlink="">
      <xdr:nvSpPr>
        <xdr:cNvPr id="670" name="楕円 669"/>
        <xdr:cNvSpPr/>
      </xdr:nvSpPr>
      <xdr:spPr>
        <a:xfrm>
          <a:off x="13652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44631</xdr:rowOff>
    </xdr:from>
    <xdr:to>
      <xdr:col>76</xdr:col>
      <xdr:colOff>114300</xdr:colOff>
      <xdr:row>86</xdr:row>
      <xdr:rowOff>80555</xdr:rowOff>
    </xdr:to>
    <xdr:cxnSp macro="">
      <xdr:nvCxnSpPr>
        <xdr:cNvPr id="671" name="直線コネクタ 670"/>
        <xdr:cNvCxnSpPr/>
      </xdr:nvCxnSpPr>
      <xdr:spPr>
        <a:xfrm>
          <a:off x="13703300" y="147893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129358</xdr:rowOff>
    </xdr:from>
    <xdr:to>
      <xdr:col>67</xdr:col>
      <xdr:colOff>101600</xdr:colOff>
      <xdr:row>86</xdr:row>
      <xdr:rowOff>59508</xdr:rowOff>
    </xdr:to>
    <xdr:sp macro="" textlink="">
      <xdr:nvSpPr>
        <xdr:cNvPr id="672" name="楕円 671"/>
        <xdr:cNvSpPr/>
      </xdr:nvSpPr>
      <xdr:spPr>
        <a:xfrm>
          <a:off x="12763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8708</xdr:rowOff>
    </xdr:from>
    <xdr:to>
      <xdr:col>71</xdr:col>
      <xdr:colOff>177800</xdr:colOff>
      <xdr:row>86</xdr:row>
      <xdr:rowOff>44631</xdr:rowOff>
    </xdr:to>
    <xdr:cxnSp macro="">
      <xdr:nvCxnSpPr>
        <xdr:cNvPr id="673" name="直線コネクタ 672"/>
        <xdr:cNvCxnSpPr/>
      </xdr:nvCxnSpPr>
      <xdr:spPr>
        <a:xfrm>
          <a:off x="12814300" y="147534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133185</xdr:rowOff>
    </xdr:from>
    <xdr:ext cx="405111" cy="259045"/>
    <xdr:sp macro="" textlink="">
      <xdr:nvSpPr>
        <xdr:cNvPr id="674" name="n_1aveValue【児童館】&#10;有形固定資産減価償却率"/>
        <xdr:cNvSpPr txBox="1"/>
      </xdr:nvSpPr>
      <xdr:spPr>
        <a:xfrm>
          <a:off x="15266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675" name="n_2aveValue【児童館】&#10;有形固定資産減価償却率"/>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676" name="n_3aveValue【児童館】&#10;有形固定資産減価償却率"/>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62972</xdr:rowOff>
    </xdr:from>
    <xdr:ext cx="405111" cy="259045"/>
    <xdr:sp macro="" textlink="">
      <xdr:nvSpPr>
        <xdr:cNvPr id="677" name="n_4aveValue【児童館】&#10;有形固定資産減価償却率"/>
        <xdr:cNvSpPr txBox="1"/>
      </xdr:nvSpPr>
      <xdr:spPr>
        <a:xfrm>
          <a:off x="12611744" y="1446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158404</xdr:rowOff>
    </xdr:from>
    <xdr:ext cx="405111" cy="259045"/>
    <xdr:sp macro="" textlink="">
      <xdr:nvSpPr>
        <xdr:cNvPr id="678" name="n_1mainValue【児童館】&#10;有形固定資産減価償却率"/>
        <xdr:cNvSpPr txBox="1"/>
      </xdr:nvSpPr>
      <xdr:spPr>
        <a:xfrm>
          <a:off x="15266044" y="1490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122482</xdr:rowOff>
    </xdr:from>
    <xdr:ext cx="405111" cy="259045"/>
    <xdr:sp macro="" textlink="">
      <xdr:nvSpPr>
        <xdr:cNvPr id="679" name="n_2mainValue【児童館】&#10;有形固定資産減価償却率"/>
        <xdr:cNvSpPr txBox="1"/>
      </xdr:nvSpPr>
      <xdr:spPr>
        <a:xfrm>
          <a:off x="14389744" y="1486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86558</xdr:rowOff>
    </xdr:from>
    <xdr:ext cx="405111" cy="259045"/>
    <xdr:sp macro="" textlink="">
      <xdr:nvSpPr>
        <xdr:cNvPr id="680" name="n_3mainValue【児童館】&#10;有形固定資産減価償却率"/>
        <xdr:cNvSpPr txBox="1"/>
      </xdr:nvSpPr>
      <xdr:spPr>
        <a:xfrm>
          <a:off x="13500744" y="1483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50635</xdr:rowOff>
    </xdr:from>
    <xdr:ext cx="405111" cy="259045"/>
    <xdr:sp macro="" textlink="">
      <xdr:nvSpPr>
        <xdr:cNvPr id="681" name="n_4mainValue【児童館】&#10;有形固定資産減価償却率"/>
        <xdr:cNvSpPr txBox="1"/>
      </xdr:nvSpPr>
      <xdr:spPr>
        <a:xfrm>
          <a:off x="12611744" y="1479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2" name="直線コネクタ 6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3" name="テキスト ボックス 6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4" name="直線コネクタ 6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5" name="テキスト ボックス 6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6" name="直線コネクタ 6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7" name="テキスト ボックス 6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8" name="直線コネクタ 6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9" name="テキスト ボックス 6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0" name="直線コネクタ 6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1" name="テキスト ボックス 7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2" name="直線コネクタ 7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3" name="テキスト ボックス 7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81643</xdr:rowOff>
    </xdr:from>
    <xdr:to>
      <xdr:col>116</xdr:col>
      <xdr:colOff>62864</xdr:colOff>
      <xdr:row>86</xdr:row>
      <xdr:rowOff>70757</xdr:rowOff>
    </xdr:to>
    <xdr:cxnSp macro="">
      <xdr:nvCxnSpPr>
        <xdr:cNvPr id="707" name="直線コネクタ 706"/>
        <xdr:cNvCxnSpPr/>
      </xdr:nvCxnSpPr>
      <xdr:spPr>
        <a:xfrm flipV="1">
          <a:off x="22160864" y="13454743"/>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8"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09" name="直線コネクタ 708"/>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28320</xdr:rowOff>
    </xdr:from>
    <xdr:ext cx="469744" cy="259045"/>
    <xdr:sp macro="" textlink="">
      <xdr:nvSpPr>
        <xdr:cNvPr id="710" name="【児童館】&#10;一人当たり面積最大値テキスト"/>
        <xdr:cNvSpPr txBox="1"/>
      </xdr:nvSpPr>
      <xdr:spPr>
        <a:xfrm>
          <a:off x="22199600" y="1322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81643</xdr:rowOff>
    </xdr:from>
    <xdr:to>
      <xdr:col>116</xdr:col>
      <xdr:colOff>152400</xdr:colOff>
      <xdr:row>78</xdr:row>
      <xdr:rowOff>81643</xdr:rowOff>
    </xdr:to>
    <xdr:cxnSp macro="">
      <xdr:nvCxnSpPr>
        <xdr:cNvPr id="711" name="直線コネクタ 710"/>
        <xdr:cNvCxnSpPr/>
      </xdr:nvCxnSpPr>
      <xdr:spPr>
        <a:xfrm>
          <a:off x="22072600" y="1345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4734</xdr:rowOff>
    </xdr:from>
    <xdr:ext cx="469744" cy="259045"/>
    <xdr:sp macro="" textlink="">
      <xdr:nvSpPr>
        <xdr:cNvPr id="712" name="【児童館】&#10;一人当たり面積平均値テキスト"/>
        <xdr:cNvSpPr txBox="1"/>
      </xdr:nvSpPr>
      <xdr:spPr>
        <a:xfrm>
          <a:off x="22199600" y="1423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3" name="フローチャート: 判断 712"/>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153307</xdr:rowOff>
    </xdr:from>
    <xdr:to>
      <xdr:col>112</xdr:col>
      <xdr:colOff>38100</xdr:colOff>
      <xdr:row>84</xdr:row>
      <xdr:rowOff>83457</xdr:rowOff>
    </xdr:to>
    <xdr:sp macro="" textlink="">
      <xdr:nvSpPr>
        <xdr:cNvPr id="714" name="フローチャート: 判断 713"/>
        <xdr:cNvSpPr/>
      </xdr:nvSpPr>
      <xdr:spPr>
        <a:xfrm>
          <a:off x="21272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55336</xdr:rowOff>
    </xdr:from>
    <xdr:to>
      <xdr:col>107</xdr:col>
      <xdr:colOff>101600</xdr:colOff>
      <xdr:row>83</xdr:row>
      <xdr:rowOff>156936</xdr:rowOff>
    </xdr:to>
    <xdr:sp macro="" textlink="">
      <xdr:nvSpPr>
        <xdr:cNvPr id="715" name="フローチャート: 判断 714"/>
        <xdr:cNvSpPr/>
      </xdr:nvSpPr>
      <xdr:spPr>
        <a:xfrm>
          <a:off x="20383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716" name="フローチャート: 判断 715"/>
        <xdr:cNvSpPr/>
      </xdr:nvSpPr>
      <xdr:spPr>
        <a:xfrm>
          <a:off x="19494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66221</xdr:rowOff>
    </xdr:from>
    <xdr:to>
      <xdr:col>98</xdr:col>
      <xdr:colOff>38100</xdr:colOff>
      <xdr:row>83</xdr:row>
      <xdr:rowOff>167821</xdr:rowOff>
    </xdr:to>
    <xdr:sp macro="" textlink="">
      <xdr:nvSpPr>
        <xdr:cNvPr id="717" name="フローチャート: 判断 716"/>
        <xdr:cNvSpPr/>
      </xdr:nvSpPr>
      <xdr:spPr>
        <a:xfrm>
          <a:off x="18605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49893</xdr:rowOff>
    </xdr:from>
    <xdr:to>
      <xdr:col>116</xdr:col>
      <xdr:colOff>114300</xdr:colOff>
      <xdr:row>85</xdr:row>
      <xdr:rowOff>151493</xdr:rowOff>
    </xdr:to>
    <xdr:sp macro="" textlink="">
      <xdr:nvSpPr>
        <xdr:cNvPr id="723" name="楕円 722"/>
        <xdr:cNvSpPr/>
      </xdr:nvSpPr>
      <xdr:spPr>
        <a:xfrm>
          <a:off x="221107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28320</xdr:rowOff>
    </xdr:from>
    <xdr:ext cx="469744" cy="259045"/>
    <xdr:sp macro="" textlink="">
      <xdr:nvSpPr>
        <xdr:cNvPr id="724" name="【児童館】&#10;一人当たり面積該当値テキスト"/>
        <xdr:cNvSpPr txBox="1"/>
      </xdr:nvSpPr>
      <xdr:spPr>
        <a:xfrm>
          <a:off x="22199600" y="1460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49893</xdr:rowOff>
    </xdr:from>
    <xdr:to>
      <xdr:col>112</xdr:col>
      <xdr:colOff>38100</xdr:colOff>
      <xdr:row>85</xdr:row>
      <xdr:rowOff>151493</xdr:rowOff>
    </xdr:to>
    <xdr:sp macro="" textlink="">
      <xdr:nvSpPr>
        <xdr:cNvPr id="725" name="楕円 724"/>
        <xdr:cNvSpPr/>
      </xdr:nvSpPr>
      <xdr:spPr>
        <a:xfrm>
          <a:off x="212725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100693</xdr:rowOff>
    </xdr:from>
    <xdr:to>
      <xdr:col>116</xdr:col>
      <xdr:colOff>63500</xdr:colOff>
      <xdr:row>85</xdr:row>
      <xdr:rowOff>100693</xdr:rowOff>
    </xdr:to>
    <xdr:cxnSp macro="">
      <xdr:nvCxnSpPr>
        <xdr:cNvPr id="726" name="直線コネクタ 725"/>
        <xdr:cNvCxnSpPr/>
      </xdr:nvCxnSpPr>
      <xdr:spPr>
        <a:xfrm>
          <a:off x="213233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60779</xdr:rowOff>
    </xdr:from>
    <xdr:to>
      <xdr:col>107</xdr:col>
      <xdr:colOff>101600</xdr:colOff>
      <xdr:row>85</xdr:row>
      <xdr:rowOff>162379</xdr:rowOff>
    </xdr:to>
    <xdr:sp macro="" textlink="">
      <xdr:nvSpPr>
        <xdr:cNvPr id="727" name="楕円 726"/>
        <xdr:cNvSpPr/>
      </xdr:nvSpPr>
      <xdr:spPr>
        <a:xfrm>
          <a:off x="20383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100693</xdr:rowOff>
    </xdr:from>
    <xdr:to>
      <xdr:col>111</xdr:col>
      <xdr:colOff>177800</xdr:colOff>
      <xdr:row>85</xdr:row>
      <xdr:rowOff>111579</xdr:rowOff>
    </xdr:to>
    <xdr:cxnSp macro="">
      <xdr:nvCxnSpPr>
        <xdr:cNvPr id="728" name="直線コネクタ 727"/>
        <xdr:cNvCxnSpPr/>
      </xdr:nvCxnSpPr>
      <xdr:spPr>
        <a:xfrm flipV="1">
          <a:off x="20434300" y="146739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60779</xdr:rowOff>
    </xdr:from>
    <xdr:to>
      <xdr:col>102</xdr:col>
      <xdr:colOff>165100</xdr:colOff>
      <xdr:row>85</xdr:row>
      <xdr:rowOff>162379</xdr:rowOff>
    </xdr:to>
    <xdr:sp macro="" textlink="">
      <xdr:nvSpPr>
        <xdr:cNvPr id="729" name="楕円 728"/>
        <xdr:cNvSpPr/>
      </xdr:nvSpPr>
      <xdr:spPr>
        <a:xfrm>
          <a:off x="19494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111579</xdr:rowOff>
    </xdr:from>
    <xdr:to>
      <xdr:col>107</xdr:col>
      <xdr:colOff>50800</xdr:colOff>
      <xdr:row>85</xdr:row>
      <xdr:rowOff>111579</xdr:rowOff>
    </xdr:to>
    <xdr:cxnSp macro="">
      <xdr:nvCxnSpPr>
        <xdr:cNvPr id="730" name="直線コネクタ 729"/>
        <xdr:cNvCxnSpPr/>
      </xdr:nvCxnSpPr>
      <xdr:spPr>
        <a:xfrm>
          <a:off x="19545300" y="1468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71664</xdr:rowOff>
    </xdr:from>
    <xdr:to>
      <xdr:col>98</xdr:col>
      <xdr:colOff>38100</xdr:colOff>
      <xdr:row>86</xdr:row>
      <xdr:rowOff>1814</xdr:rowOff>
    </xdr:to>
    <xdr:sp macro="" textlink="">
      <xdr:nvSpPr>
        <xdr:cNvPr id="731" name="楕円 730"/>
        <xdr:cNvSpPr/>
      </xdr:nvSpPr>
      <xdr:spPr>
        <a:xfrm>
          <a:off x="186055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111579</xdr:rowOff>
    </xdr:from>
    <xdr:to>
      <xdr:col>102</xdr:col>
      <xdr:colOff>114300</xdr:colOff>
      <xdr:row>85</xdr:row>
      <xdr:rowOff>122464</xdr:rowOff>
    </xdr:to>
    <xdr:cxnSp macro="">
      <xdr:nvCxnSpPr>
        <xdr:cNvPr id="732" name="直線コネクタ 731"/>
        <xdr:cNvCxnSpPr/>
      </xdr:nvCxnSpPr>
      <xdr:spPr>
        <a:xfrm flipV="1">
          <a:off x="18656300" y="146848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99984</xdr:rowOff>
    </xdr:from>
    <xdr:ext cx="469744" cy="259045"/>
    <xdr:sp macro="" textlink="">
      <xdr:nvSpPr>
        <xdr:cNvPr id="733" name="n_1aveValue【児童館】&#10;一人当たり面積"/>
        <xdr:cNvSpPr txBox="1"/>
      </xdr:nvSpPr>
      <xdr:spPr>
        <a:xfrm>
          <a:off x="21075727" y="14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2013</xdr:rowOff>
    </xdr:from>
    <xdr:ext cx="469744" cy="259045"/>
    <xdr:sp macro="" textlink="">
      <xdr:nvSpPr>
        <xdr:cNvPr id="734" name="n_2aveValue【児童館】&#10;一人当たり面積"/>
        <xdr:cNvSpPr txBox="1"/>
      </xdr:nvSpPr>
      <xdr:spPr>
        <a:xfrm>
          <a:off x="20199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129920</xdr:rowOff>
    </xdr:from>
    <xdr:ext cx="469744" cy="259045"/>
    <xdr:sp macro="" textlink="">
      <xdr:nvSpPr>
        <xdr:cNvPr id="735" name="n_3aveValue【児童館】&#10;一人当たり面積"/>
        <xdr:cNvSpPr txBox="1"/>
      </xdr:nvSpPr>
      <xdr:spPr>
        <a:xfrm>
          <a:off x="19310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12898</xdr:rowOff>
    </xdr:from>
    <xdr:ext cx="469744" cy="259045"/>
    <xdr:sp macro="" textlink="">
      <xdr:nvSpPr>
        <xdr:cNvPr id="736" name="n_4aveValue【児童館】&#10;一人当たり面積"/>
        <xdr:cNvSpPr txBox="1"/>
      </xdr:nvSpPr>
      <xdr:spPr>
        <a:xfrm>
          <a:off x="184214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142620</xdr:rowOff>
    </xdr:from>
    <xdr:ext cx="469744" cy="259045"/>
    <xdr:sp macro="" textlink="">
      <xdr:nvSpPr>
        <xdr:cNvPr id="737" name="n_1mainValue【児童館】&#10;一人当たり面積"/>
        <xdr:cNvSpPr txBox="1"/>
      </xdr:nvSpPr>
      <xdr:spPr>
        <a:xfrm>
          <a:off x="210757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153506</xdr:rowOff>
    </xdr:from>
    <xdr:ext cx="469744" cy="259045"/>
    <xdr:sp macro="" textlink="">
      <xdr:nvSpPr>
        <xdr:cNvPr id="738" name="n_2mainValue【児童館】&#10;一人当たり面積"/>
        <xdr:cNvSpPr txBox="1"/>
      </xdr:nvSpPr>
      <xdr:spPr>
        <a:xfrm>
          <a:off x="20199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153506</xdr:rowOff>
    </xdr:from>
    <xdr:ext cx="469744" cy="259045"/>
    <xdr:sp macro="" textlink="">
      <xdr:nvSpPr>
        <xdr:cNvPr id="739" name="n_3mainValue【児童館】&#10;一人当たり面積"/>
        <xdr:cNvSpPr txBox="1"/>
      </xdr:nvSpPr>
      <xdr:spPr>
        <a:xfrm>
          <a:off x="19310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164391</xdr:rowOff>
    </xdr:from>
    <xdr:ext cx="469744" cy="259045"/>
    <xdr:sp macro="" textlink="">
      <xdr:nvSpPr>
        <xdr:cNvPr id="740" name="n_4mainValue【児童館】&#10;一人当たり面積"/>
        <xdr:cNvSpPr txBox="1"/>
      </xdr:nvSpPr>
      <xdr:spPr>
        <a:xfrm>
          <a:off x="18421427" y="147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橋りょう・トンネル、児童館であり、逆に低くなっている施設は道路、公営住宅、認定こども園・幼稚園・保育園、学校施設である。橋りょう・トンネルについては、類似団体が令和２年度と比較し２．３％増加しているのに対し、当町では１．４％増加している。高度経済成長期に竣工したものが多く、今後も上昇する傾向にあるため、長寿命化計画に基づき適切な管理が必要となる。児童館については、建築後４０年以上経過しており有形固定資産減価償却率は９９．１％と非常に高く、施設の老朽化が進行しているため、今後は個別施設計画に基づき計画的な修繕が必要となる。道路については、維持管理に必要な費用が増加し、今後も有形固定資産減価償却率は上昇していくものと見込まれる。公営住宅については、老朽化した施設の廃止や長寿命化改修工事を実施しているため有形固定資産減価償却率は低いものの、既存住宅の維持管理に必要な費用の増加に伴い上昇していくものと見込まれる。認定こども園・幼稚園・保育園については、平成２７年度に新たな認定こども園が完成し、４幼稚園と１保育所を統廃合したことで有形固定資産減価償却率は低くなっている。学校施設については、統合中学校整備事業として令和３年度に統合中学校を建設したため当町では７．１％減少した。学校施設については令和５年度まで既存校舎の解体や新体育館の建設も行い、今後は統合小学校についても整備予定であるため、大きく低下していくものと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13,387
13,317
394.85
10,632,702
10,319,408
307,600
5,823,301
8,820,411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xdr:cNvSpPr txBox="1"/>
      </xdr:nvSpPr>
      <xdr:spPr>
        <a:xfrm>
          <a:off x="4673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5806</xdr:rowOff>
    </xdr:from>
    <xdr:to>
      <xdr:col>15</xdr:col>
      <xdr:colOff>101600</xdr:colOff>
      <xdr:row>37</xdr:row>
      <xdr:rowOff>107406</xdr:rowOff>
    </xdr:to>
    <xdr:sp macro="" textlink="">
      <xdr:nvSpPr>
        <xdr:cNvPr id="66" name="フローチャート: 判断 65"/>
        <xdr:cNvSpPr/>
      </xdr:nvSpPr>
      <xdr:spPr>
        <a:xfrm>
          <a:off x="2857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154396</xdr:rowOff>
    </xdr:from>
    <xdr:to>
      <xdr:col>6</xdr:col>
      <xdr:colOff>38100</xdr:colOff>
      <xdr:row>37</xdr:row>
      <xdr:rowOff>84546</xdr:rowOff>
    </xdr:to>
    <xdr:sp macro="" textlink="">
      <xdr:nvSpPr>
        <xdr:cNvPr id="68" name="フローチャート: 判断 67"/>
        <xdr:cNvSpPr/>
      </xdr:nvSpPr>
      <xdr:spPr>
        <a:xfrm>
          <a:off x="1079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5806</xdr:rowOff>
    </xdr:from>
    <xdr:to>
      <xdr:col>24</xdr:col>
      <xdr:colOff>114300</xdr:colOff>
      <xdr:row>35</xdr:row>
      <xdr:rowOff>107406</xdr:rowOff>
    </xdr:to>
    <xdr:sp macro="" textlink="">
      <xdr:nvSpPr>
        <xdr:cNvPr id="74" name="楕円 73"/>
        <xdr:cNvSpPr/>
      </xdr:nvSpPr>
      <xdr:spPr>
        <a:xfrm>
          <a:off x="45847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28683</xdr:rowOff>
    </xdr:from>
    <xdr:ext cx="405111" cy="259045"/>
    <xdr:sp macro="" textlink="">
      <xdr:nvSpPr>
        <xdr:cNvPr id="75" name="【図書館】&#10;有形固定資産減価償却率該当値テキスト"/>
        <xdr:cNvSpPr txBox="1"/>
      </xdr:nvSpPr>
      <xdr:spPr>
        <a:xfrm>
          <a:off x="4673600" y="585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133169</xdr:rowOff>
    </xdr:from>
    <xdr:to>
      <xdr:col>20</xdr:col>
      <xdr:colOff>38100</xdr:colOff>
      <xdr:row>35</xdr:row>
      <xdr:rowOff>63319</xdr:rowOff>
    </xdr:to>
    <xdr:sp macro="" textlink="">
      <xdr:nvSpPr>
        <xdr:cNvPr id="76" name="楕円 75"/>
        <xdr:cNvSpPr/>
      </xdr:nvSpPr>
      <xdr:spPr>
        <a:xfrm>
          <a:off x="37465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12519</xdr:rowOff>
    </xdr:from>
    <xdr:to>
      <xdr:col>24</xdr:col>
      <xdr:colOff>63500</xdr:colOff>
      <xdr:row>35</xdr:row>
      <xdr:rowOff>56606</xdr:rowOff>
    </xdr:to>
    <xdr:cxnSp macro="">
      <xdr:nvCxnSpPr>
        <xdr:cNvPr id="77" name="直線コネクタ 76"/>
        <xdr:cNvCxnSpPr/>
      </xdr:nvCxnSpPr>
      <xdr:spPr>
        <a:xfrm>
          <a:off x="3797300" y="601326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89081</xdr:rowOff>
    </xdr:from>
    <xdr:to>
      <xdr:col>15</xdr:col>
      <xdr:colOff>101600</xdr:colOff>
      <xdr:row>35</xdr:row>
      <xdr:rowOff>19231</xdr:rowOff>
    </xdr:to>
    <xdr:sp macro="" textlink="">
      <xdr:nvSpPr>
        <xdr:cNvPr id="78" name="楕円 77"/>
        <xdr:cNvSpPr/>
      </xdr:nvSpPr>
      <xdr:spPr>
        <a:xfrm>
          <a:off x="28575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139881</xdr:rowOff>
    </xdr:from>
    <xdr:to>
      <xdr:col>19</xdr:col>
      <xdr:colOff>177800</xdr:colOff>
      <xdr:row>35</xdr:row>
      <xdr:rowOff>12519</xdr:rowOff>
    </xdr:to>
    <xdr:cxnSp macro="">
      <xdr:nvCxnSpPr>
        <xdr:cNvPr id="79" name="直線コネクタ 78"/>
        <xdr:cNvCxnSpPr/>
      </xdr:nvCxnSpPr>
      <xdr:spPr>
        <a:xfrm>
          <a:off x="2908300" y="596918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44994</xdr:rowOff>
    </xdr:from>
    <xdr:to>
      <xdr:col>10</xdr:col>
      <xdr:colOff>165100</xdr:colOff>
      <xdr:row>34</xdr:row>
      <xdr:rowOff>146594</xdr:rowOff>
    </xdr:to>
    <xdr:sp macro="" textlink="">
      <xdr:nvSpPr>
        <xdr:cNvPr id="80" name="楕円 79"/>
        <xdr:cNvSpPr/>
      </xdr:nvSpPr>
      <xdr:spPr>
        <a:xfrm>
          <a:off x="1968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95794</xdr:rowOff>
    </xdr:from>
    <xdr:to>
      <xdr:col>15</xdr:col>
      <xdr:colOff>50800</xdr:colOff>
      <xdr:row>34</xdr:row>
      <xdr:rowOff>139881</xdr:rowOff>
    </xdr:to>
    <xdr:cxnSp macro="">
      <xdr:nvCxnSpPr>
        <xdr:cNvPr id="81" name="直線コネクタ 80"/>
        <xdr:cNvCxnSpPr/>
      </xdr:nvCxnSpPr>
      <xdr:spPr>
        <a:xfrm>
          <a:off x="2019300" y="59250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907</xdr:rowOff>
    </xdr:from>
    <xdr:to>
      <xdr:col>6</xdr:col>
      <xdr:colOff>38100</xdr:colOff>
      <xdr:row>34</xdr:row>
      <xdr:rowOff>102507</xdr:rowOff>
    </xdr:to>
    <xdr:sp macro="" textlink="">
      <xdr:nvSpPr>
        <xdr:cNvPr id="82" name="楕円 81"/>
        <xdr:cNvSpPr/>
      </xdr:nvSpPr>
      <xdr:spPr>
        <a:xfrm>
          <a:off x="1079500" y="58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51707</xdr:rowOff>
    </xdr:from>
    <xdr:to>
      <xdr:col>10</xdr:col>
      <xdr:colOff>114300</xdr:colOff>
      <xdr:row>34</xdr:row>
      <xdr:rowOff>95794</xdr:rowOff>
    </xdr:to>
    <xdr:cxnSp macro="">
      <xdr:nvCxnSpPr>
        <xdr:cNvPr id="83" name="直線コネクタ 82"/>
        <xdr:cNvCxnSpPr/>
      </xdr:nvCxnSpPr>
      <xdr:spPr>
        <a:xfrm>
          <a:off x="1130300" y="58810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100166</xdr:rowOff>
    </xdr:from>
    <xdr:ext cx="405111" cy="259045"/>
    <xdr:sp macro="" textlink="">
      <xdr:nvSpPr>
        <xdr:cNvPr id="84" name="n_1aveValue【図書館】&#10;有形固定資産減価償却率"/>
        <xdr:cNvSpPr txBox="1"/>
      </xdr:nvSpPr>
      <xdr:spPr>
        <a:xfrm>
          <a:off x="3582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98533</xdr:rowOff>
    </xdr:from>
    <xdr:ext cx="405111" cy="259045"/>
    <xdr:sp macro="" textlink="">
      <xdr:nvSpPr>
        <xdr:cNvPr id="85" name="n_2aveValue【図書館】&#10;有形固定資産減価償却率"/>
        <xdr:cNvSpPr txBox="1"/>
      </xdr:nvSpPr>
      <xdr:spPr>
        <a:xfrm>
          <a:off x="2705744" y="644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105064</xdr:rowOff>
    </xdr:from>
    <xdr:ext cx="405111" cy="259045"/>
    <xdr:sp macro="" textlink="">
      <xdr:nvSpPr>
        <xdr:cNvPr id="86" name="n_3aveValue【図書館】&#10;有形固定資産減価償却率"/>
        <xdr:cNvSpPr txBox="1"/>
      </xdr:nvSpPr>
      <xdr:spPr>
        <a:xfrm>
          <a:off x="18167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75673</xdr:rowOff>
    </xdr:from>
    <xdr:ext cx="405111" cy="259045"/>
    <xdr:sp macro="" textlink="">
      <xdr:nvSpPr>
        <xdr:cNvPr id="87" name="n_4aveValue【図書館】&#10;有形固定資産減価償却率"/>
        <xdr:cNvSpPr txBox="1"/>
      </xdr:nvSpPr>
      <xdr:spPr>
        <a:xfrm>
          <a:off x="927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79846</xdr:rowOff>
    </xdr:from>
    <xdr:ext cx="405111" cy="259045"/>
    <xdr:sp macro="" textlink="">
      <xdr:nvSpPr>
        <xdr:cNvPr id="88" name="n_1mainValue【図書館】&#10;有形固定資産減価償却率"/>
        <xdr:cNvSpPr txBox="1"/>
      </xdr:nvSpPr>
      <xdr:spPr>
        <a:xfrm>
          <a:off x="3582044" y="573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35758</xdr:rowOff>
    </xdr:from>
    <xdr:ext cx="405111" cy="259045"/>
    <xdr:sp macro="" textlink="">
      <xdr:nvSpPr>
        <xdr:cNvPr id="89" name="n_2mainValue【図書館】&#10;有形固定資産減価償却率"/>
        <xdr:cNvSpPr txBox="1"/>
      </xdr:nvSpPr>
      <xdr:spPr>
        <a:xfrm>
          <a:off x="2705744" y="569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163121</xdr:rowOff>
    </xdr:from>
    <xdr:ext cx="405111" cy="259045"/>
    <xdr:sp macro="" textlink="">
      <xdr:nvSpPr>
        <xdr:cNvPr id="90" name="n_3mainValue【図書館】&#10;有形固定資産減価償却率"/>
        <xdr:cNvSpPr txBox="1"/>
      </xdr:nvSpPr>
      <xdr:spPr>
        <a:xfrm>
          <a:off x="18167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119034</xdr:rowOff>
    </xdr:from>
    <xdr:ext cx="405111" cy="259045"/>
    <xdr:sp macro="" textlink="">
      <xdr:nvSpPr>
        <xdr:cNvPr id="91" name="n_4mainValue【図書館】&#10;有形固定資産減価償却率"/>
        <xdr:cNvSpPr txBox="1"/>
      </xdr:nvSpPr>
      <xdr:spPr>
        <a:xfrm>
          <a:off x="927744" y="560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147337</xdr:rowOff>
    </xdr:from>
    <xdr:ext cx="469744" cy="259045"/>
    <xdr:sp macro="" textlink="">
      <xdr:nvSpPr>
        <xdr:cNvPr id="120" name="【図書館】&#10;一人当たり面積平均値テキスト"/>
        <xdr:cNvSpPr txBox="1"/>
      </xdr:nvSpPr>
      <xdr:spPr>
        <a:xfrm>
          <a:off x="10515600" y="666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170180</xdr:rowOff>
    </xdr:from>
    <xdr:to>
      <xdr:col>46</xdr:col>
      <xdr:colOff>38100</xdr:colOff>
      <xdr:row>40</xdr:row>
      <xdr:rowOff>100330</xdr:rowOff>
    </xdr:to>
    <xdr:sp macro="" textlink="">
      <xdr:nvSpPr>
        <xdr:cNvPr id="123" name="フローチャート: 判断 122"/>
        <xdr:cNvSpPr/>
      </xdr:nvSpPr>
      <xdr:spPr>
        <a:xfrm>
          <a:off x="8699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xdr:rowOff>
    </xdr:from>
    <xdr:to>
      <xdr:col>41</xdr:col>
      <xdr:colOff>101600</xdr:colOff>
      <xdr:row>40</xdr:row>
      <xdr:rowOff>111760</xdr:rowOff>
    </xdr:to>
    <xdr:sp macro="" textlink="">
      <xdr:nvSpPr>
        <xdr:cNvPr id="124" name="フローチャート: 判断 123"/>
        <xdr:cNvSpPr/>
      </xdr:nvSpPr>
      <xdr:spPr>
        <a:xfrm>
          <a:off x="7810500" y="68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36830</xdr:rowOff>
    </xdr:from>
    <xdr:to>
      <xdr:col>36</xdr:col>
      <xdr:colOff>165100</xdr:colOff>
      <xdr:row>40</xdr:row>
      <xdr:rowOff>138430</xdr:rowOff>
    </xdr:to>
    <xdr:sp macro="" textlink="">
      <xdr:nvSpPr>
        <xdr:cNvPr id="125" name="フローチャート: 判断 124"/>
        <xdr:cNvSpPr/>
      </xdr:nvSpPr>
      <xdr:spPr>
        <a:xfrm>
          <a:off x="6921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31" name="楕円 130"/>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32" name="【図書館】&#10;一人当たり面積該当値テキスト"/>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29210</xdr:rowOff>
    </xdr:from>
    <xdr:to>
      <xdr:col>50</xdr:col>
      <xdr:colOff>165100</xdr:colOff>
      <xdr:row>40</xdr:row>
      <xdr:rowOff>130810</xdr:rowOff>
    </xdr:to>
    <xdr:sp macro="" textlink="">
      <xdr:nvSpPr>
        <xdr:cNvPr id="133" name="楕円 132"/>
        <xdr:cNvSpPr/>
      </xdr:nvSpPr>
      <xdr:spPr>
        <a:xfrm>
          <a:off x="9588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80010</xdr:rowOff>
    </xdr:to>
    <xdr:cxnSp macro="">
      <xdr:nvCxnSpPr>
        <xdr:cNvPr id="134" name="直線コネクタ 133"/>
        <xdr:cNvCxnSpPr/>
      </xdr:nvCxnSpPr>
      <xdr:spPr>
        <a:xfrm flipV="1">
          <a:off x="9639300" y="69342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35" name="楕円 134"/>
        <xdr:cNvSpPr/>
      </xdr:nvSpPr>
      <xdr:spPr>
        <a:xfrm>
          <a:off x="8699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80010</xdr:rowOff>
    </xdr:from>
    <xdr:to>
      <xdr:col>50</xdr:col>
      <xdr:colOff>114300</xdr:colOff>
      <xdr:row>40</xdr:row>
      <xdr:rowOff>87630</xdr:rowOff>
    </xdr:to>
    <xdr:cxnSp macro="">
      <xdr:nvCxnSpPr>
        <xdr:cNvPr id="136" name="直線コネクタ 135"/>
        <xdr:cNvCxnSpPr/>
      </xdr:nvCxnSpPr>
      <xdr:spPr>
        <a:xfrm flipV="1">
          <a:off x="8750300" y="69380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44450</xdr:rowOff>
    </xdr:from>
    <xdr:to>
      <xdr:col>41</xdr:col>
      <xdr:colOff>101600</xdr:colOff>
      <xdr:row>40</xdr:row>
      <xdr:rowOff>146050</xdr:rowOff>
    </xdr:to>
    <xdr:sp macro="" textlink="">
      <xdr:nvSpPr>
        <xdr:cNvPr id="137" name="楕円 136"/>
        <xdr:cNvSpPr/>
      </xdr:nvSpPr>
      <xdr:spPr>
        <a:xfrm>
          <a:off x="7810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87630</xdr:rowOff>
    </xdr:from>
    <xdr:to>
      <xdr:col>45</xdr:col>
      <xdr:colOff>177800</xdr:colOff>
      <xdr:row>40</xdr:row>
      <xdr:rowOff>95250</xdr:rowOff>
    </xdr:to>
    <xdr:cxnSp macro="">
      <xdr:nvCxnSpPr>
        <xdr:cNvPr id="138" name="直線コネクタ 137"/>
        <xdr:cNvCxnSpPr/>
      </xdr:nvCxnSpPr>
      <xdr:spPr>
        <a:xfrm flipV="1">
          <a:off x="7861300" y="6945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48260</xdr:rowOff>
    </xdr:from>
    <xdr:to>
      <xdr:col>36</xdr:col>
      <xdr:colOff>165100</xdr:colOff>
      <xdr:row>40</xdr:row>
      <xdr:rowOff>149860</xdr:rowOff>
    </xdr:to>
    <xdr:sp macro="" textlink="">
      <xdr:nvSpPr>
        <xdr:cNvPr id="139" name="楕円 138"/>
        <xdr:cNvSpPr/>
      </xdr:nvSpPr>
      <xdr:spPr>
        <a:xfrm>
          <a:off x="6921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95250</xdr:rowOff>
    </xdr:from>
    <xdr:to>
      <xdr:col>41</xdr:col>
      <xdr:colOff>50800</xdr:colOff>
      <xdr:row>40</xdr:row>
      <xdr:rowOff>99060</xdr:rowOff>
    </xdr:to>
    <xdr:cxnSp macro="">
      <xdr:nvCxnSpPr>
        <xdr:cNvPr id="140" name="直線コネクタ 139"/>
        <xdr:cNvCxnSpPr/>
      </xdr:nvCxnSpPr>
      <xdr:spPr>
        <a:xfrm flipV="1">
          <a:off x="6972300" y="69532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101617</xdr:rowOff>
    </xdr:from>
    <xdr:ext cx="469744" cy="259045"/>
    <xdr:sp macro="" textlink="">
      <xdr:nvSpPr>
        <xdr:cNvPr id="141" name="n_1aveValue【図書館】&#10;一人当たり面積"/>
        <xdr:cNvSpPr txBox="1"/>
      </xdr:nvSpPr>
      <xdr:spPr>
        <a:xfrm>
          <a:off x="93917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116857</xdr:rowOff>
    </xdr:from>
    <xdr:ext cx="469744" cy="259045"/>
    <xdr:sp macro="" textlink="">
      <xdr:nvSpPr>
        <xdr:cNvPr id="142" name="n_2aveValue【図書館】&#10;一人当たり面積"/>
        <xdr:cNvSpPr txBox="1"/>
      </xdr:nvSpPr>
      <xdr:spPr>
        <a:xfrm>
          <a:off x="8515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128287</xdr:rowOff>
    </xdr:from>
    <xdr:ext cx="469744" cy="259045"/>
    <xdr:sp macro="" textlink="">
      <xdr:nvSpPr>
        <xdr:cNvPr id="143" name="n_3aveValue【図書館】&#10;一人当たり面積"/>
        <xdr:cNvSpPr txBox="1"/>
      </xdr:nvSpPr>
      <xdr:spPr>
        <a:xfrm>
          <a:off x="7626427"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154957</xdr:rowOff>
    </xdr:from>
    <xdr:ext cx="469744" cy="259045"/>
    <xdr:sp macro="" textlink="">
      <xdr:nvSpPr>
        <xdr:cNvPr id="144" name="n_4aveValue【図書館】&#10;一人当たり面積"/>
        <xdr:cNvSpPr txBox="1"/>
      </xdr:nvSpPr>
      <xdr:spPr>
        <a:xfrm>
          <a:off x="6737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121937</xdr:rowOff>
    </xdr:from>
    <xdr:ext cx="469744" cy="259045"/>
    <xdr:sp macro="" textlink="">
      <xdr:nvSpPr>
        <xdr:cNvPr id="145" name="n_1mainValue【図書館】&#10;一人当たり面積"/>
        <xdr:cNvSpPr txBox="1"/>
      </xdr:nvSpPr>
      <xdr:spPr>
        <a:xfrm>
          <a:off x="9391727"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129557</xdr:rowOff>
    </xdr:from>
    <xdr:ext cx="469744" cy="259045"/>
    <xdr:sp macro="" textlink="">
      <xdr:nvSpPr>
        <xdr:cNvPr id="146" name="n_2mainValue【図書館】&#10;一人当たり面積"/>
        <xdr:cNvSpPr txBox="1"/>
      </xdr:nvSpPr>
      <xdr:spPr>
        <a:xfrm>
          <a:off x="8515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137177</xdr:rowOff>
    </xdr:from>
    <xdr:ext cx="469744" cy="259045"/>
    <xdr:sp macro="" textlink="">
      <xdr:nvSpPr>
        <xdr:cNvPr id="147" name="n_3mainValue【図書館】&#10;一人当たり面積"/>
        <xdr:cNvSpPr txBox="1"/>
      </xdr:nvSpPr>
      <xdr:spPr>
        <a:xfrm>
          <a:off x="76264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140987</xdr:rowOff>
    </xdr:from>
    <xdr:ext cx="469744" cy="259045"/>
    <xdr:sp macro="" textlink="">
      <xdr:nvSpPr>
        <xdr:cNvPr id="148" name="n_4mainValue【図書館】&#10;一人当たり面積"/>
        <xdr:cNvSpPr txBox="1"/>
      </xdr:nvSpPr>
      <xdr:spPr>
        <a:xfrm>
          <a:off x="6737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33762</xdr:rowOff>
    </xdr:from>
    <xdr:ext cx="405111" cy="259045"/>
    <xdr:sp macro="" textlink="">
      <xdr:nvSpPr>
        <xdr:cNvPr id="179" name="【体育館・プール】&#10;有形固定資産減価償却率平均値テキスト"/>
        <xdr:cNvSpPr txBox="1"/>
      </xdr:nvSpPr>
      <xdr:spPr>
        <a:xfrm>
          <a:off x="4673600" y="1049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166370</xdr:rowOff>
    </xdr:from>
    <xdr:to>
      <xdr:col>15</xdr:col>
      <xdr:colOff>101600</xdr:colOff>
      <xdr:row>61</xdr:row>
      <xdr:rowOff>96520</xdr:rowOff>
    </xdr:to>
    <xdr:sp macro="" textlink="">
      <xdr:nvSpPr>
        <xdr:cNvPr id="182" name="フローチャート: 判断 181"/>
        <xdr:cNvSpPr/>
      </xdr:nvSpPr>
      <xdr:spPr>
        <a:xfrm>
          <a:off x="2857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22678</xdr:rowOff>
    </xdr:from>
    <xdr:to>
      <xdr:col>10</xdr:col>
      <xdr:colOff>165100</xdr:colOff>
      <xdr:row>61</xdr:row>
      <xdr:rowOff>124278</xdr:rowOff>
    </xdr:to>
    <xdr:sp macro="" textlink="">
      <xdr:nvSpPr>
        <xdr:cNvPr id="183" name="フローチャート: 判断 182"/>
        <xdr:cNvSpPr/>
      </xdr:nvSpPr>
      <xdr:spPr>
        <a:xfrm>
          <a:off x="1968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4" name="フローチャート: 判断 183"/>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90" name="楕円 189"/>
        <xdr:cNvSpPr/>
      </xdr:nvSpPr>
      <xdr:spPr>
        <a:xfrm>
          <a:off x="45847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151692</xdr:rowOff>
    </xdr:from>
    <xdr:ext cx="405111" cy="259045"/>
    <xdr:sp macro="" textlink="">
      <xdr:nvSpPr>
        <xdr:cNvPr id="191" name="【体育館・プール】&#10;有形固定資産減価償却率該当値テキスト"/>
        <xdr:cNvSpPr txBox="1"/>
      </xdr:nvSpPr>
      <xdr:spPr>
        <a:xfrm>
          <a:off x="4673600" y="10267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84727</xdr:rowOff>
    </xdr:from>
    <xdr:to>
      <xdr:col>20</xdr:col>
      <xdr:colOff>38100</xdr:colOff>
      <xdr:row>61</xdr:row>
      <xdr:rowOff>14877</xdr:rowOff>
    </xdr:to>
    <xdr:sp macro="" textlink="">
      <xdr:nvSpPr>
        <xdr:cNvPr id="192" name="楕円 191"/>
        <xdr:cNvSpPr/>
      </xdr:nvSpPr>
      <xdr:spPr>
        <a:xfrm>
          <a:off x="3746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135527</xdr:rowOff>
    </xdr:from>
    <xdr:to>
      <xdr:col>24</xdr:col>
      <xdr:colOff>63500</xdr:colOff>
      <xdr:row>61</xdr:row>
      <xdr:rowOff>8165</xdr:rowOff>
    </xdr:to>
    <xdr:cxnSp macro="">
      <xdr:nvCxnSpPr>
        <xdr:cNvPr id="193" name="直線コネクタ 192"/>
        <xdr:cNvCxnSpPr/>
      </xdr:nvCxnSpPr>
      <xdr:spPr>
        <a:xfrm>
          <a:off x="3797300" y="10422527"/>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39007</xdr:rowOff>
    </xdr:from>
    <xdr:to>
      <xdr:col>15</xdr:col>
      <xdr:colOff>101600</xdr:colOff>
      <xdr:row>60</xdr:row>
      <xdr:rowOff>140607</xdr:rowOff>
    </xdr:to>
    <xdr:sp macro="" textlink="">
      <xdr:nvSpPr>
        <xdr:cNvPr id="194" name="楕円 193"/>
        <xdr:cNvSpPr/>
      </xdr:nvSpPr>
      <xdr:spPr>
        <a:xfrm>
          <a:off x="2857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89807</xdr:rowOff>
    </xdr:from>
    <xdr:to>
      <xdr:col>19</xdr:col>
      <xdr:colOff>177800</xdr:colOff>
      <xdr:row>60</xdr:row>
      <xdr:rowOff>135527</xdr:rowOff>
    </xdr:to>
    <xdr:cxnSp macro="">
      <xdr:nvCxnSpPr>
        <xdr:cNvPr id="195" name="直線コネクタ 194"/>
        <xdr:cNvCxnSpPr/>
      </xdr:nvCxnSpPr>
      <xdr:spPr>
        <a:xfrm>
          <a:off x="2908300" y="1037680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163104</xdr:rowOff>
    </xdr:from>
    <xdr:to>
      <xdr:col>10</xdr:col>
      <xdr:colOff>165100</xdr:colOff>
      <xdr:row>60</xdr:row>
      <xdr:rowOff>93254</xdr:rowOff>
    </xdr:to>
    <xdr:sp macro="" textlink="">
      <xdr:nvSpPr>
        <xdr:cNvPr id="196" name="楕円 195"/>
        <xdr:cNvSpPr/>
      </xdr:nvSpPr>
      <xdr:spPr>
        <a:xfrm>
          <a:off x="1968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42454</xdr:rowOff>
    </xdr:from>
    <xdr:to>
      <xdr:col>15</xdr:col>
      <xdr:colOff>50800</xdr:colOff>
      <xdr:row>60</xdr:row>
      <xdr:rowOff>89807</xdr:rowOff>
    </xdr:to>
    <xdr:cxnSp macro="">
      <xdr:nvCxnSpPr>
        <xdr:cNvPr id="197" name="直線コネクタ 196"/>
        <xdr:cNvCxnSpPr/>
      </xdr:nvCxnSpPr>
      <xdr:spPr>
        <a:xfrm>
          <a:off x="2019300" y="1032945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115751</xdr:rowOff>
    </xdr:from>
    <xdr:to>
      <xdr:col>6</xdr:col>
      <xdr:colOff>38100</xdr:colOff>
      <xdr:row>60</xdr:row>
      <xdr:rowOff>45901</xdr:rowOff>
    </xdr:to>
    <xdr:sp macro="" textlink="">
      <xdr:nvSpPr>
        <xdr:cNvPr id="198" name="楕円 197"/>
        <xdr:cNvSpPr/>
      </xdr:nvSpPr>
      <xdr:spPr>
        <a:xfrm>
          <a:off x="1079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166551</xdr:rowOff>
    </xdr:from>
    <xdr:to>
      <xdr:col>10</xdr:col>
      <xdr:colOff>114300</xdr:colOff>
      <xdr:row>60</xdr:row>
      <xdr:rowOff>42454</xdr:rowOff>
    </xdr:to>
    <xdr:cxnSp macro="">
      <xdr:nvCxnSpPr>
        <xdr:cNvPr id="199" name="直線コネクタ 198"/>
        <xdr:cNvCxnSpPr/>
      </xdr:nvCxnSpPr>
      <xdr:spPr>
        <a:xfrm>
          <a:off x="1130300" y="1028210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200" name="n_1aveValue【体育館・プール】&#10;有形固定資産減価償却率"/>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87647</xdr:rowOff>
    </xdr:from>
    <xdr:ext cx="405111" cy="259045"/>
    <xdr:sp macro="" textlink="">
      <xdr:nvSpPr>
        <xdr:cNvPr id="201" name="n_2aveValue【体育館・プール】&#10;有形固定資産減価償却率"/>
        <xdr:cNvSpPr txBox="1"/>
      </xdr:nvSpPr>
      <xdr:spPr>
        <a:xfrm>
          <a:off x="2705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115405</xdr:rowOff>
    </xdr:from>
    <xdr:ext cx="405111" cy="259045"/>
    <xdr:sp macro="" textlink="">
      <xdr:nvSpPr>
        <xdr:cNvPr id="202" name="n_3aveValue【体育館・プール】&#10;有形固定資産減価償却率"/>
        <xdr:cNvSpPr txBox="1"/>
      </xdr:nvSpPr>
      <xdr:spPr>
        <a:xfrm>
          <a:off x="1816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86014</xdr:rowOff>
    </xdr:from>
    <xdr:ext cx="405111" cy="259045"/>
    <xdr:sp macro="" textlink="">
      <xdr:nvSpPr>
        <xdr:cNvPr id="203" name="n_4aveValue【体育館・プール】&#10;有形固定資産減価償却率"/>
        <xdr:cNvSpPr txBox="1"/>
      </xdr:nvSpPr>
      <xdr:spPr>
        <a:xfrm>
          <a:off x="927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31404</xdr:rowOff>
    </xdr:from>
    <xdr:ext cx="405111" cy="259045"/>
    <xdr:sp macro="" textlink="">
      <xdr:nvSpPr>
        <xdr:cNvPr id="204" name="n_1mainValue【体育館・プール】&#10;有形固定資産減価償却率"/>
        <xdr:cNvSpPr txBox="1"/>
      </xdr:nvSpPr>
      <xdr:spPr>
        <a:xfrm>
          <a:off x="3582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157134</xdr:rowOff>
    </xdr:from>
    <xdr:ext cx="405111" cy="259045"/>
    <xdr:sp macro="" textlink="">
      <xdr:nvSpPr>
        <xdr:cNvPr id="205" name="n_2mainValue【体育館・プール】&#10;有形固定資産減価償却率"/>
        <xdr:cNvSpPr txBox="1"/>
      </xdr:nvSpPr>
      <xdr:spPr>
        <a:xfrm>
          <a:off x="2705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109781</xdr:rowOff>
    </xdr:from>
    <xdr:ext cx="405111" cy="259045"/>
    <xdr:sp macro="" textlink="">
      <xdr:nvSpPr>
        <xdr:cNvPr id="206" name="n_3mainValue【体育館・プール】&#10;有形固定資産減価償却率"/>
        <xdr:cNvSpPr txBox="1"/>
      </xdr:nvSpPr>
      <xdr:spPr>
        <a:xfrm>
          <a:off x="1816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62428</xdr:rowOff>
    </xdr:from>
    <xdr:ext cx="405111" cy="259045"/>
    <xdr:sp macro="" textlink="">
      <xdr:nvSpPr>
        <xdr:cNvPr id="207" name="n_4mainValue【体育館・プール】&#10;有形固定資産減価償却率"/>
        <xdr:cNvSpPr txBox="1"/>
      </xdr:nvSpPr>
      <xdr:spPr>
        <a:xfrm>
          <a:off x="9277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3827</xdr:rowOff>
    </xdr:from>
    <xdr:ext cx="469744" cy="259045"/>
    <xdr:sp macro="" textlink="">
      <xdr:nvSpPr>
        <xdr:cNvPr id="236" name="【体育館・プール】&#10;一人当たり面積平均値テキスト"/>
        <xdr:cNvSpPr txBox="1"/>
      </xdr:nvSpPr>
      <xdr:spPr>
        <a:xfrm>
          <a:off x="10515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49530</xdr:rowOff>
    </xdr:from>
    <xdr:to>
      <xdr:col>46</xdr:col>
      <xdr:colOff>38100</xdr:colOff>
      <xdr:row>61</xdr:row>
      <xdr:rowOff>151130</xdr:rowOff>
    </xdr:to>
    <xdr:sp macro="" textlink="">
      <xdr:nvSpPr>
        <xdr:cNvPr id="239" name="フローチャート: 判断 238"/>
        <xdr:cNvSpPr/>
      </xdr:nvSpPr>
      <xdr:spPr>
        <a:xfrm>
          <a:off x="8699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76200</xdr:rowOff>
    </xdr:from>
    <xdr:to>
      <xdr:col>41</xdr:col>
      <xdr:colOff>101600</xdr:colOff>
      <xdr:row>62</xdr:row>
      <xdr:rowOff>6350</xdr:rowOff>
    </xdr:to>
    <xdr:sp macro="" textlink="">
      <xdr:nvSpPr>
        <xdr:cNvPr id="240" name="フローチャート: 判断 239"/>
        <xdr:cNvSpPr/>
      </xdr:nvSpPr>
      <xdr:spPr>
        <a:xfrm>
          <a:off x="7810500" y="1053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38100</xdr:rowOff>
    </xdr:from>
    <xdr:to>
      <xdr:col>36</xdr:col>
      <xdr:colOff>165100</xdr:colOff>
      <xdr:row>61</xdr:row>
      <xdr:rowOff>139700</xdr:rowOff>
    </xdr:to>
    <xdr:sp macro="" textlink="">
      <xdr:nvSpPr>
        <xdr:cNvPr id="241" name="フローチャート: 判断 240"/>
        <xdr:cNvSpPr/>
      </xdr:nvSpPr>
      <xdr:spPr>
        <a:xfrm>
          <a:off x="6921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247" name="楕円 246"/>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16527</xdr:rowOff>
    </xdr:from>
    <xdr:ext cx="469744" cy="259045"/>
    <xdr:sp macro="" textlink="">
      <xdr:nvSpPr>
        <xdr:cNvPr id="248" name="【体育館・プール】&#10;一人当たり面積該当値テキスト"/>
        <xdr:cNvSpPr txBox="1"/>
      </xdr:nvSpPr>
      <xdr:spPr>
        <a:xfrm>
          <a:off x="10515600"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11430</xdr:rowOff>
    </xdr:from>
    <xdr:to>
      <xdr:col>50</xdr:col>
      <xdr:colOff>165100</xdr:colOff>
      <xdr:row>59</xdr:row>
      <xdr:rowOff>113030</xdr:rowOff>
    </xdr:to>
    <xdr:sp macro="" textlink="">
      <xdr:nvSpPr>
        <xdr:cNvPr id="249" name="楕円 248"/>
        <xdr:cNvSpPr/>
      </xdr:nvSpPr>
      <xdr:spPr>
        <a:xfrm>
          <a:off x="95885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44450</xdr:rowOff>
    </xdr:from>
    <xdr:to>
      <xdr:col>55</xdr:col>
      <xdr:colOff>0</xdr:colOff>
      <xdr:row>59</xdr:row>
      <xdr:rowOff>62230</xdr:rowOff>
    </xdr:to>
    <xdr:cxnSp macro="">
      <xdr:nvCxnSpPr>
        <xdr:cNvPr id="250" name="直線コネクタ 249"/>
        <xdr:cNvCxnSpPr/>
      </xdr:nvCxnSpPr>
      <xdr:spPr>
        <a:xfrm flipV="1">
          <a:off x="9639300" y="1016000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29210</xdr:rowOff>
    </xdr:from>
    <xdr:to>
      <xdr:col>46</xdr:col>
      <xdr:colOff>38100</xdr:colOff>
      <xdr:row>59</xdr:row>
      <xdr:rowOff>130810</xdr:rowOff>
    </xdr:to>
    <xdr:sp macro="" textlink="">
      <xdr:nvSpPr>
        <xdr:cNvPr id="251" name="楕円 250"/>
        <xdr:cNvSpPr/>
      </xdr:nvSpPr>
      <xdr:spPr>
        <a:xfrm>
          <a:off x="8699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62230</xdr:rowOff>
    </xdr:from>
    <xdr:to>
      <xdr:col>50</xdr:col>
      <xdr:colOff>114300</xdr:colOff>
      <xdr:row>59</xdr:row>
      <xdr:rowOff>80010</xdr:rowOff>
    </xdr:to>
    <xdr:cxnSp macro="">
      <xdr:nvCxnSpPr>
        <xdr:cNvPr id="252" name="直線コネクタ 251"/>
        <xdr:cNvCxnSpPr/>
      </xdr:nvCxnSpPr>
      <xdr:spPr>
        <a:xfrm flipV="1">
          <a:off x="8750300" y="1017778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54610</xdr:rowOff>
    </xdr:from>
    <xdr:to>
      <xdr:col>41</xdr:col>
      <xdr:colOff>101600</xdr:colOff>
      <xdr:row>59</xdr:row>
      <xdr:rowOff>156210</xdr:rowOff>
    </xdr:to>
    <xdr:sp macro="" textlink="">
      <xdr:nvSpPr>
        <xdr:cNvPr id="253" name="楕円 252"/>
        <xdr:cNvSpPr/>
      </xdr:nvSpPr>
      <xdr:spPr>
        <a:xfrm>
          <a:off x="7810500" y="1017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80010</xdr:rowOff>
    </xdr:from>
    <xdr:to>
      <xdr:col>45</xdr:col>
      <xdr:colOff>177800</xdr:colOff>
      <xdr:row>59</xdr:row>
      <xdr:rowOff>105410</xdr:rowOff>
    </xdr:to>
    <xdr:cxnSp macro="">
      <xdr:nvCxnSpPr>
        <xdr:cNvPr id="254" name="直線コネクタ 253"/>
        <xdr:cNvCxnSpPr/>
      </xdr:nvCxnSpPr>
      <xdr:spPr>
        <a:xfrm flipV="1">
          <a:off x="7861300" y="1019556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69850</xdr:rowOff>
    </xdr:from>
    <xdr:to>
      <xdr:col>36</xdr:col>
      <xdr:colOff>165100</xdr:colOff>
      <xdr:row>60</xdr:row>
      <xdr:rowOff>0</xdr:rowOff>
    </xdr:to>
    <xdr:sp macro="" textlink="">
      <xdr:nvSpPr>
        <xdr:cNvPr id="255" name="楕円 254"/>
        <xdr:cNvSpPr/>
      </xdr:nvSpPr>
      <xdr:spPr>
        <a:xfrm>
          <a:off x="6921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105410</xdr:rowOff>
    </xdr:from>
    <xdr:to>
      <xdr:col>41</xdr:col>
      <xdr:colOff>50800</xdr:colOff>
      <xdr:row>59</xdr:row>
      <xdr:rowOff>120650</xdr:rowOff>
    </xdr:to>
    <xdr:cxnSp macro="">
      <xdr:nvCxnSpPr>
        <xdr:cNvPr id="256" name="直線コネクタ 255"/>
        <xdr:cNvCxnSpPr/>
      </xdr:nvCxnSpPr>
      <xdr:spPr>
        <a:xfrm flipV="1">
          <a:off x="6972300" y="10220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132097</xdr:rowOff>
    </xdr:from>
    <xdr:ext cx="469744" cy="259045"/>
    <xdr:sp macro="" textlink="">
      <xdr:nvSpPr>
        <xdr:cNvPr id="257" name="n_1aveValue【体育館・プール】&#10;一人当たり面積"/>
        <xdr:cNvSpPr txBox="1"/>
      </xdr:nvSpPr>
      <xdr:spPr>
        <a:xfrm>
          <a:off x="9391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142257</xdr:rowOff>
    </xdr:from>
    <xdr:ext cx="469744" cy="259045"/>
    <xdr:sp macro="" textlink="">
      <xdr:nvSpPr>
        <xdr:cNvPr id="258" name="n_2aveValue【体育館・プール】&#10;一人当たり面積"/>
        <xdr:cNvSpPr txBox="1"/>
      </xdr:nvSpPr>
      <xdr:spPr>
        <a:xfrm>
          <a:off x="8515427" y="1060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168927</xdr:rowOff>
    </xdr:from>
    <xdr:ext cx="469744" cy="259045"/>
    <xdr:sp macro="" textlink="">
      <xdr:nvSpPr>
        <xdr:cNvPr id="259" name="n_3aveValue【体育館・プール】&#10;一人当たり面積"/>
        <xdr:cNvSpPr txBox="1"/>
      </xdr:nvSpPr>
      <xdr:spPr>
        <a:xfrm>
          <a:off x="7626427" y="106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130827</xdr:rowOff>
    </xdr:from>
    <xdr:ext cx="469744" cy="259045"/>
    <xdr:sp macro="" textlink="">
      <xdr:nvSpPr>
        <xdr:cNvPr id="260" name="n_4aveValue【体育館・プール】&#10;一人当たり面積"/>
        <xdr:cNvSpPr txBox="1"/>
      </xdr:nvSpPr>
      <xdr:spPr>
        <a:xfrm>
          <a:off x="6737427" y="1058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129557</xdr:rowOff>
    </xdr:from>
    <xdr:ext cx="469744" cy="259045"/>
    <xdr:sp macro="" textlink="">
      <xdr:nvSpPr>
        <xdr:cNvPr id="261" name="n_1mainValue【体育館・プール】&#10;一人当たり面積"/>
        <xdr:cNvSpPr txBox="1"/>
      </xdr:nvSpPr>
      <xdr:spPr>
        <a:xfrm>
          <a:off x="9391727" y="990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147337</xdr:rowOff>
    </xdr:from>
    <xdr:ext cx="469744" cy="259045"/>
    <xdr:sp macro="" textlink="">
      <xdr:nvSpPr>
        <xdr:cNvPr id="262" name="n_2mainValue【体育館・プール】&#10;一人当たり面積"/>
        <xdr:cNvSpPr txBox="1"/>
      </xdr:nvSpPr>
      <xdr:spPr>
        <a:xfrm>
          <a:off x="8515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1287</xdr:rowOff>
    </xdr:from>
    <xdr:ext cx="469744" cy="259045"/>
    <xdr:sp macro="" textlink="">
      <xdr:nvSpPr>
        <xdr:cNvPr id="263" name="n_3mainValue【体育館・プール】&#10;一人当たり面積"/>
        <xdr:cNvSpPr txBox="1"/>
      </xdr:nvSpPr>
      <xdr:spPr>
        <a:xfrm>
          <a:off x="7626427" y="994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16527</xdr:rowOff>
    </xdr:from>
    <xdr:ext cx="469744" cy="259045"/>
    <xdr:sp macro="" textlink="">
      <xdr:nvSpPr>
        <xdr:cNvPr id="264" name="n_4mainValue【体育館・プール】&#10;一人当たり面積"/>
        <xdr:cNvSpPr txBox="1"/>
      </xdr:nvSpPr>
      <xdr:spPr>
        <a:xfrm>
          <a:off x="673742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287" name="直線コネクタ 286"/>
        <xdr:cNvCxnSpPr/>
      </xdr:nvCxnSpPr>
      <xdr:spPr>
        <a:xfrm flipV="1">
          <a:off x="4634865"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8"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9" name="直線コネクタ 28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290" name="【福祉施設】&#10;有形固定資産減価償却率最大値テキスト"/>
        <xdr:cNvSpPr txBox="1"/>
      </xdr:nvSpPr>
      <xdr:spPr>
        <a:xfrm>
          <a:off x="4673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291" name="直線コネクタ 290"/>
        <xdr:cNvCxnSpPr/>
      </xdr:nvCxnSpPr>
      <xdr:spPr>
        <a:xfrm>
          <a:off x="4546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117619</xdr:rowOff>
    </xdr:from>
    <xdr:ext cx="405111" cy="259045"/>
    <xdr:sp macro="" textlink="">
      <xdr:nvSpPr>
        <xdr:cNvPr id="292" name="【福祉施設】&#10;有形固定資産減価償却率平均値テキスト"/>
        <xdr:cNvSpPr txBox="1"/>
      </xdr:nvSpPr>
      <xdr:spPr>
        <a:xfrm>
          <a:off x="4673600" y="1383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93" name="フローチャート: 判断 292"/>
        <xdr:cNvSpPr/>
      </xdr:nvSpPr>
      <xdr:spPr>
        <a:xfrm>
          <a:off x="45847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94" name="フローチャート: 判断 293"/>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51308</xdr:rowOff>
    </xdr:from>
    <xdr:to>
      <xdr:col>15</xdr:col>
      <xdr:colOff>101600</xdr:colOff>
      <xdr:row>80</xdr:row>
      <xdr:rowOff>152908</xdr:rowOff>
    </xdr:to>
    <xdr:sp macro="" textlink="">
      <xdr:nvSpPr>
        <xdr:cNvPr id="295" name="フローチャート: 判断 294"/>
        <xdr:cNvSpPr/>
      </xdr:nvSpPr>
      <xdr:spPr>
        <a:xfrm>
          <a:off x="2857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145035</xdr:rowOff>
    </xdr:from>
    <xdr:to>
      <xdr:col>10</xdr:col>
      <xdr:colOff>165100</xdr:colOff>
      <xdr:row>80</xdr:row>
      <xdr:rowOff>75185</xdr:rowOff>
    </xdr:to>
    <xdr:sp macro="" textlink="">
      <xdr:nvSpPr>
        <xdr:cNvPr id="296" name="フローチャート: 判断 295"/>
        <xdr:cNvSpPr/>
      </xdr:nvSpPr>
      <xdr:spPr>
        <a:xfrm>
          <a:off x="1968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115315</xdr:rowOff>
    </xdr:from>
    <xdr:to>
      <xdr:col>6</xdr:col>
      <xdr:colOff>38100</xdr:colOff>
      <xdr:row>80</xdr:row>
      <xdr:rowOff>45465</xdr:rowOff>
    </xdr:to>
    <xdr:sp macro="" textlink="">
      <xdr:nvSpPr>
        <xdr:cNvPr id="297" name="フローチャート: 判断 296"/>
        <xdr:cNvSpPr/>
      </xdr:nvSpPr>
      <xdr:spPr>
        <a:xfrm>
          <a:off x="1079500" y="1365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133604</xdr:rowOff>
    </xdr:from>
    <xdr:to>
      <xdr:col>24</xdr:col>
      <xdr:colOff>114300</xdr:colOff>
      <xdr:row>85</xdr:row>
      <xdr:rowOff>63754</xdr:rowOff>
    </xdr:to>
    <xdr:sp macro="" textlink="">
      <xdr:nvSpPr>
        <xdr:cNvPr id="303" name="楕円 302"/>
        <xdr:cNvSpPr/>
      </xdr:nvSpPr>
      <xdr:spPr>
        <a:xfrm>
          <a:off x="4584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112031</xdr:rowOff>
    </xdr:from>
    <xdr:ext cx="405111" cy="259045"/>
    <xdr:sp macro="" textlink="">
      <xdr:nvSpPr>
        <xdr:cNvPr id="304" name="【福祉施設】&#10;有形固定資産減価償却率該当値テキスト"/>
        <xdr:cNvSpPr txBox="1"/>
      </xdr:nvSpPr>
      <xdr:spPr>
        <a:xfrm>
          <a:off x="4673600" y="1451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115315</xdr:rowOff>
    </xdr:from>
    <xdr:to>
      <xdr:col>20</xdr:col>
      <xdr:colOff>38100</xdr:colOff>
      <xdr:row>85</xdr:row>
      <xdr:rowOff>45465</xdr:rowOff>
    </xdr:to>
    <xdr:sp macro="" textlink="">
      <xdr:nvSpPr>
        <xdr:cNvPr id="305" name="楕円 304"/>
        <xdr:cNvSpPr/>
      </xdr:nvSpPr>
      <xdr:spPr>
        <a:xfrm>
          <a:off x="3746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166115</xdr:rowOff>
    </xdr:from>
    <xdr:to>
      <xdr:col>24</xdr:col>
      <xdr:colOff>63500</xdr:colOff>
      <xdr:row>85</xdr:row>
      <xdr:rowOff>12954</xdr:rowOff>
    </xdr:to>
    <xdr:cxnSp macro="">
      <xdr:nvCxnSpPr>
        <xdr:cNvPr id="306" name="直線コネクタ 305"/>
        <xdr:cNvCxnSpPr/>
      </xdr:nvCxnSpPr>
      <xdr:spPr>
        <a:xfrm>
          <a:off x="3797300" y="14567915"/>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97028</xdr:rowOff>
    </xdr:from>
    <xdr:to>
      <xdr:col>15</xdr:col>
      <xdr:colOff>101600</xdr:colOff>
      <xdr:row>85</xdr:row>
      <xdr:rowOff>27178</xdr:rowOff>
    </xdr:to>
    <xdr:sp macro="" textlink="">
      <xdr:nvSpPr>
        <xdr:cNvPr id="307" name="楕円 306"/>
        <xdr:cNvSpPr/>
      </xdr:nvSpPr>
      <xdr:spPr>
        <a:xfrm>
          <a:off x="2857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147828</xdr:rowOff>
    </xdr:from>
    <xdr:to>
      <xdr:col>19</xdr:col>
      <xdr:colOff>177800</xdr:colOff>
      <xdr:row>84</xdr:row>
      <xdr:rowOff>166115</xdr:rowOff>
    </xdr:to>
    <xdr:cxnSp macro="">
      <xdr:nvCxnSpPr>
        <xdr:cNvPr id="308" name="直線コネクタ 307"/>
        <xdr:cNvCxnSpPr/>
      </xdr:nvCxnSpPr>
      <xdr:spPr>
        <a:xfrm>
          <a:off x="2908300" y="145496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55880</xdr:rowOff>
    </xdr:from>
    <xdr:to>
      <xdr:col>10</xdr:col>
      <xdr:colOff>165100</xdr:colOff>
      <xdr:row>84</xdr:row>
      <xdr:rowOff>157480</xdr:rowOff>
    </xdr:to>
    <xdr:sp macro="" textlink="">
      <xdr:nvSpPr>
        <xdr:cNvPr id="309" name="楕円 308"/>
        <xdr:cNvSpPr/>
      </xdr:nvSpPr>
      <xdr:spPr>
        <a:xfrm>
          <a:off x="1968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106680</xdr:rowOff>
    </xdr:from>
    <xdr:to>
      <xdr:col>15</xdr:col>
      <xdr:colOff>50800</xdr:colOff>
      <xdr:row>84</xdr:row>
      <xdr:rowOff>147828</xdr:rowOff>
    </xdr:to>
    <xdr:cxnSp macro="">
      <xdr:nvCxnSpPr>
        <xdr:cNvPr id="310" name="直線コネクタ 309"/>
        <xdr:cNvCxnSpPr/>
      </xdr:nvCxnSpPr>
      <xdr:spPr>
        <a:xfrm>
          <a:off x="2019300" y="14508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158750</xdr:rowOff>
    </xdr:from>
    <xdr:to>
      <xdr:col>6</xdr:col>
      <xdr:colOff>38100</xdr:colOff>
      <xdr:row>84</xdr:row>
      <xdr:rowOff>88900</xdr:rowOff>
    </xdr:to>
    <xdr:sp macro="" textlink="">
      <xdr:nvSpPr>
        <xdr:cNvPr id="311" name="楕円 310"/>
        <xdr:cNvSpPr/>
      </xdr:nvSpPr>
      <xdr:spPr>
        <a:xfrm>
          <a:off x="1079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38100</xdr:rowOff>
    </xdr:from>
    <xdr:to>
      <xdr:col>10</xdr:col>
      <xdr:colOff>114300</xdr:colOff>
      <xdr:row>84</xdr:row>
      <xdr:rowOff>106680</xdr:rowOff>
    </xdr:to>
    <xdr:cxnSp macro="">
      <xdr:nvCxnSpPr>
        <xdr:cNvPr id="312" name="直線コネクタ 311"/>
        <xdr:cNvCxnSpPr/>
      </xdr:nvCxnSpPr>
      <xdr:spPr>
        <a:xfrm>
          <a:off x="1130300" y="14439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144290</xdr:rowOff>
    </xdr:from>
    <xdr:ext cx="405111" cy="259045"/>
    <xdr:sp macro="" textlink="">
      <xdr:nvSpPr>
        <xdr:cNvPr id="313" name="n_1aveValue【福祉施設】&#10;有形固定資産減価償却率"/>
        <xdr:cNvSpPr txBox="1"/>
      </xdr:nvSpPr>
      <xdr:spPr>
        <a:xfrm>
          <a:off x="3582044"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169435</xdr:rowOff>
    </xdr:from>
    <xdr:ext cx="405111" cy="259045"/>
    <xdr:sp macro="" textlink="">
      <xdr:nvSpPr>
        <xdr:cNvPr id="314" name="n_2aveValue【福祉施設】&#10;有形固定資産減価償却率"/>
        <xdr:cNvSpPr txBox="1"/>
      </xdr:nvSpPr>
      <xdr:spPr>
        <a:xfrm>
          <a:off x="27057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91712</xdr:rowOff>
    </xdr:from>
    <xdr:ext cx="405111" cy="259045"/>
    <xdr:sp macro="" textlink="">
      <xdr:nvSpPr>
        <xdr:cNvPr id="315" name="n_3aveValue【福祉施設】&#10;有形固定資産減価償却率"/>
        <xdr:cNvSpPr txBox="1"/>
      </xdr:nvSpPr>
      <xdr:spPr>
        <a:xfrm>
          <a:off x="1816744" y="1346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61992</xdr:rowOff>
    </xdr:from>
    <xdr:ext cx="405111" cy="259045"/>
    <xdr:sp macro="" textlink="">
      <xdr:nvSpPr>
        <xdr:cNvPr id="316" name="n_4aveValue【福祉施設】&#10;有形固定資産減価償却率"/>
        <xdr:cNvSpPr txBox="1"/>
      </xdr:nvSpPr>
      <xdr:spPr>
        <a:xfrm>
          <a:off x="927744" y="1343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36592</xdr:rowOff>
    </xdr:from>
    <xdr:ext cx="405111" cy="259045"/>
    <xdr:sp macro="" textlink="">
      <xdr:nvSpPr>
        <xdr:cNvPr id="317" name="n_1mainValue【福祉施設】&#10;有形固定資産減価償却率"/>
        <xdr:cNvSpPr txBox="1"/>
      </xdr:nvSpPr>
      <xdr:spPr>
        <a:xfrm>
          <a:off x="3582044" y="1460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18305</xdr:rowOff>
    </xdr:from>
    <xdr:ext cx="405111" cy="259045"/>
    <xdr:sp macro="" textlink="">
      <xdr:nvSpPr>
        <xdr:cNvPr id="318" name="n_2mainValue【福祉施設】&#10;有形固定資産減価償却率"/>
        <xdr:cNvSpPr txBox="1"/>
      </xdr:nvSpPr>
      <xdr:spPr>
        <a:xfrm>
          <a:off x="2705744" y="1459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148607</xdr:rowOff>
    </xdr:from>
    <xdr:ext cx="405111" cy="259045"/>
    <xdr:sp macro="" textlink="">
      <xdr:nvSpPr>
        <xdr:cNvPr id="319" name="n_3mainValue【福祉施設】&#10;有形固定資産減価償却率"/>
        <xdr:cNvSpPr txBox="1"/>
      </xdr:nvSpPr>
      <xdr:spPr>
        <a:xfrm>
          <a:off x="1816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80027</xdr:rowOff>
    </xdr:from>
    <xdr:ext cx="405111" cy="259045"/>
    <xdr:sp macro="" textlink="">
      <xdr:nvSpPr>
        <xdr:cNvPr id="320" name="n_4mainValue【福祉施設】&#10;有形固定資産減価償却率"/>
        <xdr:cNvSpPr txBox="1"/>
      </xdr:nvSpPr>
      <xdr:spPr>
        <a:xfrm>
          <a:off x="927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344" name="直線コネクタ 343"/>
        <xdr:cNvCxnSpPr/>
      </xdr:nvCxnSpPr>
      <xdr:spPr>
        <a:xfrm flipV="1">
          <a:off x="10476865" y="1326261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5" name="【福祉施設】&#10;一人当たり面積最小値テキスト"/>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46" name="直線コネクタ 345"/>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7"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48" name="直線コネクタ 347"/>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11447</xdr:rowOff>
    </xdr:from>
    <xdr:ext cx="469744" cy="259045"/>
    <xdr:sp macro="" textlink="">
      <xdr:nvSpPr>
        <xdr:cNvPr id="349" name="【福祉施設】&#10;一人当たり面積平均値テキスト"/>
        <xdr:cNvSpPr txBox="1"/>
      </xdr:nvSpPr>
      <xdr:spPr>
        <a:xfrm>
          <a:off x="10515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350" name="フローチャート: 判断 349"/>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351" name="フローチャート: 判断 350"/>
        <xdr:cNvSpPr/>
      </xdr:nvSpPr>
      <xdr:spPr>
        <a:xfrm>
          <a:off x="9588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52" name="フローチャート: 判断 351"/>
        <xdr:cNvSpPr/>
      </xdr:nvSpPr>
      <xdr:spPr>
        <a:xfrm>
          <a:off x="8699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35561</xdr:rowOff>
    </xdr:from>
    <xdr:to>
      <xdr:col>41</xdr:col>
      <xdr:colOff>101600</xdr:colOff>
      <xdr:row>85</xdr:row>
      <xdr:rowOff>137161</xdr:rowOff>
    </xdr:to>
    <xdr:sp macro="" textlink="">
      <xdr:nvSpPr>
        <xdr:cNvPr id="353" name="フローチャート: 判断 352"/>
        <xdr:cNvSpPr/>
      </xdr:nvSpPr>
      <xdr:spPr>
        <a:xfrm>
          <a:off x="7810500" y="1460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41911</xdr:rowOff>
    </xdr:from>
    <xdr:to>
      <xdr:col>36</xdr:col>
      <xdr:colOff>165100</xdr:colOff>
      <xdr:row>85</xdr:row>
      <xdr:rowOff>143511</xdr:rowOff>
    </xdr:to>
    <xdr:sp macro="" textlink="">
      <xdr:nvSpPr>
        <xdr:cNvPr id="354" name="フローチャート: 判断 353"/>
        <xdr:cNvSpPr/>
      </xdr:nvSpPr>
      <xdr:spPr>
        <a:xfrm>
          <a:off x="6921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162561</xdr:rowOff>
    </xdr:from>
    <xdr:to>
      <xdr:col>55</xdr:col>
      <xdr:colOff>50800</xdr:colOff>
      <xdr:row>86</xdr:row>
      <xdr:rowOff>92711</xdr:rowOff>
    </xdr:to>
    <xdr:sp macro="" textlink="">
      <xdr:nvSpPr>
        <xdr:cNvPr id="360" name="楕円 359"/>
        <xdr:cNvSpPr/>
      </xdr:nvSpPr>
      <xdr:spPr>
        <a:xfrm>
          <a:off x="104267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77488</xdr:rowOff>
    </xdr:from>
    <xdr:ext cx="469744" cy="259045"/>
    <xdr:sp macro="" textlink="">
      <xdr:nvSpPr>
        <xdr:cNvPr id="361" name="【福祉施設】&#10;一人当たり面積該当値テキスト"/>
        <xdr:cNvSpPr txBox="1"/>
      </xdr:nvSpPr>
      <xdr:spPr>
        <a:xfrm>
          <a:off x="10515600" y="1465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163830</xdr:rowOff>
    </xdr:from>
    <xdr:to>
      <xdr:col>50</xdr:col>
      <xdr:colOff>165100</xdr:colOff>
      <xdr:row>86</xdr:row>
      <xdr:rowOff>93980</xdr:rowOff>
    </xdr:to>
    <xdr:sp macro="" textlink="">
      <xdr:nvSpPr>
        <xdr:cNvPr id="362" name="楕円 361"/>
        <xdr:cNvSpPr/>
      </xdr:nvSpPr>
      <xdr:spPr>
        <a:xfrm>
          <a:off x="9588500" y="1473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41911</xdr:rowOff>
    </xdr:from>
    <xdr:to>
      <xdr:col>55</xdr:col>
      <xdr:colOff>0</xdr:colOff>
      <xdr:row>86</xdr:row>
      <xdr:rowOff>43180</xdr:rowOff>
    </xdr:to>
    <xdr:cxnSp macro="">
      <xdr:nvCxnSpPr>
        <xdr:cNvPr id="363" name="直線コネクタ 362"/>
        <xdr:cNvCxnSpPr/>
      </xdr:nvCxnSpPr>
      <xdr:spPr>
        <a:xfrm flipV="1">
          <a:off x="9639300" y="1478661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166370</xdr:rowOff>
    </xdr:from>
    <xdr:to>
      <xdr:col>46</xdr:col>
      <xdr:colOff>38100</xdr:colOff>
      <xdr:row>86</xdr:row>
      <xdr:rowOff>96520</xdr:rowOff>
    </xdr:to>
    <xdr:sp macro="" textlink="">
      <xdr:nvSpPr>
        <xdr:cNvPr id="364" name="楕円 363"/>
        <xdr:cNvSpPr/>
      </xdr:nvSpPr>
      <xdr:spPr>
        <a:xfrm>
          <a:off x="8699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43180</xdr:rowOff>
    </xdr:from>
    <xdr:to>
      <xdr:col>50</xdr:col>
      <xdr:colOff>114300</xdr:colOff>
      <xdr:row>86</xdr:row>
      <xdr:rowOff>45720</xdr:rowOff>
    </xdr:to>
    <xdr:cxnSp macro="">
      <xdr:nvCxnSpPr>
        <xdr:cNvPr id="365" name="直線コネクタ 364"/>
        <xdr:cNvCxnSpPr/>
      </xdr:nvCxnSpPr>
      <xdr:spPr>
        <a:xfrm flipV="1">
          <a:off x="8750300" y="147878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167639</xdr:rowOff>
    </xdr:from>
    <xdr:to>
      <xdr:col>41</xdr:col>
      <xdr:colOff>101600</xdr:colOff>
      <xdr:row>86</xdr:row>
      <xdr:rowOff>97789</xdr:rowOff>
    </xdr:to>
    <xdr:sp macro="" textlink="">
      <xdr:nvSpPr>
        <xdr:cNvPr id="366" name="楕円 365"/>
        <xdr:cNvSpPr/>
      </xdr:nvSpPr>
      <xdr:spPr>
        <a:xfrm>
          <a:off x="7810500" y="147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45720</xdr:rowOff>
    </xdr:from>
    <xdr:to>
      <xdr:col>45</xdr:col>
      <xdr:colOff>177800</xdr:colOff>
      <xdr:row>86</xdr:row>
      <xdr:rowOff>46989</xdr:rowOff>
    </xdr:to>
    <xdr:cxnSp macro="">
      <xdr:nvCxnSpPr>
        <xdr:cNvPr id="367" name="直線コネクタ 366"/>
        <xdr:cNvCxnSpPr/>
      </xdr:nvCxnSpPr>
      <xdr:spPr>
        <a:xfrm flipV="1">
          <a:off x="7861300" y="147904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168911</xdr:rowOff>
    </xdr:from>
    <xdr:to>
      <xdr:col>36</xdr:col>
      <xdr:colOff>165100</xdr:colOff>
      <xdr:row>86</xdr:row>
      <xdr:rowOff>99061</xdr:rowOff>
    </xdr:to>
    <xdr:sp macro="" textlink="">
      <xdr:nvSpPr>
        <xdr:cNvPr id="368" name="楕円 367"/>
        <xdr:cNvSpPr/>
      </xdr:nvSpPr>
      <xdr:spPr>
        <a:xfrm>
          <a:off x="6921500" y="147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46989</xdr:rowOff>
    </xdr:from>
    <xdr:to>
      <xdr:col>41</xdr:col>
      <xdr:colOff>50800</xdr:colOff>
      <xdr:row>86</xdr:row>
      <xdr:rowOff>48261</xdr:rowOff>
    </xdr:to>
    <xdr:cxnSp macro="">
      <xdr:nvCxnSpPr>
        <xdr:cNvPr id="369" name="直線コネクタ 368"/>
        <xdr:cNvCxnSpPr/>
      </xdr:nvCxnSpPr>
      <xdr:spPr>
        <a:xfrm flipV="1">
          <a:off x="6972300" y="147916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90188</xdr:rowOff>
    </xdr:from>
    <xdr:ext cx="469744" cy="259045"/>
    <xdr:sp macro="" textlink="">
      <xdr:nvSpPr>
        <xdr:cNvPr id="370" name="n_1aveValue【福祉施設】&#10;一人当たり面積"/>
        <xdr:cNvSpPr txBox="1"/>
      </xdr:nvSpPr>
      <xdr:spPr>
        <a:xfrm>
          <a:off x="9391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139716</xdr:rowOff>
    </xdr:from>
    <xdr:ext cx="469744" cy="259045"/>
    <xdr:sp macro="" textlink="">
      <xdr:nvSpPr>
        <xdr:cNvPr id="371" name="n_2aveValue【福祉施設】&#10;一人当たり面積"/>
        <xdr:cNvSpPr txBox="1"/>
      </xdr:nvSpPr>
      <xdr:spPr>
        <a:xfrm>
          <a:off x="8515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153688</xdr:rowOff>
    </xdr:from>
    <xdr:ext cx="469744" cy="259045"/>
    <xdr:sp macro="" textlink="">
      <xdr:nvSpPr>
        <xdr:cNvPr id="372" name="n_3aveValue【福祉施設】&#10;一人当たり面積"/>
        <xdr:cNvSpPr txBox="1"/>
      </xdr:nvSpPr>
      <xdr:spPr>
        <a:xfrm>
          <a:off x="7626427" y="1438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160038</xdr:rowOff>
    </xdr:from>
    <xdr:ext cx="469744" cy="259045"/>
    <xdr:sp macro="" textlink="">
      <xdr:nvSpPr>
        <xdr:cNvPr id="373" name="n_4aveValue【福祉施設】&#10;一人当たり面積"/>
        <xdr:cNvSpPr txBox="1"/>
      </xdr:nvSpPr>
      <xdr:spPr>
        <a:xfrm>
          <a:off x="6737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85107</xdr:rowOff>
    </xdr:from>
    <xdr:ext cx="469744" cy="259045"/>
    <xdr:sp macro="" textlink="">
      <xdr:nvSpPr>
        <xdr:cNvPr id="374" name="n_1mainValue【福祉施設】&#10;一人当たり面積"/>
        <xdr:cNvSpPr txBox="1"/>
      </xdr:nvSpPr>
      <xdr:spPr>
        <a:xfrm>
          <a:off x="9391727" y="1482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87647</xdr:rowOff>
    </xdr:from>
    <xdr:ext cx="469744" cy="259045"/>
    <xdr:sp macro="" textlink="">
      <xdr:nvSpPr>
        <xdr:cNvPr id="375" name="n_2mainValue【福祉施設】&#10;一人当たり面積"/>
        <xdr:cNvSpPr txBox="1"/>
      </xdr:nvSpPr>
      <xdr:spPr>
        <a:xfrm>
          <a:off x="8515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88916</xdr:rowOff>
    </xdr:from>
    <xdr:ext cx="469744" cy="259045"/>
    <xdr:sp macro="" textlink="">
      <xdr:nvSpPr>
        <xdr:cNvPr id="376" name="n_3mainValue【福祉施設】&#10;一人当たり面積"/>
        <xdr:cNvSpPr txBox="1"/>
      </xdr:nvSpPr>
      <xdr:spPr>
        <a:xfrm>
          <a:off x="7626427"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90188</xdr:rowOff>
    </xdr:from>
    <xdr:ext cx="469744" cy="259045"/>
    <xdr:sp macro="" textlink="">
      <xdr:nvSpPr>
        <xdr:cNvPr id="377" name="n_4mainValue【福祉施設】&#10;一人当たり面積"/>
        <xdr:cNvSpPr txBox="1"/>
      </xdr:nvSpPr>
      <xdr:spPr>
        <a:xfrm>
          <a:off x="6737427" y="1483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418" name="直線コネクタ 417"/>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21" name="【一般廃棄物処理施設】&#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22" name="直線コネクタ 421"/>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423" name="【一般廃棄物処理施設】&#10;有形固定資産減価償却率平均値テキスト"/>
        <xdr:cNvSpPr txBox="1"/>
      </xdr:nvSpPr>
      <xdr:spPr>
        <a:xfrm>
          <a:off x="16357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424" name="フローチャート: 判断 423"/>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25" name="フローチャート: 判断 424"/>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23495</xdr:rowOff>
    </xdr:from>
    <xdr:to>
      <xdr:col>76</xdr:col>
      <xdr:colOff>165100</xdr:colOff>
      <xdr:row>38</xdr:row>
      <xdr:rowOff>125095</xdr:rowOff>
    </xdr:to>
    <xdr:sp macro="" textlink="">
      <xdr:nvSpPr>
        <xdr:cNvPr id="426" name="フローチャート: 判断 425"/>
        <xdr:cNvSpPr/>
      </xdr:nvSpPr>
      <xdr:spPr>
        <a:xfrm>
          <a:off x="14541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137795</xdr:rowOff>
    </xdr:from>
    <xdr:to>
      <xdr:col>72</xdr:col>
      <xdr:colOff>38100</xdr:colOff>
      <xdr:row>38</xdr:row>
      <xdr:rowOff>67945</xdr:rowOff>
    </xdr:to>
    <xdr:sp macro="" textlink="">
      <xdr:nvSpPr>
        <xdr:cNvPr id="427" name="フローチャート: 判断 426"/>
        <xdr:cNvSpPr/>
      </xdr:nvSpPr>
      <xdr:spPr>
        <a:xfrm>
          <a:off x="13652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428" name="フローチャート: 判断 427"/>
        <xdr:cNvSpPr/>
      </xdr:nvSpPr>
      <xdr:spPr>
        <a:xfrm>
          <a:off x="12763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38735</xdr:rowOff>
    </xdr:from>
    <xdr:to>
      <xdr:col>85</xdr:col>
      <xdr:colOff>177800</xdr:colOff>
      <xdr:row>38</xdr:row>
      <xdr:rowOff>140335</xdr:rowOff>
    </xdr:to>
    <xdr:sp macro="" textlink="">
      <xdr:nvSpPr>
        <xdr:cNvPr id="434" name="楕円 433"/>
        <xdr:cNvSpPr/>
      </xdr:nvSpPr>
      <xdr:spPr>
        <a:xfrm>
          <a:off x="162687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17162</xdr:rowOff>
    </xdr:from>
    <xdr:ext cx="405111" cy="259045"/>
    <xdr:sp macro="" textlink="">
      <xdr:nvSpPr>
        <xdr:cNvPr id="435" name="【一般廃棄物処理施設】&#10;有形固定資産減価償却率該当値テキスト"/>
        <xdr:cNvSpPr txBox="1"/>
      </xdr:nvSpPr>
      <xdr:spPr>
        <a:xfrm>
          <a:off x="16357600"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4445</xdr:rowOff>
    </xdr:from>
    <xdr:to>
      <xdr:col>81</xdr:col>
      <xdr:colOff>101600</xdr:colOff>
      <xdr:row>38</xdr:row>
      <xdr:rowOff>106045</xdr:rowOff>
    </xdr:to>
    <xdr:sp macro="" textlink="">
      <xdr:nvSpPr>
        <xdr:cNvPr id="436" name="楕円 435"/>
        <xdr:cNvSpPr/>
      </xdr:nvSpPr>
      <xdr:spPr>
        <a:xfrm>
          <a:off x="15430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55245</xdr:rowOff>
    </xdr:from>
    <xdr:to>
      <xdr:col>85</xdr:col>
      <xdr:colOff>127000</xdr:colOff>
      <xdr:row>38</xdr:row>
      <xdr:rowOff>89535</xdr:rowOff>
    </xdr:to>
    <xdr:cxnSp macro="">
      <xdr:nvCxnSpPr>
        <xdr:cNvPr id="437" name="直線コネクタ 436"/>
        <xdr:cNvCxnSpPr/>
      </xdr:nvCxnSpPr>
      <xdr:spPr>
        <a:xfrm>
          <a:off x="15481300" y="65703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65405</xdr:rowOff>
    </xdr:from>
    <xdr:to>
      <xdr:col>76</xdr:col>
      <xdr:colOff>165100</xdr:colOff>
      <xdr:row>40</xdr:row>
      <xdr:rowOff>167005</xdr:rowOff>
    </xdr:to>
    <xdr:sp macro="" textlink="">
      <xdr:nvSpPr>
        <xdr:cNvPr id="438" name="楕円 437"/>
        <xdr:cNvSpPr/>
      </xdr:nvSpPr>
      <xdr:spPr>
        <a:xfrm>
          <a:off x="14541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55245</xdr:rowOff>
    </xdr:from>
    <xdr:to>
      <xdr:col>81</xdr:col>
      <xdr:colOff>50800</xdr:colOff>
      <xdr:row>40</xdr:row>
      <xdr:rowOff>116205</xdr:rowOff>
    </xdr:to>
    <xdr:cxnSp macro="">
      <xdr:nvCxnSpPr>
        <xdr:cNvPr id="439" name="直線コネクタ 438"/>
        <xdr:cNvCxnSpPr/>
      </xdr:nvCxnSpPr>
      <xdr:spPr>
        <a:xfrm flipV="1">
          <a:off x="14592300" y="6570345"/>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38735</xdr:rowOff>
    </xdr:from>
    <xdr:to>
      <xdr:col>72</xdr:col>
      <xdr:colOff>38100</xdr:colOff>
      <xdr:row>40</xdr:row>
      <xdr:rowOff>140335</xdr:rowOff>
    </xdr:to>
    <xdr:sp macro="" textlink="">
      <xdr:nvSpPr>
        <xdr:cNvPr id="440" name="楕円 439"/>
        <xdr:cNvSpPr/>
      </xdr:nvSpPr>
      <xdr:spPr>
        <a:xfrm>
          <a:off x="136525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89535</xdr:rowOff>
    </xdr:from>
    <xdr:to>
      <xdr:col>76</xdr:col>
      <xdr:colOff>114300</xdr:colOff>
      <xdr:row>40</xdr:row>
      <xdr:rowOff>116205</xdr:rowOff>
    </xdr:to>
    <xdr:cxnSp macro="">
      <xdr:nvCxnSpPr>
        <xdr:cNvPr id="441" name="直線コネクタ 440"/>
        <xdr:cNvCxnSpPr/>
      </xdr:nvCxnSpPr>
      <xdr:spPr>
        <a:xfrm>
          <a:off x="13703300" y="69475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4445</xdr:rowOff>
    </xdr:from>
    <xdr:to>
      <xdr:col>67</xdr:col>
      <xdr:colOff>101600</xdr:colOff>
      <xdr:row>40</xdr:row>
      <xdr:rowOff>106045</xdr:rowOff>
    </xdr:to>
    <xdr:sp macro="" textlink="">
      <xdr:nvSpPr>
        <xdr:cNvPr id="442" name="楕円 441"/>
        <xdr:cNvSpPr/>
      </xdr:nvSpPr>
      <xdr:spPr>
        <a:xfrm>
          <a:off x="127635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55245</xdr:rowOff>
    </xdr:from>
    <xdr:to>
      <xdr:col>71</xdr:col>
      <xdr:colOff>177800</xdr:colOff>
      <xdr:row>40</xdr:row>
      <xdr:rowOff>89535</xdr:rowOff>
    </xdr:to>
    <xdr:cxnSp macro="">
      <xdr:nvCxnSpPr>
        <xdr:cNvPr id="443" name="直線コネクタ 442"/>
        <xdr:cNvCxnSpPr/>
      </xdr:nvCxnSpPr>
      <xdr:spPr>
        <a:xfrm>
          <a:off x="12814300" y="69132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444"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141622</xdr:rowOff>
    </xdr:from>
    <xdr:ext cx="405111" cy="259045"/>
    <xdr:sp macro="" textlink="">
      <xdr:nvSpPr>
        <xdr:cNvPr id="445" name="n_2aveValue【一般廃棄物処理施設】&#10;有形固定資産減価償却率"/>
        <xdr:cNvSpPr txBox="1"/>
      </xdr:nvSpPr>
      <xdr:spPr>
        <a:xfrm>
          <a:off x="14389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84472</xdr:rowOff>
    </xdr:from>
    <xdr:ext cx="405111" cy="259045"/>
    <xdr:sp macro="" textlink="">
      <xdr:nvSpPr>
        <xdr:cNvPr id="446" name="n_3aveValue【一般廃棄物処理施設】&#10;有形固定資産減価償却率"/>
        <xdr:cNvSpPr txBox="1"/>
      </xdr:nvSpPr>
      <xdr:spPr>
        <a:xfrm>
          <a:off x="135007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151147</xdr:rowOff>
    </xdr:from>
    <xdr:ext cx="405111" cy="259045"/>
    <xdr:sp macro="" textlink="">
      <xdr:nvSpPr>
        <xdr:cNvPr id="447" name="n_4aveValue【一般廃棄物処理施設】&#10;有形固定資産減価償却率"/>
        <xdr:cNvSpPr txBox="1"/>
      </xdr:nvSpPr>
      <xdr:spPr>
        <a:xfrm>
          <a:off x="12611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122572</xdr:rowOff>
    </xdr:from>
    <xdr:ext cx="405111" cy="259045"/>
    <xdr:sp macro="" textlink="">
      <xdr:nvSpPr>
        <xdr:cNvPr id="448" name="n_1mainValue【一般廃棄物処理施設】&#10;有形固定資産減価償却率"/>
        <xdr:cNvSpPr txBox="1"/>
      </xdr:nvSpPr>
      <xdr:spPr>
        <a:xfrm>
          <a:off x="15266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158132</xdr:rowOff>
    </xdr:from>
    <xdr:ext cx="405111" cy="259045"/>
    <xdr:sp macro="" textlink="">
      <xdr:nvSpPr>
        <xdr:cNvPr id="449" name="n_2mainValue【一般廃棄物処理施設】&#10;有形固定資産減価償却率"/>
        <xdr:cNvSpPr txBox="1"/>
      </xdr:nvSpPr>
      <xdr:spPr>
        <a:xfrm>
          <a:off x="14389744"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131462</xdr:rowOff>
    </xdr:from>
    <xdr:ext cx="405111" cy="259045"/>
    <xdr:sp macro="" textlink="">
      <xdr:nvSpPr>
        <xdr:cNvPr id="450" name="n_3mainValue【一般廃棄物処理施設】&#10;有形固定資産減価償却率"/>
        <xdr:cNvSpPr txBox="1"/>
      </xdr:nvSpPr>
      <xdr:spPr>
        <a:xfrm>
          <a:off x="13500744"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97172</xdr:rowOff>
    </xdr:from>
    <xdr:ext cx="405111" cy="259045"/>
    <xdr:sp macro="" textlink="">
      <xdr:nvSpPr>
        <xdr:cNvPr id="451" name="n_4mainValue【一般廃棄物処理施設】&#10;有形固定資産減価償却率"/>
        <xdr:cNvSpPr txBox="1"/>
      </xdr:nvSpPr>
      <xdr:spPr>
        <a:xfrm>
          <a:off x="12611744"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5" name="テキスト ボックス 4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7" name="テキスト ボックス 4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9" name="テキスト ボックス 4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473" name="直線コネクタ 472"/>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474" name="【一般廃棄物処理施設】&#10;一人当たり有形固定資産（償却資産）額最小値テキスト"/>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475" name="直線コネクタ 474"/>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476" name="【一般廃棄物処理施設】&#10;一人当たり有形固定資産（償却資産）額最大値テキスト"/>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477" name="直線コネクタ 476"/>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115794</xdr:rowOff>
    </xdr:from>
    <xdr:ext cx="599010" cy="259045"/>
    <xdr:sp macro="" textlink="">
      <xdr:nvSpPr>
        <xdr:cNvPr id="478" name="【一般廃棄物処理施設】&#10;一人当たり有形固定資産（償却資産）額平均値テキスト"/>
        <xdr:cNvSpPr txBox="1"/>
      </xdr:nvSpPr>
      <xdr:spPr>
        <a:xfrm>
          <a:off x="22199600" y="66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479" name="フローチャート: 判断 478"/>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480" name="フローチャート: 判断 479"/>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158951</xdr:rowOff>
    </xdr:from>
    <xdr:to>
      <xdr:col>107</xdr:col>
      <xdr:colOff>101600</xdr:colOff>
      <xdr:row>40</xdr:row>
      <xdr:rowOff>89101</xdr:rowOff>
    </xdr:to>
    <xdr:sp macro="" textlink="">
      <xdr:nvSpPr>
        <xdr:cNvPr id="481" name="フローチャート: 判断 480"/>
        <xdr:cNvSpPr/>
      </xdr:nvSpPr>
      <xdr:spPr>
        <a:xfrm>
          <a:off x="20383500" y="684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163424</xdr:rowOff>
    </xdr:from>
    <xdr:to>
      <xdr:col>102</xdr:col>
      <xdr:colOff>165100</xdr:colOff>
      <xdr:row>40</xdr:row>
      <xdr:rowOff>93574</xdr:rowOff>
    </xdr:to>
    <xdr:sp macro="" textlink="">
      <xdr:nvSpPr>
        <xdr:cNvPr id="482" name="フローチャート: 判断 481"/>
        <xdr:cNvSpPr/>
      </xdr:nvSpPr>
      <xdr:spPr>
        <a:xfrm>
          <a:off x="19494500" y="68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135851</xdr:rowOff>
    </xdr:from>
    <xdr:to>
      <xdr:col>98</xdr:col>
      <xdr:colOff>38100</xdr:colOff>
      <xdr:row>40</xdr:row>
      <xdr:rowOff>66001</xdr:rowOff>
    </xdr:to>
    <xdr:sp macro="" textlink="">
      <xdr:nvSpPr>
        <xdr:cNvPr id="483" name="フローチャート: 判断 482"/>
        <xdr:cNvSpPr/>
      </xdr:nvSpPr>
      <xdr:spPr>
        <a:xfrm>
          <a:off x="18605500" y="68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170611</xdr:rowOff>
    </xdr:from>
    <xdr:to>
      <xdr:col>116</xdr:col>
      <xdr:colOff>114300</xdr:colOff>
      <xdr:row>40</xdr:row>
      <xdr:rowOff>100761</xdr:rowOff>
    </xdr:to>
    <xdr:sp macro="" textlink="">
      <xdr:nvSpPr>
        <xdr:cNvPr id="489" name="楕円 488"/>
        <xdr:cNvSpPr/>
      </xdr:nvSpPr>
      <xdr:spPr>
        <a:xfrm>
          <a:off x="22110700" y="68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149038</xdr:rowOff>
    </xdr:from>
    <xdr:ext cx="599010" cy="259045"/>
    <xdr:sp macro="" textlink="">
      <xdr:nvSpPr>
        <xdr:cNvPr id="490" name="【一般廃棄物処理施設】&#10;一人当たり有形固定資産（償却資産）額該当値テキスト"/>
        <xdr:cNvSpPr txBox="1"/>
      </xdr:nvSpPr>
      <xdr:spPr>
        <a:xfrm>
          <a:off x="22199600" y="683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4328</xdr:rowOff>
    </xdr:from>
    <xdr:to>
      <xdr:col>112</xdr:col>
      <xdr:colOff>38100</xdr:colOff>
      <xdr:row>40</xdr:row>
      <xdr:rowOff>105928</xdr:rowOff>
    </xdr:to>
    <xdr:sp macro="" textlink="">
      <xdr:nvSpPr>
        <xdr:cNvPr id="491" name="楕円 490"/>
        <xdr:cNvSpPr/>
      </xdr:nvSpPr>
      <xdr:spPr>
        <a:xfrm>
          <a:off x="21272500" y="686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49961</xdr:rowOff>
    </xdr:from>
    <xdr:to>
      <xdr:col>116</xdr:col>
      <xdr:colOff>63500</xdr:colOff>
      <xdr:row>40</xdr:row>
      <xdr:rowOff>55128</xdr:rowOff>
    </xdr:to>
    <xdr:cxnSp macro="">
      <xdr:nvCxnSpPr>
        <xdr:cNvPr id="492" name="直線コネクタ 491"/>
        <xdr:cNvCxnSpPr/>
      </xdr:nvCxnSpPr>
      <xdr:spPr>
        <a:xfrm flipV="1">
          <a:off x="21323300" y="6907961"/>
          <a:ext cx="8382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74561</xdr:rowOff>
    </xdr:from>
    <xdr:to>
      <xdr:col>107</xdr:col>
      <xdr:colOff>101600</xdr:colOff>
      <xdr:row>41</xdr:row>
      <xdr:rowOff>4711</xdr:rowOff>
    </xdr:to>
    <xdr:sp macro="" textlink="">
      <xdr:nvSpPr>
        <xdr:cNvPr id="493" name="楕円 492"/>
        <xdr:cNvSpPr/>
      </xdr:nvSpPr>
      <xdr:spPr>
        <a:xfrm>
          <a:off x="20383500" y="693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55128</xdr:rowOff>
    </xdr:from>
    <xdr:to>
      <xdr:col>111</xdr:col>
      <xdr:colOff>177800</xdr:colOff>
      <xdr:row>40</xdr:row>
      <xdr:rowOff>125361</xdr:rowOff>
    </xdr:to>
    <xdr:cxnSp macro="">
      <xdr:nvCxnSpPr>
        <xdr:cNvPr id="494" name="直線コネクタ 493"/>
        <xdr:cNvCxnSpPr/>
      </xdr:nvCxnSpPr>
      <xdr:spPr>
        <a:xfrm flipV="1">
          <a:off x="20434300" y="6913128"/>
          <a:ext cx="889000" cy="7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82342</xdr:rowOff>
    </xdr:from>
    <xdr:to>
      <xdr:col>102</xdr:col>
      <xdr:colOff>165100</xdr:colOff>
      <xdr:row>41</xdr:row>
      <xdr:rowOff>12492</xdr:rowOff>
    </xdr:to>
    <xdr:sp macro="" textlink="">
      <xdr:nvSpPr>
        <xdr:cNvPr id="495" name="楕円 494"/>
        <xdr:cNvSpPr/>
      </xdr:nvSpPr>
      <xdr:spPr>
        <a:xfrm>
          <a:off x="19494500" y="694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125361</xdr:rowOff>
    </xdr:from>
    <xdr:to>
      <xdr:col>107</xdr:col>
      <xdr:colOff>50800</xdr:colOff>
      <xdr:row>40</xdr:row>
      <xdr:rowOff>133142</xdr:rowOff>
    </xdr:to>
    <xdr:cxnSp macro="">
      <xdr:nvCxnSpPr>
        <xdr:cNvPr id="496" name="直線コネクタ 495"/>
        <xdr:cNvCxnSpPr/>
      </xdr:nvCxnSpPr>
      <xdr:spPr>
        <a:xfrm flipV="1">
          <a:off x="19545300" y="6983361"/>
          <a:ext cx="889000" cy="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86340</xdr:rowOff>
    </xdr:from>
    <xdr:to>
      <xdr:col>98</xdr:col>
      <xdr:colOff>38100</xdr:colOff>
      <xdr:row>41</xdr:row>
      <xdr:rowOff>16490</xdr:rowOff>
    </xdr:to>
    <xdr:sp macro="" textlink="">
      <xdr:nvSpPr>
        <xdr:cNvPr id="497" name="楕円 496"/>
        <xdr:cNvSpPr/>
      </xdr:nvSpPr>
      <xdr:spPr>
        <a:xfrm>
          <a:off x="18605500" y="694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133142</xdr:rowOff>
    </xdr:from>
    <xdr:to>
      <xdr:col>102</xdr:col>
      <xdr:colOff>114300</xdr:colOff>
      <xdr:row>40</xdr:row>
      <xdr:rowOff>137140</xdr:rowOff>
    </xdr:to>
    <xdr:cxnSp macro="">
      <xdr:nvCxnSpPr>
        <xdr:cNvPr id="498" name="直線コネクタ 497"/>
        <xdr:cNvCxnSpPr/>
      </xdr:nvCxnSpPr>
      <xdr:spPr>
        <a:xfrm flipV="1">
          <a:off x="18656300" y="6991142"/>
          <a:ext cx="889000" cy="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33652</xdr:rowOff>
    </xdr:from>
    <xdr:ext cx="599010" cy="259045"/>
    <xdr:sp macro="" textlink="">
      <xdr:nvSpPr>
        <xdr:cNvPr id="499" name="n_1aveValue【一般廃棄物処理施設】&#10;一人当たり有形固定資産（償却資産）額"/>
        <xdr:cNvSpPr txBox="1"/>
      </xdr:nvSpPr>
      <xdr:spPr>
        <a:xfrm>
          <a:off x="21011095" y="654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105628</xdr:rowOff>
    </xdr:from>
    <xdr:ext cx="599010" cy="259045"/>
    <xdr:sp macro="" textlink="">
      <xdr:nvSpPr>
        <xdr:cNvPr id="500" name="n_2aveValue【一般廃棄物処理施設】&#10;一人当たり有形固定資産（償却資産）額"/>
        <xdr:cNvSpPr txBox="1"/>
      </xdr:nvSpPr>
      <xdr:spPr>
        <a:xfrm>
          <a:off x="20134795" y="662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110101</xdr:rowOff>
    </xdr:from>
    <xdr:ext cx="599010" cy="259045"/>
    <xdr:sp macro="" textlink="">
      <xdr:nvSpPr>
        <xdr:cNvPr id="501" name="n_3aveValue【一般廃棄物処理施設】&#10;一人当たり有形固定資産（償却資産）額"/>
        <xdr:cNvSpPr txBox="1"/>
      </xdr:nvSpPr>
      <xdr:spPr>
        <a:xfrm>
          <a:off x="19245795" y="66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82528</xdr:rowOff>
    </xdr:from>
    <xdr:ext cx="599010" cy="259045"/>
    <xdr:sp macro="" textlink="">
      <xdr:nvSpPr>
        <xdr:cNvPr id="502" name="n_4aveValue【一般廃棄物処理施設】&#10;一人当たり有形固定資産（償却資産）額"/>
        <xdr:cNvSpPr txBox="1"/>
      </xdr:nvSpPr>
      <xdr:spPr>
        <a:xfrm>
          <a:off x="18356795" y="659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97055</xdr:rowOff>
    </xdr:from>
    <xdr:ext cx="599010" cy="259045"/>
    <xdr:sp macro="" textlink="">
      <xdr:nvSpPr>
        <xdr:cNvPr id="503" name="n_1mainValue【一般廃棄物処理施設】&#10;一人当たり有形固定資産（償却資産）額"/>
        <xdr:cNvSpPr txBox="1"/>
      </xdr:nvSpPr>
      <xdr:spPr>
        <a:xfrm>
          <a:off x="21011095" y="6955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167288</xdr:rowOff>
    </xdr:from>
    <xdr:ext cx="534377" cy="259045"/>
    <xdr:sp macro="" textlink="">
      <xdr:nvSpPr>
        <xdr:cNvPr id="504" name="n_2mainValue【一般廃棄物処理施設】&#10;一人当たり有形固定資産（償却資産）額"/>
        <xdr:cNvSpPr txBox="1"/>
      </xdr:nvSpPr>
      <xdr:spPr>
        <a:xfrm>
          <a:off x="20167111" y="702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3619</xdr:rowOff>
    </xdr:from>
    <xdr:ext cx="534377" cy="259045"/>
    <xdr:sp macro="" textlink="">
      <xdr:nvSpPr>
        <xdr:cNvPr id="505" name="n_3mainValue【一般廃棄物処理施設】&#10;一人当たり有形固定資産（償却資産）額"/>
        <xdr:cNvSpPr txBox="1"/>
      </xdr:nvSpPr>
      <xdr:spPr>
        <a:xfrm>
          <a:off x="19278111" y="703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7617</xdr:rowOff>
    </xdr:from>
    <xdr:ext cx="534377" cy="259045"/>
    <xdr:sp macro="" textlink="">
      <xdr:nvSpPr>
        <xdr:cNvPr id="506" name="n_4mainValue【一般廃棄物処理施設】&#10;一人当たり有形固定資産（償却資産）額"/>
        <xdr:cNvSpPr txBox="1"/>
      </xdr:nvSpPr>
      <xdr:spPr>
        <a:xfrm>
          <a:off x="18389111" y="703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5" name="テキスト ボックス 5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3" name="テキスト ボックス 5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5" name="テキスト ボックス 5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547" name="直線コネクタ 546"/>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548" name="【消防施設】&#10;有形固定資産減価償却率最小値テキスト"/>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549" name="直線コネクタ 548"/>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550" name="【消防施設】&#10;有形固定資産減価償却率最大値テキスト"/>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551" name="直線コネクタ 550"/>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552" name="【消防施設】&#10;有形固定資産減価償却率平均値テキスト"/>
        <xdr:cNvSpPr txBox="1"/>
      </xdr:nvSpPr>
      <xdr:spPr>
        <a:xfrm>
          <a:off x="16357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553" name="フローチャート: 判断 552"/>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554" name="フローチャート: 判断 553"/>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555" name="フローチャート: 判断 554"/>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556" name="フローチャート: 判断 555"/>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557" name="フローチャート: 判断 556"/>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563" name="楕円 562"/>
        <xdr:cNvSpPr/>
      </xdr:nvSpPr>
      <xdr:spPr>
        <a:xfrm>
          <a:off x="162687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107332</xdr:rowOff>
    </xdr:from>
    <xdr:ext cx="405111" cy="259045"/>
    <xdr:sp macro="" textlink="">
      <xdr:nvSpPr>
        <xdr:cNvPr id="564" name="【消防施設】&#10;有形固定資産減価償却率該当値テキスト"/>
        <xdr:cNvSpPr txBox="1"/>
      </xdr:nvSpPr>
      <xdr:spPr>
        <a:xfrm>
          <a:off x="16357600"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166370</xdr:rowOff>
    </xdr:from>
    <xdr:to>
      <xdr:col>81</xdr:col>
      <xdr:colOff>101600</xdr:colOff>
      <xdr:row>81</xdr:row>
      <xdr:rowOff>96520</xdr:rowOff>
    </xdr:to>
    <xdr:sp macro="" textlink="">
      <xdr:nvSpPr>
        <xdr:cNvPr id="565" name="楕円 564"/>
        <xdr:cNvSpPr/>
      </xdr:nvSpPr>
      <xdr:spPr>
        <a:xfrm>
          <a:off x="15430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45720</xdr:rowOff>
    </xdr:from>
    <xdr:to>
      <xdr:col>85</xdr:col>
      <xdr:colOff>127000</xdr:colOff>
      <xdr:row>81</xdr:row>
      <xdr:rowOff>135255</xdr:rowOff>
    </xdr:to>
    <xdr:cxnSp macro="">
      <xdr:nvCxnSpPr>
        <xdr:cNvPr id="566" name="直線コネクタ 565"/>
        <xdr:cNvCxnSpPr/>
      </xdr:nvCxnSpPr>
      <xdr:spPr>
        <a:xfrm>
          <a:off x="15481300" y="13933170"/>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80645</xdr:rowOff>
    </xdr:from>
    <xdr:to>
      <xdr:col>76</xdr:col>
      <xdr:colOff>165100</xdr:colOff>
      <xdr:row>81</xdr:row>
      <xdr:rowOff>10795</xdr:rowOff>
    </xdr:to>
    <xdr:sp macro="" textlink="">
      <xdr:nvSpPr>
        <xdr:cNvPr id="567" name="楕円 566"/>
        <xdr:cNvSpPr/>
      </xdr:nvSpPr>
      <xdr:spPr>
        <a:xfrm>
          <a:off x="14541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131445</xdr:rowOff>
    </xdr:from>
    <xdr:to>
      <xdr:col>81</xdr:col>
      <xdr:colOff>50800</xdr:colOff>
      <xdr:row>81</xdr:row>
      <xdr:rowOff>45720</xdr:rowOff>
    </xdr:to>
    <xdr:cxnSp macro="">
      <xdr:nvCxnSpPr>
        <xdr:cNvPr id="568" name="直線コネクタ 567"/>
        <xdr:cNvCxnSpPr/>
      </xdr:nvCxnSpPr>
      <xdr:spPr>
        <a:xfrm>
          <a:off x="14592300" y="1384744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168275</xdr:rowOff>
    </xdr:from>
    <xdr:to>
      <xdr:col>72</xdr:col>
      <xdr:colOff>38100</xdr:colOff>
      <xdr:row>80</xdr:row>
      <xdr:rowOff>98425</xdr:rowOff>
    </xdr:to>
    <xdr:sp macro="" textlink="">
      <xdr:nvSpPr>
        <xdr:cNvPr id="569" name="楕円 568"/>
        <xdr:cNvSpPr/>
      </xdr:nvSpPr>
      <xdr:spPr>
        <a:xfrm>
          <a:off x="13652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47625</xdr:rowOff>
    </xdr:from>
    <xdr:to>
      <xdr:col>76</xdr:col>
      <xdr:colOff>114300</xdr:colOff>
      <xdr:row>80</xdr:row>
      <xdr:rowOff>131445</xdr:rowOff>
    </xdr:to>
    <xdr:cxnSp macro="">
      <xdr:nvCxnSpPr>
        <xdr:cNvPr id="570" name="直線コネクタ 569"/>
        <xdr:cNvCxnSpPr/>
      </xdr:nvCxnSpPr>
      <xdr:spPr>
        <a:xfrm>
          <a:off x="13703300" y="1376362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141605</xdr:rowOff>
    </xdr:from>
    <xdr:to>
      <xdr:col>67</xdr:col>
      <xdr:colOff>101600</xdr:colOff>
      <xdr:row>80</xdr:row>
      <xdr:rowOff>71755</xdr:rowOff>
    </xdr:to>
    <xdr:sp macro="" textlink="">
      <xdr:nvSpPr>
        <xdr:cNvPr id="571" name="楕円 570"/>
        <xdr:cNvSpPr/>
      </xdr:nvSpPr>
      <xdr:spPr>
        <a:xfrm>
          <a:off x="12763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20955</xdr:rowOff>
    </xdr:from>
    <xdr:to>
      <xdr:col>71</xdr:col>
      <xdr:colOff>177800</xdr:colOff>
      <xdr:row>80</xdr:row>
      <xdr:rowOff>47625</xdr:rowOff>
    </xdr:to>
    <xdr:cxnSp macro="">
      <xdr:nvCxnSpPr>
        <xdr:cNvPr id="572" name="直線コネクタ 571"/>
        <xdr:cNvCxnSpPr/>
      </xdr:nvCxnSpPr>
      <xdr:spPr>
        <a:xfrm>
          <a:off x="12814300" y="137369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148607</xdr:rowOff>
    </xdr:from>
    <xdr:ext cx="405111" cy="259045"/>
    <xdr:sp macro="" textlink="">
      <xdr:nvSpPr>
        <xdr:cNvPr id="573" name="n_1aveValue【消防施設】&#10;有形固定資産減価償却率"/>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104791</xdr:rowOff>
    </xdr:from>
    <xdr:ext cx="405111" cy="259045"/>
    <xdr:sp macro="" textlink="">
      <xdr:nvSpPr>
        <xdr:cNvPr id="574" name="n_2aveValue【消防施設】&#10;有形固定資産減価償却率"/>
        <xdr:cNvSpPr txBox="1"/>
      </xdr:nvSpPr>
      <xdr:spPr>
        <a:xfrm>
          <a:off x="14389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575" name="n_3aveValue【消防施設】&#10;有形固定資産減価償却率"/>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144797</xdr:rowOff>
    </xdr:from>
    <xdr:ext cx="405111" cy="259045"/>
    <xdr:sp macro="" textlink="">
      <xdr:nvSpPr>
        <xdr:cNvPr id="576" name="n_4aveValue【消防施設】&#10;有形固定資産減価償却率"/>
        <xdr:cNvSpPr txBox="1"/>
      </xdr:nvSpPr>
      <xdr:spPr>
        <a:xfrm>
          <a:off x="12611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113047</xdr:rowOff>
    </xdr:from>
    <xdr:ext cx="405111" cy="259045"/>
    <xdr:sp macro="" textlink="">
      <xdr:nvSpPr>
        <xdr:cNvPr id="577" name="n_1mainValue【消防施設】&#10;有形固定資産減価償却率"/>
        <xdr:cNvSpPr txBox="1"/>
      </xdr:nvSpPr>
      <xdr:spPr>
        <a:xfrm>
          <a:off x="152660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27322</xdr:rowOff>
    </xdr:from>
    <xdr:ext cx="405111" cy="259045"/>
    <xdr:sp macro="" textlink="">
      <xdr:nvSpPr>
        <xdr:cNvPr id="578" name="n_2mainValue【消防施設】&#10;有形固定資産減価償却率"/>
        <xdr:cNvSpPr txBox="1"/>
      </xdr:nvSpPr>
      <xdr:spPr>
        <a:xfrm>
          <a:off x="143897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114952</xdr:rowOff>
    </xdr:from>
    <xdr:ext cx="405111" cy="259045"/>
    <xdr:sp macro="" textlink="">
      <xdr:nvSpPr>
        <xdr:cNvPr id="579" name="n_3mainValue【消防施設】&#10;有形固定資産減価償却率"/>
        <xdr:cNvSpPr txBox="1"/>
      </xdr:nvSpPr>
      <xdr:spPr>
        <a:xfrm>
          <a:off x="1350074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88282</xdr:rowOff>
    </xdr:from>
    <xdr:ext cx="405111" cy="259045"/>
    <xdr:sp macro="" textlink="">
      <xdr:nvSpPr>
        <xdr:cNvPr id="580" name="n_4mainValue【消防施設】&#10;有形固定資産減価償却率"/>
        <xdr:cNvSpPr txBox="1"/>
      </xdr:nvSpPr>
      <xdr:spPr>
        <a:xfrm>
          <a:off x="126117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1" name="直線コネクタ 5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2" name="テキスト ボックス 5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3" name="直線コネクタ 5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4" name="テキスト ボックス 5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5" name="直線コネクタ 5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6" name="テキスト ボックス 5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7" name="直線コネクタ 5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8" name="テキスト ボックス 5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9" name="直線コネクタ 5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0" name="テキスト ボックス 5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604" name="直線コネクタ 603"/>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5"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6" name="直線コネクタ 60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607" name="【消防施設】&#10;一人当たり面積最大値テキスト"/>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608" name="直線コネクタ 607"/>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120032</xdr:rowOff>
    </xdr:from>
    <xdr:ext cx="469744" cy="259045"/>
    <xdr:sp macro="" textlink="">
      <xdr:nvSpPr>
        <xdr:cNvPr id="609" name="【消防施設】&#10;一人当たり面積平均値テキスト"/>
        <xdr:cNvSpPr txBox="1"/>
      </xdr:nvSpPr>
      <xdr:spPr>
        <a:xfrm>
          <a:off x="22199600" y="14521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610" name="フローチャート: 判断 609"/>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611" name="フローチャート: 判断 610"/>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612" name="フローチャート: 判断 611"/>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168275</xdr:rowOff>
    </xdr:from>
    <xdr:to>
      <xdr:col>102</xdr:col>
      <xdr:colOff>165100</xdr:colOff>
      <xdr:row>85</xdr:row>
      <xdr:rowOff>98425</xdr:rowOff>
    </xdr:to>
    <xdr:sp macro="" textlink="">
      <xdr:nvSpPr>
        <xdr:cNvPr id="613" name="フローチャート: 判断 612"/>
        <xdr:cNvSpPr/>
      </xdr:nvSpPr>
      <xdr:spPr>
        <a:xfrm>
          <a:off x="19494500" y="1457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6350</xdr:rowOff>
    </xdr:from>
    <xdr:to>
      <xdr:col>98</xdr:col>
      <xdr:colOff>38100</xdr:colOff>
      <xdr:row>85</xdr:row>
      <xdr:rowOff>107950</xdr:rowOff>
    </xdr:to>
    <xdr:sp macro="" textlink="">
      <xdr:nvSpPr>
        <xdr:cNvPr id="614" name="フローチャート: 判断 613"/>
        <xdr:cNvSpPr/>
      </xdr:nvSpPr>
      <xdr:spPr>
        <a:xfrm>
          <a:off x="18605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92075</xdr:rowOff>
    </xdr:from>
    <xdr:to>
      <xdr:col>116</xdr:col>
      <xdr:colOff>114300</xdr:colOff>
      <xdr:row>85</xdr:row>
      <xdr:rowOff>22225</xdr:rowOff>
    </xdr:to>
    <xdr:sp macro="" textlink="">
      <xdr:nvSpPr>
        <xdr:cNvPr id="620" name="楕円 619"/>
        <xdr:cNvSpPr/>
      </xdr:nvSpPr>
      <xdr:spPr>
        <a:xfrm>
          <a:off x="221107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114952</xdr:rowOff>
    </xdr:from>
    <xdr:ext cx="469744" cy="259045"/>
    <xdr:sp macro="" textlink="">
      <xdr:nvSpPr>
        <xdr:cNvPr id="621" name="【消防施設】&#10;一人当たり面積該当値テキスト"/>
        <xdr:cNvSpPr txBox="1"/>
      </xdr:nvSpPr>
      <xdr:spPr>
        <a:xfrm>
          <a:off x="22199600" y="1434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22" name="楕円 621"/>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142875</xdr:rowOff>
    </xdr:from>
    <xdr:to>
      <xdr:col>116</xdr:col>
      <xdr:colOff>63500</xdr:colOff>
      <xdr:row>84</xdr:row>
      <xdr:rowOff>152400</xdr:rowOff>
    </xdr:to>
    <xdr:cxnSp macro="">
      <xdr:nvCxnSpPr>
        <xdr:cNvPr id="623" name="直線コネクタ 622"/>
        <xdr:cNvCxnSpPr/>
      </xdr:nvCxnSpPr>
      <xdr:spPr>
        <a:xfrm flipV="1">
          <a:off x="21323300" y="145446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107314</xdr:rowOff>
    </xdr:from>
    <xdr:to>
      <xdr:col>107</xdr:col>
      <xdr:colOff>101600</xdr:colOff>
      <xdr:row>85</xdr:row>
      <xdr:rowOff>37464</xdr:rowOff>
    </xdr:to>
    <xdr:sp macro="" textlink="">
      <xdr:nvSpPr>
        <xdr:cNvPr id="624" name="楕円 623"/>
        <xdr:cNvSpPr/>
      </xdr:nvSpPr>
      <xdr:spPr>
        <a:xfrm>
          <a:off x="20383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158114</xdr:rowOff>
    </xdr:to>
    <xdr:cxnSp macro="">
      <xdr:nvCxnSpPr>
        <xdr:cNvPr id="625" name="直線コネクタ 624"/>
        <xdr:cNvCxnSpPr/>
      </xdr:nvCxnSpPr>
      <xdr:spPr>
        <a:xfrm flipV="1">
          <a:off x="20434300" y="145542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130175</xdr:rowOff>
    </xdr:from>
    <xdr:to>
      <xdr:col>102</xdr:col>
      <xdr:colOff>165100</xdr:colOff>
      <xdr:row>85</xdr:row>
      <xdr:rowOff>60325</xdr:rowOff>
    </xdr:to>
    <xdr:sp macro="" textlink="">
      <xdr:nvSpPr>
        <xdr:cNvPr id="626" name="楕円 625"/>
        <xdr:cNvSpPr/>
      </xdr:nvSpPr>
      <xdr:spPr>
        <a:xfrm>
          <a:off x="19494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158114</xdr:rowOff>
    </xdr:from>
    <xdr:to>
      <xdr:col>107</xdr:col>
      <xdr:colOff>50800</xdr:colOff>
      <xdr:row>85</xdr:row>
      <xdr:rowOff>9525</xdr:rowOff>
    </xdr:to>
    <xdr:cxnSp macro="">
      <xdr:nvCxnSpPr>
        <xdr:cNvPr id="627" name="直線コネクタ 626"/>
        <xdr:cNvCxnSpPr/>
      </xdr:nvCxnSpPr>
      <xdr:spPr>
        <a:xfrm flipV="1">
          <a:off x="19545300" y="1455991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135889</xdr:rowOff>
    </xdr:from>
    <xdr:to>
      <xdr:col>98</xdr:col>
      <xdr:colOff>38100</xdr:colOff>
      <xdr:row>85</xdr:row>
      <xdr:rowOff>66039</xdr:rowOff>
    </xdr:to>
    <xdr:sp macro="" textlink="">
      <xdr:nvSpPr>
        <xdr:cNvPr id="628" name="楕円 627"/>
        <xdr:cNvSpPr/>
      </xdr:nvSpPr>
      <xdr:spPr>
        <a:xfrm>
          <a:off x="18605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xdr:rowOff>
    </xdr:from>
    <xdr:to>
      <xdr:col>102</xdr:col>
      <xdr:colOff>114300</xdr:colOff>
      <xdr:row>85</xdr:row>
      <xdr:rowOff>15239</xdr:rowOff>
    </xdr:to>
    <xdr:cxnSp macro="">
      <xdr:nvCxnSpPr>
        <xdr:cNvPr id="629" name="直線コネクタ 628"/>
        <xdr:cNvCxnSpPr/>
      </xdr:nvCxnSpPr>
      <xdr:spPr>
        <a:xfrm flipV="1">
          <a:off x="18656300" y="145827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32402</xdr:rowOff>
    </xdr:from>
    <xdr:ext cx="469744" cy="259045"/>
    <xdr:sp macro="" textlink="">
      <xdr:nvSpPr>
        <xdr:cNvPr id="630" name="n_1aveValue【消防施設】&#10;一人当たり面積"/>
        <xdr:cNvSpPr txBox="1"/>
      </xdr:nvSpPr>
      <xdr:spPr>
        <a:xfrm>
          <a:off x="21075727" y="1460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57166</xdr:rowOff>
    </xdr:from>
    <xdr:ext cx="469744" cy="259045"/>
    <xdr:sp macro="" textlink="">
      <xdr:nvSpPr>
        <xdr:cNvPr id="631" name="n_2aveValue【消防施設】&#10;一人当たり面積"/>
        <xdr:cNvSpPr txBox="1"/>
      </xdr:nvSpPr>
      <xdr:spPr>
        <a:xfrm>
          <a:off x="20199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89552</xdr:rowOff>
    </xdr:from>
    <xdr:ext cx="469744" cy="259045"/>
    <xdr:sp macro="" textlink="">
      <xdr:nvSpPr>
        <xdr:cNvPr id="632" name="n_3aveValue【消防施設】&#10;一人当たり面積"/>
        <xdr:cNvSpPr txBox="1"/>
      </xdr:nvSpPr>
      <xdr:spPr>
        <a:xfrm>
          <a:off x="19310427" y="1466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633" name="n_4aveValue【消防施設】&#10;一人当たり面積"/>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48277</xdr:rowOff>
    </xdr:from>
    <xdr:ext cx="469744" cy="259045"/>
    <xdr:sp macro="" textlink="">
      <xdr:nvSpPr>
        <xdr:cNvPr id="634" name="n_1mainValue【消防施設】&#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53991</xdr:rowOff>
    </xdr:from>
    <xdr:ext cx="469744" cy="259045"/>
    <xdr:sp macro="" textlink="">
      <xdr:nvSpPr>
        <xdr:cNvPr id="635" name="n_2mainValue【消防施設】&#10;一人当たり面積"/>
        <xdr:cNvSpPr txBox="1"/>
      </xdr:nvSpPr>
      <xdr:spPr>
        <a:xfrm>
          <a:off x="20199427" y="1428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76852</xdr:rowOff>
    </xdr:from>
    <xdr:ext cx="469744" cy="259045"/>
    <xdr:sp macro="" textlink="">
      <xdr:nvSpPr>
        <xdr:cNvPr id="636" name="n_3mainValue【消防施設】&#10;一人当たり面積"/>
        <xdr:cNvSpPr txBox="1"/>
      </xdr:nvSpPr>
      <xdr:spPr>
        <a:xfrm>
          <a:off x="19310427" y="1430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82566</xdr:rowOff>
    </xdr:from>
    <xdr:ext cx="469744" cy="259045"/>
    <xdr:sp macro="" textlink="">
      <xdr:nvSpPr>
        <xdr:cNvPr id="637" name="n_4mainValue【消防施設】&#10;一人当たり面積"/>
        <xdr:cNvSpPr txBox="1"/>
      </xdr:nvSpPr>
      <xdr:spPr>
        <a:xfrm>
          <a:off x="18421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663" name="直線コネクタ 662"/>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64"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65" name="直線コネクタ 664"/>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6"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7" name="直線コネクタ 66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668"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69" name="フローチャート: 判断 668"/>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670" name="フローチャート: 判断 669"/>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671" name="フローチャート: 判断 670"/>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672" name="フローチャート: 判断 671"/>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673" name="フローチャート: 判断 672"/>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138068</xdr:rowOff>
    </xdr:from>
    <xdr:to>
      <xdr:col>85</xdr:col>
      <xdr:colOff>177800</xdr:colOff>
      <xdr:row>106</xdr:row>
      <xdr:rowOff>68218</xdr:rowOff>
    </xdr:to>
    <xdr:sp macro="" textlink="">
      <xdr:nvSpPr>
        <xdr:cNvPr id="679" name="楕円 678"/>
        <xdr:cNvSpPr/>
      </xdr:nvSpPr>
      <xdr:spPr>
        <a:xfrm>
          <a:off x="162687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116495</xdr:rowOff>
    </xdr:from>
    <xdr:ext cx="405111" cy="259045"/>
    <xdr:sp macro="" textlink="">
      <xdr:nvSpPr>
        <xdr:cNvPr id="680" name="【庁舎】&#10;有形固定資産減価償却率該当値テキスト"/>
        <xdr:cNvSpPr txBox="1"/>
      </xdr:nvSpPr>
      <xdr:spPr>
        <a:xfrm>
          <a:off x="16357600"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97245</xdr:rowOff>
    </xdr:from>
    <xdr:to>
      <xdr:col>81</xdr:col>
      <xdr:colOff>101600</xdr:colOff>
      <xdr:row>106</xdr:row>
      <xdr:rowOff>27395</xdr:rowOff>
    </xdr:to>
    <xdr:sp macro="" textlink="">
      <xdr:nvSpPr>
        <xdr:cNvPr id="681" name="楕円 680"/>
        <xdr:cNvSpPr/>
      </xdr:nvSpPr>
      <xdr:spPr>
        <a:xfrm>
          <a:off x="154305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148045</xdr:rowOff>
    </xdr:from>
    <xdr:to>
      <xdr:col>85</xdr:col>
      <xdr:colOff>127000</xdr:colOff>
      <xdr:row>106</xdr:row>
      <xdr:rowOff>17418</xdr:rowOff>
    </xdr:to>
    <xdr:cxnSp macro="">
      <xdr:nvCxnSpPr>
        <xdr:cNvPr id="682" name="直線コネクタ 681"/>
        <xdr:cNvCxnSpPr/>
      </xdr:nvCxnSpPr>
      <xdr:spPr>
        <a:xfrm>
          <a:off x="15481300" y="18150295"/>
          <a:ext cx="8382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83" name="楕円 682"/>
        <xdr:cNvSpPr/>
      </xdr:nvSpPr>
      <xdr:spPr>
        <a:xfrm>
          <a:off x="14541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107224</xdr:rowOff>
    </xdr:from>
    <xdr:to>
      <xdr:col>81</xdr:col>
      <xdr:colOff>50800</xdr:colOff>
      <xdr:row>105</xdr:row>
      <xdr:rowOff>148045</xdr:rowOff>
    </xdr:to>
    <xdr:cxnSp macro="">
      <xdr:nvCxnSpPr>
        <xdr:cNvPr id="684" name="直線コネクタ 683"/>
        <xdr:cNvCxnSpPr/>
      </xdr:nvCxnSpPr>
      <xdr:spPr>
        <a:xfrm>
          <a:off x="14592300" y="18109474"/>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15602</xdr:rowOff>
    </xdr:from>
    <xdr:to>
      <xdr:col>72</xdr:col>
      <xdr:colOff>38100</xdr:colOff>
      <xdr:row>105</xdr:row>
      <xdr:rowOff>117202</xdr:rowOff>
    </xdr:to>
    <xdr:sp macro="" textlink="">
      <xdr:nvSpPr>
        <xdr:cNvPr id="685" name="楕円 684"/>
        <xdr:cNvSpPr/>
      </xdr:nvSpPr>
      <xdr:spPr>
        <a:xfrm>
          <a:off x="13652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66402</xdr:rowOff>
    </xdr:from>
    <xdr:to>
      <xdr:col>76</xdr:col>
      <xdr:colOff>114300</xdr:colOff>
      <xdr:row>105</xdr:row>
      <xdr:rowOff>107224</xdr:rowOff>
    </xdr:to>
    <xdr:cxnSp macro="">
      <xdr:nvCxnSpPr>
        <xdr:cNvPr id="686" name="直線コネクタ 685"/>
        <xdr:cNvCxnSpPr/>
      </xdr:nvCxnSpPr>
      <xdr:spPr>
        <a:xfrm>
          <a:off x="13703300" y="18068652"/>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146231</xdr:rowOff>
    </xdr:from>
    <xdr:to>
      <xdr:col>67</xdr:col>
      <xdr:colOff>101600</xdr:colOff>
      <xdr:row>105</xdr:row>
      <xdr:rowOff>76381</xdr:rowOff>
    </xdr:to>
    <xdr:sp macro="" textlink="">
      <xdr:nvSpPr>
        <xdr:cNvPr id="687" name="楕円 686"/>
        <xdr:cNvSpPr/>
      </xdr:nvSpPr>
      <xdr:spPr>
        <a:xfrm>
          <a:off x="12763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25581</xdr:rowOff>
    </xdr:from>
    <xdr:to>
      <xdr:col>71</xdr:col>
      <xdr:colOff>177800</xdr:colOff>
      <xdr:row>105</xdr:row>
      <xdr:rowOff>66402</xdr:rowOff>
    </xdr:to>
    <xdr:cxnSp macro="">
      <xdr:nvCxnSpPr>
        <xdr:cNvPr id="688" name="直線コネクタ 687"/>
        <xdr:cNvCxnSpPr/>
      </xdr:nvCxnSpPr>
      <xdr:spPr>
        <a:xfrm>
          <a:off x="12814300" y="18027831"/>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689"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690" name="n_2aveValue【庁舎】&#10;有形固定資産減価償却率"/>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691" name="n_3aveValue【庁舎】&#10;有形固定資産減価償却率"/>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692" name="n_4aveValue【庁舎】&#10;有形固定資産減価償却率"/>
        <xdr:cNvSpPr txBox="1"/>
      </xdr:nvSpPr>
      <xdr:spPr>
        <a:xfrm>
          <a:off x="12611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18522</xdr:rowOff>
    </xdr:from>
    <xdr:ext cx="405111" cy="259045"/>
    <xdr:sp macro="" textlink="">
      <xdr:nvSpPr>
        <xdr:cNvPr id="693" name="n_1mainValue【庁舎】&#10;有形固定資産減価償却率"/>
        <xdr:cNvSpPr txBox="1"/>
      </xdr:nvSpPr>
      <xdr:spPr>
        <a:xfrm>
          <a:off x="15266044" y="1819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694" name="n_2mainValue【庁舎】&#10;有形固定資産減価償却率"/>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133729</xdr:rowOff>
    </xdr:from>
    <xdr:ext cx="405111" cy="259045"/>
    <xdr:sp macro="" textlink="">
      <xdr:nvSpPr>
        <xdr:cNvPr id="695" name="n_3mainValue【庁舎】&#10;有形固定資産減価償却率"/>
        <xdr:cNvSpPr txBox="1"/>
      </xdr:nvSpPr>
      <xdr:spPr>
        <a:xfrm>
          <a:off x="13500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696" name="n_4mainValue【庁舎】&#10;有形固定資産減価償却率"/>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718" name="直線コネクタ 717"/>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719" name="【庁舎】&#10;一人当たり面積最小値テキスト"/>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720" name="直線コネクタ 719"/>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721" name="【庁舎】&#10;一人当たり面積最大値テキスト"/>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722" name="直線コネクタ 721"/>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723" name="【庁舎】&#10;一人当たり面積平均値テキスト"/>
        <xdr:cNvSpPr txBox="1"/>
      </xdr:nvSpPr>
      <xdr:spPr>
        <a:xfrm>
          <a:off x="22199600" y="1818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724" name="フローチャート: 判断 723"/>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725" name="フローチャート: 判断 724"/>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37745</xdr:rowOff>
    </xdr:from>
    <xdr:to>
      <xdr:col>107</xdr:col>
      <xdr:colOff>101600</xdr:colOff>
      <xdr:row>107</xdr:row>
      <xdr:rowOff>139345</xdr:rowOff>
    </xdr:to>
    <xdr:sp macro="" textlink="">
      <xdr:nvSpPr>
        <xdr:cNvPr id="726" name="フローチャート: 判断 725"/>
        <xdr:cNvSpPr/>
      </xdr:nvSpPr>
      <xdr:spPr>
        <a:xfrm>
          <a:off x="20383500" y="18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44145</xdr:rowOff>
    </xdr:from>
    <xdr:to>
      <xdr:col>102</xdr:col>
      <xdr:colOff>165100</xdr:colOff>
      <xdr:row>107</xdr:row>
      <xdr:rowOff>145745</xdr:rowOff>
    </xdr:to>
    <xdr:sp macro="" textlink="">
      <xdr:nvSpPr>
        <xdr:cNvPr id="727" name="フローチャート: 判断 726"/>
        <xdr:cNvSpPr/>
      </xdr:nvSpPr>
      <xdr:spPr>
        <a:xfrm>
          <a:off x="19494500" y="1838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43231</xdr:rowOff>
    </xdr:from>
    <xdr:to>
      <xdr:col>98</xdr:col>
      <xdr:colOff>38100</xdr:colOff>
      <xdr:row>107</xdr:row>
      <xdr:rowOff>144831</xdr:rowOff>
    </xdr:to>
    <xdr:sp macro="" textlink="">
      <xdr:nvSpPr>
        <xdr:cNvPr id="728" name="フローチャート: 判断 727"/>
        <xdr:cNvSpPr/>
      </xdr:nvSpPr>
      <xdr:spPr>
        <a:xfrm>
          <a:off x="18605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44145</xdr:rowOff>
    </xdr:from>
    <xdr:to>
      <xdr:col>116</xdr:col>
      <xdr:colOff>114300</xdr:colOff>
      <xdr:row>107</xdr:row>
      <xdr:rowOff>145745</xdr:rowOff>
    </xdr:to>
    <xdr:sp macro="" textlink="">
      <xdr:nvSpPr>
        <xdr:cNvPr id="734" name="楕円 733"/>
        <xdr:cNvSpPr/>
      </xdr:nvSpPr>
      <xdr:spPr>
        <a:xfrm>
          <a:off x="22110700" y="1838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137329</xdr:rowOff>
    </xdr:from>
    <xdr:ext cx="469744" cy="259045"/>
    <xdr:sp macro="" textlink="">
      <xdr:nvSpPr>
        <xdr:cNvPr id="735" name="【庁舎】&#10;一人当たり面積該当値テキスト"/>
        <xdr:cNvSpPr txBox="1"/>
      </xdr:nvSpPr>
      <xdr:spPr>
        <a:xfrm>
          <a:off x="22199600" y="183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47346</xdr:rowOff>
    </xdr:from>
    <xdr:to>
      <xdr:col>112</xdr:col>
      <xdr:colOff>38100</xdr:colOff>
      <xdr:row>107</xdr:row>
      <xdr:rowOff>148946</xdr:rowOff>
    </xdr:to>
    <xdr:sp macro="" textlink="">
      <xdr:nvSpPr>
        <xdr:cNvPr id="736" name="楕円 735"/>
        <xdr:cNvSpPr/>
      </xdr:nvSpPr>
      <xdr:spPr>
        <a:xfrm>
          <a:off x="21272500" y="1839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94945</xdr:rowOff>
    </xdr:from>
    <xdr:to>
      <xdr:col>116</xdr:col>
      <xdr:colOff>63500</xdr:colOff>
      <xdr:row>107</xdr:row>
      <xdr:rowOff>98146</xdr:rowOff>
    </xdr:to>
    <xdr:cxnSp macro="">
      <xdr:nvCxnSpPr>
        <xdr:cNvPr id="737" name="直線コネクタ 736"/>
        <xdr:cNvCxnSpPr/>
      </xdr:nvCxnSpPr>
      <xdr:spPr>
        <a:xfrm flipV="1">
          <a:off x="21323300" y="18440095"/>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50546</xdr:rowOff>
    </xdr:from>
    <xdr:to>
      <xdr:col>107</xdr:col>
      <xdr:colOff>101600</xdr:colOff>
      <xdr:row>107</xdr:row>
      <xdr:rowOff>152146</xdr:rowOff>
    </xdr:to>
    <xdr:sp macro="" textlink="">
      <xdr:nvSpPr>
        <xdr:cNvPr id="738" name="楕円 737"/>
        <xdr:cNvSpPr/>
      </xdr:nvSpPr>
      <xdr:spPr>
        <a:xfrm>
          <a:off x="20383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98146</xdr:rowOff>
    </xdr:from>
    <xdr:to>
      <xdr:col>111</xdr:col>
      <xdr:colOff>177800</xdr:colOff>
      <xdr:row>107</xdr:row>
      <xdr:rowOff>101346</xdr:rowOff>
    </xdr:to>
    <xdr:cxnSp macro="">
      <xdr:nvCxnSpPr>
        <xdr:cNvPr id="739" name="直線コネクタ 738"/>
        <xdr:cNvCxnSpPr/>
      </xdr:nvCxnSpPr>
      <xdr:spPr>
        <a:xfrm flipV="1">
          <a:off x="20434300" y="18443296"/>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54660</xdr:rowOff>
    </xdr:from>
    <xdr:to>
      <xdr:col>102</xdr:col>
      <xdr:colOff>165100</xdr:colOff>
      <xdr:row>107</xdr:row>
      <xdr:rowOff>156260</xdr:rowOff>
    </xdr:to>
    <xdr:sp macro="" textlink="">
      <xdr:nvSpPr>
        <xdr:cNvPr id="740" name="楕円 739"/>
        <xdr:cNvSpPr/>
      </xdr:nvSpPr>
      <xdr:spPr>
        <a:xfrm>
          <a:off x="19494500" y="183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101346</xdr:rowOff>
    </xdr:from>
    <xdr:to>
      <xdr:col>107</xdr:col>
      <xdr:colOff>50800</xdr:colOff>
      <xdr:row>107</xdr:row>
      <xdr:rowOff>105460</xdr:rowOff>
    </xdr:to>
    <xdr:cxnSp macro="">
      <xdr:nvCxnSpPr>
        <xdr:cNvPr id="741" name="直線コネクタ 740"/>
        <xdr:cNvCxnSpPr/>
      </xdr:nvCxnSpPr>
      <xdr:spPr>
        <a:xfrm flipV="1">
          <a:off x="19545300" y="1844649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57404</xdr:rowOff>
    </xdr:from>
    <xdr:to>
      <xdr:col>98</xdr:col>
      <xdr:colOff>38100</xdr:colOff>
      <xdr:row>107</xdr:row>
      <xdr:rowOff>159004</xdr:rowOff>
    </xdr:to>
    <xdr:sp macro="" textlink="">
      <xdr:nvSpPr>
        <xdr:cNvPr id="742" name="楕円 741"/>
        <xdr:cNvSpPr/>
      </xdr:nvSpPr>
      <xdr:spPr>
        <a:xfrm>
          <a:off x="186055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105460</xdr:rowOff>
    </xdr:from>
    <xdr:to>
      <xdr:col>102</xdr:col>
      <xdr:colOff>114300</xdr:colOff>
      <xdr:row>107</xdr:row>
      <xdr:rowOff>108204</xdr:rowOff>
    </xdr:to>
    <xdr:cxnSp macro="">
      <xdr:nvCxnSpPr>
        <xdr:cNvPr id="743" name="直線コネクタ 742"/>
        <xdr:cNvCxnSpPr/>
      </xdr:nvCxnSpPr>
      <xdr:spPr>
        <a:xfrm flipV="1">
          <a:off x="18656300" y="18450610"/>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744" name="n_1aveValue【庁舎】&#10;一人当たり面積"/>
        <xdr:cNvSpPr txBox="1"/>
      </xdr:nvSpPr>
      <xdr:spPr>
        <a:xfrm>
          <a:off x="210757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155872</xdr:rowOff>
    </xdr:from>
    <xdr:ext cx="469744" cy="259045"/>
    <xdr:sp macro="" textlink="">
      <xdr:nvSpPr>
        <xdr:cNvPr id="745" name="n_2aveValue【庁舎】&#10;一人当たり面積"/>
        <xdr:cNvSpPr txBox="1"/>
      </xdr:nvSpPr>
      <xdr:spPr>
        <a:xfrm>
          <a:off x="20199427" y="181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162272</xdr:rowOff>
    </xdr:from>
    <xdr:ext cx="469744" cy="259045"/>
    <xdr:sp macro="" textlink="">
      <xdr:nvSpPr>
        <xdr:cNvPr id="746" name="n_3aveValue【庁舎】&#10;一人当たり面積"/>
        <xdr:cNvSpPr txBox="1"/>
      </xdr:nvSpPr>
      <xdr:spPr>
        <a:xfrm>
          <a:off x="19310427" y="1816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161358</xdr:rowOff>
    </xdr:from>
    <xdr:ext cx="469744" cy="259045"/>
    <xdr:sp macro="" textlink="">
      <xdr:nvSpPr>
        <xdr:cNvPr id="747" name="n_4aveValue【庁舎】&#10;一人当たり面積"/>
        <xdr:cNvSpPr txBox="1"/>
      </xdr:nvSpPr>
      <xdr:spPr>
        <a:xfrm>
          <a:off x="18421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140073</xdr:rowOff>
    </xdr:from>
    <xdr:ext cx="469744" cy="259045"/>
    <xdr:sp macro="" textlink="">
      <xdr:nvSpPr>
        <xdr:cNvPr id="748" name="n_1mainValue【庁舎】&#10;一人当たり面積"/>
        <xdr:cNvSpPr txBox="1"/>
      </xdr:nvSpPr>
      <xdr:spPr>
        <a:xfrm>
          <a:off x="21075727" y="1848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143273</xdr:rowOff>
    </xdr:from>
    <xdr:ext cx="469744" cy="259045"/>
    <xdr:sp macro="" textlink="">
      <xdr:nvSpPr>
        <xdr:cNvPr id="749" name="n_2mainValue【庁舎】&#10;一人当たり面積"/>
        <xdr:cNvSpPr txBox="1"/>
      </xdr:nvSpPr>
      <xdr:spPr>
        <a:xfrm>
          <a:off x="20199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147387</xdr:rowOff>
    </xdr:from>
    <xdr:ext cx="469744" cy="259045"/>
    <xdr:sp macro="" textlink="">
      <xdr:nvSpPr>
        <xdr:cNvPr id="750" name="n_3mainValue【庁舎】&#10;一人当たり面積"/>
        <xdr:cNvSpPr txBox="1"/>
      </xdr:nvSpPr>
      <xdr:spPr>
        <a:xfrm>
          <a:off x="19310427" y="184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150131</xdr:rowOff>
    </xdr:from>
    <xdr:ext cx="469744" cy="259045"/>
    <xdr:sp macro="" textlink="">
      <xdr:nvSpPr>
        <xdr:cNvPr id="751" name="n_4mainValue【庁舎】&#10;一人当たり面積"/>
        <xdr:cNvSpPr txBox="1"/>
      </xdr:nvSpPr>
      <xdr:spPr>
        <a:xfrm>
          <a:off x="18421427" y="1849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福祉施設、一般廃棄物処理施設、庁舎であり、逆に低くなっている施設は図書館、体育館・プール、消防施設である。町内の福祉施設は１施設のみで３０年以上経過しているため、今後も上昇する傾向にあることから、個別施設計画に基づき計画的な修繕が必要となる。一般廃棄物処理施設については当町で所有していないため、上記施設情報は会津若松地方広域市町村圏整備組合の数字となっているが、令和２年度にごみ処理施設整備事業（し尿）を実施したため類似団体と同程度に改善したものの、令和３年度の類似団体は０．２％改善したのに対し、当該団体は１．８％上昇している。庁舎については、類似団体が１．９％改善したのに対し、当町は２．５％増加している。今後も維持管理費は増加する傾向にあることから、個別施設計画に基づき計画的な修繕や大規模改修が必要となる。図書館については類似団体上に有形固定資産減価償却率が上昇しているが、町内の図書館は１施設のみであり、平成２５年度に建設したため数字としては低く、一人当たり面積は類似団体とほぼ同等であり、維持管理費もしばらく横ばいの見込みである。体育館・プールについては、類似団体以上に有形固定資産減価償却率が上昇しており、一人当たり面積も類似団体より相当高いため、維持管理の費用の増加に注視しなければならない。消防施設については、類似団体以上に有形固定資産減価償却率が上昇しており、一人当たり面積は類似団体とほぼ同じとな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13,387
13,317
394.85
10,632,702
10,319,408
307,600
5,823,301
8,820,411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主要な自主財源である町税全体では、前年度と比較して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入湯税、たばこ税の回復により</a:t>
          </a:r>
          <a:r>
            <a:rPr kumimoji="1" lang="ja-JP" altLang="en-US" sz="1300">
              <a:latin typeface="ＭＳ Ｐゴシック" panose="020B0600070205080204" pitchFamily="50" charset="-128"/>
              <a:ea typeface="ＭＳ Ｐゴシック" panose="020B0600070205080204" pitchFamily="50" charset="-128"/>
            </a:rPr>
            <a:t>０．３％増収となったが、財政力指数は、前年度から０．０１ポイント減の０．３８となり、類似団体平均を下回っている。地域経済の動向や人口減少、少子高齢化の状況からも税収増となる要因は乏しいため、徴収強化により財政基盤の維持を図りながら、交流・定住人口の増加につながる取組の推進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37798</xdr:rowOff>
    </xdr:to>
    <xdr:cxnSp macro="">
      <xdr:nvCxnSpPr>
        <xdr:cNvPr id="70" name="直線コネクタ 69"/>
        <xdr:cNvCxnSpPr/>
      </xdr:nvCxnSpPr>
      <xdr:spPr>
        <a:xfrm>
          <a:off x="4114800" y="73986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3" name="直線コネクタ 72"/>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6" name="直線コネクタ 75"/>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7" name="フローチャート: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79" name="直線コネクタ 78"/>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134559</xdr:rowOff>
    </xdr:from>
    <xdr:to>
      <xdr:col>11</xdr:col>
      <xdr:colOff>82550</xdr:colOff>
      <xdr:row>42</xdr:row>
      <xdr:rowOff>64709</xdr:rowOff>
    </xdr:to>
    <xdr:sp macro="" textlink="">
      <xdr:nvSpPr>
        <xdr:cNvPr id="80" name="フローチャート: 判断 79"/>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74886</xdr:rowOff>
    </xdr:from>
    <xdr:ext cx="762000" cy="259045"/>
    <xdr:sp macro="" textlink="">
      <xdr:nvSpPr>
        <xdr:cNvPr id="81" name="テキスト ボックス 80"/>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2" name="フローチャート: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3" name="テキスト ボックス 82"/>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89" name="楕円 88"/>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130525</xdr:rowOff>
    </xdr:from>
    <xdr:ext cx="762000" cy="259045"/>
    <xdr:sp macro="" textlink="">
      <xdr:nvSpPr>
        <xdr:cNvPr id="90" name="財政力該当値テキスト"/>
        <xdr:cNvSpPr txBox="1"/>
      </xdr:nvSpPr>
      <xdr:spPr>
        <a:xfrm>
          <a:off x="5041900" y="733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2" name="テキスト ボックス 91"/>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4" name="テキスト ボックス 93"/>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6" name="テキスト ボックス 95"/>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8" name="テキスト ボックス 97"/>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公債費は、当初予算額の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以内で、かつ起債額が償還額を上回らないように抑制してきた。しかし、大規模事業の財源確保には地方債の発行が必要不可欠である。令和２年度から本格化した統合中学校整備事業の起債に係る元利償還金の影響が出てきたが、過疎対策事業債を活用し、償還の平準化を図るなどしてきたことにより類似団体平均とほぼ同水準となっている。職員及び会計年度任用職員の適正な人員管理による人件費の抑制と、すべての事務事業の優先度を厳しく点検し、優先度の低い事業について計画的に廃止・縮小を進め、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64</xdr:row>
      <xdr:rowOff>39370</xdr:rowOff>
    </xdr:to>
    <xdr:cxnSp macro="">
      <xdr:nvCxnSpPr>
        <xdr:cNvPr id="131" name="直線コネクタ 130"/>
        <xdr:cNvCxnSpPr/>
      </xdr:nvCxnSpPr>
      <xdr:spPr>
        <a:xfrm flipV="1">
          <a:off x="4114800" y="1079500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32" name="財政構造の弾力性平均値テキスト"/>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92456</xdr:rowOff>
    </xdr:to>
    <xdr:cxnSp macro="">
      <xdr:nvCxnSpPr>
        <xdr:cNvPr id="134" name="直線コネクタ 133"/>
        <xdr:cNvCxnSpPr/>
      </xdr:nvCxnSpPr>
      <xdr:spPr>
        <a:xfrm flipV="1">
          <a:off x="3225800" y="1101217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73152</xdr:rowOff>
    </xdr:from>
    <xdr:to>
      <xdr:col>15</xdr:col>
      <xdr:colOff>82550</xdr:colOff>
      <xdr:row>64</xdr:row>
      <xdr:rowOff>92456</xdr:rowOff>
    </xdr:to>
    <xdr:cxnSp macro="">
      <xdr:nvCxnSpPr>
        <xdr:cNvPr id="137" name="直線コネクタ 136"/>
        <xdr:cNvCxnSpPr/>
      </xdr:nvCxnSpPr>
      <xdr:spPr>
        <a:xfrm>
          <a:off x="2336800" y="110459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46482</xdr:rowOff>
    </xdr:from>
    <xdr:to>
      <xdr:col>15</xdr:col>
      <xdr:colOff>133350</xdr:colOff>
      <xdr:row>64</xdr:row>
      <xdr:rowOff>148082</xdr:rowOff>
    </xdr:to>
    <xdr:sp macro="" textlink="">
      <xdr:nvSpPr>
        <xdr:cNvPr id="138" name="フローチャート: 判断 137"/>
        <xdr:cNvSpPr/>
      </xdr:nvSpPr>
      <xdr:spPr>
        <a:xfrm>
          <a:off x="3175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132859</xdr:rowOff>
    </xdr:from>
    <xdr:ext cx="762000" cy="259045"/>
    <xdr:sp macro="" textlink="">
      <xdr:nvSpPr>
        <xdr:cNvPr id="139" name="テキスト ボックス 138"/>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64</xdr:row>
      <xdr:rowOff>73152</xdr:rowOff>
    </xdr:to>
    <xdr:cxnSp macro="">
      <xdr:nvCxnSpPr>
        <xdr:cNvPr id="140" name="直線コネクタ 139"/>
        <xdr:cNvCxnSpPr/>
      </xdr:nvCxnSpPr>
      <xdr:spPr>
        <a:xfrm>
          <a:off x="1447800" y="110073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43" name="フローチャート: 判断 142"/>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79773</xdr:rowOff>
    </xdr:from>
    <xdr:ext cx="762000" cy="259045"/>
    <xdr:sp macro="" textlink="">
      <xdr:nvSpPr>
        <xdr:cNvPr id="144" name="テキスト ボックス 143"/>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0" name="楕円 149"/>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86377</xdr:rowOff>
    </xdr:from>
    <xdr:ext cx="762000" cy="259045"/>
    <xdr:sp macro="" textlink="">
      <xdr:nvSpPr>
        <xdr:cNvPr id="151" name="財政構造の弾力性該当値テキスト"/>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2" name="楕円 151"/>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53" name="テキスト ボックス 152"/>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41656</xdr:rowOff>
    </xdr:from>
    <xdr:to>
      <xdr:col>15</xdr:col>
      <xdr:colOff>133350</xdr:colOff>
      <xdr:row>64</xdr:row>
      <xdr:rowOff>143256</xdr:rowOff>
    </xdr:to>
    <xdr:sp macro="" textlink="">
      <xdr:nvSpPr>
        <xdr:cNvPr id="154" name="楕円 153"/>
        <xdr:cNvSpPr/>
      </xdr:nvSpPr>
      <xdr:spPr>
        <a:xfrm>
          <a:off x="3175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55" name="テキスト ボックス 154"/>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22352</xdr:rowOff>
    </xdr:from>
    <xdr:to>
      <xdr:col>11</xdr:col>
      <xdr:colOff>82550</xdr:colOff>
      <xdr:row>64</xdr:row>
      <xdr:rowOff>123952</xdr:rowOff>
    </xdr:to>
    <xdr:sp macro="" textlink="">
      <xdr:nvSpPr>
        <xdr:cNvPr id="156" name="楕円 155"/>
        <xdr:cNvSpPr/>
      </xdr:nvSpPr>
      <xdr:spPr>
        <a:xfrm>
          <a:off x="2286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108729</xdr:rowOff>
    </xdr:from>
    <xdr:ext cx="762000" cy="259045"/>
    <xdr:sp macro="" textlink="">
      <xdr:nvSpPr>
        <xdr:cNvPr id="157" name="テキスト ボックス 156"/>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155194</xdr:rowOff>
    </xdr:from>
    <xdr:to>
      <xdr:col>7</xdr:col>
      <xdr:colOff>31750</xdr:colOff>
      <xdr:row>64</xdr:row>
      <xdr:rowOff>85344</xdr:rowOff>
    </xdr:to>
    <xdr:sp macro="" textlink="">
      <xdr:nvSpPr>
        <xdr:cNvPr id="158" name="楕円 157"/>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95521</xdr:rowOff>
    </xdr:from>
    <xdr:ext cx="762000" cy="259045"/>
    <xdr:sp macro="" textlink="">
      <xdr:nvSpPr>
        <xdr:cNvPr id="159" name="テキスト ボックス 158"/>
        <xdr:cNvSpPr txBox="1"/>
      </xdr:nvSpPr>
      <xdr:spPr>
        <a:xfrm>
          <a:off x="1066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[258,073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が類似団体平均を上回っているのは、主に人件費と維持補修費が要因となっている。人件費は、直営施設運営に係る職員を多く雇用しているためである。また、維持補修費には冬期間の除雪経費を含んでいるため、降雪量の多かった令和３年度は類似団体平均との差が広がった。さらには、保有する公共施設数が多く、老朽化に伴う維持補修費の増加が避けられないため、公共施設等総合管理計画の個別施設計画に基づき適正な管理に努めるとともに、有休施設の譲渡、利活用等を積極的に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151519</xdr:rowOff>
    </xdr:from>
    <xdr:to>
      <xdr:col>23</xdr:col>
      <xdr:colOff>133350</xdr:colOff>
      <xdr:row>83</xdr:row>
      <xdr:rowOff>57764</xdr:rowOff>
    </xdr:to>
    <xdr:cxnSp macro="">
      <xdr:nvCxnSpPr>
        <xdr:cNvPr id="196" name="直線コネクタ 195"/>
        <xdr:cNvCxnSpPr/>
      </xdr:nvCxnSpPr>
      <xdr:spPr>
        <a:xfrm>
          <a:off x="4114800" y="14210419"/>
          <a:ext cx="838200" cy="7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85465</xdr:rowOff>
    </xdr:from>
    <xdr:to>
      <xdr:col>19</xdr:col>
      <xdr:colOff>133350</xdr:colOff>
      <xdr:row>82</xdr:row>
      <xdr:rowOff>151519</xdr:rowOff>
    </xdr:to>
    <xdr:cxnSp macro="">
      <xdr:nvCxnSpPr>
        <xdr:cNvPr id="199" name="直線コネクタ 198"/>
        <xdr:cNvCxnSpPr/>
      </xdr:nvCxnSpPr>
      <xdr:spPr>
        <a:xfrm>
          <a:off x="3225800" y="14144365"/>
          <a:ext cx="889000" cy="6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1" name="テキスト ボックス 200"/>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82159</xdr:rowOff>
    </xdr:from>
    <xdr:to>
      <xdr:col>15</xdr:col>
      <xdr:colOff>82550</xdr:colOff>
      <xdr:row>82</xdr:row>
      <xdr:rowOff>85465</xdr:rowOff>
    </xdr:to>
    <xdr:cxnSp macro="">
      <xdr:nvCxnSpPr>
        <xdr:cNvPr id="202" name="直線コネクタ 201"/>
        <xdr:cNvCxnSpPr/>
      </xdr:nvCxnSpPr>
      <xdr:spPr>
        <a:xfrm>
          <a:off x="2336800" y="14141059"/>
          <a:ext cx="889000" cy="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24358</xdr:rowOff>
    </xdr:from>
    <xdr:to>
      <xdr:col>15</xdr:col>
      <xdr:colOff>133350</xdr:colOff>
      <xdr:row>81</xdr:row>
      <xdr:rowOff>125958</xdr:rowOff>
    </xdr:to>
    <xdr:sp macro="" textlink="">
      <xdr:nvSpPr>
        <xdr:cNvPr id="203" name="フローチャート: 判断 202"/>
        <xdr:cNvSpPr/>
      </xdr:nvSpPr>
      <xdr:spPr>
        <a:xfrm>
          <a:off x="3175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136135</xdr:rowOff>
    </xdr:from>
    <xdr:ext cx="762000" cy="259045"/>
    <xdr:sp macro="" textlink="">
      <xdr:nvSpPr>
        <xdr:cNvPr id="204" name="テキスト ボックス 203"/>
        <xdr:cNvSpPr txBox="1"/>
      </xdr:nvSpPr>
      <xdr:spPr>
        <a:xfrm>
          <a:off x="2844800" y="1368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82159</xdr:rowOff>
    </xdr:from>
    <xdr:to>
      <xdr:col>11</xdr:col>
      <xdr:colOff>31750</xdr:colOff>
      <xdr:row>82</xdr:row>
      <xdr:rowOff>91487</xdr:rowOff>
    </xdr:to>
    <xdr:cxnSp macro="">
      <xdr:nvCxnSpPr>
        <xdr:cNvPr id="205" name="直線コネクタ 204"/>
        <xdr:cNvCxnSpPr/>
      </xdr:nvCxnSpPr>
      <xdr:spPr>
        <a:xfrm flipV="1">
          <a:off x="1447800" y="14141059"/>
          <a:ext cx="8890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54442</xdr:rowOff>
    </xdr:from>
    <xdr:to>
      <xdr:col>11</xdr:col>
      <xdr:colOff>82550</xdr:colOff>
      <xdr:row>81</xdr:row>
      <xdr:rowOff>156042</xdr:rowOff>
    </xdr:to>
    <xdr:sp macro="" textlink="">
      <xdr:nvSpPr>
        <xdr:cNvPr id="206" name="フローチャート: 判断 205"/>
        <xdr:cNvSpPr/>
      </xdr:nvSpPr>
      <xdr:spPr>
        <a:xfrm>
          <a:off x="2286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166219</xdr:rowOff>
    </xdr:from>
    <xdr:ext cx="762000" cy="259045"/>
    <xdr:sp macro="" textlink="">
      <xdr:nvSpPr>
        <xdr:cNvPr id="207" name="テキスト ボックス 206"/>
        <xdr:cNvSpPr txBox="1"/>
      </xdr:nvSpPr>
      <xdr:spPr>
        <a:xfrm>
          <a:off x="1955800" y="1371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167621</xdr:rowOff>
    </xdr:from>
    <xdr:to>
      <xdr:col>7</xdr:col>
      <xdr:colOff>31750</xdr:colOff>
      <xdr:row>81</xdr:row>
      <xdr:rowOff>97771</xdr:rowOff>
    </xdr:to>
    <xdr:sp macro="" textlink="">
      <xdr:nvSpPr>
        <xdr:cNvPr id="208" name="フローチャート: 判断 207"/>
        <xdr:cNvSpPr/>
      </xdr:nvSpPr>
      <xdr:spPr>
        <a:xfrm>
          <a:off x="1397000" y="1388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107948</xdr:rowOff>
    </xdr:from>
    <xdr:ext cx="762000" cy="259045"/>
    <xdr:sp macro="" textlink="">
      <xdr:nvSpPr>
        <xdr:cNvPr id="209" name="テキスト ボックス 208"/>
        <xdr:cNvSpPr txBox="1"/>
      </xdr:nvSpPr>
      <xdr:spPr>
        <a:xfrm>
          <a:off x="1066800" y="1365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6964</xdr:rowOff>
    </xdr:from>
    <xdr:to>
      <xdr:col>23</xdr:col>
      <xdr:colOff>184150</xdr:colOff>
      <xdr:row>83</xdr:row>
      <xdr:rowOff>108564</xdr:rowOff>
    </xdr:to>
    <xdr:sp macro="" textlink="">
      <xdr:nvSpPr>
        <xdr:cNvPr id="215" name="楕円 214"/>
        <xdr:cNvSpPr/>
      </xdr:nvSpPr>
      <xdr:spPr>
        <a:xfrm>
          <a:off x="4902200" y="1423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150491</xdr:rowOff>
    </xdr:from>
    <xdr:ext cx="762000" cy="259045"/>
    <xdr:sp macro="" textlink="">
      <xdr:nvSpPr>
        <xdr:cNvPr id="216" name="人件費・物件費等の状況該当値テキスト"/>
        <xdr:cNvSpPr txBox="1"/>
      </xdr:nvSpPr>
      <xdr:spPr>
        <a:xfrm>
          <a:off x="5041900" y="1420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100719</xdr:rowOff>
    </xdr:from>
    <xdr:to>
      <xdr:col>19</xdr:col>
      <xdr:colOff>184150</xdr:colOff>
      <xdr:row>83</xdr:row>
      <xdr:rowOff>30869</xdr:rowOff>
    </xdr:to>
    <xdr:sp macro="" textlink="">
      <xdr:nvSpPr>
        <xdr:cNvPr id="217" name="楕円 216"/>
        <xdr:cNvSpPr/>
      </xdr:nvSpPr>
      <xdr:spPr>
        <a:xfrm>
          <a:off x="4064000" y="1415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15646</xdr:rowOff>
    </xdr:from>
    <xdr:ext cx="736600" cy="259045"/>
    <xdr:sp macro="" textlink="">
      <xdr:nvSpPr>
        <xdr:cNvPr id="218" name="テキスト ボックス 217"/>
        <xdr:cNvSpPr txBox="1"/>
      </xdr:nvSpPr>
      <xdr:spPr>
        <a:xfrm>
          <a:off x="3733800" y="14245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34665</xdr:rowOff>
    </xdr:from>
    <xdr:to>
      <xdr:col>15</xdr:col>
      <xdr:colOff>133350</xdr:colOff>
      <xdr:row>82</xdr:row>
      <xdr:rowOff>136265</xdr:rowOff>
    </xdr:to>
    <xdr:sp macro="" textlink="">
      <xdr:nvSpPr>
        <xdr:cNvPr id="219" name="楕円 218"/>
        <xdr:cNvSpPr/>
      </xdr:nvSpPr>
      <xdr:spPr>
        <a:xfrm>
          <a:off x="3175000" y="1409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121042</xdr:rowOff>
    </xdr:from>
    <xdr:ext cx="762000" cy="259045"/>
    <xdr:sp macro="" textlink="">
      <xdr:nvSpPr>
        <xdr:cNvPr id="220" name="テキスト ボックス 219"/>
        <xdr:cNvSpPr txBox="1"/>
      </xdr:nvSpPr>
      <xdr:spPr>
        <a:xfrm>
          <a:off x="2844800" y="14179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31359</xdr:rowOff>
    </xdr:from>
    <xdr:to>
      <xdr:col>11</xdr:col>
      <xdr:colOff>82550</xdr:colOff>
      <xdr:row>82</xdr:row>
      <xdr:rowOff>132959</xdr:rowOff>
    </xdr:to>
    <xdr:sp macro="" textlink="">
      <xdr:nvSpPr>
        <xdr:cNvPr id="221" name="楕円 220"/>
        <xdr:cNvSpPr/>
      </xdr:nvSpPr>
      <xdr:spPr>
        <a:xfrm>
          <a:off x="2286000" y="140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117736</xdr:rowOff>
    </xdr:from>
    <xdr:ext cx="762000" cy="259045"/>
    <xdr:sp macro="" textlink="">
      <xdr:nvSpPr>
        <xdr:cNvPr id="222" name="テキスト ボックス 221"/>
        <xdr:cNvSpPr txBox="1"/>
      </xdr:nvSpPr>
      <xdr:spPr>
        <a:xfrm>
          <a:off x="1955800" y="1417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40687</xdr:rowOff>
    </xdr:from>
    <xdr:to>
      <xdr:col>7</xdr:col>
      <xdr:colOff>31750</xdr:colOff>
      <xdr:row>82</xdr:row>
      <xdr:rowOff>142287</xdr:rowOff>
    </xdr:to>
    <xdr:sp macro="" textlink="">
      <xdr:nvSpPr>
        <xdr:cNvPr id="223" name="楕円 222"/>
        <xdr:cNvSpPr/>
      </xdr:nvSpPr>
      <xdr:spPr>
        <a:xfrm>
          <a:off x="1397000" y="1409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127064</xdr:rowOff>
    </xdr:from>
    <xdr:ext cx="762000" cy="259045"/>
    <xdr:sp macro="" textlink="">
      <xdr:nvSpPr>
        <xdr:cNvPr id="224" name="テキスト ボックス 223"/>
        <xdr:cNvSpPr txBox="1"/>
      </xdr:nvSpPr>
      <xdr:spPr>
        <a:xfrm>
          <a:off x="1066800" y="1418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町の指数としては大きな変動はなく、類似団体ともほぼ同水準を保っている。今後も地方公務員制度改革等を踏まえながら、他の地方公共団体の状況に留意する。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45055</xdr:rowOff>
    </xdr:from>
    <xdr:to>
      <xdr:col>81</xdr:col>
      <xdr:colOff>44450</xdr:colOff>
      <xdr:row>87</xdr:row>
      <xdr:rowOff>45055</xdr:rowOff>
    </xdr:to>
    <xdr:cxnSp macro="">
      <xdr:nvCxnSpPr>
        <xdr:cNvPr id="260" name="直線コネクタ 259"/>
        <xdr:cNvCxnSpPr/>
      </xdr:nvCxnSpPr>
      <xdr:spPr>
        <a:xfrm>
          <a:off x="16179800" y="14961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45055</xdr:rowOff>
    </xdr:to>
    <xdr:cxnSp macro="">
      <xdr:nvCxnSpPr>
        <xdr:cNvPr id="263" name="直線コネクタ 262"/>
        <xdr:cNvCxnSpPr/>
      </xdr:nvCxnSpPr>
      <xdr:spPr>
        <a:xfrm>
          <a:off x="15290800" y="149152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5" name="テキスト ボックス 264"/>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159052</xdr:rowOff>
    </xdr:from>
    <xdr:to>
      <xdr:col>72</xdr:col>
      <xdr:colOff>203200</xdr:colOff>
      <xdr:row>86</xdr:row>
      <xdr:rowOff>170543</xdr:rowOff>
    </xdr:to>
    <xdr:cxnSp macro="">
      <xdr:nvCxnSpPr>
        <xdr:cNvPr id="266" name="直線コネクタ 265"/>
        <xdr:cNvCxnSpPr/>
      </xdr:nvCxnSpPr>
      <xdr:spPr>
        <a:xfrm>
          <a:off x="14401800" y="149037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7" name="フローチャート: 判断 266"/>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25598</xdr:rowOff>
    </xdr:from>
    <xdr:ext cx="762000" cy="259045"/>
    <xdr:sp macro="" textlink="">
      <xdr:nvSpPr>
        <xdr:cNvPr id="268" name="テキスト ボックス 267"/>
        <xdr:cNvSpPr txBox="1"/>
      </xdr:nvSpPr>
      <xdr:spPr>
        <a:xfrm>
          <a:off x="14909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159052</xdr:rowOff>
    </xdr:from>
    <xdr:to>
      <xdr:col>68</xdr:col>
      <xdr:colOff>152400</xdr:colOff>
      <xdr:row>87</xdr:row>
      <xdr:rowOff>22073</xdr:rowOff>
    </xdr:to>
    <xdr:cxnSp macro="">
      <xdr:nvCxnSpPr>
        <xdr:cNvPr id="269" name="直線コネクタ 268"/>
        <xdr:cNvCxnSpPr/>
      </xdr:nvCxnSpPr>
      <xdr:spPr>
        <a:xfrm flipV="1">
          <a:off x="13512800" y="149037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70" name="フローチャート: 判断 269"/>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71" name="テキスト ボックス 270"/>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2" name="フローチャート: 判断 271"/>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60070</xdr:rowOff>
    </xdr:from>
    <xdr:ext cx="762000" cy="259045"/>
    <xdr:sp macro="" textlink="">
      <xdr:nvSpPr>
        <xdr:cNvPr id="273" name="テキスト ボックス 272"/>
        <xdr:cNvSpPr txBox="1"/>
      </xdr:nvSpPr>
      <xdr:spPr>
        <a:xfrm>
          <a:off x="13131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79" name="楕円 278"/>
        <xdr:cNvSpPr/>
      </xdr:nvSpPr>
      <xdr:spPr>
        <a:xfrm>
          <a:off x="169672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137782</xdr:rowOff>
    </xdr:from>
    <xdr:ext cx="762000" cy="259045"/>
    <xdr:sp macro="" textlink="">
      <xdr:nvSpPr>
        <xdr:cNvPr id="280" name="給与水準   （国との比較）該当値テキスト"/>
        <xdr:cNvSpPr txBox="1"/>
      </xdr:nvSpPr>
      <xdr:spPr>
        <a:xfrm>
          <a:off x="17106900" y="1488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165705</xdr:rowOff>
    </xdr:from>
    <xdr:to>
      <xdr:col>77</xdr:col>
      <xdr:colOff>95250</xdr:colOff>
      <xdr:row>87</xdr:row>
      <xdr:rowOff>95855</xdr:rowOff>
    </xdr:to>
    <xdr:sp macro="" textlink="">
      <xdr:nvSpPr>
        <xdr:cNvPr id="281" name="楕円 280"/>
        <xdr:cNvSpPr/>
      </xdr:nvSpPr>
      <xdr:spPr>
        <a:xfrm>
          <a:off x="16129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80632</xdr:rowOff>
    </xdr:from>
    <xdr:ext cx="736600" cy="259045"/>
    <xdr:sp macro="" textlink="">
      <xdr:nvSpPr>
        <xdr:cNvPr id="282" name="テキスト ボックス 281"/>
        <xdr:cNvSpPr txBox="1"/>
      </xdr:nvSpPr>
      <xdr:spPr>
        <a:xfrm>
          <a:off x="15798800" y="1499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3" name="楕円 282"/>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4" name="テキスト ボックス 283"/>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108252</xdr:rowOff>
    </xdr:from>
    <xdr:to>
      <xdr:col>68</xdr:col>
      <xdr:colOff>203200</xdr:colOff>
      <xdr:row>87</xdr:row>
      <xdr:rowOff>38402</xdr:rowOff>
    </xdr:to>
    <xdr:sp macro="" textlink="">
      <xdr:nvSpPr>
        <xdr:cNvPr id="285" name="楕円 284"/>
        <xdr:cNvSpPr/>
      </xdr:nvSpPr>
      <xdr:spPr>
        <a:xfrm>
          <a:off x="14351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48579</xdr:rowOff>
    </xdr:from>
    <xdr:ext cx="762000" cy="259045"/>
    <xdr:sp macro="" textlink="">
      <xdr:nvSpPr>
        <xdr:cNvPr id="286" name="テキスト ボックス 285"/>
        <xdr:cNvSpPr txBox="1"/>
      </xdr:nvSpPr>
      <xdr:spPr>
        <a:xfrm>
          <a:off x="14020800" y="146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142723</xdr:rowOff>
    </xdr:from>
    <xdr:to>
      <xdr:col>64</xdr:col>
      <xdr:colOff>152400</xdr:colOff>
      <xdr:row>87</xdr:row>
      <xdr:rowOff>72873</xdr:rowOff>
    </xdr:to>
    <xdr:sp macro="" textlink="">
      <xdr:nvSpPr>
        <xdr:cNvPr id="287" name="楕円 286"/>
        <xdr:cNvSpPr/>
      </xdr:nvSpPr>
      <xdr:spPr>
        <a:xfrm>
          <a:off x="13462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57650</xdr:rowOff>
    </xdr:from>
    <xdr:ext cx="762000" cy="259045"/>
    <xdr:sp macro="" textlink="">
      <xdr:nvSpPr>
        <xdr:cNvPr id="288" name="テキスト ボックス 287"/>
        <xdr:cNvSpPr txBox="1"/>
      </xdr:nvSpPr>
      <xdr:spPr>
        <a:xfrm>
          <a:off x="13131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の重点施策である子育て支援のためのこども園を直営で運営しているため、有資格者の職員を雇用していることや、その他多くの直営施設を保有していることが類似団体平均をやや上回っている要因と考える。定員適正化計画に基づき、計画の範囲内での人員管理を行っているため、これ以上の削減は大変厳しい状況にあ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145923</xdr:rowOff>
    </xdr:from>
    <xdr:to>
      <xdr:col>81</xdr:col>
      <xdr:colOff>44450</xdr:colOff>
      <xdr:row>61</xdr:row>
      <xdr:rowOff>157023</xdr:rowOff>
    </xdr:to>
    <xdr:cxnSp macro="">
      <xdr:nvCxnSpPr>
        <xdr:cNvPr id="320" name="直線コネクタ 319"/>
        <xdr:cNvCxnSpPr/>
      </xdr:nvCxnSpPr>
      <xdr:spPr>
        <a:xfrm>
          <a:off x="16179800" y="10604373"/>
          <a:ext cx="8382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131445</xdr:rowOff>
    </xdr:from>
    <xdr:to>
      <xdr:col>77</xdr:col>
      <xdr:colOff>44450</xdr:colOff>
      <xdr:row>61</xdr:row>
      <xdr:rowOff>145923</xdr:rowOff>
    </xdr:to>
    <xdr:cxnSp macro="">
      <xdr:nvCxnSpPr>
        <xdr:cNvPr id="323" name="直線コネクタ 322"/>
        <xdr:cNvCxnSpPr/>
      </xdr:nvCxnSpPr>
      <xdr:spPr>
        <a:xfrm>
          <a:off x="15290800" y="1058989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123241</xdr:rowOff>
    </xdr:from>
    <xdr:to>
      <xdr:col>72</xdr:col>
      <xdr:colOff>203200</xdr:colOff>
      <xdr:row>61</xdr:row>
      <xdr:rowOff>131445</xdr:rowOff>
    </xdr:to>
    <xdr:cxnSp macro="">
      <xdr:nvCxnSpPr>
        <xdr:cNvPr id="326" name="直線コネクタ 325"/>
        <xdr:cNvCxnSpPr/>
      </xdr:nvCxnSpPr>
      <xdr:spPr>
        <a:xfrm>
          <a:off x="14401800" y="10581691"/>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16942</xdr:rowOff>
    </xdr:from>
    <xdr:to>
      <xdr:col>73</xdr:col>
      <xdr:colOff>44450</xdr:colOff>
      <xdr:row>61</xdr:row>
      <xdr:rowOff>118542</xdr:rowOff>
    </xdr:to>
    <xdr:sp macro="" textlink="">
      <xdr:nvSpPr>
        <xdr:cNvPr id="327" name="フローチャート: 判断 326"/>
        <xdr:cNvSpPr/>
      </xdr:nvSpPr>
      <xdr:spPr>
        <a:xfrm>
          <a:off x="15240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128719</xdr:rowOff>
    </xdr:from>
    <xdr:ext cx="762000" cy="259045"/>
    <xdr:sp macro="" textlink="">
      <xdr:nvSpPr>
        <xdr:cNvPr id="328" name="テキスト ボックス 327"/>
        <xdr:cNvSpPr txBox="1"/>
      </xdr:nvSpPr>
      <xdr:spPr>
        <a:xfrm>
          <a:off x="14909800" y="102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110210</xdr:rowOff>
    </xdr:from>
    <xdr:to>
      <xdr:col>68</xdr:col>
      <xdr:colOff>152400</xdr:colOff>
      <xdr:row>61</xdr:row>
      <xdr:rowOff>123241</xdr:rowOff>
    </xdr:to>
    <xdr:cxnSp macro="">
      <xdr:nvCxnSpPr>
        <xdr:cNvPr id="329" name="直線コネクタ 328"/>
        <xdr:cNvCxnSpPr/>
      </xdr:nvCxnSpPr>
      <xdr:spPr>
        <a:xfrm>
          <a:off x="13512800" y="10568660"/>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6807</xdr:rowOff>
    </xdr:from>
    <xdr:to>
      <xdr:col>68</xdr:col>
      <xdr:colOff>203200</xdr:colOff>
      <xdr:row>61</xdr:row>
      <xdr:rowOff>108407</xdr:rowOff>
    </xdr:to>
    <xdr:sp macro="" textlink="">
      <xdr:nvSpPr>
        <xdr:cNvPr id="330" name="フローチャート: 判断 329"/>
        <xdr:cNvSpPr/>
      </xdr:nvSpPr>
      <xdr:spPr>
        <a:xfrm>
          <a:off x="14351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118584</xdr:rowOff>
    </xdr:from>
    <xdr:ext cx="762000" cy="259045"/>
    <xdr:sp macro="" textlink="">
      <xdr:nvSpPr>
        <xdr:cNvPr id="331" name="テキスト ボックス 330"/>
        <xdr:cNvSpPr txBox="1"/>
      </xdr:nvSpPr>
      <xdr:spPr>
        <a:xfrm>
          <a:off x="14020800" y="10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1981</xdr:rowOff>
    </xdr:from>
    <xdr:to>
      <xdr:col>64</xdr:col>
      <xdr:colOff>152400</xdr:colOff>
      <xdr:row>61</xdr:row>
      <xdr:rowOff>103581</xdr:rowOff>
    </xdr:to>
    <xdr:sp macro="" textlink="">
      <xdr:nvSpPr>
        <xdr:cNvPr id="332" name="フローチャート: 判断 331"/>
        <xdr:cNvSpPr/>
      </xdr:nvSpPr>
      <xdr:spPr>
        <a:xfrm>
          <a:off x="13462000" y="104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113758</xdr:rowOff>
    </xdr:from>
    <xdr:ext cx="762000" cy="259045"/>
    <xdr:sp macro="" textlink="">
      <xdr:nvSpPr>
        <xdr:cNvPr id="333" name="テキスト ボックス 332"/>
        <xdr:cNvSpPr txBox="1"/>
      </xdr:nvSpPr>
      <xdr:spPr>
        <a:xfrm>
          <a:off x="13131800" y="1022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106223</xdr:rowOff>
    </xdr:from>
    <xdr:to>
      <xdr:col>81</xdr:col>
      <xdr:colOff>95250</xdr:colOff>
      <xdr:row>62</xdr:row>
      <xdr:rowOff>36373</xdr:rowOff>
    </xdr:to>
    <xdr:sp macro="" textlink="">
      <xdr:nvSpPr>
        <xdr:cNvPr id="339" name="楕円 338"/>
        <xdr:cNvSpPr/>
      </xdr:nvSpPr>
      <xdr:spPr>
        <a:xfrm>
          <a:off x="16967200" y="1056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78300</xdr:rowOff>
    </xdr:from>
    <xdr:ext cx="762000" cy="259045"/>
    <xdr:sp macro="" textlink="">
      <xdr:nvSpPr>
        <xdr:cNvPr id="340" name="定員管理の状況該当値テキスト"/>
        <xdr:cNvSpPr txBox="1"/>
      </xdr:nvSpPr>
      <xdr:spPr>
        <a:xfrm>
          <a:off x="17106900" y="105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95123</xdr:rowOff>
    </xdr:from>
    <xdr:to>
      <xdr:col>77</xdr:col>
      <xdr:colOff>95250</xdr:colOff>
      <xdr:row>62</xdr:row>
      <xdr:rowOff>25273</xdr:rowOff>
    </xdr:to>
    <xdr:sp macro="" textlink="">
      <xdr:nvSpPr>
        <xdr:cNvPr id="341" name="楕円 340"/>
        <xdr:cNvSpPr/>
      </xdr:nvSpPr>
      <xdr:spPr>
        <a:xfrm>
          <a:off x="16129000" y="105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10050</xdr:rowOff>
    </xdr:from>
    <xdr:ext cx="736600" cy="259045"/>
    <xdr:sp macro="" textlink="">
      <xdr:nvSpPr>
        <xdr:cNvPr id="342" name="テキスト ボックス 341"/>
        <xdr:cNvSpPr txBox="1"/>
      </xdr:nvSpPr>
      <xdr:spPr>
        <a:xfrm>
          <a:off x="15798800" y="10639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80645</xdr:rowOff>
    </xdr:from>
    <xdr:to>
      <xdr:col>73</xdr:col>
      <xdr:colOff>44450</xdr:colOff>
      <xdr:row>62</xdr:row>
      <xdr:rowOff>10795</xdr:rowOff>
    </xdr:to>
    <xdr:sp macro="" textlink="">
      <xdr:nvSpPr>
        <xdr:cNvPr id="343" name="楕円 342"/>
        <xdr:cNvSpPr/>
      </xdr:nvSpPr>
      <xdr:spPr>
        <a:xfrm>
          <a:off x="15240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167022</xdr:rowOff>
    </xdr:from>
    <xdr:ext cx="762000" cy="259045"/>
    <xdr:sp macro="" textlink="">
      <xdr:nvSpPr>
        <xdr:cNvPr id="344" name="テキスト ボックス 343"/>
        <xdr:cNvSpPr txBox="1"/>
      </xdr:nvSpPr>
      <xdr:spPr>
        <a:xfrm>
          <a:off x="14909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72441</xdr:rowOff>
    </xdr:from>
    <xdr:to>
      <xdr:col>68</xdr:col>
      <xdr:colOff>203200</xdr:colOff>
      <xdr:row>62</xdr:row>
      <xdr:rowOff>2591</xdr:rowOff>
    </xdr:to>
    <xdr:sp macro="" textlink="">
      <xdr:nvSpPr>
        <xdr:cNvPr id="345" name="楕円 344"/>
        <xdr:cNvSpPr/>
      </xdr:nvSpPr>
      <xdr:spPr>
        <a:xfrm>
          <a:off x="14351000" y="105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158818</xdr:rowOff>
    </xdr:from>
    <xdr:ext cx="762000" cy="259045"/>
    <xdr:sp macro="" textlink="">
      <xdr:nvSpPr>
        <xdr:cNvPr id="346" name="テキスト ボックス 345"/>
        <xdr:cNvSpPr txBox="1"/>
      </xdr:nvSpPr>
      <xdr:spPr>
        <a:xfrm>
          <a:off x="14020800" y="1061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59410</xdr:rowOff>
    </xdr:from>
    <xdr:to>
      <xdr:col>64</xdr:col>
      <xdr:colOff>152400</xdr:colOff>
      <xdr:row>61</xdr:row>
      <xdr:rowOff>161010</xdr:rowOff>
    </xdr:to>
    <xdr:sp macro="" textlink="">
      <xdr:nvSpPr>
        <xdr:cNvPr id="347" name="楕円 346"/>
        <xdr:cNvSpPr/>
      </xdr:nvSpPr>
      <xdr:spPr>
        <a:xfrm>
          <a:off x="13462000" y="1051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145787</xdr:rowOff>
    </xdr:from>
    <xdr:ext cx="762000" cy="259045"/>
    <xdr:sp macro="" textlink="">
      <xdr:nvSpPr>
        <xdr:cNvPr id="348" name="テキスト ボックス 347"/>
        <xdr:cNvSpPr txBox="1"/>
      </xdr:nvSpPr>
      <xdr:spPr>
        <a:xfrm>
          <a:off x="13131800" y="1060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近年の大規模事業に係る起債償還金により類似団体平均を上回り</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％となっている。下水道事業における操出基準算定方法の変更等もあり平成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年度から増加に転じた。令和３年度は前年度と比較して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ポイント減少したが、今後は統合中学校整備事業に係る起債により公債費は緩やかに上昇する見込みであるが、実質公債費比率は同程度で推移する見込みである。引き続き公債費は当初予算の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％以内で、かつ、起債額が償還額を上回らないよう起債方針を遵守し、比率上昇の抑制に努めていく。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38946</xdr:rowOff>
    </xdr:from>
    <xdr:to>
      <xdr:col>81</xdr:col>
      <xdr:colOff>44450</xdr:colOff>
      <xdr:row>43</xdr:row>
      <xdr:rowOff>71120</xdr:rowOff>
    </xdr:to>
    <xdr:cxnSp macro="">
      <xdr:nvCxnSpPr>
        <xdr:cNvPr id="381" name="直線コネクタ 380"/>
        <xdr:cNvCxnSpPr/>
      </xdr:nvCxnSpPr>
      <xdr:spPr>
        <a:xfrm flipV="1">
          <a:off x="16179800" y="741129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71120</xdr:rowOff>
    </xdr:from>
    <xdr:to>
      <xdr:col>77</xdr:col>
      <xdr:colOff>44450</xdr:colOff>
      <xdr:row>43</xdr:row>
      <xdr:rowOff>71120</xdr:rowOff>
    </xdr:to>
    <xdr:cxnSp macro="">
      <xdr:nvCxnSpPr>
        <xdr:cNvPr id="384" name="直線コネクタ 383"/>
        <xdr:cNvCxnSpPr/>
      </xdr:nvCxnSpPr>
      <xdr:spPr>
        <a:xfrm>
          <a:off x="15290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78333</xdr:rowOff>
    </xdr:from>
    <xdr:ext cx="736600" cy="259045"/>
    <xdr:sp macro="" textlink="">
      <xdr:nvSpPr>
        <xdr:cNvPr id="386" name="テキスト ボックス 385"/>
        <xdr:cNvSpPr txBox="1"/>
      </xdr:nvSpPr>
      <xdr:spPr>
        <a:xfrm>
          <a:off x="15798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38946</xdr:rowOff>
    </xdr:from>
    <xdr:to>
      <xdr:col>72</xdr:col>
      <xdr:colOff>203200</xdr:colOff>
      <xdr:row>43</xdr:row>
      <xdr:rowOff>71120</xdr:rowOff>
    </xdr:to>
    <xdr:cxnSp macro="">
      <xdr:nvCxnSpPr>
        <xdr:cNvPr id="387" name="直線コネクタ 386"/>
        <xdr:cNvCxnSpPr/>
      </xdr:nvCxnSpPr>
      <xdr:spPr>
        <a:xfrm>
          <a:off x="14401800" y="74112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8" name="フローチャート: 判断 387"/>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389" name="テキスト ボックス 388"/>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138006</xdr:rowOff>
    </xdr:from>
    <xdr:to>
      <xdr:col>68</xdr:col>
      <xdr:colOff>152400</xdr:colOff>
      <xdr:row>43</xdr:row>
      <xdr:rowOff>38946</xdr:rowOff>
    </xdr:to>
    <xdr:cxnSp macro="">
      <xdr:nvCxnSpPr>
        <xdr:cNvPr id="390" name="直線コネクタ 389"/>
        <xdr:cNvCxnSpPr/>
      </xdr:nvCxnSpPr>
      <xdr:spPr>
        <a:xfrm>
          <a:off x="13512800" y="73389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4" name="テキスト ボックス 393"/>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159596</xdr:rowOff>
    </xdr:from>
    <xdr:to>
      <xdr:col>81</xdr:col>
      <xdr:colOff>95250</xdr:colOff>
      <xdr:row>43</xdr:row>
      <xdr:rowOff>89746</xdr:rowOff>
    </xdr:to>
    <xdr:sp macro="" textlink="">
      <xdr:nvSpPr>
        <xdr:cNvPr id="400" name="楕円 399"/>
        <xdr:cNvSpPr/>
      </xdr:nvSpPr>
      <xdr:spPr>
        <a:xfrm>
          <a:off x="16967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131673</xdr:rowOff>
    </xdr:from>
    <xdr:ext cx="762000" cy="259045"/>
    <xdr:sp macro="" textlink="">
      <xdr:nvSpPr>
        <xdr:cNvPr id="401" name="公債費負担の状況該当値テキスト"/>
        <xdr:cNvSpPr txBox="1"/>
      </xdr:nvSpPr>
      <xdr:spPr>
        <a:xfrm>
          <a:off x="17106900" y="73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20320</xdr:rowOff>
    </xdr:from>
    <xdr:to>
      <xdr:col>77</xdr:col>
      <xdr:colOff>95250</xdr:colOff>
      <xdr:row>43</xdr:row>
      <xdr:rowOff>121920</xdr:rowOff>
    </xdr:to>
    <xdr:sp macro="" textlink="">
      <xdr:nvSpPr>
        <xdr:cNvPr id="402" name="楕円 401"/>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106697</xdr:rowOff>
    </xdr:from>
    <xdr:ext cx="736600" cy="259045"/>
    <xdr:sp macro="" textlink="">
      <xdr:nvSpPr>
        <xdr:cNvPr id="403" name="テキスト ボックス 402"/>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20320</xdr:rowOff>
    </xdr:from>
    <xdr:to>
      <xdr:col>73</xdr:col>
      <xdr:colOff>44450</xdr:colOff>
      <xdr:row>43</xdr:row>
      <xdr:rowOff>121920</xdr:rowOff>
    </xdr:to>
    <xdr:sp macro="" textlink="">
      <xdr:nvSpPr>
        <xdr:cNvPr id="404" name="楕円 403"/>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106697</xdr:rowOff>
    </xdr:from>
    <xdr:ext cx="762000" cy="259045"/>
    <xdr:sp macro="" textlink="">
      <xdr:nvSpPr>
        <xdr:cNvPr id="405" name="テキスト ボックス 404"/>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159596</xdr:rowOff>
    </xdr:from>
    <xdr:to>
      <xdr:col>68</xdr:col>
      <xdr:colOff>203200</xdr:colOff>
      <xdr:row>43</xdr:row>
      <xdr:rowOff>89746</xdr:rowOff>
    </xdr:to>
    <xdr:sp macro="" textlink="">
      <xdr:nvSpPr>
        <xdr:cNvPr id="406" name="楕円 405"/>
        <xdr:cNvSpPr/>
      </xdr:nvSpPr>
      <xdr:spPr>
        <a:xfrm>
          <a:off x="14351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74523</xdr:rowOff>
    </xdr:from>
    <xdr:ext cx="762000" cy="259045"/>
    <xdr:sp macro="" textlink="">
      <xdr:nvSpPr>
        <xdr:cNvPr id="407" name="テキスト ボックス 406"/>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87206</xdr:rowOff>
    </xdr:from>
    <xdr:to>
      <xdr:col>64</xdr:col>
      <xdr:colOff>152400</xdr:colOff>
      <xdr:row>43</xdr:row>
      <xdr:rowOff>17356</xdr:rowOff>
    </xdr:to>
    <xdr:sp macro="" textlink="">
      <xdr:nvSpPr>
        <xdr:cNvPr id="408" name="楕円 407"/>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2133</xdr:rowOff>
    </xdr:from>
    <xdr:ext cx="762000" cy="259045"/>
    <xdr:sp macro="" textlink="">
      <xdr:nvSpPr>
        <xdr:cNvPr id="409" name="テキスト ボックス 408"/>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現在高は、令和４年度開校の統合中学校整備事業に係る起債により、一時的に増加する見込みである。令和５年度までの大規模事業であるため、本比率に影響することが懸念されるが、交付税措置率の高い地方債を優先させるなど比率上昇の抑制に努める。また、公営企業債等繰入見込額については、繰出基準の算定変更により将来負担割合が上昇しているものの、下水道事業会計は健全経営に向けて経営戦略を策定し、公営企業会計の適用を開始するなど本比率の抑制対策を行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150525</xdr:rowOff>
    </xdr:from>
    <xdr:to>
      <xdr:col>81</xdr:col>
      <xdr:colOff>44450</xdr:colOff>
      <xdr:row>16</xdr:row>
      <xdr:rowOff>107769</xdr:rowOff>
    </xdr:to>
    <xdr:cxnSp macro="">
      <xdr:nvCxnSpPr>
        <xdr:cNvPr id="445" name="直線コネクタ 444"/>
        <xdr:cNvCxnSpPr/>
      </xdr:nvCxnSpPr>
      <xdr:spPr>
        <a:xfrm flipV="1">
          <a:off x="16179800" y="2722275"/>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6" name="将来負担の状況平均値テキスト"/>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107769</xdr:rowOff>
    </xdr:from>
    <xdr:to>
      <xdr:col>77</xdr:col>
      <xdr:colOff>44450</xdr:colOff>
      <xdr:row>17</xdr:row>
      <xdr:rowOff>19050</xdr:rowOff>
    </xdr:to>
    <xdr:cxnSp macro="">
      <xdr:nvCxnSpPr>
        <xdr:cNvPr id="448" name="直線コネクタ 447"/>
        <xdr:cNvCxnSpPr/>
      </xdr:nvCxnSpPr>
      <xdr:spPr>
        <a:xfrm flipV="1">
          <a:off x="15290800" y="2850969"/>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0" name="テキスト ボックス 449"/>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19050</xdr:rowOff>
    </xdr:from>
    <xdr:to>
      <xdr:col>72</xdr:col>
      <xdr:colOff>203200</xdr:colOff>
      <xdr:row>17</xdr:row>
      <xdr:rowOff>75353</xdr:rowOff>
    </xdr:to>
    <xdr:cxnSp macro="">
      <xdr:nvCxnSpPr>
        <xdr:cNvPr id="451" name="直線コネクタ 450"/>
        <xdr:cNvCxnSpPr/>
      </xdr:nvCxnSpPr>
      <xdr:spPr>
        <a:xfrm flipV="1">
          <a:off x="14401800" y="293370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108010</xdr:rowOff>
    </xdr:from>
    <xdr:to>
      <xdr:col>73</xdr:col>
      <xdr:colOff>44450</xdr:colOff>
      <xdr:row>15</xdr:row>
      <xdr:rowOff>38160</xdr:rowOff>
    </xdr:to>
    <xdr:sp macro="" textlink="">
      <xdr:nvSpPr>
        <xdr:cNvPr id="452" name="フローチャート: 判断 451"/>
        <xdr:cNvSpPr/>
      </xdr:nvSpPr>
      <xdr:spPr>
        <a:xfrm>
          <a:off x="15240000" y="25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48337</xdr:rowOff>
    </xdr:from>
    <xdr:ext cx="762000" cy="259045"/>
    <xdr:sp macro="" textlink="">
      <xdr:nvSpPr>
        <xdr:cNvPr id="453" name="テキスト ボックス 452"/>
        <xdr:cNvSpPr txBox="1"/>
      </xdr:nvSpPr>
      <xdr:spPr>
        <a:xfrm>
          <a:off x="14909800" y="22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75353</xdr:rowOff>
    </xdr:from>
    <xdr:to>
      <xdr:col>68</xdr:col>
      <xdr:colOff>152400</xdr:colOff>
      <xdr:row>17</xdr:row>
      <xdr:rowOff>161532</xdr:rowOff>
    </xdr:to>
    <xdr:cxnSp macro="">
      <xdr:nvCxnSpPr>
        <xdr:cNvPr id="454" name="直線コネクタ 453"/>
        <xdr:cNvCxnSpPr/>
      </xdr:nvCxnSpPr>
      <xdr:spPr>
        <a:xfrm flipV="1">
          <a:off x="13512800" y="2990003"/>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97669</xdr:rowOff>
    </xdr:from>
    <xdr:to>
      <xdr:col>68</xdr:col>
      <xdr:colOff>203200</xdr:colOff>
      <xdr:row>15</xdr:row>
      <xdr:rowOff>27819</xdr:rowOff>
    </xdr:to>
    <xdr:sp macro="" textlink="">
      <xdr:nvSpPr>
        <xdr:cNvPr id="455" name="フローチャート: 判断 454"/>
        <xdr:cNvSpPr/>
      </xdr:nvSpPr>
      <xdr:spPr>
        <a:xfrm>
          <a:off x="14351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37996</xdr:rowOff>
    </xdr:from>
    <xdr:ext cx="762000" cy="259045"/>
    <xdr:sp macro="" textlink="">
      <xdr:nvSpPr>
        <xdr:cNvPr id="456" name="テキスト ボックス 455"/>
        <xdr:cNvSpPr txBox="1"/>
      </xdr:nvSpPr>
      <xdr:spPr>
        <a:xfrm>
          <a:off x="14020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18143</xdr:rowOff>
    </xdr:from>
    <xdr:to>
      <xdr:col>64</xdr:col>
      <xdr:colOff>152400</xdr:colOff>
      <xdr:row>15</xdr:row>
      <xdr:rowOff>119743</xdr:rowOff>
    </xdr:to>
    <xdr:sp macro="" textlink="">
      <xdr:nvSpPr>
        <xdr:cNvPr id="457" name="フローチャート: 判断 456"/>
        <xdr:cNvSpPr/>
      </xdr:nvSpPr>
      <xdr:spPr>
        <a:xfrm>
          <a:off x="134620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129920</xdr:rowOff>
    </xdr:from>
    <xdr:ext cx="762000" cy="259045"/>
    <xdr:sp macro="" textlink="">
      <xdr:nvSpPr>
        <xdr:cNvPr id="458" name="テキスト ボックス 457"/>
        <xdr:cNvSpPr txBox="1"/>
      </xdr:nvSpPr>
      <xdr:spPr>
        <a:xfrm>
          <a:off x="13131800" y="235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99725</xdr:rowOff>
    </xdr:from>
    <xdr:to>
      <xdr:col>81</xdr:col>
      <xdr:colOff>95250</xdr:colOff>
      <xdr:row>16</xdr:row>
      <xdr:rowOff>29875</xdr:rowOff>
    </xdr:to>
    <xdr:sp macro="" textlink="">
      <xdr:nvSpPr>
        <xdr:cNvPr id="464" name="楕円 463"/>
        <xdr:cNvSpPr/>
      </xdr:nvSpPr>
      <xdr:spPr>
        <a:xfrm>
          <a:off x="16967200" y="26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71802</xdr:rowOff>
    </xdr:from>
    <xdr:ext cx="762000" cy="259045"/>
    <xdr:sp macro="" textlink="">
      <xdr:nvSpPr>
        <xdr:cNvPr id="465" name="将来負担の状況該当値テキスト"/>
        <xdr:cNvSpPr txBox="1"/>
      </xdr:nvSpPr>
      <xdr:spPr>
        <a:xfrm>
          <a:off x="17106900" y="264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56969</xdr:rowOff>
    </xdr:from>
    <xdr:to>
      <xdr:col>77</xdr:col>
      <xdr:colOff>95250</xdr:colOff>
      <xdr:row>16</xdr:row>
      <xdr:rowOff>158569</xdr:rowOff>
    </xdr:to>
    <xdr:sp macro="" textlink="">
      <xdr:nvSpPr>
        <xdr:cNvPr id="466" name="楕円 465"/>
        <xdr:cNvSpPr/>
      </xdr:nvSpPr>
      <xdr:spPr>
        <a:xfrm>
          <a:off x="16129000" y="280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143346</xdr:rowOff>
    </xdr:from>
    <xdr:ext cx="736600" cy="259045"/>
    <xdr:sp macro="" textlink="">
      <xdr:nvSpPr>
        <xdr:cNvPr id="467" name="テキスト ボックス 466"/>
        <xdr:cNvSpPr txBox="1"/>
      </xdr:nvSpPr>
      <xdr:spPr>
        <a:xfrm>
          <a:off x="15798800" y="2886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139700</xdr:rowOff>
    </xdr:from>
    <xdr:to>
      <xdr:col>73</xdr:col>
      <xdr:colOff>44450</xdr:colOff>
      <xdr:row>17</xdr:row>
      <xdr:rowOff>69850</xdr:rowOff>
    </xdr:to>
    <xdr:sp macro="" textlink="">
      <xdr:nvSpPr>
        <xdr:cNvPr id="468" name="楕円 467"/>
        <xdr:cNvSpPr/>
      </xdr:nvSpPr>
      <xdr:spPr>
        <a:xfrm>
          <a:off x="15240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54627</xdr:rowOff>
    </xdr:from>
    <xdr:ext cx="762000" cy="259045"/>
    <xdr:sp macro="" textlink="">
      <xdr:nvSpPr>
        <xdr:cNvPr id="469" name="テキスト ボックス 468"/>
        <xdr:cNvSpPr txBox="1"/>
      </xdr:nvSpPr>
      <xdr:spPr>
        <a:xfrm>
          <a:off x="14909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24553</xdr:rowOff>
    </xdr:from>
    <xdr:to>
      <xdr:col>68</xdr:col>
      <xdr:colOff>203200</xdr:colOff>
      <xdr:row>17</xdr:row>
      <xdr:rowOff>126153</xdr:rowOff>
    </xdr:to>
    <xdr:sp macro="" textlink="">
      <xdr:nvSpPr>
        <xdr:cNvPr id="470" name="楕円 469"/>
        <xdr:cNvSpPr/>
      </xdr:nvSpPr>
      <xdr:spPr>
        <a:xfrm>
          <a:off x="14351000" y="2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110930</xdr:rowOff>
    </xdr:from>
    <xdr:ext cx="762000" cy="259045"/>
    <xdr:sp macro="" textlink="">
      <xdr:nvSpPr>
        <xdr:cNvPr id="471" name="テキスト ボックス 470"/>
        <xdr:cNvSpPr txBox="1"/>
      </xdr:nvSpPr>
      <xdr:spPr>
        <a:xfrm>
          <a:off x="14020800" y="302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110732</xdr:rowOff>
    </xdr:from>
    <xdr:to>
      <xdr:col>64</xdr:col>
      <xdr:colOff>152400</xdr:colOff>
      <xdr:row>18</xdr:row>
      <xdr:rowOff>40882</xdr:rowOff>
    </xdr:to>
    <xdr:sp macro="" textlink="">
      <xdr:nvSpPr>
        <xdr:cNvPr id="472" name="楕円 471"/>
        <xdr:cNvSpPr/>
      </xdr:nvSpPr>
      <xdr:spPr>
        <a:xfrm>
          <a:off x="13462000" y="302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25659</xdr:rowOff>
    </xdr:from>
    <xdr:ext cx="762000" cy="259045"/>
    <xdr:sp macro="" textlink="">
      <xdr:nvSpPr>
        <xdr:cNvPr id="473" name="テキスト ボックス 472"/>
        <xdr:cNvSpPr txBox="1"/>
      </xdr:nvSpPr>
      <xdr:spPr>
        <a:xfrm>
          <a:off x="13131800" y="311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29136</xdr:rowOff>
    </xdr:from>
    <xdr:ext cx="9099176" cy="632011"/>
    <xdr:sp macro="" textlink="">
      <xdr:nvSpPr>
        <xdr:cNvPr id="475" name="テキスト ボックス 474">
          <a:extLst>
            <a:ext uri="{FF2B5EF4-FFF2-40B4-BE49-F238E27FC236}">
              <a16:creationId xmlns:a16="http://schemas.microsoft.com/office/drawing/2014/main" id="{B7833EC5-7802-49C9-93AF-5F55205E114C}"/>
            </a:ext>
          </a:extLst>
        </xdr:cNvPr>
        <xdr:cNvSpPr txBox="1"/>
      </xdr:nvSpPr>
      <xdr:spPr>
        <a:xfrm>
          <a:off x="773206" y="4399430"/>
          <a:ext cx="9099176" cy="632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　</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13,387
13,317
394.85
10,632,702
10,319,408
307,600
5,823,301
8,820,411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類似団体平均を上回っていたが、令和３年度は０．１ポイント下回った。職員については、定員適正化計画に基づき、計画の範囲内での人員管理を行っている。こども園や図書館等の施設運営を直営でおこなっているため職員数が類似団体平均と比較して多いことが主な要因である。適正な人員の管理及び配置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72136</xdr:rowOff>
    </xdr:from>
    <xdr:to>
      <xdr:col>24</xdr:col>
      <xdr:colOff>25400</xdr:colOff>
      <xdr:row>34</xdr:row>
      <xdr:rowOff>159004</xdr:rowOff>
    </xdr:to>
    <xdr:cxnSp macro="">
      <xdr:nvCxnSpPr>
        <xdr:cNvPr id="64" name="直線コネクタ 63"/>
        <xdr:cNvCxnSpPr/>
      </xdr:nvCxnSpPr>
      <xdr:spPr>
        <a:xfrm flipV="1">
          <a:off x="3987800" y="590143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34</xdr:row>
      <xdr:rowOff>159004</xdr:rowOff>
    </xdr:to>
    <xdr:cxnSp macro="">
      <xdr:nvCxnSpPr>
        <xdr:cNvPr id="67" name="直線コネクタ 66"/>
        <xdr:cNvCxnSpPr/>
      </xdr:nvCxnSpPr>
      <xdr:spPr>
        <a:xfrm>
          <a:off x="3098800" y="59791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34</xdr:row>
      <xdr:rowOff>154432</xdr:rowOff>
    </xdr:to>
    <xdr:cxnSp macro="">
      <xdr:nvCxnSpPr>
        <xdr:cNvPr id="70" name="直線コネクタ 69"/>
        <xdr:cNvCxnSpPr/>
      </xdr:nvCxnSpPr>
      <xdr:spPr>
        <a:xfrm flipV="1">
          <a:off x="2209800" y="5979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25908</xdr:rowOff>
    </xdr:from>
    <xdr:to>
      <xdr:col>15</xdr:col>
      <xdr:colOff>149225</xdr:colOff>
      <xdr:row>34</xdr:row>
      <xdr:rowOff>127508</xdr:rowOff>
    </xdr:to>
    <xdr:sp macro="" textlink="">
      <xdr:nvSpPr>
        <xdr:cNvPr id="71" name="フローチャート: 判断 70"/>
        <xdr:cNvSpPr/>
      </xdr:nvSpPr>
      <xdr:spPr>
        <a:xfrm>
          <a:off x="30480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137685</xdr:rowOff>
    </xdr:from>
    <xdr:ext cx="762000" cy="259045"/>
    <xdr:sp macro="" textlink="">
      <xdr:nvSpPr>
        <xdr:cNvPr id="72" name="テキスト ボックス 71"/>
        <xdr:cNvSpPr txBox="1"/>
      </xdr:nvSpPr>
      <xdr:spPr>
        <a:xfrm>
          <a:off x="2717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122428</xdr:rowOff>
    </xdr:from>
    <xdr:to>
      <xdr:col>11</xdr:col>
      <xdr:colOff>9525</xdr:colOff>
      <xdr:row>34</xdr:row>
      <xdr:rowOff>154432</xdr:rowOff>
    </xdr:to>
    <xdr:cxnSp macro="">
      <xdr:nvCxnSpPr>
        <xdr:cNvPr id="73" name="直線コネクタ 72"/>
        <xdr:cNvCxnSpPr/>
      </xdr:nvCxnSpPr>
      <xdr:spPr>
        <a:xfrm>
          <a:off x="1320800" y="59517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4" name="フローチャート: 判断 73"/>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75" name="テキスト ボックス 74"/>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35052</xdr:rowOff>
    </xdr:from>
    <xdr:to>
      <xdr:col>6</xdr:col>
      <xdr:colOff>171450</xdr:colOff>
      <xdr:row>34</xdr:row>
      <xdr:rowOff>136652</xdr:rowOff>
    </xdr:to>
    <xdr:sp macro="" textlink="">
      <xdr:nvSpPr>
        <xdr:cNvPr id="76" name="フローチャート: 判断 75"/>
        <xdr:cNvSpPr/>
      </xdr:nvSpPr>
      <xdr:spPr>
        <a:xfrm>
          <a:off x="1270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146829</xdr:rowOff>
    </xdr:from>
    <xdr:ext cx="762000" cy="259045"/>
    <xdr:sp macro="" textlink="">
      <xdr:nvSpPr>
        <xdr:cNvPr id="77" name="テキスト ボックス 76"/>
        <xdr:cNvSpPr txBox="1"/>
      </xdr:nvSpPr>
      <xdr:spPr>
        <a:xfrm>
          <a:off x="939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21336</xdr:rowOff>
    </xdr:from>
    <xdr:to>
      <xdr:col>24</xdr:col>
      <xdr:colOff>76200</xdr:colOff>
      <xdr:row>34</xdr:row>
      <xdr:rowOff>122936</xdr:rowOff>
    </xdr:to>
    <xdr:sp macro="" textlink="">
      <xdr:nvSpPr>
        <xdr:cNvPr id="83" name="楕円 82"/>
        <xdr:cNvSpPr/>
      </xdr:nvSpPr>
      <xdr:spPr>
        <a:xfrm>
          <a:off x="47752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37863</xdr:rowOff>
    </xdr:from>
    <xdr:ext cx="762000" cy="259045"/>
    <xdr:sp macro="" textlink="">
      <xdr:nvSpPr>
        <xdr:cNvPr id="84" name="人件費該当値テキスト"/>
        <xdr:cNvSpPr txBox="1"/>
      </xdr:nvSpPr>
      <xdr:spPr>
        <a:xfrm>
          <a:off x="4914900" y="569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108204</xdr:rowOff>
    </xdr:from>
    <xdr:to>
      <xdr:col>20</xdr:col>
      <xdr:colOff>38100</xdr:colOff>
      <xdr:row>35</xdr:row>
      <xdr:rowOff>38354</xdr:rowOff>
    </xdr:to>
    <xdr:sp macro="" textlink="">
      <xdr:nvSpPr>
        <xdr:cNvPr id="85" name="楕円 84"/>
        <xdr:cNvSpPr/>
      </xdr:nvSpPr>
      <xdr:spPr>
        <a:xfrm>
          <a:off x="3937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48531</xdr:rowOff>
    </xdr:from>
    <xdr:ext cx="736600" cy="259045"/>
    <xdr:sp macro="" textlink="">
      <xdr:nvSpPr>
        <xdr:cNvPr id="86" name="テキスト ボックス 85"/>
        <xdr:cNvSpPr txBox="1"/>
      </xdr:nvSpPr>
      <xdr:spPr>
        <a:xfrm>
          <a:off x="3606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7" name="楕円 86"/>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13987</xdr:rowOff>
    </xdr:from>
    <xdr:ext cx="762000" cy="259045"/>
    <xdr:sp macro="" textlink="">
      <xdr:nvSpPr>
        <xdr:cNvPr id="88" name="テキスト ボックス 87"/>
        <xdr:cNvSpPr txBox="1"/>
      </xdr:nvSpPr>
      <xdr:spPr>
        <a:xfrm>
          <a:off x="2717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103632</xdr:rowOff>
    </xdr:from>
    <xdr:to>
      <xdr:col>11</xdr:col>
      <xdr:colOff>60325</xdr:colOff>
      <xdr:row>35</xdr:row>
      <xdr:rowOff>33782</xdr:rowOff>
    </xdr:to>
    <xdr:sp macro="" textlink="">
      <xdr:nvSpPr>
        <xdr:cNvPr id="89" name="楕円 88"/>
        <xdr:cNvSpPr/>
      </xdr:nvSpPr>
      <xdr:spPr>
        <a:xfrm>
          <a:off x="2159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18559</xdr:rowOff>
    </xdr:from>
    <xdr:ext cx="762000" cy="259045"/>
    <xdr:sp macro="" textlink="">
      <xdr:nvSpPr>
        <xdr:cNvPr id="90" name="テキスト ボックス 89"/>
        <xdr:cNvSpPr txBox="1"/>
      </xdr:nvSpPr>
      <xdr:spPr>
        <a:xfrm>
          <a:off x="1828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71628</xdr:rowOff>
    </xdr:from>
    <xdr:to>
      <xdr:col>6</xdr:col>
      <xdr:colOff>171450</xdr:colOff>
      <xdr:row>35</xdr:row>
      <xdr:rowOff>1778</xdr:rowOff>
    </xdr:to>
    <xdr:sp macro="" textlink="">
      <xdr:nvSpPr>
        <xdr:cNvPr id="91" name="楕円 90"/>
        <xdr:cNvSpPr/>
      </xdr:nvSpPr>
      <xdr:spPr>
        <a:xfrm>
          <a:off x="1270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158005</xdr:rowOff>
    </xdr:from>
    <xdr:ext cx="762000" cy="259045"/>
    <xdr:sp macro="" textlink="">
      <xdr:nvSpPr>
        <xdr:cNvPr id="92" name="テキスト ボックス 91"/>
        <xdr:cNvSpPr txBox="1"/>
      </xdr:nvSpPr>
      <xdr:spPr>
        <a:xfrm>
          <a:off x="939800" y="598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類似団体平均を上回っている。必要性や緊急性の高いものから優先順位を付け、さらに予算ベースでの削減も実施している。また、保有する施設が多くあるため、直営のみならず指定管理者制度を導入している施設においても、事務事業の成果を基に適宜見直しを行うなどして更なる抑制に努める。令和４年度に中学校が、令和６年度に小学校の統合を予定しているため今後はやや減少すると見込んで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156936</xdr:rowOff>
    </xdr:from>
    <xdr:to>
      <xdr:col>82</xdr:col>
      <xdr:colOff>107950</xdr:colOff>
      <xdr:row>18</xdr:row>
      <xdr:rowOff>18143</xdr:rowOff>
    </xdr:to>
    <xdr:cxnSp macro="">
      <xdr:nvCxnSpPr>
        <xdr:cNvPr id="127" name="直線コネクタ 126"/>
        <xdr:cNvCxnSpPr/>
      </xdr:nvCxnSpPr>
      <xdr:spPr>
        <a:xfrm flipV="1">
          <a:off x="15671800" y="30715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28"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156936</xdr:rowOff>
    </xdr:from>
    <xdr:to>
      <xdr:col>78</xdr:col>
      <xdr:colOff>69850</xdr:colOff>
      <xdr:row>18</xdr:row>
      <xdr:rowOff>18143</xdr:rowOff>
    </xdr:to>
    <xdr:cxnSp macro="">
      <xdr:nvCxnSpPr>
        <xdr:cNvPr id="130" name="直線コネクタ 129"/>
        <xdr:cNvCxnSpPr/>
      </xdr:nvCxnSpPr>
      <xdr:spPr>
        <a:xfrm>
          <a:off x="14782800" y="3071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32" name="テキスト ボックス 131"/>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156936</xdr:rowOff>
    </xdr:from>
    <xdr:to>
      <xdr:col>73</xdr:col>
      <xdr:colOff>180975</xdr:colOff>
      <xdr:row>18</xdr:row>
      <xdr:rowOff>127000</xdr:rowOff>
    </xdr:to>
    <xdr:cxnSp macro="">
      <xdr:nvCxnSpPr>
        <xdr:cNvPr id="133" name="直線コネクタ 132"/>
        <xdr:cNvCxnSpPr/>
      </xdr:nvCxnSpPr>
      <xdr:spPr>
        <a:xfrm flipV="1">
          <a:off x="13893800" y="30715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32657</xdr:rowOff>
    </xdr:from>
    <xdr:to>
      <xdr:col>74</xdr:col>
      <xdr:colOff>31750</xdr:colOff>
      <xdr:row>18</xdr:row>
      <xdr:rowOff>134257</xdr:rowOff>
    </xdr:to>
    <xdr:sp macro="" textlink="">
      <xdr:nvSpPr>
        <xdr:cNvPr id="134" name="フローチャート: 判断 133"/>
        <xdr:cNvSpPr/>
      </xdr:nvSpPr>
      <xdr:spPr>
        <a:xfrm>
          <a:off x="14732000" y="31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119034</xdr:rowOff>
    </xdr:from>
    <xdr:ext cx="762000" cy="259045"/>
    <xdr:sp macro="" textlink="">
      <xdr:nvSpPr>
        <xdr:cNvPr id="135" name="テキスト ボックス 134"/>
        <xdr:cNvSpPr txBox="1"/>
      </xdr:nvSpPr>
      <xdr:spPr>
        <a:xfrm>
          <a:off x="14401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18</xdr:row>
      <xdr:rowOff>159657</xdr:rowOff>
    </xdr:to>
    <xdr:cxnSp macro="">
      <xdr:nvCxnSpPr>
        <xdr:cNvPr id="136" name="直線コネクタ 135"/>
        <xdr:cNvCxnSpPr/>
      </xdr:nvCxnSpPr>
      <xdr:spPr>
        <a:xfrm flipV="1">
          <a:off x="13004800" y="3213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10886</xdr:rowOff>
    </xdr:from>
    <xdr:to>
      <xdr:col>69</xdr:col>
      <xdr:colOff>142875</xdr:colOff>
      <xdr:row>18</xdr:row>
      <xdr:rowOff>112486</xdr:rowOff>
    </xdr:to>
    <xdr:sp macro="" textlink="">
      <xdr:nvSpPr>
        <xdr:cNvPr id="137" name="フローチャート: 判断 136"/>
        <xdr:cNvSpPr/>
      </xdr:nvSpPr>
      <xdr:spPr>
        <a:xfrm>
          <a:off x="13843000" y="309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122663</xdr:rowOff>
    </xdr:from>
    <xdr:ext cx="762000" cy="259045"/>
    <xdr:sp macro="" textlink="">
      <xdr:nvSpPr>
        <xdr:cNvPr id="138" name="テキスト ボックス 137"/>
        <xdr:cNvSpPr txBox="1"/>
      </xdr:nvSpPr>
      <xdr:spPr>
        <a:xfrm>
          <a:off x="13512800" y="286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160564</xdr:rowOff>
    </xdr:from>
    <xdr:to>
      <xdr:col>65</xdr:col>
      <xdr:colOff>53975</xdr:colOff>
      <xdr:row>18</xdr:row>
      <xdr:rowOff>90714</xdr:rowOff>
    </xdr:to>
    <xdr:sp macro="" textlink="">
      <xdr:nvSpPr>
        <xdr:cNvPr id="139" name="フローチャート: 判断 138"/>
        <xdr:cNvSpPr/>
      </xdr:nvSpPr>
      <xdr:spPr>
        <a:xfrm>
          <a:off x="12954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100891</xdr:rowOff>
    </xdr:from>
    <xdr:ext cx="762000" cy="259045"/>
    <xdr:sp macro="" textlink="">
      <xdr:nvSpPr>
        <xdr:cNvPr id="140" name="テキスト ボックス 139"/>
        <xdr:cNvSpPr txBox="1"/>
      </xdr:nvSpPr>
      <xdr:spPr>
        <a:xfrm>
          <a:off x="12623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106136</xdr:rowOff>
    </xdr:from>
    <xdr:to>
      <xdr:col>82</xdr:col>
      <xdr:colOff>158750</xdr:colOff>
      <xdr:row>18</xdr:row>
      <xdr:rowOff>36286</xdr:rowOff>
    </xdr:to>
    <xdr:sp macro="" textlink="">
      <xdr:nvSpPr>
        <xdr:cNvPr id="146" name="楕円 145"/>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78213</xdr:rowOff>
    </xdr:from>
    <xdr:ext cx="762000" cy="259045"/>
    <xdr:sp macro="" textlink="">
      <xdr:nvSpPr>
        <xdr:cNvPr id="147" name="物件費該当値テキスト"/>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138793</xdr:rowOff>
    </xdr:from>
    <xdr:to>
      <xdr:col>78</xdr:col>
      <xdr:colOff>120650</xdr:colOff>
      <xdr:row>18</xdr:row>
      <xdr:rowOff>68943</xdr:rowOff>
    </xdr:to>
    <xdr:sp macro="" textlink="">
      <xdr:nvSpPr>
        <xdr:cNvPr id="148" name="楕円 147"/>
        <xdr:cNvSpPr/>
      </xdr:nvSpPr>
      <xdr:spPr>
        <a:xfrm>
          <a:off x="15621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53720</xdr:rowOff>
    </xdr:from>
    <xdr:ext cx="736600" cy="259045"/>
    <xdr:sp macro="" textlink="">
      <xdr:nvSpPr>
        <xdr:cNvPr id="149" name="テキスト ボックス 148"/>
        <xdr:cNvSpPr txBox="1"/>
      </xdr:nvSpPr>
      <xdr:spPr>
        <a:xfrm>
          <a:off x="15290800" y="313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106136</xdr:rowOff>
    </xdr:from>
    <xdr:to>
      <xdr:col>74</xdr:col>
      <xdr:colOff>31750</xdr:colOff>
      <xdr:row>18</xdr:row>
      <xdr:rowOff>36286</xdr:rowOff>
    </xdr:to>
    <xdr:sp macro="" textlink="">
      <xdr:nvSpPr>
        <xdr:cNvPr id="150" name="楕円 149"/>
        <xdr:cNvSpPr/>
      </xdr:nvSpPr>
      <xdr:spPr>
        <a:xfrm>
          <a:off x="14732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46463</xdr:rowOff>
    </xdr:from>
    <xdr:ext cx="762000" cy="259045"/>
    <xdr:sp macro="" textlink="">
      <xdr:nvSpPr>
        <xdr:cNvPr id="151" name="テキスト ボックス 150"/>
        <xdr:cNvSpPr txBox="1"/>
      </xdr:nvSpPr>
      <xdr:spPr>
        <a:xfrm>
          <a:off x="14401800" y="278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2" name="楕円 151"/>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3" name="テキスト ボックス 152"/>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108857</xdr:rowOff>
    </xdr:from>
    <xdr:to>
      <xdr:col>65</xdr:col>
      <xdr:colOff>53975</xdr:colOff>
      <xdr:row>19</xdr:row>
      <xdr:rowOff>39007</xdr:rowOff>
    </xdr:to>
    <xdr:sp macro="" textlink="">
      <xdr:nvSpPr>
        <xdr:cNvPr id="154" name="楕円 153"/>
        <xdr:cNvSpPr/>
      </xdr:nvSpPr>
      <xdr:spPr>
        <a:xfrm>
          <a:off x="12954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23784</xdr:rowOff>
    </xdr:from>
    <xdr:ext cx="762000" cy="259045"/>
    <xdr:sp macro="" textlink="">
      <xdr:nvSpPr>
        <xdr:cNvPr id="155" name="テキスト ボックス 154"/>
        <xdr:cNvSpPr txBox="1"/>
      </xdr:nvSpPr>
      <xdr:spPr>
        <a:xfrm>
          <a:off x="12623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大幅に下回っている。老齢人口の増加に伴い、これまで増加傾向にあったが、令和３年度は新型コロナウイルス感染症の影響により受診やサービス利用を控えるケースが多かったことが減少した主な要因と考える。住民サービスの低下を招かぬよう注視し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152400</xdr:rowOff>
    </xdr:from>
    <xdr:to>
      <xdr:col>24</xdr:col>
      <xdr:colOff>25400</xdr:colOff>
      <xdr:row>55</xdr:row>
      <xdr:rowOff>31750</xdr:rowOff>
    </xdr:to>
    <xdr:cxnSp macro="">
      <xdr:nvCxnSpPr>
        <xdr:cNvPr id="187" name="直線コネクタ 186"/>
        <xdr:cNvCxnSpPr/>
      </xdr:nvCxnSpPr>
      <xdr:spPr>
        <a:xfrm flipV="1">
          <a:off x="3987800" y="9410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44450</xdr:rowOff>
    </xdr:to>
    <xdr:cxnSp macro="">
      <xdr:nvCxnSpPr>
        <xdr:cNvPr id="190" name="直線コネクタ 189"/>
        <xdr:cNvCxnSpPr/>
      </xdr:nvCxnSpPr>
      <xdr:spPr>
        <a:xfrm flipV="1">
          <a:off x="3098800" y="946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2" name="テキスト ボックス 191"/>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44450</xdr:rowOff>
    </xdr:from>
    <xdr:to>
      <xdr:col>15</xdr:col>
      <xdr:colOff>98425</xdr:colOff>
      <xdr:row>55</xdr:row>
      <xdr:rowOff>44450</xdr:rowOff>
    </xdr:to>
    <xdr:cxnSp macro="">
      <xdr:nvCxnSpPr>
        <xdr:cNvPr id="193" name="直線コネクタ 192"/>
        <xdr:cNvCxnSpPr/>
      </xdr:nvCxnSpPr>
      <xdr:spPr>
        <a:xfrm>
          <a:off x="2209800" y="947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4" name="フローチャート: 判断 193"/>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5" name="テキスト ボックス 194"/>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44450</xdr:rowOff>
    </xdr:to>
    <xdr:cxnSp macro="">
      <xdr:nvCxnSpPr>
        <xdr:cNvPr id="196" name="直線コネクタ 195"/>
        <xdr:cNvCxnSpPr/>
      </xdr:nvCxnSpPr>
      <xdr:spPr>
        <a:xfrm>
          <a:off x="1320800" y="9448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7" name="フローチャート: 判断 196"/>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8" name="テキスト ボックス 197"/>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199" name="フローチャート: 判断 198"/>
        <xdr:cNvSpPr/>
      </xdr:nvSpPr>
      <xdr:spPr>
        <a:xfrm>
          <a:off x="1270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22877</xdr:rowOff>
    </xdr:from>
    <xdr:ext cx="762000" cy="259045"/>
    <xdr:sp macro="" textlink="">
      <xdr:nvSpPr>
        <xdr:cNvPr id="200" name="テキスト ボックス 199"/>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101600</xdr:rowOff>
    </xdr:from>
    <xdr:to>
      <xdr:col>24</xdr:col>
      <xdr:colOff>76200</xdr:colOff>
      <xdr:row>55</xdr:row>
      <xdr:rowOff>31750</xdr:rowOff>
    </xdr:to>
    <xdr:sp macro="" textlink="">
      <xdr:nvSpPr>
        <xdr:cNvPr id="206" name="楕円 205"/>
        <xdr:cNvSpPr/>
      </xdr:nvSpPr>
      <xdr:spPr>
        <a:xfrm>
          <a:off x="4775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118127</xdr:rowOff>
    </xdr:from>
    <xdr:ext cx="762000" cy="259045"/>
    <xdr:sp macro="" textlink="">
      <xdr:nvSpPr>
        <xdr:cNvPr id="207" name="扶助費該当値テキスト"/>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8" name="楕円 207"/>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9" name="テキスト ボックス 208"/>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165100</xdr:rowOff>
    </xdr:from>
    <xdr:to>
      <xdr:col>15</xdr:col>
      <xdr:colOff>149225</xdr:colOff>
      <xdr:row>55</xdr:row>
      <xdr:rowOff>95250</xdr:rowOff>
    </xdr:to>
    <xdr:sp macro="" textlink="">
      <xdr:nvSpPr>
        <xdr:cNvPr id="210" name="楕円 209"/>
        <xdr:cNvSpPr/>
      </xdr:nvSpPr>
      <xdr:spPr>
        <a:xfrm>
          <a:off x="3048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105427</xdr:rowOff>
    </xdr:from>
    <xdr:ext cx="762000" cy="259045"/>
    <xdr:sp macro="" textlink="">
      <xdr:nvSpPr>
        <xdr:cNvPr id="211" name="テキスト ボックス 210"/>
        <xdr:cNvSpPr txBox="1"/>
      </xdr:nvSpPr>
      <xdr:spPr>
        <a:xfrm>
          <a:off x="2717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165100</xdr:rowOff>
    </xdr:from>
    <xdr:to>
      <xdr:col>11</xdr:col>
      <xdr:colOff>60325</xdr:colOff>
      <xdr:row>55</xdr:row>
      <xdr:rowOff>95250</xdr:rowOff>
    </xdr:to>
    <xdr:sp macro="" textlink="">
      <xdr:nvSpPr>
        <xdr:cNvPr id="212" name="楕円 211"/>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105427</xdr:rowOff>
    </xdr:from>
    <xdr:ext cx="762000" cy="259045"/>
    <xdr:sp macro="" textlink="">
      <xdr:nvSpPr>
        <xdr:cNvPr id="213" name="テキスト ボックス 212"/>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214" name="楕円 213"/>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80027</xdr:rowOff>
    </xdr:from>
    <xdr:ext cx="762000" cy="259045"/>
    <xdr:sp macro="" textlink="">
      <xdr:nvSpPr>
        <xdr:cNvPr id="215" name="テキスト ボックス 214"/>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は類似団体平均とほぼ同水準で推移してきたが、令和３年度は大きく下回った。その主な要因は、下水道事業が公営企業会計へ移行したことで繰出金が減少したためである。老齢人口の増加により国民健康保険事業及び介護保険事業への繰出金は増加が見込まれるため、保険料の適正化を図るなど、一般会計の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59</xdr:row>
      <xdr:rowOff>8890</xdr:rowOff>
    </xdr:to>
    <xdr:cxnSp macro="">
      <xdr:nvCxnSpPr>
        <xdr:cNvPr id="247" name="直線コネクタ 246"/>
        <xdr:cNvCxnSpPr/>
      </xdr:nvCxnSpPr>
      <xdr:spPr>
        <a:xfrm flipV="1">
          <a:off x="15671800" y="978154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8890</xdr:rowOff>
    </xdr:from>
    <xdr:to>
      <xdr:col>78</xdr:col>
      <xdr:colOff>69850</xdr:colOff>
      <xdr:row>59</xdr:row>
      <xdr:rowOff>123190</xdr:rowOff>
    </xdr:to>
    <xdr:cxnSp macro="">
      <xdr:nvCxnSpPr>
        <xdr:cNvPr id="250" name="直線コネクタ 249"/>
        <xdr:cNvCxnSpPr/>
      </xdr:nvCxnSpPr>
      <xdr:spPr>
        <a:xfrm flipV="1">
          <a:off x="14782800" y="101244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xdr:cNvSpPr txBox="1"/>
      </xdr:nvSpPr>
      <xdr:spPr>
        <a:xfrm>
          <a:off x="15290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16510</xdr:rowOff>
    </xdr:from>
    <xdr:to>
      <xdr:col>73</xdr:col>
      <xdr:colOff>180975</xdr:colOff>
      <xdr:row>59</xdr:row>
      <xdr:rowOff>123190</xdr:rowOff>
    </xdr:to>
    <xdr:cxnSp macro="">
      <xdr:nvCxnSpPr>
        <xdr:cNvPr id="253" name="直線コネクタ 252"/>
        <xdr:cNvCxnSpPr/>
      </xdr:nvCxnSpPr>
      <xdr:spPr>
        <a:xfrm>
          <a:off x="13893800" y="101320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72390</xdr:rowOff>
    </xdr:from>
    <xdr:to>
      <xdr:col>74</xdr:col>
      <xdr:colOff>31750</xdr:colOff>
      <xdr:row>60</xdr:row>
      <xdr:rowOff>2540</xdr:rowOff>
    </xdr:to>
    <xdr:sp macro="" textlink="">
      <xdr:nvSpPr>
        <xdr:cNvPr id="254" name="フローチャート: 判断 253"/>
        <xdr:cNvSpPr/>
      </xdr:nvSpPr>
      <xdr:spPr>
        <a:xfrm>
          <a:off x="14732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12717</xdr:rowOff>
    </xdr:from>
    <xdr:ext cx="762000" cy="259045"/>
    <xdr:sp macro="" textlink="">
      <xdr:nvSpPr>
        <xdr:cNvPr id="255" name="テキスト ボックス 254"/>
        <xdr:cNvSpPr txBox="1"/>
      </xdr:nvSpPr>
      <xdr:spPr>
        <a:xfrm>
          <a:off x="14401800" y="995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16510</xdr:rowOff>
    </xdr:from>
    <xdr:to>
      <xdr:col>69</xdr:col>
      <xdr:colOff>92075</xdr:colOff>
      <xdr:row>59</xdr:row>
      <xdr:rowOff>31750</xdr:rowOff>
    </xdr:to>
    <xdr:cxnSp macro="">
      <xdr:nvCxnSpPr>
        <xdr:cNvPr id="256" name="直線コネクタ 255"/>
        <xdr:cNvCxnSpPr/>
      </xdr:nvCxnSpPr>
      <xdr:spPr>
        <a:xfrm flipV="1">
          <a:off x="13004800" y="10132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57" name="フローチャート: 判断 256"/>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58" name="テキスト ボックス 257"/>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49530</xdr:rowOff>
    </xdr:from>
    <xdr:to>
      <xdr:col>65</xdr:col>
      <xdr:colOff>53975</xdr:colOff>
      <xdr:row>59</xdr:row>
      <xdr:rowOff>151130</xdr:rowOff>
    </xdr:to>
    <xdr:sp macro="" textlink="">
      <xdr:nvSpPr>
        <xdr:cNvPr id="259" name="フローチャート: 判断 258"/>
        <xdr:cNvSpPr/>
      </xdr:nvSpPr>
      <xdr:spPr>
        <a:xfrm>
          <a:off x="129540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135907</xdr:rowOff>
    </xdr:from>
    <xdr:ext cx="762000" cy="259045"/>
    <xdr:sp macro="" textlink="">
      <xdr:nvSpPr>
        <xdr:cNvPr id="260" name="テキスト ボックス 259"/>
        <xdr:cNvSpPr txBox="1"/>
      </xdr:nvSpPr>
      <xdr:spPr>
        <a:xfrm>
          <a:off x="12623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66" name="楕円 265"/>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146067</xdr:rowOff>
    </xdr:from>
    <xdr:ext cx="762000" cy="259045"/>
    <xdr:sp macro="" textlink="">
      <xdr:nvSpPr>
        <xdr:cNvPr id="267" name="その他該当値テキスト"/>
        <xdr:cNvSpPr txBox="1"/>
      </xdr:nvSpPr>
      <xdr:spPr>
        <a:xfrm>
          <a:off x="165989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129540</xdr:rowOff>
    </xdr:from>
    <xdr:to>
      <xdr:col>78</xdr:col>
      <xdr:colOff>120650</xdr:colOff>
      <xdr:row>59</xdr:row>
      <xdr:rowOff>59690</xdr:rowOff>
    </xdr:to>
    <xdr:sp macro="" textlink="">
      <xdr:nvSpPr>
        <xdr:cNvPr id="268" name="楕円 267"/>
        <xdr:cNvSpPr/>
      </xdr:nvSpPr>
      <xdr:spPr>
        <a:xfrm>
          <a:off x="15621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44467</xdr:rowOff>
    </xdr:from>
    <xdr:ext cx="736600" cy="259045"/>
    <xdr:sp macro="" textlink="">
      <xdr:nvSpPr>
        <xdr:cNvPr id="269" name="テキスト ボックス 268"/>
        <xdr:cNvSpPr txBox="1"/>
      </xdr:nvSpPr>
      <xdr:spPr>
        <a:xfrm>
          <a:off x="15290800" y="1016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72390</xdr:rowOff>
    </xdr:from>
    <xdr:to>
      <xdr:col>74</xdr:col>
      <xdr:colOff>31750</xdr:colOff>
      <xdr:row>60</xdr:row>
      <xdr:rowOff>2540</xdr:rowOff>
    </xdr:to>
    <xdr:sp macro="" textlink="">
      <xdr:nvSpPr>
        <xdr:cNvPr id="270" name="楕円 269"/>
        <xdr:cNvSpPr/>
      </xdr:nvSpPr>
      <xdr:spPr>
        <a:xfrm>
          <a:off x="14732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158767</xdr:rowOff>
    </xdr:from>
    <xdr:ext cx="762000" cy="259045"/>
    <xdr:sp macro="" textlink="">
      <xdr:nvSpPr>
        <xdr:cNvPr id="271" name="テキスト ボックス 270"/>
        <xdr:cNvSpPr txBox="1"/>
      </xdr:nvSpPr>
      <xdr:spPr>
        <a:xfrm>
          <a:off x="14401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137160</xdr:rowOff>
    </xdr:from>
    <xdr:to>
      <xdr:col>69</xdr:col>
      <xdr:colOff>142875</xdr:colOff>
      <xdr:row>59</xdr:row>
      <xdr:rowOff>67310</xdr:rowOff>
    </xdr:to>
    <xdr:sp macro="" textlink="">
      <xdr:nvSpPr>
        <xdr:cNvPr id="272" name="楕円 271"/>
        <xdr:cNvSpPr/>
      </xdr:nvSpPr>
      <xdr:spPr>
        <a:xfrm>
          <a:off x="13843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77487</xdr:rowOff>
    </xdr:from>
    <xdr:ext cx="762000" cy="259045"/>
    <xdr:sp macro="" textlink="">
      <xdr:nvSpPr>
        <xdr:cNvPr id="273" name="テキスト ボックス 272"/>
        <xdr:cNvSpPr txBox="1"/>
      </xdr:nvSpPr>
      <xdr:spPr>
        <a:xfrm>
          <a:off x="13512800" y="985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4" name="楕円 273"/>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75" name="テキスト ボックス 274"/>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は類似団体平均とほぼ同水準で推移してきたが、令和３年度は類似団体平均を大きく上回った。主な要因は、令和３年度より下水道事業が公営企業会計へ移行したことが挙げられる。経営戦略の見直し等により健全化を図っていることろである。また、農業及び商工業者への補助金等が多いことから、補助金適正化委員会においてその必要性、成果及び終期の設定等を精査し適正な執行に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38</xdr:row>
      <xdr:rowOff>111760</xdr:rowOff>
    </xdr:to>
    <xdr:cxnSp macro="">
      <xdr:nvCxnSpPr>
        <xdr:cNvPr id="308" name="直線コネクタ 307"/>
        <xdr:cNvCxnSpPr/>
      </xdr:nvCxnSpPr>
      <xdr:spPr>
        <a:xfrm>
          <a:off x="15671800" y="639064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9"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31750</xdr:rowOff>
    </xdr:from>
    <xdr:to>
      <xdr:col>78</xdr:col>
      <xdr:colOff>69850</xdr:colOff>
      <xdr:row>37</xdr:row>
      <xdr:rowOff>46990</xdr:rowOff>
    </xdr:to>
    <xdr:cxnSp macro="">
      <xdr:nvCxnSpPr>
        <xdr:cNvPr id="311" name="直線コネクタ 310"/>
        <xdr:cNvCxnSpPr/>
      </xdr:nvCxnSpPr>
      <xdr:spPr>
        <a:xfrm>
          <a:off x="14782800" y="637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165100</xdr:rowOff>
    </xdr:from>
    <xdr:to>
      <xdr:col>73</xdr:col>
      <xdr:colOff>180975</xdr:colOff>
      <xdr:row>37</xdr:row>
      <xdr:rowOff>31750</xdr:rowOff>
    </xdr:to>
    <xdr:cxnSp macro="">
      <xdr:nvCxnSpPr>
        <xdr:cNvPr id="314" name="直線コネクタ 313"/>
        <xdr:cNvCxnSpPr/>
      </xdr:nvCxnSpPr>
      <xdr:spPr>
        <a:xfrm>
          <a:off x="13893800" y="633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5" name="フローチャート: 判断 31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6" name="テキスト ボックス 315"/>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142240</xdr:rowOff>
    </xdr:from>
    <xdr:to>
      <xdr:col>69</xdr:col>
      <xdr:colOff>92075</xdr:colOff>
      <xdr:row>36</xdr:row>
      <xdr:rowOff>165100</xdr:rowOff>
    </xdr:to>
    <xdr:cxnSp macro="">
      <xdr:nvCxnSpPr>
        <xdr:cNvPr id="317" name="直線コネクタ 316"/>
        <xdr:cNvCxnSpPr/>
      </xdr:nvCxnSpPr>
      <xdr:spPr>
        <a:xfrm>
          <a:off x="13004800" y="631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18" name="フローチャート: 判断 317"/>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19" name="テキスト ボックス 318"/>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0" name="フローチャート: 判断 319"/>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1" name="テキスト ボックス 320"/>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27" name="楕円 326"/>
        <xdr:cNvSpPr/>
      </xdr:nvSpPr>
      <xdr:spPr>
        <a:xfrm>
          <a:off x="16459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33037</xdr:rowOff>
    </xdr:from>
    <xdr:ext cx="762000" cy="259045"/>
    <xdr:sp macro="" textlink="">
      <xdr:nvSpPr>
        <xdr:cNvPr id="328" name="補助費等該当値テキスト"/>
        <xdr:cNvSpPr txBox="1"/>
      </xdr:nvSpPr>
      <xdr:spPr>
        <a:xfrm>
          <a:off x="16598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9" name="楕円 328"/>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107967</xdr:rowOff>
    </xdr:from>
    <xdr:ext cx="736600" cy="259045"/>
    <xdr:sp macro="" textlink="">
      <xdr:nvSpPr>
        <xdr:cNvPr id="330" name="テキスト ボックス 329"/>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152400</xdr:rowOff>
    </xdr:from>
    <xdr:to>
      <xdr:col>74</xdr:col>
      <xdr:colOff>31750</xdr:colOff>
      <xdr:row>37</xdr:row>
      <xdr:rowOff>82550</xdr:rowOff>
    </xdr:to>
    <xdr:sp macro="" textlink="">
      <xdr:nvSpPr>
        <xdr:cNvPr id="331" name="楕円 330"/>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67327</xdr:rowOff>
    </xdr:from>
    <xdr:ext cx="762000" cy="259045"/>
    <xdr:sp macro="" textlink="">
      <xdr:nvSpPr>
        <xdr:cNvPr id="332" name="テキスト ボックス 331"/>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114300</xdr:rowOff>
    </xdr:from>
    <xdr:to>
      <xdr:col>69</xdr:col>
      <xdr:colOff>142875</xdr:colOff>
      <xdr:row>37</xdr:row>
      <xdr:rowOff>44450</xdr:rowOff>
    </xdr:to>
    <xdr:sp macro="" textlink="">
      <xdr:nvSpPr>
        <xdr:cNvPr id="333" name="楕円 332"/>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34" name="テキスト ボックス 333"/>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91440</xdr:rowOff>
    </xdr:from>
    <xdr:to>
      <xdr:col>65</xdr:col>
      <xdr:colOff>53975</xdr:colOff>
      <xdr:row>37</xdr:row>
      <xdr:rowOff>21590</xdr:rowOff>
    </xdr:to>
    <xdr:sp macro="" textlink="">
      <xdr:nvSpPr>
        <xdr:cNvPr id="335" name="楕円 334"/>
        <xdr:cNvSpPr/>
      </xdr:nvSpPr>
      <xdr:spPr>
        <a:xfrm>
          <a:off x="12954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31767</xdr:rowOff>
    </xdr:from>
    <xdr:ext cx="762000" cy="259045"/>
    <xdr:sp macro="" textlink="">
      <xdr:nvSpPr>
        <xdr:cNvPr id="336" name="テキスト ボックス 335"/>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初予算額の１０％以内で、かつ、起債額が償還額を上回らないようにするという起債方針の遵守に努めると共に、公共施設等総合管理計画の個別施設計画に基づき適正な施設管理に努める。また、公債費の推移や健全化法に係るこれらの指標の推移を見極めながら、起債の適正運用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xdr:rowOff>
    </xdr:from>
    <xdr:to>
      <xdr:col>24</xdr:col>
      <xdr:colOff>25400</xdr:colOff>
      <xdr:row>78</xdr:row>
      <xdr:rowOff>26415</xdr:rowOff>
    </xdr:to>
    <xdr:cxnSp macro="">
      <xdr:nvCxnSpPr>
        <xdr:cNvPr id="366" name="直線コネクタ 365"/>
        <xdr:cNvCxnSpPr/>
      </xdr:nvCxnSpPr>
      <xdr:spPr>
        <a:xfrm flipV="1">
          <a:off x="3987800" y="1337665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26415</xdr:rowOff>
    </xdr:from>
    <xdr:to>
      <xdr:col>19</xdr:col>
      <xdr:colOff>187325</xdr:colOff>
      <xdr:row>78</xdr:row>
      <xdr:rowOff>35561</xdr:rowOff>
    </xdr:to>
    <xdr:cxnSp macro="">
      <xdr:nvCxnSpPr>
        <xdr:cNvPr id="369" name="直線コネクタ 368"/>
        <xdr:cNvCxnSpPr/>
      </xdr:nvCxnSpPr>
      <xdr:spPr>
        <a:xfrm flipV="1">
          <a:off x="3098800" y="133995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40132</xdr:rowOff>
    </xdr:to>
    <xdr:cxnSp macro="">
      <xdr:nvCxnSpPr>
        <xdr:cNvPr id="372" name="直線コネクタ 371"/>
        <xdr:cNvCxnSpPr/>
      </xdr:nvCxnSpPr>
      <xdr:spPr>
        <a:xfrm flipV="1">
          <a:off x="2209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4" name="テキスト ボックス 373"/>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40132</xdr:rowOff>
    </xdr:to>
    <xdr:cxnSp macro="">
      <xdr:nvCxnSpPr>
        <xdr:cNvPr id="375" name="直線コネクタ 374"/>
        <xdr:cNvCxnSpPr/>
      </xdr:nvCxnSpPr>
      <xdr:spPr>
        <a:xfrm>
          <a:off x="1320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6" name="フローチャート: 判断 375"/>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7" name="テキスト ボックス 376"/>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8" name="フローチャート: 判断 377"/>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9" name="テキスト ボックス 378"/>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124206</xdr:rowOff>
    </xdr:from>
    <xdr:to>
      <xdr:col>24</xdr:col>
      <xdr:colOff>76200</xdr:colOff>
      <xdr:row>78</xdr:row>
      <xdr:rowOff>54356</xdr:rowOff>
    </xdr:to>
    <xdr:sp macro="" textlink="">
      <xdr:nvSpPr>
        <xdr:cNvPr id="385" name="楕円 384"/>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96283</xdr:rowOff>
    </xdr:from>
    <xdr:ext cx="762000" cy="259045"/>
    <xdr:sp macro="" textlink="">
      <xdr:nvSpPr>
        <xdr:cNvPr id="386" name="公債費該当値テキスト"/>
        <xdr:cNvSpPr txBox="1"/>
      </xdr:nvSpPr>
      <xdr:spPr>
        <a:xfrm>
          <a:off x="4914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147065</xdr:rowOff>
    </xdr:from>
    <xdr:to>
      <xdr:col>20</xdr:col>
      <xdr:colOff>38100</xdr:colOff>
      <xdr:row>78</xdr:row>
      <xdr:rowOff>77215</xdr:rowOff>
    </xdr:to>
    <xdr:sp macro="" textlink="">
      <xdr:nvSpPr>
        <xdr:cNvPr id="387" name="楕円 386"/>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61992</xdr:rowOff>
    </xdr:from>
    <xdr:ext cx="736600" cy="259045"/>
    <xdr:sp macro="" textlink="">
      <xdr:nvSpPr>
        <xdr:cNvPr id="388" name="テキスト ボックス 387"/>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89" name="楕円 388"/>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90" name="テキスト ボックス 389"/>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160782</xdr:rowOff>
    </xdr:from>
    <xdr:to>
      <xdr:col>11</xdr:col>
      <xdr:colOff>60325</xdr:colOff>
      <xdr:row>78</xdr:row>
      <xdr:rowOff>90932</xdr:rowOff>
    </xdr:to>
    <xdr:sp macro="" textlink="">
      <xdr:nvSpPr>
        <xdr:cNvPr id="391" name="楕円 390"/>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92" name="テキスト ボックス 391"/>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3" name="楕円 392"/>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4" name="テキスト ボックス 393"/>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類似団体平均を１．８ポイント下回っている。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公債費以外の経常収支比率では、人件費が占める割合が最も高く２３．８％、次いで補助費等、物件費となっている。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人件費のみならず歳出全般において、必要性や緊急性を十分に精査し、歳出の抑制に努める。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153670</xdr:rowOff>
    </xdr:from>
    <xdr:to>
      <xdr:col>82</xdr:col>
      <xdr:colOff>107950</xdr:colOff>
      <xdr:row>77</xdr:row>
      <xdr:rowOff>134620</xdr:rowOff>
    </xdr:to>
    <xdr:cxnSp macro="">
      <xdr:nvCxnSpPr>
        <xdr:cNvPr id="427" name="直線コネクタ 426"/>
        <xdr:cNvCxnSpPr/>
      </xdr:nvCxnSpPr>
      <xdr:spPr>
        <a:xfrm flipV="1">
          <a:off x="15671800" y="1318387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8" name="公債費以外平均値テキスト"/>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134620</xdr:rowOff>
    </xdr:from>
    <xdr:to>
      <xdr:col>78</xdr:col>
      <xdr:colOff>69850</xdr:colOff>
      <xdr:row>77</xdr:row>
      <xdr:rowOff>168911</xdr:rowOff>
    </xdr:to>
    <xdr:cxnSp macro="">
      <xdr:nvCxnSpPr>
        <xdr:cNvPr id="430" name="直線コネクタ 429"/>
        <xdr:cNvCxnSpPr/>
      </xdr:nvCxnSpPr>
      <xdr:spPr>
        <a:xfrm flipV="1">
          <a:off x="14782800" y="133362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149861</xdr:rowOff>
    </xdr:from>
    <xdr:to>
      <xdr:col>73</xdr:col>
      <xdr:colOff>180975</xdr:colOff>
      <xdr:row>77</xdr:row>
      <xdr:rowOff>168911</xdr:rowOff>
    </xdr:to>
    <xdr:cxnSp macro="">
      <xdr:nvCxnSpPr>
        <xdr:cNvPr id="433" name="直線コネクタ 432"/>
        <xdr:cNvCxnSpPr/>
      </xdr:nvCxnSpPr>
      <xdr:spPr>
        <a:xfrm>
          <a:off x="13893800" y="133515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60961</xdr:rowOff>
    </xdr:from>
    <xdr:to>
      <xdr:col>74</xdr:col>
      <xdr:colOff>31750</xdr:colOff>
      <xdr:row>78</xdr:row>
      <xdr:rowOff>162561</xdr:rowOff>
    </xdr:to>
    <xdr:sp macro="" textlink="">
      <xdr:nvSpPr>
        <xdr:cNvPr id="434" name="フローチャート: 判断 433"/>
        <xdr:cNvSpPr/>
      </xdr:nvSpPr>
      <xdr:spPr>
        <a:xfrm>
          <a:off x="14732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147338</xdr:rowOff>
    </xdr:from>
    <xdr:ext cx="762000" cy="259045"/>
    <xdr:sp macro="" textlink="">
      <xdr:nvSpPr>
        <xdr:cNvPr id="435" name="テキスト ボックス 434"/>
        <xdr:cNvSpPr txBox="1"/>
      </xdr:nvSpPr>
      <xdr:spPr>
        <a:xfrm>
          <a:off x="14401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123189</xdr:rowOff>
    </xdr:from>
    <xdr:to>
      <xdr:col>69</xdr:col>
      <xdr:colOff>92075</xdr:colOff>
      <xdr:row>77</xdr:row>
      <xdr:rowOff>149861</xdr:rowOff>
    </xdr:to>
    <xdr:cxnSp macro="">
      <xdr:nvCxnSpPr>
        <xdr:cNvPr id="436" name="直線コネクタ 435"/>
        <xdr:cNvCxnSpPr/>
      </xdr:nvCxnSpPr>
      <xdr:spPr>
        <a:xfrm>
          <a:off x="13004800" y="133248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26670</xdr:rowOff>
    </xdr:from>
    <xdr:to>
      <xdr:col>69</xdr:col>
      <xdr:colOff>142875</xdr:colOff>
      <xdr:row>78</xdr:row>
      <xdr:rowOff>128270</xdr:rowOff>
    </xdr:to>
    <xdr:sp macro="" textlink="">
      <xdr:nvSpPr>
        <xdr:cNvPr id="437" name="フローチャート: 判断 436"/>
        <xdr:cNvSpPr/>
      </xdr:nvSpPr>
      <xdr:spPr>
        <a:xfrm>
          <a:off x="13843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113047</xdr:rowOff>
    </xdr:from>
    <xdr:ext cx="762000" cy="259045"/>
    <xdr:sp macro="" textlink="">
      <xdr:nvSpPr>
        <xdr:cNvPr id="438" name="テキスト ボックス 437"/>
        <xdr:cNvSpPr txBox="1"/>
      </xdr:nvSpPr>
      <xdr:spPr>
        <a:xfrm>
          <a:off x="13512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xdr:rowOff>
    </xdr:from>
    <xdr:to>
      <xdr:col>65</xdr:col>
      <xdr:colOff>53975</xdr:colOff>
      <xdr:row>78</xdr:row>
      <xdr:rowOff>113030</xdr:rowOff>
    </xdr:to>
    <xdr:sp macro="" textlink="">
      <xdr:nvSpPr>
        <xdr:cNvPr id="439" name="フローチャート: 判断 438"/>
        <xdr:cNvSpPr/>
      </xdr:nvSpPr>
      <xdr:spPr>
        <a:xfrm>
          <a:off x="12954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97807</xdr:rowOff>
    </xdr:from>
    <xdr:ext cx="762000" cy="259045"/>
    <xdr:sp macro="" textlink="">
      <xdr:nvSpPr>
        <xdr:cNvPr id="440" name="テキスト ボックス 439"/>
        <xdr:cNvSpPr txBox="1"/>
      </xdr:nvSpPr>
      <xdr:spPr>
        <a:xfrm>
          <a:off x="12623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46" name="楕円 445"/>
        <xdr:cNvSpPr/>
      </xdr:nvSpPr>
      <xdr:spPr>
        <a:xfrm>
          <a:off x="16459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119397</xdr:rowOff>
    </xdr:from>
    <xdr:ext cx="762000" cy="259045"/>
    <xdr:sp macro="" textlink="">
      <xdr:nvSpPr>
        <xdr:cNvPr id="447" name="公債費以外該当値テキスト"/>
        <xdr:cNvSpPr txBox="1"/>
      </xdr:nvSpPr>
      <xdr:spPr>
        <a:xfrm>
          <a:off x="16598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83820</xdr:rowOff>
    </xdr:from>
    <xdr:to>
      <xdr:col>78</xdr:col>
      <xdr:colOff>120650</xdr:colOff>
      <xdr:row>78</xdr:row>
      <xdr:rowOff>13970</xdr:rowOff>
    </xdr:to>
    <xdr:sp macro="" textlink="">
      <xdr:nvSpPr>
        <xdr:cNvPr id="448" name="楕円 447"/>
        <xdr:cNvSpPr/>
      </xdr:nvSpPr>
      <xdr:spPr>
        <a:xfrm>
          <a:off x="15621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24147</xdr:rowOff>
    </xdr:from>
    <xdr:ext cx="736600" cy="259045"/>
    <xdr:sp macro="" textlink="">
      <xdr:nvSpPr>
        <xdr:cNvPr id="449" name="テキスト ボックス 448"/>
        <xdr:cNvSpPr txBox="1"/>
      </xdr:nvSpPr>
      <xdr:spPr>
        <a:xfrm>
          <a:off x="15290800" y="13054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118111</xdr:rowOff>
    </xdr:from>
    <xdr:to>
      <xdr:col>74</xdr:col>
      <xdr:colOff>31750</xdr:colOff>
      <xdr:row>78</xdr:row>
      <xdr:rowOff>48261</xdr:rowOff>
    </xdr:to>
    <xdr:sp macro="" textlink="">
      <xdr:nvSpPr>
        <xdr:cNvPr id="450" name="楕円 449"/>
        <xdr:cNvSpPr/>
      </xdr:nvSpPr>
      <xdr:spPr>
        <a:xfrm>
          <a:off x="14732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58438</xdr:rowOff>
    </xdr:from>
    <xdr:ext cx="762000" cy="259045"/>
    <xdr:sp macro="" textlink="">
      <xdr:nvSpPr>
        <xdr:cNvPr id="451" name="テキスト ボックス 450"/>
        <xdr:cNvSpPr txBox="1"/>
      </xdr:nvSpPr>
      <xdr:spPr>
        <a:xfrm>
          <a:off x="14401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99061</xdr:rowOff>
    </xdr:from>
    <xdr:to>
      <xdr:col>69</xdr:col>
      <xdr:colOff>142875</xdr:colOff>
      <xdr:row>78</xdr:row>
      <xdr:rowOff>29211</xdr:rowOff>
    </xdr:to>
    <xdr:sp macro="" textlink="">
      <xdr:nvSpPr>
        <xdr:cNvPr id="452" name="楕円 451"/>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53" name="テキスト ボックス 452"/>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54" name="楕円 453"/>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12716</xdr:rowOff>
    </xdr:from>
    <xdr:ext cx="762000" cy="259045"/>
    <xdr:sp macro="" textlink="">
      <xdr:nvSpPr>
        <xdr:cNvPr id="455" name="テキスト ボックス 454"/>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95392</xdr:rowOff>
    </xdr:from>
    <xdr:to>
      <xdr:col>29</xdr:col>
      <xdr:colOff>127000</xdr:colOff>
      <xdr:row>17</xdr:row>
      <xdr:rowOff>102159</xdr:rowOff>
    </xdr:to>
    <xdr:cxnSp macro="">
      <xdr:nvCxnSpPr>
        <xdr:cNvPr id="52" name="直線コネクタ 51"/>
        <xdr:cNvCxnSpPr/>
      </xdr:nvCxnSpPr>
      <xdr:spPr bwMode="auto">
        <a:xfrm flipV="1">
          <a:off x="5003800" y="3057667"/>
          <a:ext cx="647700" cy="6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95386</xdr:rowOff>
    </xdr:from>
    <xdr:ext cx="762000" cy="259045"/>
    <xdr:sp macro="" textlink="">
      <xdr:nvSpPr>
        <xdr:cNvPr id="53" name="人口1人当たり決算額の推移平均値テキスト130"/>
        <xdr:cNvSpPr txBox="1"/>
      </xdr:nvSpPr>
      <xdr:spPr>
        <a:xfrm>
          <a:off x="5740400" y="3057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102159</xdr:rowOff>
    </xdr:from>
    <xdr:to>
      <xdr:col>26</xdr:col>
      <xdr:colOff>50800</xdr:colOff>
      <xdr:row>17</xdr:row>
      <xdr:rowOff>160517</xdr:rowOff>
    </xdr:to>
    <xdr:cxnSp macro="">
      <xdr:nvCxnSpPr>
        <xdr:cNvPr id="55" name="直線コネクタ 54"/>
        <xdr:cNvCxnSpPr/>
      </xdr:nvCxnSpPr>
      <xdr:spPr bwMode="auto">
        <a:xfrm flipV="1">
          <a:off x="4305300" y="3064434"/>
          <a:ext cx="698500" cy="58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160517</xdr:rowOff>
    </xdr:from>
    <xdr:to>
      <xdr:col>22</xdr:col>
      <xdr:colOff>114300</xdr:colOff>
      <xdr:row>18</xdr:row>
      <xdr:rowOff>2359</xdr:rowOff>
    </xdr:to>
    <xdr:cxnSp macro="">
      <xdr:nvCxnSpPr>
        <xdr:cNvPr id="58" name="直線コネクタ 57"/>
        <xdr:cNvCxnSpPr/>
      </xdr:nvCxnSpPr>
      <xdr:spPr bwMode="auto">
        <a:xfrm flipV="1">
          <a:off x="3606800" y="3122792"/>
          <a:ext cx="698500" cy="13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85035</xdr:rowOff>
    </xdr:from>
    <xdr:to>
      <xdr:col>22</xdr:col>
      <xdr:colOff>165100</xdr:colOff>
      <xdr:row>19</xdr:row>
      <xdr:rowOff>15185</xdr:rowOff>
    </xdr:to>
    <xdr:sp macro="" textlink="">
      <xdr:nvSpPr>
        <xdr:cNvPr id="59" name="フローチャート: 判断 58"/>
        <xdr:cNvSpPr/>
      </xdr:nvSpPr>
      <xdr:spPr bwMode="auto">
        <a:xfrm>
          <a:off x="4254500" y="321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171412</xdr:rowOff>
    </xdr:from>
    <xdr:ext cx="762000" cy="259045"/>
    <xdr:sp macro="" textlink="">
      <xdr:nvSpPr>
        <xdr:cNvPr id="60" name="テキスト ボックス 59"/>
        <xdr:cNvSpPr txBox="1"/>
      </xdr:nvSpPr>
      <xdr:spPr>
        <a:xfrm>
          <a:off x="3924300" y="330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2359</xdr:rowOff>
    </xdr:from>
    <xdr:to>
      <xdr:col>18</xdr:col>
      <xdr:colOff>177800</xdr:colOff>
      <xdr:row>18</xdr:row>
      <xdr:rowOff>41155</xdr:rowOff>
    </xdr:to>
    <xdr:cxnSp macro="">
      <xdr:nvCxnSpPr>
        <xdr:cNvPr id="61" name="直線コネクタ 60"/>
        <xdr:cNvCxnSpPr/>
      </xdr:nvCxnSpPr>
      <xdr:spPr bwMode="auto">
        <a:xfrm flipV="1">
          <a:off x="2908300" y="3136084"/>
          <a:ext cx="698500" cy="38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96818</xdr:rowOff>
    </xdr:from>
    <xdr:to>
      <xdr:col>19</xdr:col>
      <xdr:colOff>38100</xdr:colOff>
      <xdr:row>19</xdr:row>
      <xdr:rowOff>26967</xdr:rowOff>
    </xdr:to>
    <xdr:sp macro="" textlink="">
      <xdr:nvSpPr>
        <xdr:cNvPr id="62" name="フローチャート: 判断 61"/>
        <xdr:cNvSpPr/>
      </xdr:nvSpPr>
      <xdr:spPr bwMode="auto">
        <a:xfrm>
          <a:off x="3556000" y="323054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11745</xdr:rowOff>
    </xdr:from>
    <xdr:ext cx="762000" cy="259045"/>
    <xdr:sp macro="" textlink="">
      <xdr:nvSpPr>
        <xdr:cNvPr id="63" name="テキスト ボックス 62"/>
        <xdr:cNvSpPr txBox="1"/>
      </xdr:nvSpPr>
      <xdr:spPr>
        <a:xfrm>
          <a:off x="3225800" y="33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108156</xdr:rowOff>
    </xdr:from>
    <xdr:to>
      <xdr:col>15</xdr:col>
      <xdr:colOff>101600</xdr:colOff>
      <xdr:row>19</xdr:row>
      <xdr:rowOff>38306</xdr:rowOff>
    </xdr:to>
    <xdr:sp macro="" textlink="">
      <xdr:nvSpPr>
        <xdr:cNvPr id="64" name="フローチャート: 判断 63"/>
        <xdr:cNvSpPr/>
      </xdr:nvSpPr>
      <xdr:spPr bwMode="auto">
        <a:xfrm>
          <a:off x="2857500" y="3241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23083</xdr:rowOff>
    </xdr:from>
    <xdr:ext cx="762000" cy="259045"/>
    <xdr:sp macro="" textlink="">
      <xdr:nvSpPr>
        <xdr:cNvPr id="65" name="テキスト ボックス 64"/>
        <xdr:cNvSpPr txBox="1"/>
      </xdr:nvSpPr>
      <xdr:spPr>
        <a:xfrm>
          <a:off x="2527300" y="332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44592</xdr:rowOff>
    </xdr:from>
    <xdr:to>
      <xdr:col>29</xdr:col>
      <xdr:colOff>177800</xdr:colOff>
      <xdr:row>17</xdr:row>
      <xdr:rowOff>146192</xdr:rowOff>
    </xdr:to>
    <xdr:sp macro="" textlink="">
      <xdr:nvSpPr>
        <xdr:cNvPr id="71" name="楕円 70"/>
        <xdr:cNvSpPr/>
      </xdr:nvSpPr>
      <xdr:spPr bwMode="auto">
        <a:xfrm>
          <a:off x="5600700" y="3006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61119</xdr:rowOff>
    </xdr:from>
    <xdr:ext cx="762000" cy="259045"/>
    <xdr:sp macro="" textlink="">
      <xdr:nvSpPr>
        <xdr:cNvPr id="72" name="人口1人当たり決算額の推移該当値テキスト130"/>
        <xdr:cNvSpPr txBox="1"/>
      </xdr:nvSpPr>
      <xdr:spPr>
        <a:xfrm>
          <a:off x="5740400" y="285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51359</xdr:rowOff>
    </xdr:from>
    <xdr:to>
      <xdr:col>26</xdr:col>
      <xdr:colOff>101600</xdr:colOff>
      <xdr:row>17</xdr:row>
      <xdr:rowOff>152959</xdr:rowOff>
    </xdr:to>
    <xdr:sp macro="" textlink="">
      <xdr:nvSpPr>
        <xdr:cNvPr id="73" name="楕円 72"/>
        <xdr:cNvSpPr/>
      </xdr:nvSpPr>
      <xdr:spPr bwMode="auto">
        <a:xfrm>
          <a:off x="4953000" y="3013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163136</xdr:rowOff>
    </xdr:from>
    <xdr:ext cx="736600" cy="259045"/>
    <xdr:sp macro="" textlink="">
      <xdr:nvSpPr>
        <xdr:cNvPr id="74" name="テキスト ボックス 73"/>
        <xdr:cNvSpPr txBox="1"/>
      </xdr:nvSpPr>
      <xdr:spPr>
        <a:xfrm>
          <a:off x="4622800" y="278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109717</xdr:rowOff>
    </xdr:from>
    <xdr:to>
      <xdr:col>22</xdr:col>
      <xdr:colOff>165100</xdr:colOff>
      <xdr:row>18</xdr:row>
      <xdr:rowOff>39867</xdr:rowOff>
    </xdr:to>
    <xdr:sp macro="" textlink="">
      <xdr:nvSpPr>
        <xdr:cNvPr id="75" name="楕円 74"/>
        <xdr:cNvSpPr/>
      </xdr:nvSpPr>
      <xdr:spPr bwMode="auto">
        <a:xfrm>
          <a:off x="4254500" y="3071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50044</xdr:rowOff>
    </xdr:from>
    <xdr:ext cx="762000" cy="259045"/>
    <xdr:sp macro="" textlink="">
      <xdr:nvSpPr>
        <xdr:cNvPr id="76" name="テキスト ボックス 75"/>
        <xdr:cNvSpPr txBox="1"/>
      </xdr:nvSpPr>
      <xdr:spPr>
        <a:xfrm>
          <a:off x="3924300" y="284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123009</xdr:rowOff>
    </xdr:from>
    <xdr:to>
      <xdr:col>19</xdr:col>
      <xdr:colOff>38100</xdr:colOff>
      <xdr:row>18</xdr:row>
      <xdr:rowOff>53159</xdr:rowOff>
    </xdr:to>
    <xdr:sp macro="" textlink="">
      <xdr:nvSpPr>
        <xdr:cNvPr id="77" name="楕円 76"/>
        <xdr:cNvSpPr/>
      </xdr:nvSpPr>
      <xdr:spPr bwMode="auto">
        <a:xfrm>
          <a:off x="3556000" y="3085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63336</xdr:rowOff>
    </xdr:from>
    <xdr:ext cx="762000" cy="259045"/>
    <xdr:sp macro="" textlink="">
      <xdr:nvSpPr>
        <xdr:cNvPr id="78" name="テキスト ボックス 77"/>
        <xdr:cNvSpPr txBox="1"/>
      </xdr:nvSpPr>
      <xdr:spPr>
        <a:xfrm>
          <a:off x="3225800" y="285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161805</xdr:rowOff>
    </xdr:from>
    <xdr:to>
      <xdr:col>15</xdr:col>
      <xdr:colOff>101600</xdr:colOff>
      <xdr:row>18</xdr:row>
      <xdr:rowOff>91955</xdr:rowOff>
    </xdr:to>
    <xdr:sp macro="" textlink="">
      <xdr:nvSpPr>
        <xdr:cNvPr id="79" name="楕円 78"/>
        <xdr:cNvSpPr/>
      </xdr:nvSpPr>
      <xdr:spPr bwMode="auto">
        <a:xfrm>
          <a:off x="2857500" y="3124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102132</xdr:rowOff>
    </xdr:from>
    <xdr:ext cx="762000" cy="259045"/>
    <xdr:sp macro="" textlink="">
      <xdr:nvSpPr>
        <xdr:cNvPr id="80" name="テキスト ボックス 79"/>
        <xdr:cNvSpPr txBox="1"/>
      </xdr:nvSpPr>
      <xdr:spPr>
        <a:xfrm>
          <a:off x="2527300" y="289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50109</xdr:rowOff>
    </xdr:from>
    <xdr:to>
      <xdr:col>29</xdr:col>
      <xdr:colOff>127000</xdr:colOff>
      <xdr:row>35</xdr:row>
      <xdr:rowOff>98066</xdr:rowOff>
    </xdr:to>
    <xdr:cxnSp macro="">
      <xdr:nvCxnSpPr>
        <xdr:cNvPr id="115" name="直線コネクタ 114"/>
        <xdr:cNvCxnSpPr/>
      </xdr:nvCxnSpPr>
      <xdr:spPr bwMode="auto">
        <a:xfrm flipV="1">
          <a:off x="5003800" y="6660459"/>
          <a:ext cx="647700" cy="47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183298</xdr:rowOff>
    </xdr:from>
    <xdr:ext cx="762000" cy="259045"/>
    <xdr:sp macro="" textlink="">
      <xdr:nvSpPr>
        <xdr:cNvPr id="116" name="人口1人当たり決算額の推移平均値テキスト445"/>
        <xdr:cNvSpPr txBox="1"/>
      </xdr:nvSpPr>
      <xdr:spPr>
        <a:xfrm>
          <a:off x="5740400" y="6793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98066</xdr:rowOff>
    </xdr:from>
    <xdr:to>
      <xdr:col>26</xdr:col>
      <xdr:colOff>50800</xdr:colOff>
      <xdr:row>35</xdr:row>
      <xdr:rowOff>136242</xdr:rowOff>
    </xdr:to>
    <xdr:cxnSp macro="">
      <xdr:nvCxnSpPr>
        <xdr:cNvPr id="118" name="直線コネクタ 117"/>
        <xdr:cNvCxnSpPr/>
      </xdr:nvCxnSpPr>
      <xdr:spPr bwMode="auto">
        <a:xfrm flipV="1">
          <a:off x="4305300" y="6708416"/>
          <a:ext cx="698500" cy="38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xdr:cNvSpPr txBox="1"/>
      </xdr:nvSpPr>
      <xdr:spPr>
        <a:xfrm>
          <a:off x="4622800" y="694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110769</xdr:rowOff>
    </xdr:from>
    <xdr:to>
      <xdr:col>22</xdr:col>
      <xdr:colOff>114300</xdr:colOff>
      <xdr:row>35</xdr:row>
      <xdr:rowOff>136242</xdr:rowOff>
    </xdr:to>
    <xdr:cxnSp macro="">
      <xdr:nvCxnSpPr>
        <xdr:cNvPr id="121" name="直線コネクタ 120"/>
        <xdr:cNvCxnSpPr/>
      </xdr:nvCxnSpPr>
      <xdr:spPr bwMode="auto">
        <a:xfrm>
          <a:off x="3606800" y="6721119"/>
          <a:ext cx="698500" cy="25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304702</xdr:rowOff>
    </xdr:from>
    <xdr:to>
      <xdr:col>22</xdr:col>
      <xdr:colOff>165100</xdr:colOff>
      <xdr:row>36</xdr:row>
      <xdr:rowOff>63402</xdr:rowOff>
    </xdr:to>
    <xdr:sp macro="" textlink="">
      <xdr:nvSpPr>
        <xdr:cNvPr id="122" name="フローチャート: 判断 121"/>
        <xdr:cNvSpPr/>
      </xdr:nvSpPr>
      <xdr:spPr bwMode="auto">
        <a:xfrm>
          <a:off x="4254500" y="6915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48179</xdr:rowOff>
    </xdr:from>
    <xdr:ext cx="762000" cy="259045"/>
    <xdr:sp macro="" textlink="">
      <xdr:nvSpPr>
        <xdr:cNvPr id="123" name="テキスト ボックス 122"/>
        <xdr:cNvSpPr txBox="1"/>
      </xdr:nvSpPr>
      <xdr:spPr>
        <a:xfrm>
          <a:off x="3924300" y="700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110769</xdr:rowOff>
    </xdr:from>
    <xdr:to>
      <xdr:col>18</xdr:col>
      <xdr:colOff>177800</xdr:colOff>
      <xdr:row>35</xdr:row>
      <xdr:rowOff>160147</xdr:rowOff>
    </xdr:to>
    <xdr:cxnSp macro="">
      <xdr:nvCxnSpPr>
        <xdr:cNvPr id="124" name="直線コネクタ 123"/>
        <xdr:cNvCxnSpPr/>
      </xdr:nvCxnSpPr>
      <xdr:spPr bwMode="auto">
        <a:xfrm flipV="1">
          <a:off x="2908300" y="6721119"/>
          <a:ext cx="698500" cy="49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302857</xdr:rowOff>
    </xdr:from>
    <xdr:to>
      <xdr:col>19</xdr:col>
      <xdr:colOff>38100</xdr:colOff>
      <xdr:row>36</xdr:row>
      <xdr:rowOff>61557</xdr:rowOff>
    </xdr:to>
    <xdr:sp macro="" textlink="">
      <xdr:nvSpPr>
        <xdr:cNvPr id="125" name="フローチャート: 判断 124"/>
        <xdr:cNvSpPr/>
      </xdr:nvSpPr>
      <xdr:spPr bwMode="auto">
        <a:xfrm>
          <a:off x="3556000" y="6913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46334</xdr:rowOff>
    </xdr:from>
    <xdr:ext cx="762000" cy="259045"/>
    <xdr:sp macro="" textlink="">
      <xdr:nvSpPr>
        <xdr:cNvPr id="126" name="テキスト ボックス 125"/>
        <xdr:cNvSpPr txBox="1"/>
      </xdr:nvSpPr>
      <xdr:spPr>
        <a:xfrm>
          <a:off x="3225800" y="699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299379</xdr:rowOff>
    </xdr:from>
    <xdr:to>
      <xdr:col>15</xdr:col>
      <xdr:colOff>101600</xdr:colOff>
      <xdr:row>36</xdr:row>
      <xdr:rowOff>58079</xdr:rowOff>
    </xdr:to>
    <xdr:sp macro="" textlink="">
      <xdr:nvSpPr>
        <xdr:cNvPr id="127" name="フローチャート: 判断 126"/>
        <xdr:cNvSpPr/>
      </xdr:nvSpPr>
      <xdr:spPr bwMode="auto">
        <a:xfrm>
          <a:off x="2857500" y="6909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42856</xdr:rowOff>
    </xdr:from>
    <xdr:ext cx="762000" cy="259045"/>
    <xdr:sp macro="" textlink="">
      <xdr:nvSpPr>
        <xdr:cNvPr id="128" name="テキスト ボックス 127"/>
        <xdr:cNvSpPr txBox="1"/>
      </xdr:nvSpPr>
      <xdr:spPr>
        <a:xfrm>
          <a:off x="2527300" y="699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342209</xdr:rowOff>
    </xdr:from>
    <xdr:to>
      <xdr:col>29</xdr:col>
      <xdr:colOff>177800</xdr:colOff>
      <xdr:row>35</xdr:row>
      <xdr:rowOff>100909</xdr:rowOff>
    </xdr:to>
    <xdr:sp macro="" textlink="">
      <xdr:nvSpPr>
        <xdr:cNvPr id="134" name="楕円 133"/>
        <xdr:cNvSpPr/>
      </xdr:nvSpPr>
      <xdr:spPr bwMode="auto">
        <a:xfrm>
          <a:off x="5600700" y="6609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187286</xdr:rowOff>
    </xdr:from>
    <xdr:ext cx="762000" cy="259045"/>
    <xdr:sp macro="" textlink="">
      <xdr:nvSpPr>
        <xdr:cNvPr id="135" name="人口1人当たり決算額の推移該当値テキスト445"/>
        <xdr:cNvSpPr txBox="1"/>
      </xdr:nvSpPr>
      <xdr:spPr>
        <a:xfrm>
          <a:off x="5740400" y="645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47266</xdr:rowOff>
    </xdr:from>
    <xdr:to>
      <xdr:col>26</xdr:col>
      <xdr:colOff>101600</xdr:colOff>
      <xdr:row>35</xdr:row>
      <xdr:rowOff>148866</xdr:rowOff>
    </xdr:to>
    <xdr:sp macro="" textlink="">
      <xdr:nvSpPr>
        <xdr:cNvPr id="136" name="楕円 135"/>
        <xdr:cNvSpPr/>
      </xdr:nvSpPr>
      <xdr:spPr bwMode="auto">
        <a:xfrm>
          <a:off x="4953000" y="6657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159043</xdr:rowOff>
    </xdr:from>
    <xdr:ext cx="736600" cy="259045"/>
    <xdr:sp macro="" textlink="">
      <xdr:nvSpPr>
        <xdr:cNvPr id="137" name="テキスト ボックス 136"/>
        <xdr:cNvSpPr txBox="1"/>
      </xdr:nvSpPr>
      <xdr:spPr>
        <a:xfrm>
          <a:off x="4622800" y="642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85442</xdr:rowOff>
    </xdr:from>
    <xdr:to>
      <xdr:col>22</xdr:col>
      <xdr:colOff>165100</xdr:colOff>
      <xdr:row>35</xdr:row>
      <xdr:rowOff>187042</xdr:rowOff>
    </xdr:to>
    <xdr:sp macro="" textlink="">
      <xdr:nvSpPr>
        <xdr:cNvPr id="138" name="楕円 137"/>
        <xdr:cNvSpPr/>
      </xdr:nvSpPr>
      <xdr:spPr bwMode="auto">
        <a:xfrm>
          <a:off x="4254500" y="6695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197219</xdr:rowOff>
    </xdr:from>
    <xdr:ext cx="762000" cy="259045"/>
    <xdr:sp macro="" textlink="">
      <xdr:nvSpPr>
        <xdr:cNvPr id="139" name="テキスト ボックス 138"/>
        <xdr:cNvSpPr txBox="1"/>
      </xdr:nvSpPr>
      <xdr:spPr>
        <a:xfrm>
          <a:off x="3924300" y="646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59969</xdr:rowOff>
    </xdr:from>
    <xdr:to>
      <xdr:col>19</xdr:col>
      <xdr:colOff>38100</xdr:colOff>
      <xdr:row>35</xdr:row>
      <xdr:rowOff>161569</xdr:rowOff>
    </xdr:to>
    <xdr:sp macro="" textlink="">
      <xdr:nvSpPr>
        <xdr:cNvPr id="140" name="楕円 139"/>
        <xdr:cNvSpPr/>
      </xdr:nvSpPr>
      <xdr:spPr bwMode="auto">
        <a:xfrm>
          <a:off x="3556000" y="6670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171746</xdr:rowOff>
    </xdr:from>
    <xdr:ext cx="762000" cy="259045"/>
    <xdr:sp macro="" textlink="">
      <xdr:nvSpPr>
        <xdr:cNvPr id="141" name="テキスト ボックス 140"/>
        <xdr:cNvSpPr txBox="1"/>
      </xdr:nvSpPr>
      <xdr:spPr>
        <a:xfrm>
          <a:off x="3225800" y="643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109347</xdr:rowOff>
    </xdr:from>
    <xdr:to>
      <xdr:col>15</xdr:col>
      <xdr:colOff>101600</xdr:colOff>
      <xdr:row>35</xdr:row>
      <xdr:rowOff>210947</xdr:rowOff>
    </xdr:to>
    <xdr:sp macro="" textlink="">
      <xdr:nvSpPr>
        <xdr:cNvPr id="142" name="楕円 141"/>
        <xdr:cNvSpPr/>
      </xdr:nvSpPr>
      <xdr:spPr bwMode="auto">
        <a:xfrm>
          <a:off x="2857500" y="671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221124</xdr:rowOff>
    </xdr:from>
    <xdr:ext cx="762000" cy="259045"/>
    <xdr:sp macro="" textlink="">
      <xdr:nvSpPr>
        <xdr:cNvPr id="143" name="テキスト ボックス 142"/>
        <xdr:cNvSpPr txBox="1"/>
      </xdr:nvSpPr>
      <xdr:spPr>
        <a:xfrm>
          <a:off x="2527300" y="648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13,387
13,317
394.85
10,632,702
10,319,408
307,600
5,823,301
8,820,411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131754</xdr:rowOff>
    </xdr:from>
    <xdr:to>
      <xdr:col>24</xdr:col>
      <xdr:colOff>63500</xdr:colOff>
      <xdr:row>35</xdr:row>
      <xdr:rowOff>142649</xdr:rowOff>
    </xdr:to>
    <xdr:cxnSp macro="">
      <xdr:nvCxnSpPr>
        <xdr:cNvPr id="58" name="直線コネクタ 57"/>
        <xdr:cNvCxnSpPr/>
      </xdr:nvCxnSpPr>
      <xdr:spPr>
        <a:xfrm flipV="1">
          <a:off x="3797300" y="6132504"/>
          <a:ext cx="838200" cy="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142649</xdr:rowOff>
    </xdr:from>
    <xdr:to>
      <xdr:col>19</xdr:col>
      <xdr:colOff>177800</xdr:colOff>
      <xdr:row>35</xdr:row>
      <xdr:rowOff>165797</xdr:rowOff>
    </xdr:to>
    <xdr:cxnSp macro="">
      <xdr:nvCxnSpPr>
        <xdr:cNvPr id="61" name="直線コネクタ 60"/>
        <xdr:cNvCxnSpPr/>
      </xdr:nvCxnSpPr>
      <xdr:spPr>
        <a:xfrm flipV="1">
          <a:off x="2908300" y="6143399"/>
          <a:ext cx="889000" cy="2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165797</xdr:rowOff>
    </xdr:from>
    <xdr:to>
      <xdr:col>15</xdr:col>
      <xdr:colOff>50800</xdr:colOff>
      <xdr:row>36</xdr:row>
      <xdr:rowOff>5987</xdr:rowOff>
    </xdr:to>
    <xdr:cxnSp macro="">
      <xdr:nvCxnSpPr>
        <xdr:cNvPr id="64" name="直線コネクタ 63"/>
        <xdr:cNvCxnSpPr/>
      </xdr:nvCxnSpPr>
      <xdr:spPr>
        <a:xfrm flipV="1">
          <a:off x="2019300" y="6166547"/>
          <a:ext cx="889000" cy="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58693</xdr:rowOff>
    </xdr:from>
    <xdr:to>
      <xdr:col>15</xdr:col>
      <xdr:colOff>101600</xdr:colOff>
      <xdr:row>36</xdr:row>
      <xdr:rowOff>160293</xdr:rowOff>
    </xdr:to>
    <xdr:sp macro="" textlink="">
      <xdr:nvSpPr>
        <xdr:cNvPr id="65" name="フローチャート: 判断 64"/>
        <xdr:cNvSpPr/>
      </xdr:nvSpPr>
      <xdr:spPr>
        <a:xfrm>
          <a:off x="2857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151420</xdr:rowOff>
    </xdr:from>
    <xdr:ext cx="534377" cy="259045"/>
    <xdr:sp macro="" textlink="">
      <xdr:nvSpPr>
        <xdr:cNvPr id="66" name="テキスト ボックス 65"/>
        <xdr:cNvSpPr txBox="1"/>
      </xdr:nvSpPr>
      <xdr:spPr>
        <a:xfrm>
          <a:off x="2641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5987</xdr:rowOff>
    </xdr:from>
    <xdr:to>
      <xdr:col>10</xdr:col>
      <xdr:colOff>114300</xdr:colOff>
      <xdr:row>36</xdr:row>
      <xdr:rowOff>26767</xdr:rowOff>
    </xdr:to>
    <xdr:cxnSp macro="">
      <xdr:nvCxnSpPr>
        <xdr:cNvPr id="67" name="直線コネクタ 66"/>
        <xdr:cNvCxnSpPr/>
      </xdr:nvCxnSpPr>
      <xdr:spPr>
        <a:xfrm flipV="1">
          <a:off x="1130300" y="6178187"/>
          <a:ext cx="889000" cy="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63672</xdr:rowOff>
    </xdr:from>
    <xdr:to>
      <xdr:col>10</xdr:col>
      <xdr:colOff>165100</xdr:colOff>
      <xdr:row>36</xdr:row>
      <xdr:rowOff>165272</xdr:rowOff>
    </xdr:to>
    <xdr:sp macro="" textlink="">
      <xdr:nvSpPr>
        <xdr:cNvPr id="68" name="フローチャート: 判断 67"/>
        <xdr:cNvSpPr/>
      </xdr:nvSpPr>
      <xdr:spPr>
        <a:xfrm>
          <a:off x="1968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156399</xdr:rowOff>
    </xdr:from>
    <xdr:ext cx="534377" cy="259045"/>
    <xdr:sp macro="" textlink="">
      <xdr:nvSpPr>
        <xdr:cNvPr id="69" name="テキスト ボックス 68"/>
        <xdr:cNvSpPr txBox="1"/>
      </xdr:nvSpPr>
      <xdr:spPr>
        <a:xfrm>
          <a:off x="1752111" y="63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66547</xdr:rowOff>
    </xdr:from>
    <xdr:to>
      <xdr:col>6</xdr:col>
      <xdr:colOff>38100</xdr:colOff>
      <xdr:row>36</xdr:row>
      <xdr:rowOff>168147</xdr:rowOff>
    </xdr:to>
    <xdr:sp macro="" textlink="">
      <xdr:nvSpPr>
        <xdr:cNvPr id="70" name="フローチャート: 判断 69"/>
        <xdr:cNvSpPr/>
      </xdr:nvSpPr>
      <xdr:spPr>
        <a:xfrm>
          <a:off x="1079500" y="62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159274</xdr:rowOff>
    </xdr:from>
    <xdr:ext cx="534377" cy="259045"/>
    <xdr:sp macro="" textlink="">
      <xdr:nvSpPr>
        <xdr:cNvPr id="71" name="テキスト ボックス 70"/>
        <xdr:cNvSpPr txBox="1"/>
      </xdr:nvSpPr>
      <xdr:spPr>
        <a:xfrm>
          <a:off x="863111" y="63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80954</xdr:rowOff>
    </xdr:from>
    <xdr:to>
      <xdr:col>24</xdr:col>
      <xdr:colOff>114300</xdr:colOff>
      <xdr:row>36</xdr:row>
      <xdr:rowOff>11104</xdr:rowOff>
    </xdr:to>
    <xdr:sp macro="" textlink="">
      <xdr:nvSpPr>
        <xdr:cNvPr id="77" name="楕円 76"/>
        <xdr:cNvSpPr/>
      </xdr:nvSpPr>
      <xdr:spPr>
        <a:xfrm>
          <a:off x="4584700" y="608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103831</xdr:rowOff>
    </xdr:from>
    <xdr:ext cx="599010" cy="259045"/>
    <xdr:sp macro="" textlink="">
      <xdr:nvSpPr>
        <xdr:cNvPr id="78" name="人件費該当値テキスト"/>
        <xdr:cNvSpPr txBox="1"/>
      </xdr:nvSpPr>
      <xdr:spPr>
        <a:xfrm>
          <a:off x="4686300" y="593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91849</xdr:rowOff>
    </xdr:from>
    <xdr:to>
      <xdr:col>20</xdr:col>
      <xdr:colOff>38100</xdr:colOff>
      <xdr:row>36</xdr:row>
      <xdr:rowOff>21999</xdr:rowOff>
    </xdr:to>
    <xdr:sp macro="" textlink="">
      <xdr:nvSpPr>
        <xdr:cNvPr id="79" name="楕円 78"/>
        <xdr:cNvSpPr/>
      </xdr:nvSpPr>
      <xdr:spPr>
        <a:xfrm>
          <a:off x="3746500" y="609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38526</xdr:rowOff>
    </xdr:from>
    <xdr:ext cx="599010" cy="259045"/>
    <xdr:sp macro="" textlink="">
      <xdr:nvSpPr>
        <xdr:cNvPr id="80" name="テキスト ボックス 79"/>
        <xdr:cNvSpPr txBox="1"/>
      </xdr:nvSpPr>
      <xdr:spPr>
        <a:xfrm>
          <a:off x="3497795" y="586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114997</xdr:rowOff>
    </xdr:from>
    <xdr:to>
      <xdr:col>15</xdr:col>
      <xdr:colOff>101600</xdr:colOff>
      <xdr:row>36</xdr:row>
      <xdr:rowOff>45147</xdr:rowOff>
    </xdr:to>
    <xdr:sp macro="" textlink="">
      <xdr:nvSpPr>
        <xdr:cNvPr id="81" name="楕円 80"/>
        <xdr:cNvSpPr/>
      </xdr:nvSpPr>
      <xdr:spPr>
        <a:xfrm>
          <a:off x="2857500" y="611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61674</xdr:rowOff>
    </xdr:from>
    <xdr:ext cx="599010" cy="259045"/>
    <xdr:sp macro="" textlink="">
      <xdr:nvSpPr>
        <xdr:cNvPr id="82" name="テキスト ボックス 81"/>
        <xdr:cNvSpPr txBox="1"/>
      </xdr:nvSpPr>
      <xdr:spPr>
        <a:xfrm>
          <a:off x="2608795" y="5890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126637</xdr:rowOff>
    </xdr:from>
    <xdr:to>
      <xdr:col>10</xdr:col>
      <xdr:colOff>165100</xdr:colOff>
      <xdr:row>36</xdr:row>
      <xdr:rowOff>56787</xdr:rowOff>
    </xdr:to>
    <xdr:sp macro="" textlink="">
      <xdr:nvSpPr>
        <xdr:cNvPr id="83" name="楕円 82"/>
        <xdr:cNvSpPr/>
      </xdr:nvSpPr>
      <xdr:spPr>
        <a:xfrm>
          <a:off x="1968500" y="61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73314</xdr:rowOff>
    </xdr:from>
    <xdr:ext cx="599010" cy="259045"/>
    <xdr:sp macro="" textlink="">
      <xdr:nvSpPr>
        <xdr:cNvPr id="84" name="テキスト ボックス 83"/>
        <xdr:cNvSpPr txBox="1"/>
      </xdr:nvSpPr>
      <xdr:spPr>
        <a:xfrm>
          <a:off x="1719795" y="590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147417</xdr:rowOff>
    </xdr:from>
    <xdr:to>
      <xdr:col>6</xdr:col>
      <xdr:colOff>38100</xdr:colOff>
      <xdr:row>36</xdr:row>
      <xdr:rowOff>77567</xdr:rowOff>
    </xdr:to>
    <xdr:sp macro="" textlink="">
      <xdr:nvSpPr>
        <xdr:cNvPr id="85" name="楕円 84"/>
        <xdr:cNvSpPr/>
      </xdr:nvSpPr>
      <xdr:spPr>
        <a:xfrm>
          <a:off x="1079500" y="614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94094</xdr:rowOff>
    </xdr:from>
    <xdr:ext cx="534377" cy="259045"/>
    <xdr:sp macro="" textlink="">
      <xdr:nvSpPr>
        <xdr:cNvPr id="86" name="テキスト ボックス 85"/>
        <xdr:cNvSpPr txBox="1"/>
      </xdr:nvSpPr>
      <xdr:spPr>
        <a:xfrm>
          <a:off x="863111" y="59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120490</xdr:rowOff>
    </xdr:from>
    <xdr:to>
      <xdr:col>24</xdr:col>
      <xdr:colOff>63500</xdr:colOff>
      <xdr:row>57</xdr:row>
      <xdr:rowOff>33035</xdr:rowOff>
    </xdr:to>
    <xdr:cxnSp macro="">
      <xdr:nvCxnSpPr>
        <xdr:cNvPr id="116" name="直線コネクタ 115"/>
        <xdr:cNvCxnSpPr/>
      </xdr:nvCxnSpPr>
      <xdr:spPr>
        <a:xfrm flipV="1">
          <a:off x="3797300" y="9721690"/>
          <a:ext cx="838200" cy="8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33035</xdr:rowOff>
    </xdr:from>
    <xdr:to>
      <xdr:col>19</xdr:col>
      <xdr:colOff>177800</xdr:colOff>
      <xdr:row>57</xdr:row>
      <xdr:rowOff>91557</xdr:rowOff>
    </xdr:to>
    <xdr:cxnSp macro="">
      <xdr:nvCxnSpPr>
        <xdr:cNvPr id="119" name="直線コネクタ 118"/>
        <xdr:cNvCxnSpPr/>
      </xdr:nvCxnSpPr>
      <xdr:spPr>
        <a:xfrm flipV="1">
          <a:off x="2908300" y="9805685"/>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84983</xdr:rowOff>
    </xdr:from>
    <xdr:ext cx="534377" cy="259045"/>
    <xdr:sp macro="" textlink="">
      <xdr:nvSpPr>
        <xdr:cNvPr id="121" name="テキスト ボックス 120"/>
        <xdr:cNvSpPr txBox="1"/>
      </xdr:nvSpPr>
      <xdr:spPr>
        <a:xfrm>
          <a:off x="3530111" y="98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91557</xdr:rowOff>
    </xdr:from>
    <xdr:to>
      <xdr:col>15</xdr:col>
      <xdr:colOff>50800</xdr:colOff>
      <xdr:row>57</xdr:row>
      <xdr:rowOff>92007</xdr:rowOff>
    </xdr:to>
    <xdr:cxnSp macro="">
      <xdr:nvCxnSpPr>
        <xdr:cNvPr id="122" name="直線コネクタ 121"/>
        <xdr:cNvCxnSpPr/>
      </xdr:nvCxnSpPr>
      <xdr:spPr>
        <a:xfrm flipV="1">
          <a:off x="2019300" y="9864207"/>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102860</xdr:rowOff>
    </xdr:from>
    <xdr:to>
      <xdr:col>15</xdr:col>
      <xdr:colOff>101600</xdr:colOff>
      <xdr:row>58</xdr:row>
      <xdr:rowOff>33010</xdr:rowOff>
    </xdr:to>
    <xdr:sp macro="" textlink="">
      <xdr:nvSpPr>
        <xdr:cNvPr id="123" name="フローチャート: 判断 122"/>
        <xdr:cNvSpPr/>
      </xdr:nvSpPr>
      <xdr:spPr>
        <a:xfrm>
          <a:off x="2857500" y="98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24137</xdr:rowOff>
    </xdr:from>
    <xdr:ext cx="534377" cy="259045"/>
    <xdr:sp macro="" textlink="">
      <xdr:nvSpPr>
        <xdr:cNvPr id="124" name="テキスト ボックス 123"/>
        <xdr:cNvSpPr txBox="1"/>
      </xdr:nvSpPr>
      <xdr:spPr>
        <a:xfrm>
          <a:off x="2641111" y="99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92007</xdr:rowOff>
    </xdr:from>
    <xdr:to>
      <xdr:col>10</xdr:col>
      <xdr:colOff>114300</xdr:colOff>
      <xdr:row>57</xdr:row>
      <xdr:rowOff>113129</xdr:rowOff>
    </xdr:to>
    <xdr:cxnSp macro="">
      <xdr:nvCxnSpPr>
        <xdr:cNvPr id="125" name="直線コネクタ 124"/>
        <xdr:cNvCxnSpPr/>
      </xdr:nvCxnSpPr>
      <xdr:spPr>
        <a:xfrm flipV="1">
          <a:off x="1130300" y="9864657"/>
          <a:ext cx="889000" cy="2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20968</xdr:rowOff>
    </xdr:from>
    <xdr:to>
      <xdr:col>10</xdr:col>
      <xdr:colOff>165100</xdr:colOff>
      <xdr:row>57</xdr:row>
      <xdr:rowOff>122568</xdr:rowOff>
    </xdr:to>
    <xdr:sp macro="" textlink="">
      <xdr:nvSpPr>
        <xdr:cNvPr id="126" name="フローチャート: 判断 125"/>
        <xdr:cNvSpPr/>
      </xdr:nvSpPr>
      <xdr:spPr>
        <a:xfrm>
          <a:off x="1968500" y="979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139095</xdr:rowOff>
    </xdr:from>
    <xdr:ext cx="534377" cy="259045"/>
    <xdr:sp macro="" textlink="">
      <xdr:nvSpPr>
        <xdr:cNvPr id="127" name="テキスト ボックス 126"/>
        <xdr:cNvSpPr txBox="1"/>
      </xdr:nvSpPr>
      <xdr:spPr>
        <a:xfrm>
          <a:off x="1752111" y="95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144076</xdr:rowOff>
    </xdr:from>
    <xdr:to>
      <xdr:col>6</xdr:col>
      <xdr:colOff>38100</xdr:colOff>
      <xdr:row>58</xdr:row>
      <xdr:rowOff>74226</xdr:rowOff>
    </xdr:to>
    <xdr:sp macro="" textlink="">
      <xdr:nvSpPr>
        <xdr:cNvPr id="128" name="フローチャート: 判断 127"/>
        <xdr:cNvSpPr/>
      </xdr:nvSpPr>
      <xdr:spPr>
        <a:xfrm>
          <a:off x="1079500" y="991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65353</xdr:rowOff>
    </xdr:from>
    <xdr:ext cx="534377" cy="259045"/>
    <xdr:sp macro="" textlink="">
      <xdr:nvSpPr>
        <xdr:cNvPr id="129" name="テキスト ボックス 128"/>
        <xdr:cNvSpPr txBox="1"/>
      </xdr:nvSpPr>
      <xdr:spPr>
        <a:xfrm>
          <a:off x="863111" y="100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69690</xdr:rowOff>
    </xdr:from>
    <xdr:to>
      <xdr:col>24</xdr:col>
      <xdr:colOff>114300</xdr:colOff>
      <xdr:row>56</xdr:row>
      <xdr:rowOff>171290</xdr:rowOff>
    </xdr:to>
    <xdr:sp macro="" textlink="">
      <xdr:nvSpPr>
        <xdr:cNvPr id="135" name="楕円 134"/>
        <xdr:cNvSpPr/>
      </xdr:nvSpPr>
      <xdr:spPr>
        <a:xfrm>
          <a:off x="4584700" y="96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92567</xdr:rowOff>
    </xdr:from>
    <xdr:ext cx="599010" cy="259045"/>
    <xdr:sp macro="" textlink="">
      <xdr:nvSpPr>
        <xdr:cNvPr id="136" name="物件費該当値テキスト"/>
        <xdr:cNvSpPr txBox="1"/>
      </xdr:nvSpPr>
      <xdr:spPr>
        <a:xfrm>
          <a:off x="4686300" y="952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153685</xdr:rowOff>
    </xdr:from>
    <xdr:to>
      <xdr:col>20</xdr:col>
      <xdr:colOff>38100</xdr:colOff>
      <xdr:row>57</xdr:row>
      <xdr:rowOff>83835</xdr:rowOff>
    </xdr:to>
    <xdr:sp macro="" textlink="">
      <xdr:nvSpPr>
        <xdr:cNvPr id="137" name="楕円 136"/>
        <xdr:cNvSpPr/>
      </xdr:nvSpPr>
      <xdr:spPr>
        <a:xfrm>
          <a:off x="3746500" y="97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100362</xdr:rowOff>
    </xdr:from>
    <xdr:ext cx="534377" cy="259045"/>
    <xdr:sp macro="" textlink="">
      <xdr:nvSpPr>
        <xdr:cNvPr id="138" name="テキスト ボックス 137"/>
        <xdr:cNvSpPr txBox="1"/>
      </xdr:nvSpPr>
      <xdr:spPr>
        <a:xfrm>
          <a:off x="3530111" y="953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40757</xdr:rowOff>
    </xdr:from>
    <xdr:to>
      <xdr:col>15</xdr:col>
      <xdr:colOff>101600</xdr:colOff>
      <xdr:row>57</xdr:row>
      <xdr:rowOff>142357</xdr:rowOff>
    </xdr:to>
    <xdr:sp macro="" textlink="">
      <xdr:nvSpPr>
        <xdr:cNvPr id="139" name="楕円 138"/>
        <xdr:cNvSpPr/>
      </xdr:nvSpPr>
      <xdr:spPr>
        <a:xfrm>
          <a:off x="2857500" y="981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158884</xdr:rowOff>
    </xdr:from>
    <xdr:ext cx="534377" cy="259045"/>
    <xdr:sp macro="" textlink="">
      <xdr:nvSpPr>
        <xdr:cNvPr id="140" name="テキスト ボックス 139"/>
        <xdr:cNvSpPr txBox="1"/>
      </xdr:nvSpPr>
      <xdr:spPr>
        <a:xfrm>
          <a:off x="2641111" y="958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41207</xdr:rowOff>
    </xdr:from>
    <xdr:to>
      <xdr:col>10</xdr:col>
      <xdr:colOff>165100</xdr:colOff>
      <xdr:row>57</xdr:row>
      <xdr:rowOff>142807</xdr:rowOff>
    </xdr:to>
    <xdr:sp macro="" textlink="">
      <xdr:nvSpPr>
        <xdr:cNvPr id="141" name="楕円 140"/>
        <xdr:cNvSpPr/>
      </xdr:nvSpPr>
      <xdr:spPr>
        <a:xfrm>
          <a:off x="1968500" y="981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133934</xdr:rowOff>
    </xdr:from>
    <xdr:ext cx="534377" cy="259045"/>
    <xdr:sp macro="" textlink="">
      <xdr:nvSpPr>
        <xdr:cNvPr id="142" name="テキスト ボックス 141"/>
        <xdr:cNvSpPr txBox="1"/>
      </xdr:nvSpPr>
      <xdr:spPr>
        <a:xfrm>
          <a:off x="1752111" y="990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62329</xdr:rowOff>
    </xdr:from>
    <xdr:to>
      <xdr:col>6</xdr:col>
      <xdr:colOff>38100</xdr:colOff>
      <xdr:row>57</xdr:row>
      <xdr:rowOff>163929</xdr:rowOff>
    </xdr:to>
    <xdr:sp macro="" textlink="">
      <xdr:nvSpPr>
        <xdr:cNvPr id="143" name="楕円 142"/>
        <xdr:cNvSpPr/>
      </xdr:nvSpPr>
      <xdr:spPr>
        <a:xfrm>
          <a:off x="1079500" y="983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9006</xdr:rowOff>
    </xdr:from>
    <xdr:ext cx="534377" cy="259045"/>
    <xdr:sp macro="" textlink="">
      <xdr:nvSpPr>
        <xdr:cNvPr id="144" name="テキスト ボックス 143"/>
        <xdr:cNvSpPr txBox="1"/>
      </xdr:nvSpPr>
      <xdr:spPr>
        <a:xfrm>
          <a:off x="863111" y="96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15646</xdr:rowOff>
    </xdr:from>
    <xdr:to>
      <xdr:col>24</xdr:col>
      <xdr:colOff>63500</xdr:colOff>
      <xdr:row>72</xdr:row>
      <xdr:rowOff>44107</xdr:rowOff>
    </xdr:to>
    <xdr:cxnSp macro="">
      <xdr:nvCxnSpPr>
        <xdr:cNvPr id="173" name="直線コネクタ 172"/>
        <xdr:cNvCxnSpPr/>
      </xdr:nvCxnSpPr>
      <xdr:spPr>
        <a:xfrm flipV="1">
          <a:off x="3797300" y="12017146"/>
          <a:ext cx="838200" cy="37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54069</xdr:rowOff>
    </xdr:from>
    <xdr:ext cx="469744" cy="259045"/>
    <xdr:sp macro="" textlink="">
      <xdr:nvSpPr>
        <xdr:cNvPr id="174" name="維持補修費平均値テキスト"/>
        <xdr:cNvSpPr txBox="1"/>
      </xdr:nvSpPr>
      <xdr:spPr>
        <a:xfrm>
          <a:off x="4686300" y="13255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44107</xdr:rowOff>
    </xdr:from>
    <xdr:to>
      <xdr:col>19</xdr:col>
      <xdr:colOff>177800</xdr:colOff>
      <xdr:row>73</xdr:row>
      <xdr:rowOff>121983</xdr:rowOff>
    </xdr:to>
    <xdr:cxnSp macro="">
      <xdr:nvCxnSpPr>
        <xdr:cNvPr id="176" name="直線コネクタ 175"/>
        <xdr:cNvCxnSpPr/>
      </xdr:nvCxnSpPr>
      <xdr:spPr>
        <a:xfrm flipV="1">
          <a:off x="2908300" y="12388507"/>
          <a:ext cx="889000" cy="24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28694</xdr:rowOff>
    </xdr:from>
    <xdr:ext cx="469744" cy="259045"/>
    <xdr:sp macro="" textlink="">
      <xdr:nvSpPr>
        <xdr:cNvPr id="178" name="テキスト ボックス 177"/>
        <xdr:cNvSpPr txBox="1"/>
      </xdr:nvSpPr>
      <xdr:spPr>
        <a:xfrm>
          <a:off x="3562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163208</xdr:rowOff>
    </xdr:from>
    <xdr:to>
      <xdr:col>15</xdr:col>
      <xdr:colOff>50800</xdr:colOff>
      <xdr:row>73</xdr:row>
      <xdr:rowOff>121983</xdr:rowOff>
    </xdr:to>
    <xdr:cxnSp macro="">
      <xdr:nvCxnSpPr>
        <xdr:cNvPr id="179" name="直線コネクタ 178"/>
        <xdr:cNvCxnSpPr/>
      </xdr:nvCxnSpPr>
      <xdr:spPr>
        <a:xfrm>
          <a:off x="2019300" y="12507608"/>
          <a:ext cx="889000" cy="13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91263</xdr:rowOff>
    </xdr:from>
    <xdr:to>
      <xdr:col>15</xdr:col>
      <xdr:colOff>101600</xdr:colOff>
      <xdr:row>78</xdr:row>
      <xdr:rowOff>21413</xdr:rowOff>
    </xdr:to>
    <xdr:sp macro="" textlink="">
      <xdr:nvSpPr>
        <xdr:cNvPr id="180" name="フローチャート: 判断 179"/>
        <xdr:cNvSpPr/>
      </xdr:nvSpPr>
      <xdr:spPr>
        <a:xfrm>
          <a:off x="2857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12540</xdr:rowOff>
    </xdr:from>
    <xdr:ext cx="469744" cy="259045"/>
    <xdr:sp macro="" textlink="">
      <xdr:nvSpPr>
        <xdr:cNvPr id="181" name="テキスト ボックス 180"/>
        <xdr:cNvSpPr txBox="1"/>
      </xdr:nvSpPr>
      <xdr:spPr>
        <a:xfrm>
          <a:off x="2673428" y="1338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165227</xdr:rowOff>
    </xdr:from>
    <xdr:to>
      <xdr:col>10</xdr:col>
      <xdr:colOff>114300</xdr:colOff>
      <xdr:row>72</xdr:row>
      <xdr:rowOff>163208</xdr:rowOff>
    </xdr:to>
    <xdr:cxnSp macro="">
      <xdr:nvCxnSpPr>
        <xdr:cNvPr id="182" name="直線コネクタ 181"/>
        <xdr:cNvCxnSpPr/>
      </xdr:nvCxnSpPr>
      <xdr:spPr>
        <a:xfrm>
          <a:off x="1130300" y="12166727"/>
          <a:ext cx="889000" cy="3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101891</xdr:rowOff>
    </xdr:from>
    <xdr:to>
      <xdr:col>10</xdr:col>
      <xdr:colOff>165100</xdr:colOff>
      <xdr:row>78</xdr:row>
      <xdr:rowOff>32041</xdr:rowOff>
    </xdr:to>
    <xdr:sp macro="" textlink="">
      <xdr:nvSpPr>
        <xdr:cNvPr id="183" name="フローチャート: 判断 182"/>
        <xdr:cNvSpPr/>
      </xdr:nvSpPr>
      <xdr:spPr>
        <a:xfrm>
          <a:off x="1968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23168</xdr:rowOff>
    </xdr:from>
    <xdr:ext cx="469744" cy="259045"/>
    <xdr:sp macro="" textlink="">
      <xdr:nvSpPr>
        <xdr:cNvPr id="184" name="テキスト ボックス 183"/>
        <xdr:cNvSpPr txBox="1"/>
      </xdr:nvSpPr>
      <xdr:spPr>
        <a:xfrm>
          <a:off x="1784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97930</xdr:rowOff>
    </xdr:from>
    <xdr:to>
      <xdr:col>6</xdr:col>
      <xdr:colOff>38100</xdr:colOff>
      <xdr:row>78</xdr:row>
      <xdr:rowOff>28080</xdr:rowOff>
    </xdr:to>
    <xdr:sp macro="" textlink="">
      <xdr:nvSpPr>
        <xdr:cNvPr id="185" name="フローチャート: 判断 184"/>
        <xdr:cNvSpPr/>
      </xdr:nvSpPr>
      <xdr:spPr>
        <a:xfrm>
          <a:off x="1079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19207</xdr:rowOff>
    </xdr:from>
    <xdr:ext cx="469744" cy="259045"/>
    <xdr:sp macro="" textlink="">
      <xdr:nvSpPr>
        <xdr:cNvPr id="186" name="テキスト ボックス 185"/>
        <xdr:cNvSpPr txBox="1"/>
      </xdr:nvSpPr>
      <xdr:spPr>
        <a:xfrm>
          <a:off x="895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136296</xdr:rowOff>
    </xdr:from>
    <xdr:to>
      <xdr:col>24</xdr:col>
      <xdr:colOff>114300</xdr:colOff>
      <xdr:row>70</xdr:row>
      <xdr:rowOff>66446</xdr:rowOff>
    </xdr:to>
    <xdr:sp macro="" textlink="">
      <xdr:nvSpPr>
        <xdr:cNvPr id="192" name="楕円 191"/>
        <xdr:cNvSpPr/>
      </xdr:nvSpPr>
      <xdr:spPr>
        <a:xfrm>
          <a:off x="4584700" y="1196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89323</xdr:rowOff>
    </xdr:from>
    <xdr:ext cx="534377" cy="259045"/>
    <xdr:sp macro="" textlink="">
      <xdr:nvSpPr>
        <xdr:cNvPr id="193" name="維持補修費該当値テキスト"/>
        <xdr:cNvSpPr txBox="1"/>
      </xdr:nvSpPr>
      <xdr:spPr>
        <a:xfrm>
          <a:off x="4686300" y="1191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164757</xdr:rowOff>
    </xdr:from>
    <xdr:to>
      <xdr:col>20</xdr:col>
      <xdr:colOff>38100</xdr:colOff>
      <xdr:row>72</xdr:row>
      <xdr:rowOff>94907</xdr:rowOff>
    </xdr:to>
    <xdr:sp macro="" textlink="">
      <xdr:nvSpPr>
        <xdr:cNvPr id="194" name="楕円 193"/>
        <xdr:cNvSpPr/>
      </xdr:nvSpPr>
      <xdr:spPr>
        <a:xfrm>
          <a:off x="3746500" y="1233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111434</xdr:rowOff>
    </xdr:from>
    <xdr:ext cx="534377" cy="259045"/>
    <xdr:sp macro="" textlink="">
      <xdr:nvSpPr>
        <xdr:cNvPr id="195" name="テキスト ボックス 194"/>
        <xdr:cNvSpPr txBox="1"/>
      </xdr:nvSpPr>
      <xdr:spPr>
        <a:xfrm>
          <a:off x="3530111" y="1211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71183</xdr:rowOff>
    </xdr:from>
    <xdr:to>
      <xdr:col>15</xdr:col>
      <xdr:colOff>101600</xdr:colOff>
      <xdr:row>74</xdr:row>
      <xdr:rowOff>1333</xdr:rowOff>
    </xdr:to>
    <xdr:sp macro="" textlink="">
      <xdr:nvSpPr>
        <xdr:cNvPr id="196" name="楕円 195"/>
        <xdr:cNvSpPr/>
      </xdr:nvSpPr>
      <xdr:spPr>
        <a:xfrm>
          <a:off x="2857500" y="1258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17860</xdr:rowOff>
    </xdr:from>
    <xdr:ext cx="534377" cy="259045"/>
    <xdr:sp macro="" textlink="">
      <xdr:nvSpPr>
        <xdr:cNvPr id="197" name="テキスト ボックス 196"/>
        <xdr:cNvSpPr txBox="1"/>
      </xdr:nvSpPr>
      <xdr:spPr>
        <a:xfrm>
          <a:off x="2641111" y="1236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112408</xdr:rowOff>
    </xdr:from>
    <xdr:to>
      <xdr:col>10</xdr:col>
      <xdr:colOff>165100</xdr:colOff>
      <xdr:row>73</xdr:row>
      <xdr:rowOff>42558</xdr:rowOff>
    </xdr:to>
    <xdr:sp macro="" textlink="">
      <xdr:nvSpPr>
        <xdr:cNvPr id="198" name="楕円 197"/>
        <xdr:cNvSpPr/>
      </xdr:nvSpPr>
      <xdr:spPr>
        <a:xfrm>
          <a:off x="1968500" y="124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59085</xdr:rowOff>
    </xdr:from>
    <xdr:ext cx="534377" cy="259045"/>
    <xdr:sp macro="" textlink="">
      <xdr:nvSpPr>
        <xdr:cNvPr id="199" name="テキスト ボックス 198"/>
        <xdr:cNvSpPr txBox="1"/>
      </xdr:nvSpPr>
      <xdr:spPr>
        <a:xfrm>
          <a:off x="1752111" y="1223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114427</xdr:rowOff>
    </xdr:from>
    <xdr:to>
      <xdr:col>6</xdr:col>
      <xdr:colOff>38100</xdr:colOff>
      <xdr:row>71</xdr:row>
      <xdr:rowOff>44577</xdr:rowOff>
    </xdr:to>
    <xdr:sp macro="" textlink="">
      <xdr:nvSpPr>
        <xdr:cNvPr id="200" name="楕円 199"/>
        <xdr:cNvSpPr/>
      </xdr:nvSpPr>
      <xdr:spPr>
        <a:xfrm>
          <a:off x="1079500" y="121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61104</xdr:rowOff>
    </xdr:from>
    <xdr:ext cx="534377" cy="259045"/>
    <xdr:sp macro="" textlink="">
      <xdr:nvSpPr>
        <xdr:cNvPr id="201" name="テキスト ボックス 200"/>
        <xdr:cNvSpPr txBox="1"/>
      </xdr:nvSpPr>
      <xdr:spPr>
        <a:xfrm>
          <a:off x="863111" y="1189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28970</xdr:rowOff>
    </xdr:from>
    <xdr:to>
      <xdr:col>24</xdr:col>
      <xdr:colOff>63500</xdr:colOff>
      <xdr:row>98</xdr:row>
      <xdr:rowOff>108992</xdr:rowOff>
    </xdr:to>
    <xdr:cxnSp macro="">
      <xdr:nvCxnSpPr>
        <xdr:cNvPr id="233" name="直線コネクタ 232"/>
        <xdr:cNvCxnSpPr/>
      </xdr:nvCxnSpPr>
      <xdr:spPr>
        <a:xfrm flipV="1">
          <a:off x="3797300" y="16659620"/>
          <a:ext cx="838200" cy="25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4" name="扶助費平均値テキスト"/>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108992</xdr:rowOff>
    </xdr:from>
    <xdr:to>
      <xdr:col>19</xdr:col>
      <xdr:colOff>177800</xdr:colOff>
      <xdr:row>98</xdr:row>
      <xdr:rowOff>129902</xdr:rowOff>
    </xdr:to>
    <xdr:cxnSp macro="">
      <xdr:nvCxnSpPr>
        <xdr:cNvPr id="236" name="直線コネクタ 235"/>
        <xdr:cNvCxnSpPr/>
      </xdr:nvCxnSpPr>
      <xdr:spPr>
        <a:xfrm flipV="1">
          <a:off x="2908300" y="16911092"/>
          <a:ext cx="889000" cy="2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8" name="テキスト ボックス 237"/>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129902</xdr:rowOff>
    </xdr:from>
    <xdr:to>
      <xdr:col>15</xdr:col>
      <xdr:colOff>50800</xdr:colOff>
      <xdr:row>98</xdr:row>
      <xdr:rowOff>152633</xdr:rowOff>
    </xdr:to>
    <xdr:cxnSp macro="">
      <xdr:nvCxnSpPr>
        <xdr:cNvPr id="239" name="直線コネクタ 238"/>
        <xdr:cNvCxnSpPr/>
      </xdr:nvCxnSpPr>
      <xdr:spPr>
        <a:xfrm flipV="1">
          <a:off x="2019300" y="16932002"/>
          <a:ext cx="889000" cy="2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0" name="フローチャート: 判断 239"/>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41" name="テキスト ボックス 240"/>
        <xdr:cNvSpPr txBox="1"/>
      </xdr:nvSpPr>
      <xdr:spPr>
        <a:xfrm>
          <a:off x="2641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152633</xdr:rowOff>
    </xdr:from>
    <xdr:to>
      <xdr:col>10</xdr:col>
      <xdr:colOff>114300</xdr:colOff>
      <xdr:row>98</xdr:row>
      <xdr:rowOff>156953</xdr:rowOff>
    </xdr:to>
    <xdr:cxnSp macro="">
      <xdr:nvCxnSpPr>
        <xdr:cNvPr id="242" name="直線コネクタ 241"/>
        <xdr:cNvCxnSpPr/>
      </xdr:nvCxnSpPr>
      <xdr:spPr>
        <a:xfrm flipV="1">
          <a:off x="1130300" y="16954733"/>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43" name="フローチャート: 判断 242"/>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44" name="テキスト ボックス 243"/>
        <xdr:cNvSpPr txBox="1"/>
      </xdr:nvSpPr>
      <xdr:spPr>
        <a:xfrm>
          <a:off x="1752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45" name="フローチャート: 判断 244"/>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46" name="テキスト ボックス 245"/>
        <xdr:cNvSpPr txBox="1"/>
      </xdr:nvSpPr>
      <xdr:spPr>
        <a:xfrm>
          <a:off x="863111" y="163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149620</xdr:rowOff>
    </xdr:from>
    <xdr:to>
      <xdr:col>24</xdr:col>
      <xdr:colOff>114300</xdr:colOff>
      <xdr:row>97</xdr:row>
      <xdr:rowOff>79770</xdr:rowOff>
    </xdr:to>
    <xdr:sp macro="" textlink="">
      <xdr:nvSpPr>
        <xdr:cNvPr id="252" name="楕円 251"/>
        <xdr:cNvSpPr/>
      </xdr:nvSpPr>
      <xdr:spPr>
        <a:xfrm>
          <a:off x="4584700" y="16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128047</xdr:rowOff>
    </xdr:from>
    <xdr:ext cx="534377" cy="259045"/>
    <xdr:sp macro="" textlink="">
      <xdr:nvSpPr>
        <xdr:cNvPr id="253" name="扶助費該当値テキスト"/>
        <xdr:cNvSpPr txBox="1"/>
      </xdr:nvSpPr>
      <xdr:spPr>
        <a:xfrm>
          <a:off x="4686300" y="165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58192</xdr:rowOff>
    </xdr:from>
    <xdr:to>
      <xdr:col>20</xdr:col>
      <xdr:colOff>38100</xdr:colOff>
      <xdr:row>98</xdr:row>
      <xdr:rowOff>159792</xdr:rowOff>
    </xdr:to>
    <xdr:sp macro="" textlink="">
      <xdr:nvSpPr>
        <xdr:cNvPr id="254" name="楕円 253"/>
        <xdr:cNvSpPr/>
      </xdr:nvSpPr>
      <xdr:spPr>
        <a:xfrm>
          <a:off x="3746500" y="168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150919</xdr:rowOff>
    </xdr:from>
    <xdr:ext cx="534377" cy="259045"/>
    <xdr:sp macro="" textlink="">
      <xdr:nvSpPr>
        <xdr:cNvPr id="255" name="テキスト ボックス 254"/>
        <xdr:cNvSpPr txBox="1"/>
      </xdr:nvSpPr>
      <xdr:spPr>
        <a:xfrm>
          <a:off x="3530111" y="169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79102</xdr:rowOff>
    </xdr:from>
    <xdr:to>
      <xdr:col>15</xdr:col>
      <xdr:colOff>101600</xdr:colOff>
      <xdr:row>99</xdr:row>
      <xdr:rowOff>9252</xdr:rowOff>
    </xdr:to>
    <xdr:sp macro="" textlink="">
      <xdr:nvSpPr>
        <xdr:cNvPr id="256" name="楕円 255"/>
        <xdr:cNvSpPr/>
      </xdr:nvSpPr>
      <xdr:spPr>
        <a:xfrm>
          <a:off x="2857500" y="1688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379</xdr:rowOff>
    </xdr:from>
    <xdr:ext cx="534377" cy="259045"/>
    <xdr:sp macro="" textlink="">
      <xdr:nvSpPr>
        <xdr:cNvPr id="257" name="テキスト ボックス 256"/>
        <xdr:cNvSpPr txBox="1"/>
      </xdr:nvSpPr>
      <xdr:spPr>
        <a:xfrm>
          <a:off x="2641111" y="1697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101833</xdr:rowOff>
    </xdr:from>
    <xdr:to>
      <xdr:col>10</xdr:col>
      <xdr:colOff>165100</xdr:colOff>
      <xdr:row>99</xdr:row>
      <xdr:rowOff>31983</xdr:rowOff>
    </xdr:to>
    <xdr:sp macro="" textlink="">
      <xdr:nvSpPr>
        <xdr:cNvPr id="258" name="楕円 257"/>
        <xdr:cNvSpPr/>
      </xdr:nvSpPr>
      <xdr:spPr>
        <a:xfrm>
          <a:off x="1968500" y="1690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23110</xdr:rowOff>
    </xdr:from>
    <xdr:ext cx="534377" cy="259045"/>
    <xdr:sp macro="" textlink="">
      <xdr:nvSpPr>
        <xdr:cNvPr id="259" name="テキスト ボックス 258"/>
        <xdr:cNvSpPr txBox="1"/>
      </xdr:nvSpPr>
      <xdr:spPr>
        <a:xfrm>
          <a:off x="1752111" y="1699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106153</xdr:rowOff>
    </xdr:from>
    <xdr:to>
      <xdr:col>6</xdr:col>
      <xdr:colOff>38100</xdr:colOff>
      <xdr:row>99</xdr:row>
      <xdr:rowOff>36303</xdr:rowOff>
    </xdr:to>
    <xdr:sp macro="" textlink="">
      <xdr:nvSpPr>
        <xdr:cNvPr id="260" name="楕円 259"/>
        <xdr:cNvSpPr/>
      </xdr:nvSpPr>
      <xdr:spPr>
        <a:xfrm>
          <a:off x="1079500" y="1690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27430</xdr:rowOff>
    </xdr:from>
    <xdr:ext cx="534377" cy="259045"/>
    <xdr:sp macro="" textlink="">
      <xdr:nvSpPr>
        <xdr:cNvPr id="261" name="テキスト ボックス 260"/>
        <xdr:cNvSpPr txBox="1"/>
      </xdr:nvSpPr>
      <xdr:spPr>
        <a:xfrm>
          <a:off x="863111" y="1700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88059</xdr:rowOff>
    </xdr:from>
    <xdr:to>
      <xdr:col>55</xdr:col>
      <xdr:colOff>0</xdr:colOff>
      <xdr:row>35</xdr:row>
      <xdr:rowOff>101940</xdr:rowOff>
    </xdr:to>
    <xdr:cxnSp macro="">
      <xdr:nvCxnSpPr>
        <xdr:cNvPr id="288" name="直線コネクタ 287"/>
        <xdr:cNvCxnSpPr/>
      </xdr:nvCxnSpPr>
      <xdr:spPr>
        <a:xfrm>
          <a:off x="9639300" y="5745909"/>
          <a:ext cx="838200" cy="35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9" name="補助費等平均値テキスト"/>
        <xdr:cNvSpPr txBox="1"/>
      </xdr:nvSpPr>
      <xdr:spPr>
        <a:xfrm>
          <a:off x="10528300" y="6094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88059</xdr:rowOff>
    </xdr:from>
    <xdr:to>
      <xdr:col>50</xdr:col>
      <xdr:colOff>114300</xdr:colOff>
      <xdr:row>36</xdr:row>
      <xdr:rowOff>121165</xdr:rowOff>
    </xdr:to>
    <xdr:cxnSp macro="">
      <xdr:nvCxnSpPr>
        <xdr:cNvPr id="291" name="直線コネクタ 290"/>
        <xdr:cNvCxnSpPr/>
      </xdr:nvCxnSpPr>
      <xdr:spPr>
        <a:xfrm flipV="1">
          <a:off x="8750300" y="5745909"/>
          <a:ext cx="889000" cy="5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113964</xdr:rowOff>
    </xdr:from>
    <xdr:ext cx="599010" cy="259045"/>
    <xdr:sp macro="" textlink="">
      <xdr:nvSpPr>
        <xdr:cNvPr id="293" name="テキスト ボックス 292"/>
        <xdr:cNvSpPr txBox="1"/>
      </xdr:nvSpPr>
      <xdr:spPr>
        <a:xfrm>
          <a:off x="9339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111879</xdr:rowOff>
    </xdr:from>
    <xdr:to>
      <xdr:col>45</xdr:col>
      <xdr:colOff>177800</xdr:colOff>
      <xdr:row>36</xdr:row>
      <xdr:rowOff>121165</xdr:rowOff>
    </xdr:to>
    <xdr:cxnSp macro="">
      <xdr:nvCxnSpPr>
        <xdr:cNvPr id="294" name="直線コネクタ 293"/>
        <xdr:cNvCxnSpPr/>
      </xdr:nvCxnSpPr>
      <xdr:spPr>
        <a:xfrm>
          <a:off x="7861300" y="6284079"/>
          <a:ext cx="889000" cy="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295" name="フローチャート: 判断 294"/>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32388</xdr:rowOff>
    </xdr:from>
    <xdr:ext cx="534377" cy="259045"/>
    <xdr:sp macro="" textlink="">
      <xdr:nvSpPr>
        <xdr:cNvPr id="296" name="テキスト ボックス 295"/>
        <xdr:cNvSpPr txBox="1"/>
      </xdr:nvSpPr>
      <xdr:spPr>
        <a:xfrm>
          <a:off x="8483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110439</xdr:rowOff>
    </xdr:from>
    <xdr:to>
      <xdr:col>41</xdr:col>
      <xdr:colOff>50800</xdr:colOff>
      <xdr:row>36</xdr:row>
      <xdr:rowOff>111879</xdr:rowOff>
    </xdr:to>
    <xdr:cxnSp macro="">
      <xdr:nvCxnSpPr>
        <xdr:cNvPr id="297" name="直線コネクタ 296"/>
        <xdr:cNvCxnSpPr/>
      </xdr:nvCxnSpPr>
      <xdr:spPr>
        <a:xfrm>
          <a:off x="6972300" y="6282639"/>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298" name="フローチャート: 判断 297"/>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299" name="テキスト ボックス 298"/>
        <xdr:cNvSpPr txBox="1"/>
      </xdr:nvSpPr>
      <xdr:spPr>
        <a:xfrm>
          <a:off x="7594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0" name="フローチャート: 判断 299"/>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62572</xdr:rowOff>
    </xdr:from>
    <xdr:ext cx="534377" cy="259045"/>
    <xdr:sp macro="" textlink="">
      <xdr:nvSpPr>
        <xdr:cNvPr id="301" name="テキスト ボックス 300"/>
        <xdr:cNvSpPr txBox="1"/>
      </xdr:nvSpPr>
      <xdr:spPr>
        <a:xfrm>
          <a:off x="6705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51140</xdr:rowOff>
    </xdr:from>
    <xdr:to>
      <xdr:col>55</xdr:col>
      <xdr:colOff>50800</xdr:colOff>
      <xdr:row>35</xdr:row>
      <xdr:rowOff>152740</xdr:rowOff>
    </xdr:to>
    <xdr:sp macro="" textlink="">
      <xdr:nvSpPr>
        <xdr:cNvPr id="307" name="楕円 306"/>
        <xdr:cNvSpPr/>
      </xdr:nvSpPr>
      <xdr:spPr>
        <a:xfrm>
          <a:off x="10426700" y="605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74017</xdr:rowOff>
    </xdr:from>
    <xdr:ext cx="599010" cy="259045"/>
    <xdr:sp macro="" textlink="">
      <xdr:nvSpPr>
        <xdr:cNvPr id="308" name="補助費等該当値テキスト"/>
        <xdr:cNvSpPr txBox="1"/>
      </xdr:nvSpPr>
      <xdr:spPr>
        <a:xfrm>
          <a:off x="10528300" y="590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37259</xdr:rowOff>
    </xdr:from>
    <xdr:to>
      <xdr:col>50</xdr:col>
      <xdr:colOff>165100</xdr:colOff>
      <xdr:row>33</xdr:row>
      <xdr:rowOff>138859</xdr:rowOff>
    </xdr:to>
    <xdr:sp macro="" textlink="">
      <xdr:nvSpPr>
        <xdr:cNvPr id="309" name="楕円 308"/>
        <xdr:cNvSpPr/>
      </xdr:nvSpPr>
      <xdr:spPr>
        <a:xfrm>
          <a:off x="9588500" y="569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129986</xdr:rowOff>
    </xdr:from>
    <xdr:ext cx="599010" cy="259045"/>
    <xdr:sp macro="" textlink="">
      <xdr:nvSpPr>
        <xdr:cNvPr id="310" name="テキスト ボックス 309"/>
        <xdr:cNvSpPr txBox="1"/>
      </xdr:nvSpPr>
      <xdr:spPr>
        <a:xfrm>
          <a:off x="9339795" y="578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70365</xdr:rowOff>
    </xdr:from>
    <xdr:to>
      <xdr:col>46</xdr:col>
      <xdr:colOff>38100</xdr:colOff>
      <xdr:row>37</xdr:row>
      <xdr:rowOff>515</xdr:rowOff>
    </xdr:to>
    <xdr:sp macro="" textlink="">
      <xdr:nvSpPr>
        <xdr:cNvPr id="311" name="楕円 310"/>
        <xdr:cNvSpPr/>
      </xdr:nvSpPr>
      <xdr:spPr>
        <a:xfrm>
          <a:off x="8699500" y="624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17042</xdr:rowOff>
    </xdr:from>
    <xdr:ext cx="534377" cy="259045"/>
    <xdr:sp macro="" textlink="">
      <xdr:nvSpPr>
        <xdr:cNvPr id="312" name="テキスト ボックス 311"/>
        <xdr:cNvSpPr txBox="1"/>
      </xdr:nvSpPr>
      <xdr:spPr>
        <a:xfrm>
          <a:off x="8483111" y="601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61079</xdr:rowOff>
    </xdr:from>
    <xdr:to>
      <xdr:col>41</xdr:col>
      <xdr:colOff>101600</xdr:colOff>
      <xdr:row>36</xdr:row>
      <xdr:rowOff>162679</xdr:rowOff>
    </xdr:to>
    <xdr:sp macro="" textlink="">
      <xdr:nvSpPr>
        <xdr:cNvPr id="313" name="楕円 312"/>
        <xdr:cNvSpPr/>
      </xdr:nvSpPr>
      <xdr:spPr>
        <a:xfrm>
          <a:off x="7810500" y="623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7756</xdr:rowOff>
    </xdr:from>
    <xdr:ext cx="534377" cy="259045"/>
    <xdr:sp macro="" textlink="">
      <xdr:nvSpPr>
        <xdr:cNvPr id="314" name="テキスト ボックス 313"/>
        <xdr:cNvSpPr txBox="1"/>
      </xdr:nvSpPr>
      <xdr:spPr>
        <a:xfrm>
          <a:off x="7594111" y="600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59639</xdr:rowOff>
    </xdr:from>
    <xdr:to>
      <xdr:col>36</xdr:col>
      <xdr:colOff>165100</xdr:colOff>
      <xdr:row>36</xdr:row>
      <xdr:rowOff>161239</xdr:rowOff>
    </xdr:to>
    <xdr:sp macro="" textlink="">
      <xdr:nvSpPr>
        <xdr:cNvPr id="315" name="楕円 314"/>
        <xdr:cNvSpPr/>
      </xdr:nvSpPr>
      <xdr:spPr>
        <a:xfrm>
          <a:off x="6921500" y="623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6316</xdr:rowOff>
    </xdr:from>
    <xdr:ext cx="534377" cy="259045"/>
    <xdr:sp macro="" textlink="">
      <xdr:nvSpPr>
        <xdr:cNvPr id="316" name="テキスト ボックス 315"/>
        <xdr:cNvSpPr txBox="1"/>
      </xdr:nvSpPr>
      <xdr:spPr>
        <a:xfrm>
          <a:off x="6705111" y="600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131070</xdr:rowOff>
    </xdr:from>
    <xdr:to>
      <xdr:col>55</xdr:col>
      <xdr:colOff>0</xdr:colOff>
      <xdr:row>56</xdr:row>
      <xdr:rowOff>153446</xdr:rowOff>
    </xdr:to>
    <xdr:cxnSp macro="">
      <xdr:nvCxnSpPr>
        <xdr:cNvPr id="345" name="直線コネクタ 344"/>
        <xdr:cNvCxnSpPr/>
      </xdr:nvCxnSpPr>
      <xdr:spPr>
        <a:xfrm flipV="1">
          <a:off x="9639300" y="9560820"/>
          <a:ext cx="838200" cy="19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113969</xdr:rowOff>
    </xdr:from>
    <xdr:ext cx="534377" cy="259045"/>
    <xdr:sp macro="" textlink="">
      <xdr:nvSpPr>
        <xdr:cNvPr id="346" name="普通建設事業費平均値テキスト"/>
        <xdr:cNvSpPr txBox="1"/>
      </xdr:nvSpPr>
      <xdr:spPr>
        <a:xfrm>
          <a:off x="10528300" y="971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153446</xdr:rowOff>
    </xdr:from>
    <xdr:to>
      <xdr:col>50</xdr:col>
      <xdr:colOff>114300</xdr:colOff>
      <xdr:row>57</xdr:row>
      <xdr:rowOff>131321</xdr:rowOff>
    </xdr:to>
    <xdr:cxnSp macro="">
      <xdr:nvCxnSpPr>
        <xdr:cNvPr id="348" name="直線コネクタ 347"/>
        <xdr:cNvCxnSpPr/>
      </xdr:nvCxnSpPr>
      <xdr:spPr>
        <a:xfrm flipV="1">
          <a:off x="8750300" y="9754646"/>
          <a:ext cx="889000" cy="14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50" name="テキスト ボックス 349"/>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131321</xdr:rowOff>
    </xdr:from>
    <xdr:to>
      <xdr:col>45</xdr:col>
      <xdr:colOff>177800</xdr:colOff>
      <xdr:row>58</xdr:row>
      <xdr:rowOff>55156</xdr:rowOff>
    </xdr:to>
    <xdr:cxnSp macro="">
      <xdr:nvCxnSpPr>
        <xdr:cNvPr id="351" name="直線コネクタ 350"/>
        <xdr:cNvCxnSpPr/>
      </xdr:nvCxnSpPr>
      <xdr:spPr>
        <a:xfrm flipV="1">
          <a:off x="7861300" y="9903971"/>
          <a:ext cx="889000" cy="9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2" name="フローチャート: 判断 351"/>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53" name="テキスト ボックス 352"/>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18028</xdr:rowOff>
    </xdr:from>
    <xdr:to>
      <xdr:col>41</xdr:col>
      <xdr:colOff>50800</xdr:colOff>
      <xdr:row>58</xdr:row>
      <xdr:rowOff>55156</xdr:rowOff>
    </xdr:to>
    <xdr:cxnSp macro="">
      <xdr:nvCxnSpPr>
        <xdr:cNvPr id="354" name="直線コネクタ 353"/>
        <xdr:cNvCxnSpPr/>
      </xdr:nvCxnSpPr>
      <xdr:spPr>
        <a:xfrm>
          <a:off x="6972300" y="9962128"/>
          <a:ext cx="889000" cy="3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55" name="フローチャート: 判断 354"/>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56" name="テキスト ボックス 355"/>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57" name="フローチャート: 判断 356"/>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26650</xdr:rowOff>
    </xdr:from>
    <xdr:ext cx="534377" cy="259045"/>
    <xdr:sp macro="" textlink="">
      <xdr:nvSpPr>
        <xdr:cNvPr id="358" name="テキスト ボックス 357"/>
        <xdr:cNvSpPr txBox="1"/>
      </xdr:nvSpPr>
      <xdr:spPr>
        <a:xfrm>
          <a:off x="6705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80270</xdr:rowOff>
    </xdr:from>
    <xdr:to>
      <xdr:col>55</xdr:col>
      <xdr:colOff>50800</xdr:colOff>
      <xdr:row>56</xdr:row>
      <xdr:rowOff>10420</xdr:rowOff>
    </xdr:to>
    <xdr:sp macro="" textlink="">
      <xdr:nvSpPr>
        <xdr:cNvPr id="364" name="楕円 363"/>
        <xdr:cNvSpPr/>
      </xdr:nvSpPr>
      <xdr:spPr>
        <a:xfrm>
          <a:off x="10426700" y="9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103147</xdr:rowOff>
    </xdr:from>
    <xdr:ext cx="599010" cy="259045"/>
    <xdr:sp macro="" textlink="">
      <xdr:nvSpPr>
        <xdr:cNvPr id="365" name="普通建設事業費該当値テキスト"/>
        <xdr:cNvSpPr txBox="1"/>
      </xdr:nvSpPr>
      <xdr:spPr>
        <a:xfrm>
          <a:off x="10528300" y="936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102646</xdr:rowOff>
    </xdr:from>
    <xdr:to>
      <xdr:col>50</xdr:col>
      <xdr:colOff>165100</xdr:colOff>
      <xdr:row>57</xdr:row>
      <xdr:rowOff>32796</xdr:rowOff>
    </xdr:to>
    <xdr:sp macro="" textlink="">
      <xdr:nvSpPr>
        <xdr:cNvPr id="366" name="楕円 365"/>
        <xdr:cNvSpPr/>
      </xdr:nvSpPr>
      <xdr:spPr>
        <a:xfrm>
          <a:off x="9588500" y="970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23923</xdr:rowOff>
    </xdr:from>
    <xdr:ext cx="599010" cy="259045"/>
    <xdr:sp macro="" textlink="">
      <xdr:nvSpPr>
        <xdr:cNvPr id="367" name="テキスト ボックス 366"/>
        <xdr:cNvSpPr txBox="1"/>
      </xdr:nvSpPr>
      <xdr:spPr>
        <a:xfrm>
          <a:off x="9339795" y="979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80521</xdr:rowOff>
    </xdr:from>
    <xdr:to>
      <xdr:col>46</xdr:col>
      <xdr:colOff>38100</xdr:colOff>
      <xdr:row>58</xdr:row>
      <xdr:rowOff>10671</xdr:rowOff>
    </xdr:to>
    <xdr:sp macro="" textlink="">
      <xdr:nvSpPr>
        <xdr:cNvPr id="368" name="楕円 367"/>
        <xdr:cNvSpPr/>
      </xdr:nvSpPr>
      <xdr:spPr>
        <a:xfrm>
          <a:off x="8699500" y="98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1798</xdr:rowOff>
    </xdr:from>
    <xdr:ext cx="534377" cy="259045"/>
    <xdr:sp macro="" textlink="">
      <xdr:nvSpPr>
        <xdr:cNvPr id="369" name="テキスト ボックス 368"/>
        <xdr:cNvSpPr txBox="1"/>
      </xdr:nvSpPr>
      <xdr:spPr>
        <a:xfrm>
          <a:off x="8483111" y="994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4356</xdr:rowOff>
    </xdr:from>
    <xdr:to>
      <xdr:col>41</xdr:col>
      <xdr:colOff>101600</xdr:colOff>
      <xdr:row>58</xdr:row>
      <xdr:rowOff>105956</xdr:rowOff>
    </xdr:to>
    <xdr:sp macro="" textlink="">
      <xdr:nvSpPr>
        <xdr:cNvPr id="370" name="楕円 369"/>
        <xdr:cNvSpPr/>
      </xdr:nvSpPr>
      <xdr:spPr>
        <a:xfrm>
          <a:off x="7810500" y="994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97083</xdr:rowOff>
    </xdr:from>
    <xdr:ext cx="534377" cy="259045"/>
    <xdr:sp macro="" textlink="">
      <xdr:nvSpPr>
        <xdr:cNvPr id="371" name="テキスト ボックス 370"/>
        <xdr:cNvSpPr txBox="1"/>
      </xdr:nvSpPr>
      <xdr:spPr>
        <a:xfrm>
          <a:off x="7594111" y="1004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138678</xdr:rowOff>
    </xdr:from>
    <xdr:to>
      <xdr:col>36</xdr:col>
      <xdr:colOff>165100</xdr:colOff>
      <xdr:row>58</xdr:row>
      <xdr:rowOff>68828</xdr:rowOff>
    </xdr:to>
    <xdr:sp macro="" textlink="">
      <xdr:nvSpPr>
        <xdr:cNvPr id="372" name="楕円 371"/>
        <xdr:cNvSpPr/>
      </xdr:nvSpPr>
      <xdr:spPr>
        <a:xfrm>
          <a:off x="6921500" y="991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59955</xdr:rowOff>
    </xdr:from>
    <xdr:ext cx="534377" cy="259045"/>
    <xdr:sp macro="" textlink="">
      <xdr:nvSpPr>
        <xdr:cNvPr id="373" name="テキスト ボックス 372"/>
        <xdr:cNvSpPr txBox="1"/>
      </xdr:nvSpPr>
      <xdr:spPr>
        <a:xfrm>
          <a:off x="6705111" y="100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96727</xdr:rowOff>
    </xdr:from>
    <xdr:to>
      <xdr:col>55</xdr:col>
      <xdr:colOff>0</xdr:colOff>
      <xdr:row>76</xdr:row>
      <xdr:rowOff>119204</xdr:rowOff>
    </xdr:to>
    <xdr:cxnSp macro="">
      <xdr:nvCxnSpPr>
        <xdr:cNvPr id="400" name="直線コネクタ 399"/>
        <xdr:cNvCxnSpPr/>
      </xdr:nvCxnSpPr>
      <xdr:spPr>
        <a:xfrm flipV="1">
          <a:off x="9639300" y="12955477"/>
          <a:ext cx="838200" cy="19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86196</xdr:rowOff>
    </xdr:from>
    <xdr:ext cx="534377" cy="259045"/>
    <xdr:sp macro="" textlink="">
      <xdr:nvSpPr>
        <xdr:cNvPr id="401" name="普通建設事業費 （ うち新規整備　）平均値テキスト"/>
        <xdr:cNvSpPr txBox="1"/>
      </xdr:nvSpPr>
      <xdr:spPr>
        <a:xfrm>
          <a:off x="10528300" y="1328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119204</xdr:rowOff>
    </xdr:from>
    <xdr:to>
      <xdr:col>50</xdr:col>
      <xdr:colOff>114300</xdr:colOff>
      <xdr:row>78</xdr:row>
      <xdr:rowOff>89266</xdr:rowOff>
    </xdr:to>
    <xdr:cxnSp macro="">
      <xdr:nvCxnSpPr>
        <xdr:cNvPr id="403" name="直線コネクタ 402"/>
        <xdr:cNvCxnSpPr/>
      </xdr:nvCxnSpPr>
      <xdr:spPr>
        <a:xfrm flipV="1">
          <a:off x="8750300" y="13149404"/>
          <a:ext cx="889000" cy="3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147941</xdr:rowOff>
    </xdr:from>
    <xdr:ext cx="534377" cy="259045"/>
    <xdr:sp macro="" textlink="">
      <xdr:nvSpPr>
        <xdr:cNvPr id="405" name="テキスト ボックス 404"/>
        <xdr:cNvSpPr txBox="1"/>
      </xdr:nvSpPr>
      <xdr:spPr>
        <a:xfrm>
          <a:off x="9372111" y="133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89266</xdr:rowOff>
    </xdr:from>
    <xdr:to>
      <xdr:col>45</xdr:col>
      <xdr:colOff>177800</xdr:colOff>
      <xdr:row>78</xdr:row>
      <xdr:rowOff>109823</xdr:rowOff>
    </xdr:to>
    <xdr:cxnSp macro="">
      <xdr:nvCxnSpPr>
        <xdr:cNvPr id="406" name="直線コネクタ 405"/>
        <xdr:cNvCxnSpPr/>
      </xdr:nvCxnSpPr>
      <xdr:spPr>
        <a:xfrm flipV="1">
          <a:off x="7861300" y="13462366"/>
          <a:ext cx="889000" cy="2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07" name="フローチャート: 判断 406"/>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08" name="テキスト ボックス 407"/>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73059</xdr:rowOff>
    </xdr:from>
    <xdr:to>
      <xdr:col>41</xdr:col>
      <xdr:colOff>50800</xdr:colOff>
      <xdr:row>78</xdr:row>
      <xdr:rowOff>109823</xdr:rowOff>
    </xdr:to>
    <xdr:cxnSp macro="">
      <xdr:nvCxnSpPr>
        <xdr:cNvPr id="409" name="直線コネクタ 408"/>
        <xdr:cNvCxnSpPr/>
      </xdr:nvCxnSpPr>
      <xdr:spPr>
        <a:xfrm>
          <a:off x="6972300" y="13446159"/>
          <a:ext cx="889000" cy="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0" name="フローチャート: 判断 409"/>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1" name="テキスト ボックス 410"/>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2" name="フローチャート: 判断 411"/>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13" name="テキスト ボックス 412"/>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45927</xdr:rowOff>
    </xdr:from>
    <xdr:to>
      <xdr:col>55</xdr:col>
      <xdr:colOff>50800</xdr:colOff>
      <xdr:row>75</xdr:row>
      <xdr:rowOff>147527</xdr:rowOff>
    </xdr:to>
    <xdr:sp macro="" textlink="">
      <xdr:nvSpPr>
        <xdr:cNvPr id="419" name="楕円 418"/>
        <xdr:cNvSpPr/>
      </xdr:nvSpPr>
      <xdr:spPr>
        <a:xfrm>
          <a:off x="10426700" y="1290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68804</xdr:rowOff>
    </xdr:from>
    <xdr:ext cx="599010" cy="259045"/>
    <xdr:sp macro="" textlink="">
      <xdr:nvSpPr>
        <xdr:cNvPr id="420" name="普通建設事業費 （ うち新規整備　）該当値テキスト"/>
        <xdr:cNvSpPr txBox="1"/>
      </xdr:nvSpPr>
      <xdr:spPr>
        <a:xfrm>
          <a:off x="10528300" y="1275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68404</xdr:rowOff>
    </xdr:from>
    <xdr:to>
      <xdr:col>50</xdr:col>
      <xdr:colOff>165100</xdr:colOff>
      <xdr:row>76</xdr:row>
      <xdr:rowOff>170004</xdr:rowOff>
    </xdr:to>
    <xdr:sp macro="" textlink="">
      <xdr:nvSpPr>
        <xdr:cNvPr id="421" name="楕円 420"/>
        <xdr:cNvSpPr/>
      </xdr:nvSpPr>
      <xdr:spPr>
        <a:xfrm>
          <a:off x="9588500" y="1309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15081</xdr:rowOff>
    </xdr:from>
    <xdr:ext cx="534377" cy="259045"/>
    <xdr:sp macro="" textlink="">
      <xdr:nvSpPr>
        <xdr:cNvPr id="422" name="テキスト ボックス 421"/>
        <xdr:cNvSpPr txBox="1"/>
      </xdr:nvSpPr>
      <xdr:spPr>
        <a:xfrm>
          <a:off x="9372111" y="1287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38466</xdr:rowOff>
    </xdr:from>
    <xdr:to>
      <xdr:col>46</xdr:col>
      <xdr:colOff>38100</xdr:colOff>
      <xdr:row>78</xdr:row>
      <xdr:rowOff>140066</xdr:rowOff>
    </xdr:to>
    <xdr:sp macro="" textlink="">
      <xdr:nvSpPr>
        <xdr:cNvPr id="423" name="楕円 422"/>
        <xdr:cNvSpPr/>
      </xdr:nvSpPr>
      <xdr:spPr>
        <a:xfrm>
          <a:off x="8699500" y="1341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131193</xdr:rowOff>
    </xdr:from>
    <xdr:ext cx="534377" cy="259045"/>
    <xdr:sp macro="" textlink="">
      <xdr:nvSpPr>
        <xdr:cNvPr id="424" name="テキスト ボックス 423"/>
        <xdr:cNvSpPr txBox="1"/>
      </xdr:nvSpPr>
      <xdr:spPr>
        <a:xfrm>
          <a:off x="8483111" y="1350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59023</xdr:rowOff>
    </xdr:from>
    <xdr:to>
      <xdr:col>41</xdr:col>
      <xdr:colOff>101600</xdr:colOff>
      <xdr:row>78</xdr:row>
      <xdr:rowOff>160623</xdr:rowOff>
    </xdr:to>
    <xdr:sp macro="" textlink="">
      <xdr:nvSpPr>
        <xdr:cNvPr id="425" name="楕円 424"/>
        <xdr:cNvSpPr/>
      </xdr:nvSpPr>
      <xdr:spPr>
        <a:xfrm>
          <a:off x="7810500" y="134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151750</xdr:rowOff>
    </xdr:from>
    <xdr:ext cx="469744" cy="259045"/>
    <xdr:sp macro="" textlink="">
      <xdr:nvSpPr>
        <xdr:cNvPr id="426" name="テキスト ボックス 425"/>
        <xdr:cNvSpPr txBox="1"/>
      </xdr:nvSpPr>
      <xdr:spPr>
        <a:xfrm>
          <a:off x="7626428" y="1352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22259</xdr:rowOff>
    </xdr:from>
    <xdr:to>
      <xdr:col>36</xdr:col>
      <xdr:colOff>165100</xdr:colOff>
      <xdr:row>78</xdr:row>
      <xdr:rowOff>123859</xdr:rowOff>
    </xdr:to>
    <xdr:sp macro="" textlink="">
      <xdr:nvSpPr>
        <xdr:cNvPr id="427" name="楕円 426"/>
        <xdr:cNvSpPr/>
      </xdr:nvSpPr>
      <xdr:spPr>
        <a:xfrm>
          <a:off x="6921500" y="1339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114986</xdr:rowOff>
    </xdr:from>
    <xdr:ext cx="534377" cy="259045"/>
    <xdr:sp macro="" textlink="">
      <xdr:nvSpPr>
        <xdr:cNvPr id="428" name="テキスト ボックス 427"/>
        <xdr:cNvSpPr txBox="1"/>
      </xdr:nvSpPr>
      <xdr:spPr>
        <a:xfrm>
          <a:off x="6705111" y="1348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142672</xdr:rowOff>
    </xdr:from>
    <xdr:to>
      <xdr:col>55</xdr:col>
      <xdr:colOff>0</xdr:colOff>
      <xdr:row>98</xdr:row>
      <xdr:rowOff>25530</xdr:rowOff>
    </xdr:to>
    <xdr:cxnSp macro="">
      <xdr:nvCxnSpPr>
        <xdr:cNvPr id="457" name="直線コネクタ 456"/>
        <xdr:cNvCxnSpPr/>
      </xdr:nvCxnSpPr>
      <xdr:spPr>
        <a:xfrm flipV="1">
          <a:off x="9639300" y="16773322"/>
          <a:ext cx="838200" cy="5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116794</xdr:rowOff>
    </xdr:from>
    <xdr:to>
      <xdr:col>50</xdr:col>
      <xdr:colOff>114300</xdr:colOff>
      <xdr:row>98</xdr:row>
      <xdr:rowOff>25530</xdr:rowOff>
    </xdr:to>
    <xdr:cxnSp macro="">
      <xdr:nvCxnSpPr>
        <xdr:cNvPr id="460" name="直線コネクタ 459"/>
        <xdr:cNvCxnSpPr/>
      </xdr:nvCxnSpPr>
      <xdr:spPr>
        <a:xfrm>
          <a:off x="8750300" y="16747444"/>
          <a:ext cx="889000" cy="8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116794</xdr:rowOff>
    </xdr:from>
    <xdr:to>
      <xdr:col>45</xdr:col>
      <xdr:colOff>177800</xdr:colOff>
      <xdr:row>97</xdr:row>
      <xdr:rowOff>138495</xdr:rowOff>
    </xdr:to>
    <xdr:cxnSp macro="">
      <xdr:nvCxnSpPr>
        <xdr:cNvPr id="463" name="直線コネクタ 462"/>
        <xdr:cNvCxnSpPr/>
      </xdr:nvCxnSpPr>
      <xdr:spPr>
        <a:xfrm flipV="1">
          <a:off x="7861300" y="16747444"/>
          <a:ext cx="889000" cy="2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162089</xdr:rowOff>
    </xdr:from>
    <xdr:to>
      <xdr:col>46</xdr:col>
      <xdr:colOff>38100</xdr:colOff>
      <xdr:row>97</xdr:row>
      <xdr:rowOff>92239</xdr:rowOff>
    </xdr:to>
    <xdr:sp macro="" textlink="">
      <xdr:nvSpPr>
        <xdr:cNvPr id="464" name="フローチャート: 判断 463"/>
        <xdr:cNvSpPr/>
      </xdr:nvSpPr>
      <xdr:spPr>
        <a:xfrm>
          <a:off x="8699500" y="1662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108766</xdr:rowOff>
    </xdr:from>
    <xdr:ext cx="534377" cy="259045"/>
    <xdr:sp macro="" textlink="">
      <xdr:nvSpPr>
        <xdr:cNvPr id="465" name="テキスト ボックス 464"/>
        <xdr:cNvSpPr txBox="1"/>
      </xdr:nvSpPr>
      <xdr:spPr>
        <a:xfrm>
          <a:off x="8483111" y="1639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128011</xdr:rowOff>
    </xdr:from>
    <xdr:to>
      <xdr:col>41</xdr:col>
      <xdr:colOff>50800</xdr:colOff>
      <xdr:row>97</xdr:row>
      <xdr:rowOff>138495</xdr:rowOff>
    </xdr:to>
    <xdr:cxnSp macro="">
      <xdr:nvCxnSpPr>
        <xdr:cNvPr id="466" name="直線コネクタ 465"/>
        <xdr:cNvCxnSpPr/>
      </xdr:nvCxnSpPr>
      <xdr:spPr>
        <a:xfrm>
          <a:off x="6972300" y="16758661"/>
          <a:ext cx="889000" cy="1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50068</xdr:rowOff>
    </xdr:from>
    <xdr:to>
      <xdr:col>41</xdr:col>
      <xdr:colOff>101600</xdr:colOff>
      <xdr:row>97</xdr:row>
      <xdr:rowOff>151668</xdr:rowOff>
    </xdr:to>
    <xdr:sp macro="" textlink="">
      <xdr:nvSpPr>
        <xdr:cNvPr id="467" name="フローチャート: 判断 466"/>
        <xdr:cNvSpPr/>
      </xdr:nvSpPr>
      <xdr:spPr>
        <a:xfrm>
          <a:off x="78105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168195</xdr:rowOff>
    </xdr:from>
    <xdr:ext cx="534377" cy="259045"/>
    <xdr:sp macro="" textlink="">
      <xdr:nvSpPr>
        <xdr:cNvPr id="468" name="テキスト ボックス 467"/>
        <xdr:cNvSpPr txBox="1"/>
      </xdr:nvSpPr>
      <xdr:spPr>
        <a:xfrm>
          <a:off x="7594111" y="1645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52659</xdr:rowOff>
    </xdr:from>
    <xdr:to>
      <xdr:col>36</xdr:col>
      <xdr:colOff>165100</xdr:colOff>
      <xdr:row>97</xdr:row>
      <xdr:rowOff>154259</xdr:rowOff>
    </xdr:to>
    <xdr:sp macro="" textlink="">
      <xdr:nvSpPr>
        <xdr:cNvPr id="469" name="フローチャート: 判断 468"/>
        <xdr:cNvSpPr/>
      </xdr:nvSpPr>
      <xdr:spPr>
        <a:xfrm>
          <a:off x="6921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170786</xdr:rowOff>
    </xdr:from>
    <xdr:ext cx="534377" cy="259045"/>
    <xdr:sp macro="" textlink="">
      <xdr:nvSpPr>
        <xdr:cNvPr id="470" name="テキスト ボックス 469"/>
        <xdr:cNvSpPr txBox="1"/>
      </xdr:nvSpPr>
      <xdr:spPr>
        <a:xfrm>
          <a:off x="6705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91872</xdr:rowOff>
    </xdr:from>
    <xdr:to>
      <xdr:col>55</xdr:col>
      <xdr:colOff>50800</xdr:colOff>
      <xdr:row>98</xdr:row>
      <xdr:rowOff>22022</xdr:rowOff>
    </xdr:to>
    <xdr:sp macro="" textlink="">
      <xdr:nvSpPr>
        <xdr:cNvPr id="476" name="楕円 475"/>
        <xdr:cNvSpPr/>
      </xdr:nvSpPr>
      <xdr:spPr>
        <a:xfrm>
          <a:off x="10426700" y="1672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70299</xdr:rowOff>
    </xdr:from>
    <xdr:ext cx="534377" cy="259045"/>
    <xdr:sp macro="" textlink="">
      <xdr:nvSpPr>
        <xdr:cNvPr id="477" name="普通建設事業費 （ うち更新整備　）該当値テキスト"/>
        <xdr:cNvSpPr txBox="1"/>
      </xdr:nvSpPr>
      <xdr:spPr>
        <a:xfrm>
          <a:off x="10528300" y="1670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146180</xdr:rowOff>
    </xdr:from>
    <xdr:to>
      <xdr:col>50</xdr:col>
      <xdr:colOff>165100</xdr:colOff>
      <xdr:row>98</xdr:row>
      <xdr:rowOff>76330</xdr:rowOff>
    </xdr:to>
    <xdr:sp macro="" textlink="">
      <xdr:nvSpPr>
        <xdr:cNvPr id="478" name="楕円 477"/>
        <xdr:cNvSpPr/>
      </xdr:nvSpPr>
      <xdr:spPr>
        <a:xfrm>
          <a:off x="9588500" y="1677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67457</xdr:rowOff>
    </xdr:from>
    <xdr:ext cx="534377" cy="259045"/>
    <xdr:sp macro="" textlink="">
      <xdr:nvSpPr>
        <xdr:cNvPr id="479" name="テキスト ボックス 478"/>
        <xdr:cNvSpPr txBox="1"/>
      </xdr:nvSpPr>
      <xdr:spPr>
        <a:xfrm>
          <a:off x="9372111" y="1686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65994</xdr:rowOff>
    </xdr:from>
    <xdr:to>
      <xdr:col>46</xdr:col>
      <xdr:colOff>38100</xdr:colOff>
      <xdr:row>97</xdr:row>
      <xdr:rowOff>167594</xdr:rowOff>
    </xdr:to>
    <xdr:sp macro="" textlink="">
      <xdr:nvSpPr>
        <xdr:cNvPr id="480" name="楕円 479"/>
        <xdr:cNvSpPr/>
      </xdr:nvSpPr>
      <xdr:spPr>
        <a:xfrm>
          <a:off x="8699500" y="1669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158721</xdr:rowOff>
    </xdr:from>
    <xdr:ext cx="534377" cy="259045"/>
    <xdr:sp macro="" textlink="">
      <xdr:nvSpPr>
        <xdr:cNvPr id="481" name="テキスト ボックス 480"/>
        <xdr:cNvSpPr txBox="1"/>
      </xdr:nvSpPr>
      <xdr:spPr>
        <a:xfrm>
          <a:off x="8483111" y="1678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87695</xdr:rowOff>
    </xdr:from>
    <xdr:to>
      <xdr:col>41</xdr:col>
      <xdr:colOff>101600</xdr:colOff>
      <xdr:row>98</xdr:row>
      <xdr:rowOff>17845</xdr:rowOff>
    </xdr:to>
    <xdr:sp macro="" textlink="">
      <xdr:nvSpPr>
        <xdr:cNvPr id="482" name="楕円 481"/>
        <xdr:cNvSpPr/>
      </xdr:nvSpPr>
      <xdr:spPr>
        <a:xfrm>
          <a:off x="7810500" y="1671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8972</xdr:rowOff>
    </xdr:from>
    <xdr:ext cx="534377" cy="259045"/>
    <xdr:sp macro="" textlink="">
      <xdr:nvSpPr>
        <xdr:cNvPr id="483" name="テキスト ボックス 482"/>
        <xdr:cNvSpPr txBox="1"/>
      </xdr:nvSpPr>
      <xdr:spPr>
        <a:xfrm>
          <a:off x="7594111" y="168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77211</xdr:rowOff>
    </xdr:from>
    <xdr:to>
      <xdr:col>36</xdr:col>
      <xdr:colOff>165100</xdr:colOff>
      <xdr:row>98</xdr:row>
      <xdr:rowOff>7361</xdr:rowOff>
    </xdr:to>
    <xdr:sp macro="" textlink="">
      <xdr:nvSpPr>
        <xdr:cNvPr id="484" name="楕円 483"/>
        <xdr:cNvSpPr/>
      </xdr:nvSpPr>
      <xdr:spPr>
        <a:xfrm>
          <a:off x="6921500" y="1670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169938</xdr:rowOff>
    </xdr:from>
    <xdr:ext cx="534377" cy="259045"/>
    <xdr:sp macro="" textlink="">
      <xdr:nvSpPr>
        <xdr:cNvPr id="485" name="テキスト ボックス 484"/>
        <xdr:cNvSpPr txBox="1"/>
      </xdr:nvSpPr>
      <xdr:spPr>
        <a:xfrm>
          <a:off x="6705111" y="1680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153530</xdr:rowOff>
    </xdr:from>
    <xdr:to>
      <xdr:col>85</xdr:col>
      <xdr:colOff>127000</xdr:colOff>
      <xdr:row>39</xdr:row>
      <xdr:rowOff>27267</xdr:rowOff>
    </xdr:to>
    <xdr:cxnSp macro="">
      <xdr:nvCxnSpPr>
        <xdr:cNvPr id="514" name="直線コネクタ 513"/>
        <xdr:cNvCxnSpPr/>
      </xdr:nvCxnSpPr>
      <xdr:spPr>
        <a:xfrm>
          <a:off x="15481300" y="6668630"/>
          <a:ext cx="838200" cy="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153530</xdr:rowOff>
    </xdr:from>
    <xdr:to>
      <xdr:col>81</xdr:col>
      <xdr:colOff>50800</xdr:colOff>
      <xdr:row>39</xdr:row>
      <xdr:rowOff>5283</xdr:rowOff>
    </xdr:to>
    <xdr:cxnSp macro="">
      <xdr:nvCxnSpPr>
        <xdr:cNvPr id="517" name="直線コネクタ 516"/>
        <xdr:cNvCxnSpPr/>
      </xdr:nvCxnSpPr>
      <xdr:spPr>
        <a:xfrm flipV="1">
          <a:off x="14592300" y="6668630"/>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5283</xdr:rowOff>
    </xdr:from>
    <xdr:to>
      <xdr:col>76</xdr:col>
      <xdr:colOff>114300</xdr:colOff>
      <xdr:row>39</xdr:row>
      <xdr:rowOff>44450</xdr:rowOff>
    </xdr:to>
    <xdr:cxnSp macro="">
      <xdr:nvCxnSpPr>
        <xdr:cNvPr id="520" name="直線コネクタ 519"/>
        <xdr:cNvCxnSpPr/>
      </xdr:nvCxnSpPr>
      <xdr:spPr>
        <a:xfrm flipV="1">
          <a:off x="13703300" y="6691833"/>
          <a:ext cx="8890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49485</xdr:rowOff>
    </xdr:from>
    <xdr:to>
      <xdr:col>76</xdr:col>
      <xdr:colOff>165100</xdr:colOff>
      <xdr:row>38</xdr:row>
      <xdr:rowOff>151085</xdr:rowOff>
    </xdr:to>
    <xdr:sp macro="" textlink="">
      <xdr:nvSpPr>
        <xdr:cNvPr id="521" name="フローチャート: 判断 520"/>
        <xdr:cNvSpPr/>
      </xdr:nvSpPr>
      <xdr:spPr>
        <a:xfrm>
          <a:off x="14541500" y="65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167613</xdr:rowOff>
    </xdr:from>
    <xdr:ext cx="469744" cy="259045"/>
    <xdr:sp macro="" textlink="">
      <xdr:nvSpPr>
        <xdr:cNvPr id="522" name="テキスト ボックス 521"/>
        <xdr:cNvSpPr txBox="1"/>
      </xdr:nvSpPr>
      <xdr:spPr>
        <a:xfrm>
          <a:off x="14357428" y="633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92672</xdr:rowOff>
    </xdr:from>
    <xdr:to>
      <xdr:col>72</xdr:col>
      <xdr:colOff>38100</xdr:colOff>
      <xdr:row>39</xdr:row>
      <xdr:rowOff>22822</xdr:rowOff>
    </xdr:to>
    <xdr:sp macro="" textlink="">
      <xdr:nvSpPr>
        <xdr:cNvPr id="524" name="フローチャート: 判断 523"/>
        <xdr:cNvSpPr/>
      </xdr:nvSpPr>
      <xdr:spPr>
        <a:xfrm>
          <a:off x="13652500" y="66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39349</xdr:rowOff>
    </xdr:from>
    <xdr:ext cx="469744" cy="259045"/>
    <xdr:sp macro="" textlink="">
      <xdr:nvSpPr>
        <xdr:cNvPr id="525" name="テキスト ボックス 524"/>
        <xdr:cNvSpPr txBox="1"/>
      </xdr:nvSpPr>
      <xdr:spPr>
        <a:xfrm>
          <a:off x="13468428" y="638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133820</xdr:rowOff>
    </xdr:from>
    <xdr:to>
      <xdr:col>67</xdr:col>
      <xdr:colOff>101600</xdr:colOff>
      <xdr:row>39</xdr:row>
      <xdr:rowOff>63970</xdr:rowOff>
    </xdr:to>
    <xdr:sp macro="" textlink="">
      <xdr:nvSpPr>
        <xdr:cNvPr id="526" name="フローチャート: 判断 525"/>
        <xdr:cNvSpPr/>
      </xdr:nvSpPr>
      <xdr:spPr>
        <a:xfrm>
          <a:off x="12763500" y="66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80497</xdr:rowOff>
    </xdr:from>
    <xdr:ext cx="469744" cy="259045"/>
    <xdr:sp macro="" textlink="">
      <xdr:nvSpPr>
        <xdr:cNvPr id="527" name="テキスト ボックス 526"/>
        <xdr:cNvSpPr txBox="1"/>
      </xdr:nvSpPr>
      <xdr:spPr>
        <a:xfrm>
          <a:off x="12579428" y="642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147917</xdr:rowOff>
    </xdr:from>
    <xdr:to>
      <xdr:col>85</xdr:col>
      <xdr:colOff>177800</xdr:colOff>
      <xdr:row>39</xdr:row>
      <xdr:rowOff>78067</xdr:rowOff>
    </xdr:to>
    <xdr:sp macro="" textlink="">
      <xdr:nvSpPr>
        <xdr:cNvPr id="533" name="楕円 532"/>
        <xdr:cNvSpPr/>
      </xdr:nvSpPr>
      <xdr:spPr>
        <a:xfrm>
          <a:off x="16268700" y="666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62844</xdr:rowOff>
    </xdr:from>
    <xdr:ext cx="378565" cy="259045"/>
    <xdr:sp macro="" textlink="">
      <xdr:nvSpPr>
        <xdr:cNvPr id="534" name="災害復旧事業費該当値テキスト"/>
        <xdr:cNvSpPr txBox="1"/>
      </xdr:nvSpPr>
      <xdr:spPr>
        <a:xfrm>
          <a:off x="16370300" y="6577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102730</xdr:rowOff>
    </xdr:from>
    <xdr:to>
      <xdr:col>81</xdr:col>
      <xdr:colOff>101600</xdr:colOff>
      <xdr:row>39</xdr:row>
      <xdr:rowOff>32880</xdr:rowOff>
    </xdr:to>
    <xdr:sp macro="" textlink="">
      <xdr:nvSpPr>
        <xdr:cNvPr id="535" name="楕円 534"/>
        <xdr:cNvSpPr/>
      </xdr:nvSpPr>
      <xdr:spPr>
        <a:xfrm>
          <a:off x="15430500" y="66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24007</xdr:rowOff>
    </xdr:from>
    <xdr:ext cx="469744" cy="259045"/>
    <xdr:sp macro="" textlink="">
      <xdr:nvSpPr>
        <xdr:cNvPr id="536" name="テキスト ボックス 535"/>
        <xdr:cNvSpPr txBox="1"/>
      </xdr:nvSpPr>
      <xdr:spPr>
        <a:xfrm>
          <a:off x="15246428" y="671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125933</xdr:rowOff>
    </xdr:from>
    <xdr:to>
      <xdr:col>76</xdr:col>
      <xdr:colOff>165100</xdr:colOff>
      <xdr:row>39</xdr:row>
      <xdr:rowOff>56083</xdr:rowOff>
    </xdr:to>
    <xdr:sp macro="" textlink="">
      <xdr:nvSpPr>
        <xdr:cNvPr id="537" name="楕円 536"/>
        <xdr:cNvSpPr/>
      </xdr:nvSpPr>
      <xdr:spPr>
        <a:xfrm>
          <a:off x="14541500" y="664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47210</xdr:rowOff>
    </xdr:from>
    <xdr:ext cx="469744" cy="259045"/>
    <xdr:sp macro="" textlink="">
      <xdr:nvSpPr>
        <xdr:cNvPr id="538" name="テキスト ボックス 537"/>
        <xdr:cNvSpPr txBox="1"/>
      </xdr:nvSpPr>
      <xdr:spPr>
        <a:xfrm>
          <a:off x="14357428" y="673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100436</xdr:rowOff>
    </xdr:from>
    <xdr:to>
      <xdr:col>85</xdr:col>
      <xdr:colOff>127000</xdr:colOff>
      <xdr:row>74</xdr:row>
      <xdr:rowOff>143870</xdr:rowOff>
    </xdr:to>
    <xdr:cxnSp macro="">
      <xdr:nvCxnSpPr>
        <xdr:cNvPr id="618" name="直線コネクタ 617"/>
        <xdr:cNvCxnSpPr/>
      </xdr:nvCxnSpPr>
      <xdr:spPr>
        <a:xfrm flipV="1">
          <a:off x="15481300" y="1278773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34857</xdr:rowOff>
    </xdr:from>
    <xdr:ext cx="534377" cy="259045"/>
    <xdr:sp macro="" textlink="">
      <xdr:nvSpPr>
        <xdr:cNvPr id="619" name="公債費平均値テキスト"/>
        <xdr:cNvSpPr txBox="1"/>
      </xdr:nvSpPr>
      <xdr:spPr>
        <a:xfrm>
          <a:off x="16370300" y="1289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143870</xdr:rowOff>
    </xdr:from>
    <xdr:to>
      <xdr:col>81</xdr:col>
      <xdr:colOff>50800</xdr:colOff>
      <xdr:row>74</xdr:row>
      <xdr:rowOff>171045</xdr:rowOff>
    </xdr:to>
    <xdr:cxnSp macro="">
      <xdr:nvCxnSpPr>
        <xdr:cNvPr id="621" name="直線コネクタ 620"/>
        <xdr:cNvCxnSpPr/>
      </xdr:nvCxnSpPr>
      <xdr:spPr>
        <a:xfrm flipV="1">
          <a:off x="14592300" y="12831170"/>
          <a:ext cx="889000" cy="2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xdr:cNvSpPr txBox="1"/>
      </xdr:nvSpPr>
      <xdr:spPr>
        <a:xfrm>
          <a:off x="15214111" y="13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171045</xdr:rowOff>
    </xdr:from>
    <xdr:to>
      <xdr:col>76</xdr:col>
      <xdr:colOff>114300</xdr:colOff>
      <xdr:row>75</xdr:row>
      <xdr:rowOff>12461</xdr:rowOff>
    </xdr:to>
    <xdr:cxnSp macro="">
      <xdr:nvCxnSpPr>
        <xdr:cNvPr id="624" name="直線コネクタ 623"/>
        <xdr:cNvCxnSpPr/>
      </xdr:nvCxnSpPr>
      <xdr:spPr>
        <a:xfrm flipV="1">
          <a:off x="13703300" y="12858345"/>
          <a:ext cx="889000" cy="1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125778</xdr:rowOff>
    </xdr:from>
    <xdr:to>
      <xdr:col>76</xdr:col>
      <xdr:colOff>165100</xdr:colOff>
      <xdr:row>76</xdr:row>
      <xdr:rowOff>55928</xdr:rowOff>
    </xdr:to>
    <xdr:sp macro="" textlink="">
      <xdr:nvSpPr>
        <xdr:cNvPr id="625" name="フローチャート: 判断 624"/>
        <xdr:cNvSpPr/>
      </xdr:nvSpPr>
      <xdr:spPr>
        <a:xfrm>
          <a:off x="14541500" y="129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47055</xdr:rowOff>
    </xdr:from>
    <xdr:ext cx="534377" cy="259045"/>
    <xdr:sp macro="" textlink="">
      <xdr:nvSpPr>
        <xdr:cNvPr id="626" name="テキスト ボックス 625"/>
        <xdr:cNvSpPr txBox="1"/>
      </xdr:nvSpPr>
      <xdr:spPr>
        <a:xfrm>
          <a:off x="14325111" y="1307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12461</xdr:rowOff>
    </xdr:from>
    <xdr:to>
      <xdr:col>71</xdr:col>
      <xdr:colOff>177800</xdr:colOff>
      <xdr:row>75</xdr:row>
      <xdr:rowOff>25583</xdr:rowOff>
    </xdr:to>
    <xdr:cxnSp macro="">
      <xdr:nvCxnSpPr>
        <xdr:cNvPr id="627" name="直線コネクタ 626"/>
        <xdr:cNvCxnSpPr/>
      </xdr:nvCxnSpPr>
      <xdr:spPr>
        <a:xfrm flipV="1">
          <a:off x="12814300" y="12871211"/>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117649</xdr:rowOff>
    </xdr:from>
    <xdr:to>
      <xdr:col>72</xdr:col>
      <xdr:colOff>38100</xdr:colOff>
      <xdr:row>76</xdr:row>
      <xdr:rowOff>47799</xdr:rowOff>
    </xdr:to>
    <xdr:sp macro="" textlink="">
      <xdr:nvSpPr>
        <xdr:cNvPr id="628" name="フローチャート: 判断 627"/>
        <xdr:cNvSpPr/>
      </xdr:nvSpPr>
      <xdr:spPr>
        <a:xfrm>
          <a:off x="13652500" y="129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38926</xdr:rowOff>
    </xdr:from>
    <xdr:ext cx="534377" cy="259045"/>
    <xdr:sp macro="" textlink="">
      <xdr:nvSpPr>
        <xdr:cNvPr id="629" name="テキスト ボックス 628"/>
        <xdr:cNvSpPr txBox="1"/>
      </xdr:nvSpPr>
      <xdr:spPr>
        <a:xfrm>
          <a:off x="13436111" y="1306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134620</xdr:rowOff>
    </xdr:from>
    <xdr:to>
      <xdr:col>67</xdr:col>
      <xdr:colOff>101600</xdr:colOff>
      <xdr:row>76</xdr:row>
      <xdr:rowOff>64770</xdr:rowOff>
    </xdr:to>
    <xdr:sp macro="" textlink="">
      <xdr:nvSpPr>
        <xdr:cNvPr id="630" name="フローチャート: 判断 629"/>
        <xdr:cNvSpPr/>
      </xdr:nvSpPr>
      <xdr:spPr>
        <a:xfrm>
          <a:off x="127635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55897</xdr:rowOff>
    </xdr:from>
    <xdr:ext cx="534377" cy="259045"/>
    <xdr:sp macro="" textlink="">
      <xdr:nvSpPr>
        <xdr:cNvPr id="631" name="テキスト ボックス 630"/>
        <xdr:cNvSpPr txBox="1"/>
      </xdr:nvSpPr>
      <xdr:spPr>
        <a:xfrm>
          <a:off x="12547111" y="1308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49636</xdr:rowOff>
    </xdr:from>
    <xdr:to>
      <xdr:col>85</xdr:col>
      <xdr:colOff>177800</xdr:colOff>
      <xdr:row>74</xdr:row>
      <xdr:rowOff>151236</xdr:rowOff>
    </xdr:to>
    <xdr:sp macro="" textlink="">
      <xdr:nvSpPr>
        <xdr:cNvPr id="637" name="楕円 636"/>
        <xdr:cNvSpPr/>
      </xdr:nvSpPr>
      <xdr:spPr>
        <a:xfrm>
          <a:off x="16268700" y="1273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72513</xdr:rowOff>
    </xdr:from>
    <xdr:ext cx="534377" cy="259045"/>
    <xdr:sp macro="" textlink="">
      <xdr:nvSpPr>
        <xdr:cNvPr id="638" name="公債費該当値テキスト"/>
        <xdr:cNvSpPr txBox="1"/>
      </xdr:nvSpPr>
      <xdr:spPr>
        <a:xfrm>
          <a:off x="16370300" y="1258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93070</xdr:rowOff>
    </xdr:from>
    <xdr:to>
      <xdr:col>81</xdr:col>
      <xdr:colOff>101600</xdr:colOff>
      <xdr:row>75</xdr:row>
      <xdr:rowOff>23220</xdr:rowOff>
    </xdr:to>
    <xdr:sp macro="" textlink="">
      <xdr:nvSpPr>
        <xdr:cNvPr id="639" name="楕円 638"/>
        <xdr:cNvSpPr/>
      </xdr:nvSpPr>
      <xdr:spPr>
        <a:xfrm>
          <a:off x="15430500" y="1278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39747</xdr:rowOff>
    </xdr:from>
    <xdr:ext cx="534377" cy="259045"/>
    <xdr:sp macro="" textlink="">
      <xdr:nvSpPr>
        <xdr:cNvPr id="640" name="テキスト ボックス 639"/>
        <xdr:cNvSpPr txBox="1"/>
      </xdr:nvSpPr>
      <xdr:spPr>
        <a:xfrm>
          <a:off x="15214111" y="1255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120245</xdr:rowOff>
    </xdr:from>
    <xdr:to>
      <xdr:col>76</xdr:col>
      <xdr:colOff>165100</xdr:colOff>
      <xdr:row>75</xdr:row>
      <xdr:rowOff>50395</xdr:rowOff>
    </xdr:to>
    <xdr:sp macro="" textlink="">
      <xdr:nvSpPr>
        <xdr:cNvPr id="641" name="楕円 640"/>
        <xdr:cNvSpPr/>
      </xdr:nvSpPr>
      <xdr:spPr>
        <a:xfrm>
          <a:off x="14541500" y="1280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66922</xdr:rowOff>
    </xdr:from>
    <xdr:ext cx="534377" cy="259045"/>
    <xdr:sp macro="" textlink="">
      <xdr:nvSpPr>
        <xdr:cNvPr id="642" name="テキスト ボックス 641"/>
        <xdr:cNvSpPr txBox="1"/>
      </xdr:nvSpPr>
      <xdr:spPr>
        <a:xfrm>
          <a:off x="14325111" y="1258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133111</xdr:rowOff>
    </xdr:from>
    <xdr:to>
      <xdr:col>72</xdr:col>
      <xdr:colOff>38100</xdr:colOff>
      <xdr:row>75</xdr:row>
      <xdr:rowOff>63261</xdr:rowOff>
    </xdr:to>
    <xdr:sp macro="" textlink="">
      <xdr:nvSpPr>
        <xdr:cNvPr id="643" name="楕円 642"/>
        <xdr:cNvSpPr/>
      </xdr:nvSpPr>
      <xdr:spPr>
        <a:xfrm>
          <a:off x="13652500" y="1282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79788</xdr:rowOff>
    </xdr:from>
    <xdr:ext cx="534377" cy="259045"/>
    <xdr:sp macro="" textlink="">
      <xdr:nvSpPr>
        <xdr:cNvPr id="644" name="テキスト ボックス 643"/>
        <xdr:cNvSpPr txBox="1"/>
      </xdr:nvSpPr>
      <xdr:spPr>
        <a:xfrm>
          <a:off x="13436111" y="1259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146233</xdr:rowOff>
    </xdr:from>
    <xdr:to>
      <xdr:col>67</xdr:col>
      <xdr:colOff>101600</xdr:colOff>
      <xdr:row>75</xdr:row>
      <xdr:rowOff>76383</xdr:rowOff>
    </xdr:to>
    <xdr:sp macro="" textlink="">
      <xdr:nvSpPr>
        <xdr:cNvPr id="645" name="楕円 644"/>
        <xdr:cNvSpPr/>
      </xdr:nvSpPr>
      <xdr:spPr>
        <a:xfrm>
          <a:off x="12763500" y="1283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92910</xdr:rowOff>
    </xdr:from>
    <xdr:ext cx="534377" cy="259045"/>
    <xdr:sp macro="" textlink="">
      <xdr:nvSpPr>
        <xdr:cNvPr id="646" name="テキスト ボックス 645"/>
        <xdr:cNvSpPr txBox="1"/>
      </xdr:nvSpPr>
      <xdr:spPr>
        <a:xfrm>
          <a:off x="12547111" y="126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95199</xdr:rowOff>
    </xdr:from>
    <xdr:to>
      <xdr:col>85</xdr:col>
      <xdr:colOff>127000</xdr:colOff>
      <xdr:row>98</xdr:row>
      <xdr:rowOff>68346</xdr:rowOff>
    </xdr:to>
    <xdr:cxnSp macro="">
      <xdr:nvCxnSpPr>
        <xdr:cNvPr id="675" name="直線コネクタ 674"/>
        <xdr:cNvCxnSpPr/>
      </xdr:nvCxnSpPr>
      <xdr:spPr>
        <a:xfrm flipV="1">
          <a:off x="15481300" y="16725849"/>
          <a:ext cx="838200" cy="14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76" name="積立金平均値テキスト"/>
        <xdr:cNvSpPr txBox="1"/>
      </xdr:nvSpPr>
      <xdr:spPr>
        <a:xfrm>
          <a:off x="16370300" y="1646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68346</xdr:rowOff>
    </xdr:from>
    <xdr:to>
      <xdr:col>81</xdr:col>
      <xdr:colOff>50800</xdr:colOff>
      <xdr:row>98</xdr:row>
      <xdr:rowOff>129032</xdr:rowOff>
    </xdr:to>
    <xdr:cxnSp macro="">
      <xdr:nvCxnSpPr>
        <xdr:cNvPr id="678" name="直線コネクタ 677"/>
        <xdr:cNvCxnSpPr/>
      </xdr:nvCxnSpPr>
      <xdr:spPr>
        <a:xfrm flipV="1">
          <a:off x="14592300" y="16870446"/>
          <a:ext cx="889000" cy="6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0" name="テキスト ボックス 679"/>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103032</xdr:rowOff>
    </xdr:from>
    <xdr:to>
      <xdr:col>76</xdr:col>
      <xdr:colOff>114300</xdr:colOff>
      <xdr:row>98</xdr:row>
      <xdr:rowOff>129032</xdr:rowOff>
    </xdr:to>
    <xdr:cxnSp macro="">
      <xdr:nvCxnSpPr>
        <xdr:cNvPr id="681" name="直線コネクタ 680"/>
        <xdr:cNvCxnSpPr/>
      </xdr:nvCxnSpPr>
      <xdr:spPr>
        <a:xfrm>
          <a:off x="13703300" y="16905132"/>
          <a:ext cx="889000" cy="2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152130</xdr:rowOff>
    </xdr:from>
    <xdr:to>
      <xdr:col>76</xdr:col>
      <xdr:colOff>165100</xdr:colOff>
      <xdr:row>98</xdr:row>
      <xdr:rowOff>82280</xdr:rowOff>
    </xdr:to>
    <xdr:sp macro="" textlink="">
      <xdr:nvSpPr>
        <xdr:cNvPr id="682" name="フローチャート: 判断 681"/>
        <xdr:cNvSpPr/>
      </xdr:nvSpPr>
      <xdr:spPr>
        <a:xfrm>
          <a:off x="14541500" y="1678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98807</xdr:rowOff>
    </xdr:from>
    <xdr:ext cx="534377" cy="259045"/>
    <xdr:sp macro="" textlink="">
      <xdr:nvSpPr>
        <xdr:cNvPr id="683" name="テキスト ボックス 682"/>
        <xdr:cNvSpPr txBox="1"/>
      </xdr:nvSpPr>
      <xdr:spPr>
        <a:xfrm>
          <a:off x="14325111" y="165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103032</xdr:rowOff>
    </xdr:from>
    <xdr:to>
      <xdr:col>71</xdr:col>
      <xdr:colOff>177800</xdr:colOff>
      <xdr:row>98</xdr:row>
      <xdr:rowOff>146566</xdr:rowOff>
    </xdr:to>
    <xdr:cxnSp macro="">
      <xdr:nvCxnSpPr>
        <xdr:cNvPr id="684" name="直線コネクタ 683"/>
        <xdr:cNvCxnSpPr/>
      </xdr:nvCxnSpPr>
      <xdr:spPr>
        <a:xfrm flipV="1">
          <a:off x="12814300" y="16905132"/>
          <a:ext cx="889000" cy="4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86987</xdr:rowOff>
    </xdr:from>
    <xdr:to>
      <xdr:col>72</xdr:col>
      <xdr:colOff>38100</xdr:colOff>
      <xdr:row>98</xdr:row>
      <xdr:rowOff>17137</xdr:rowOff>
    </xdr:to>
    <xdr:sp macro="" textlink="">
      <xdr:nvSpPr>
        <xdr:cNvPr id="685" name="フローチャート: 判断 684"/>
        <xdr:cNvSpPr/>
      </xdr:nvSpPr>
      <xdr:spPr>
        <a:xfrm>
          <a:off x="13652500" y="1671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33664</xdr:rowOff>
    </xdr:from>
    <xdr:ext cx="534377" cy="259045"/>
    <xdr:sp macro="" textlink="">
      <xdr:nvSpPr>
        <xdr:cNvPr id="686" name="テキスト ボックス 685"/>
        <xdr:cNvSpPr txBox="1"/>
      </xdr:nvSpPr>
      <xdr:spPr>
        <a:xfrm>
          <a:off x="13436111" y="1649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151377</xdr:rowOff>
    </xdr:from>
    <xdr:to>
      <xdr:col>67</xdr:col>
      <xdr:colOff>101600</xdr:colOff>
      <xdr:row>98</xdr:row>
      <xdr:rowOff>81527</xdr:rowOff>
    </xdr:to>
    <xdr:sp macro="" textlink="">
      <xdr:nvSpPr>
        <xdr:cNvPr id="687" name="フローチャート: 判断 686"/>
        <xdr:cNvSpPr/>
      </xdr:nvSpPr>
      <xdr:spPr>
        <a:xfrm>
          <a:off x="12763500" y="1678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98054</xdr:rowOff>
    </xdr:from>
    <xdr:ext cx="534377" cy="259045"/>
    <xdr:sp macro="" textlink="">
      <xdr:nvSpPr>
        <xdr:cNvPr id="688" name="テキスト ボックス 687"/>
        <xdr:cNvSpPr txBox="1"/>
      </xdr:nvSpPr>
      <xdr:spPr>
        <a:xfrm>
          <a:off x="12547111" y="1655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44399</xdr:rowOff>
    </xdr:from>
    <xdr:to>
      <xdr:col>85</xdr:col>
      <xdr:colOff>177800</xdr:colOff>
      <xdr:row>97</xdr:row>
      <xdr:rowOff>145999</xdr:rowOff>
    </xdr:to>
    <xdr:sp macro="" textlink="">
      <xdr:nvSpPr>
        <xdr:cNvPr id="694" name="楕円 693"/>
        <xdr:cNvSpPr/>
      </xdr:nvSpPr>
      <xdr:spPr>
        <a:xfrm>
          <a:off x="16268700" y="1667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22826</xdr:rowOff>
    </xdr:from>
    <xdr:ext cx="534377" cy="259045"/>
    <xdr:sp macro="" textlink="">
      <xdr:nvSpPr>
        <xdr:cNvPr id="695" name="積立金該当値テキスト"/>
        <xdr:cNvSpPr txBox="1"/>
      </xdr:nvSpPr>
      <xdr:spPr>
        <a:xfrm>
          <a:off x="16370300" y="1665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17546</xdr:rowOff>
    </xdr:from>
    <xdr:to>
      <xdr:col>81</xdr:col>
      <xdr:colOff>101600</xdr:colOff>
      <xdr:row>98</xdr:row>
      <xdr:rowOff>119146</xdr:rowOff>
    </xdr:to>
    <xdr:sp macro="" textlink="">
      <xdr:nvSpPr>
        <xdr:cNvPr id="696" name="楕円 695"/>
        <xdr:cNvSpPr/>
      </xdr:nvSpPr>
      <xdr:spPr>
        <a:xfrm>
          <a:off x="15430500" y="168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110273</xdr:rowOff>
    </xdr:from>
    <xdr:ext cx="534377" cy="259045"/>
    <xdr:sp macro="" textlink="">
      <xdr:nvSpPr>
        <xdr:cNvPr id="697" name="テキスト ボックス 696"/>
        <xdr:cNvSpPr txBox="1"/>
      </xdr:nvSpPr>
      <xdr:spPr>
        <a:xfrm>
          <a:off x="15214111" y="1691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78232</xdr:rowOff>
    </xdr:from>
    <xdr:to>
      <xdr:col>76</xdr:col>
      <xdr:colOff>165100</xdr:colOff>
      <xdr:row>99</xdr:row>
      <xdr:rowOff>8382</xdr:rowOff>
    </xdr:to>
    <xdr:sp macro="" textlink="">
      <xdr:nvSpPr>
        <xdr:cNvPr id="698" name="楕円 697"/>
        <xdr:cNvSpPr/>
      </xdr:nvSpPr>
      <xdr:spPr>
        <a:xfrm>
          <a:off x="14541500" y="1688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170959</xdr:rowOff>
    </xdr:from>
    <xdr:ext cx="534377" cy="259045"/>
    <xdr:sp macro="" textlink="">
      <xdr:nvSpPr>
        <xdr:cNvPr id="699" name="テキスト ボックス 698"/>
        <xdr:cNvSpPr txBox="1"/>
      </xdr:nvSpPr>
      <xdr:spPr>
        <a:xfrm>
          <a:off x="14325111" y="169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52232</xdr:rowOff>
    </xdr:from>
    <xdr:to>
      <xdr:col>72</xdr:col>
      <xdr:colOff>38100</xdr:colOff>
      <xdr:row>98</xdr:row>
      <xdr:rowOff>153832</xdr:rowOff>
    </xdr:to>
    <xdr:sp macro="" textlink="">
      <xdr:nvSpPr>
        <xdr:cNvPr id="700" name="楕円 699"/>
        <xdr:cNvSpPr/>
      </xdr:nvSpPr>
      <xdr:spPr>
        <a:xfrm>
          <a:off x="13652500" y="1685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144959</xdr:rowOff>
    </xdr:from>
    <xdr:ext cx="534377" cy="259045"/>
    <xdr:sp macro="" textlink="">
      <xdr:nvSpPr>
        <xdr:cNvPr id="701" name="テキスト ボックス 700"/>
        <xdr:cNvSpPr txBox="1"/>
      </xdr:nvSpPr>
      <xdr:spPr>
        <a:xfrm>
          <a:off x="13436111" y="1694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95766</xdr:rowOff>
    </xdr:from>
    <xdr:to>
      <xdr:col>67</xdr:col>
      <xdr:colOff>101600</xdr:colOff>
      <xdr:row>99</xdr:row>
      <xdr:rowOff>25916</xdr:rowOff>
    </xdr:to>
    <xdr:sp macro="" textlink="">
      <xdr:nvSpPr>
        <xdr:cNvPr id="702" name="楕円 701"/>
        <xdr:cNvSpPr/>
      </xdr:nvSpPr>
      <xdr:spPr>
        <a:xfrm>
          <a:off x="12763500" y="1689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17043</xdr:rowOff>
    </xdr:from>
    <xdr:ext cx="469744" cy="259045"/>
    <xdr:sp macro="" textlink="">
      <xdr:nvSpPr>
        <xdr:cNvPr id="703" name="テキスト ボックス 702"/>
        <xdr:cNvSpPr txBox="1"/>
      </xdr:nvSpPr>
      <xdr:spPr>
        <a:xfrm>
          <a:off x="12579428" y="1699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117526</xdr:rowOff>
    </xdr:from>
    <xdr:to>
      <xdr:col>116</xdr:col>
      <xdr:colOff>63500</xdr:colOff>
      <xdr:row>38</xdr:row>
      <xdr:rowOff>118349</xdr:rowOff>
    </xdr:to>
    <xdr:cxnSp macro="">
      <xdr:nvCxnSpPr>
        <xdr:cNvPr id="730" name="直線コネクタ 729"/>
        <xdr:cNvCxnSpPr/>
      </xdr:nvCxnSpPr>
      <xdr:spPr>
        <a:xfrm flipV="1">
          <a:off x="21323300" y="6632626"/>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118349</xdr:rowOff>
    </xdr:from>
    <xdr:to>
      <xdr:col>111</xdr:col>
      <xdr:colOff>177800</xdr:colOff>
      <xdr:row>38</xdr:row>
      <xdr:rowOff>119126</xdr:rowOff>
    </xdr:to>
    <xdr:cxnSp macro="">
      <xdr:nvCxnSpPr>
        <xdr:cNvPr id="733" name="直線コネクタ 732"/>
        <xdr:cNvCxnSpPr/>
      </xdr:nvCxnSpPr>
      <xdr:spPr>
        <a:xfrm flipV="1">
          <a:off x="20434300" y="6633449"/>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119126</xdr:rowOff>
    </xdr:from>
    <xdr:to>
      <xdr:col>107</xdr:col>
      <xdr:colOff>50800</xdr:colOff>
      <xdr:row>38</xdr:row>
      <xdr:rowOff>120086</xdr:rowOff>
    </xdr:to>
    <xdr:cxnSp macro="">
      <xdr:nvCxnSpPr>
        <xdr:cNvPr id="736" name="直線コネクタ 735"/>
        <xdr:cNvCxnSpPr/>
      </xdr:nvCxnSpPr>
      <xdr:spPr>
        <a:xfrm flipV="1">
          <a:off x="19545300" y="6634226"/>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40757</xdr:rowOff>
    </xdr:from>
    <xdr:to>
      <xdr:col>107</xdr:col>
      <xdr:colOff>101600</xdr:colOff>
      <xdr:row>38</xdr:row>
      <xdr:rowOff>142357</xdr:rowOff>
    </xdr:to>
    <xdr:sp macro="" textlink="">
      <xdr:nvSpPr>
        <xdr:cNvPr id="737" name="フローチャート: 判断 736"/>
        <xdr:cNvSpPr/>
      </xdr:nvSpPr>
      <xdr:spPr>
        <a:xfrm>
          <a:off x="20383500" y="655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158884</xdr:rowOff>
    </xdr:from>
    <xdr:ext cx="469744" cy="259045"/>
    <xdr:sp macro="" textlink="">
      <xdr:nvSpPr>
        <xdr:cNvPr id="738" name="テキスト ボックス 737"/>
        <xdr:cNvSpPr txBox="1"/>
      </xdr:nvSpPr>
      <xdr:spPr>
        <a:xfrm>
          <a:off x="20199428" y="633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120086</xdr:rowOff>
    </xdr:from>
    <xdr:to>
      <xdr:col>102</xdr:col>
      <xdr:colOff>114300</xdr:colOff>
      <xdr:row>38</xdr:row>
      <xdr:rowOff>121686</xdr:rowOff>
    </xdr:to>
    <xdr:cxnSp macro="">
      <xdr:nvCxnSpPr>
        <xdr:cNvPr id="739" name="直線コネクタ 738"/>
        <xdr:cNvCxnSpPr/>
      </xdr:nvCxnSpPr>
      <xdr:spPr>
        <a:xfrm flipV="1">
          <a:off x="18656300" y="663518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34493</xdr:rowOff>
    </xdr:from>
    <xdr:to>
      <xdr:col>102</xdr:col>
      <xdr:colOff>165100</xdr:colOff>
      <xdr:row>38</xdr:row>
      <xdr:rowOff>136093</xdr:rowOff>
    </xdr:to>
    <xdr:sp macro="" textlink="">
      <xdr:nvSpPr>
        <xdr:cNvPr id="740" name="フローチャート: 判断 739"/>
        <xdr:cNvSpPr/>
      </xdr:nvSpPr>
      <xdr:spPr>
        <a:xfrm>
          <a:off x="19494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152620</xdr:rowOff>
    </xdr:from>
    <xdr:ext cx="469744" cy="259045"/>
    <xdr:sp macro="" textlink="">
      <xdr:nvSpPr>
        <xdr:cNvPr id="741" name="テキスト ボックス 740"/>
        <xdr:cNvSpPr txBox="1"/>
      </xdr:nvSpPr>
      <xdr:spPr>
        <a:xfrm>
          <a:off x="19310428" y="632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10902</xdr:rowOff>
    </xdr:from>
    <xdr:to>
      <xdr:col>98</xdr:col>
      <xdr:colOff>38100</xdr:colOff>
      <xdr:row>38</xdr:row>
      <xdr:rowOff>112502</xdr:rowOff>
    </xdr:to>
    <xdr:sp macro="" textlink="">
      <xdr:nvSpPr>
        <xdr:cNvPr id="742" name="フローチャート: 判断 741"/>
        <xdr:cNvSpPr/>
      </xdr:nvSpPr>
      <xdr:spPr>
        <a:xfrm>
          <a:off x="18605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129029</xdr:rowOff>
    </xdr:from>
    <xdr:ext cx="469744" cy="259045"/>
    <xdr:sp macro="" textlink="">
      <xdr:nvSpPr>
        <xdr:cNvPr id="743" name="テキスト ボックス 742"/>
        <xdr:cNvSpPr txBox="1"/>
      </xdr:nvSpPr>
      <xdr:spPr>
        <a:xfrm>
          <a:off x="18421428" y="630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66726</xdr:rowOff>
    </xdr:from>
    <xdr:to>
      <xdr:col>116</xdr:col>
      <xdr:colOff>114300</xdr:colOff>
      <xdr:row>38</xdr:row>
      <xdr:rowOff>168326</xdr:rowOff>
    </xdr:to>
    <xdr:sp macro="" textlink="">
      <xdr:nvSpPr>
        <xdr:cNvPr id="749" name="楕円 748"/>
        <xdr:cNvSpPr/>
      </xdr:nvSpPr>
      <xdr:spPr>
        <a:xfrm>
          <a:off x="22110700" y="658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153103</xdr:rowOff>
    </xdr:from>
    <xdr:ext cx="378565" cy="259045"/>
    <xdr:sp macro="" textlink="">
      <xdr:nvSpPr>
        <xdr:cNvPr id="750" name="投資及び出資金該当値テキスト"/>
        <xdr:cNvSpPr txBox="1"/>
      </xdr:nvSpPr>
      <xdr:spPr>
        <a:xfrm>
          <a:off x="22212300" y="649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67549</xdr:rowOff>
    </xdr:from>
    <xdr:to>
      <xdr:col>112</xdr:col>
      <xdr:colOff>38100</xdr:colOff>
      <xdr:row>38</xdr:row>
      <xdr:rowOff>169149</xdr:rowOff>
    </xdr:to>
    <xdr:sp macro="" textlink="">
      <xdr:nvSpPr>
        <xdr:cNvPr id="751" name="楕円 750"/>
        <xdr:cNvSpPr/>
      </xdr:nvSpPr>
      <xdr:spPr>
        <a:xfrm>
          <a:off x="21272500" y="658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160276</xdr:rowOff>
    </xdr:from>
    <xdr:ext cx="378565" cy="259045"/>
    <xdr:sp macro="" textlink="">
      <xdr:nvSpPr>
        <xdr:cNvPr id="752" name="テキスト ボックス 751"/>
        <xdr:cNvSpPr txBox="1"/>
      </xdr:nvSpPr>
      <xdr:spPr>
        <a:xfrm>
          <a:off x="21134017" y="6675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68326</xdr:rowOff>
    </xdr:from>
    <xdr:to>
      <xdr:col>107</xdr:col>
      <xdr:colOff>101600</xdr:colOff>
      <xdr:row>38</xdr:row>
      <xdr:rowOff>169926</xdr:rowOff>
    </xdr:to>
    <xdr:sp macro="" textlink="">
      <xdr:nvSpPr>
        <xdr:cNvPr id="753" name="楕円 752"/>
        <xdr:cNvSpPr/>
      </xdr:nvSpPr>
      <xdr:spPr>
        <a:xfrm>
          <a:off x="20383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161053</xdr:rowOff>
    </xdr:from>
    <xdr:ext cx="378565" cy="259045"/>
    <xdr:sp macro="" textlink="">
      <xdr:nvSpPr>
        <xdr:cNvPr id="754" name="テキスト ボックス 753"/>
        <xdr:cNvSpPr txBox="1"/>
      </xdr:nvSpPr>
      <xdr:spPr>
        <a:xfrm>
          <a:off x="20245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69286</xdr:rowOff>
    </xdr:from>
    <xdr:to>
      <xdr:col>102</xdr:col>
      <xdr:colOff>165100</xdr:colOff>
      <xdr:row>38</xdr:row>
      <xdr:rowOff>170886</xdr:rowOff>
    </xdr:to>
    <xdr:sp macro="" textlink="">
      <xdr:nvSpPr>
        <xdr:cNvPr id="755" name="楕円 754"/>
        <xdr:cNvSpPr/>
      </xdr:nvSpPr>
      <xdr:spPr>
        <a:xfrm>
          <a:off x="19494500" y="658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162013</xdr:rowOff>
    </xdr:from>
    <xdr:ext cx="378565" cy="259045"/>
    <xdr:sp macro="" textlink="">
      <xdr:nvSpPr>
        <xdr:cNvPr id="756" name="テキスト ボックス 755"/>
        <xdr:cNvSpPr txBox="1"/>
      </xdr:nvSpPr>
      <xdr:spPr>
        <a:xfrm>
          <a:off x="19356017" y="6677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70886</xdr:rowOff>
    </xdr:from>
    <xdr:to>
      <xdr:col>98</xdr:col>
      <xdr:colOff>38100</xdr:colOff>
      <xdr:row>39</xdr:row>
      <xdr:rowOff>1036</xdr:rowOff>
    </xdr:to>
    <xdr:sp macro="" textlink="">
      <xdr:nvSpPr>
        <xdr:cNvPr id="757" name="楕円 756"/>
        <xdr:cNvSpPr/>
      </xdr:nvSpPr>
      <xdr:spPr>
        <a:xfrm>
          <a:off x="18605500" y="65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163613</xdr:rowOff>
    </xdr:from>
    <xdr:ext cx="378565" cy="259045"/>
    <xdr:sp macro="" textlink="">
      <xdr:nvSpPr>
        <xdr:cNvPr id="758" name="テキスト ボックス 757"/>
        <xdr:cNvSpPr txBox="1"/>
      </xdr:nvSpPr>
      <xdr:spPr>
        <a:xfrm>
          <a:off x="18467017" y="667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139275</xdr:rowOff>
    </xdr:from>
    <xdr:to>
      <xdr:col>116</xdr:col>
      <xdr:colOff>63500</xdr:colOff>
      <xdr:row>57</xdr:row>
      <xdr:rowOff>145415</xdr:rowOff>
    </xdr:to>
    <xdr:cxnSp macro="">
      <xdr:nvCxnSpPr>
        <xdr:cNvPr id="789" name="直線コネクタ 788"/>
        <xdr:cNvCxnSpPr/>
      </xdr:nvCxnSpPr>
      <xdr:spPr>
        <a:xfrm flipV="1">
          <a:off x="21323300" y="9911925"/>
          <a:ext cx="838200"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104295</xdr:rowOff>
    </xdr:from>
    <xdr:ext cx="469744" cy="259045"/>
    <xdr:sp macro="" textlink="">
      <xdr:nvSpPr>
        <xdr:cNvPr id="790" name="貸付金平均値テキスト"/>
        <xdr:cNvSpPr txBox="1"/>
      </xdr:nvSpPr>
      <xdr:spPr>
        <a:xfrm>
          <a:off x="22212300" y="10048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142149</xdr:rowOff>
    </xdr:from>
    <xdr:to>
      <xdr:col>111</xdr:col>
      <xdr:colOff>177800</xdr:colOff>
      <xdr:row>57</xdr:row>
      <xdr:rowOff>145415</xdr:rowOff>
    </xdr:to>
    <xdr:cxnSp macro="">
      <xdr:nvCxnSpPr>
        <xdr:cNvPr id="792" name="直線コネクタ 791"/>
        <xdr:cNvCxnSpPr/>
      </xdr:nvCxnSpPr>
      <xdr:spPr>
        <a:xfrm>
          <a:off x="20434300" y="991479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49365</xdr:rowOff>
    </xdr:from>
    <xdr:ext cx="469744" cy="259045"/>
    <xdr:sp macro="" textlink="">
      <xdr:nvSpPr>
        <xdr:cNvPr id="794" name="テキスト ボックス 793"/>
        <xdr:cNvSpPr txBox="1"/>
      </xdr:nvSpPr>
      <xdr:spPr>
        <a:xfrm>
          <a:off x="21088428"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142149</xdr:rowOff>
    </xdr:from>
    <xdr:to>
      <xdr:col>107</xdr:col>
      <xdr:colOff>50800</xdr:colOff>
      <xdr:row>57</xdr:row>
      <xdr:rowOff>149301</xdr:rowOff>
    </xdr:to>
    <xdr:cxnSp macro="">
      <xdr:nvCxnSpPr>
        <xdr:cNvPr id="795" name="直線コネクタ 794"/>
        <xdr:cNvCxnSpPr/>
      </xdr:nvCxnSpPr>
      <xdr:spPr>
        <a:xfrm flipV="1">
          <a:off x="19545300" y="9914799"/>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163032</xdr:rowOff>
    </xdr:from>
    <xdr:to>
      <xdr:col>107</xdr:col>
      <xdr:colOff>101600</xdr:colOff>
      <xdr:row>59</xdr:row>
      <xdr:rowOff>93182</xdr:rowOff>
    </xdr:to>
    <xdr:sp macro="" textlink="">
      <xdr:nvSpPr>
        <xdr:cNvPr id="796" name="フローチャート: 判断 795"/>
        <xdr:cNvSpPr/>
      </xdr:nvSpPr>
      <xdr:spPr>
        <a:xfrm>
          <a:off x="20383500" y="1010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84309</xdr:rowOff>
    </xdr:from>
    <xdr:ext cx="469744" cy="259045"/>
    <xdr:sp macro="" textlink="">
      <xdr:nvSpPr>
        <xdr:cNvPr id="797" name="テキスト ボックス 796"/>
        <xdr:cNvSpPr txBox="1"/>
      </xdr:nvSpPr>
      <xdr:spPr>
        <a:xfrm>
          <a:off x="20199428" y="1019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149301</xdr:rowOff>
    </xdr:from>
    <xdr:to>
      <xdr:col>102</xdr:col>
      <xdr:colOff>114300</xdr:colOff>
      <xdr:row>57</xdr:row>
      <xdr:rowOff>151979</xdr:rowOff>
    </xdr:to>
    <xdr:cxnSp macro="">
      <xdr:nvCxnSpPr>
        <xdr:cNvPr id="798" name="直線コネクタ 797"/>
        <xdr:cNvCxnSpPr/>
      </xdr:nvCxnSpPr>
      <xdr:spPr>
        <a:xfrm flipV="1">
          <a:off x="18656300" y="9921951"/>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146279</xdr:rowOff>
    </xdr:from>
    <xdr:to>
      <xdr:col>102</xdr:col>
      <xdr:colOff>165100</xdr:colOff>
      <xdr:row>59</xdr:row>
      <xdr:rowOff>76429</xdr:rowOff>
    </xdr:to>
    <xdr:sp macro="" textlink="">
      <xdr:nvSpPr>
        <xdr:cNvPr id="799" name="フローチャート: 判断 798"/>
        <xdr:cNvSpPr/>
      </xdr:nvSpPr>
      <xdr:spPr>
        <a:xfrm>
          <a:off x="19494500" y="1009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67556</xdr:rowOff>
    </xdr:from>
    <xdr:ext cx="469744" cy="259045"/>
    <xdr:sp macro="" textlink="">
      <xdr:nvSpPr>
        <xdr:cNvPr id="800" name="テキスト ボックス 799"/>
        <xdr:cNvSpPr txBox="1"/>
      </xdr:nvSpPr>
      <xdr:spPr>
        <a:xfrm>
          <a:off x="19310428" y="1018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137984</xdr:rowOff>
    </xdr:from>
    <xdr:to>
      <xdr:col>98</xdr:col>
      <xdr:colOff>38100</xdr:colOff>
      <xdr:row>59</xdr:row>
      <xdr:rowOff>68134</xdr:rowOff>
    </xdr:to>
    <xdr:sp macro="" textlink="">
      <xdr:nvSpPr>
        <xdr:cNvPr id="801" name="フローチャート: 判断 800"/>
        <xdr:cNvSpPr/>
      </xdr:nvSpPr>
      <xdr:spPr>
        <a:xfrm>
          <a:off x="18605500" y="1008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59261</xdr:rowOff>
    </xdr:from>
    <xdr:ext cx="469744" cy="259045"/>
    <xdr:sp macro="" textlink="">
      <xdr:nvSpPr>
        <xdr:cNvPr id="802" name="テキスト ボックス 801"/>
        <xdr:cNvSpPr txBox="1"/>
      </xdr:nvSpPr>
      <xdr:spPr>
        <a:xfrm>
          <a:off x="18421428" y="1017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88475</xdr:rowOff>
    </xdr:from>
    <xdr:to>
      <xdr:col>116</xdr:col>
      <xdr:colOff>114300</xdr:colOff>
      <xdr:row>58</xdr:row>
      <xdr:rowOff>18625</xdr:rowOff>
    </xdr:to>
    <xdr:sp macro="" textlink="">
      <xdr:nvSpPr>
        <xdr:cNvPr id="808" name="楕円 807"/>
        <xdr:cNvSpPr/>
      </xdr:nvSpPr>
      <xdr:spPr>
        <a:xfrm>
          <a:off x="22110700" y="98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111352</xdr:rowOff>
    </xdr:from>
    <xdr:ext cx="469744" cy="259045"/>
    <xdr:sp macro="" textlink="">
      <xdr:nvSpPr>
        <xdr:cNvPr id="809" name="貸付金該当値テキスト"/>
        <xdr:cNvSpPr txBox="1"/>
      </xdr:nvSpPr>
      <xdr:spPr>
        <a:xfrm>
          <a:off x="22212300" y="971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94615</xdr:rowOff>
    </xdr:from>
    <xdr:to>
      <xdr:col>112</xdr:col>
      <xdr:colOff>38100</xdr:colOff>
      <xdr:row>58</xdr:row>
      <xdr:rowOff>24765</xdr:rowOff>
    </xdr:to>
    <xdr:sp macro="" textlink="">
      <xdr:nvSpPr>
        <xdr:cNvPr id="810" name="楕円 809"/>
        <xdr:cNvSpPr/>
      </xdr:nvSpPr>
      <xdr:spPr>
        <a:xfrm>
          <a:off x="212725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41292</xdr:rowOff>
    </xdr:from>
    <xdr:ext cx="469744" cy="259045"/>
    <xdr:sp macro="" textlink="">
      <xdr:nvSpPr>
        <xdr:cNvPr id="811" name="テキスト ボックス 810"/>
        <xdr:cNvSpPr txBox="1"/>
      </xdr:nvSpPr>
      <xdr:spPr>
        <a:xfrm>
          <a:off x="21088428" y="964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91349</xdr:rowOff>
    </xdr:from>
    <xdr:to>
      <xdr:col>107</xdr:col>
      <xdr:colOff>101600</xdr:colOff>
      <xdr:row>58</xdr:row>
      <xdr:rowOff>21499</xdr:rowOff>
    </xdr:to>
    <xdr:sp macro="" textlink="">
      <xdr:nvSpPr>
        <xdr:cNvPr id="812" name="楕円 811"/>
        <xdr:cNvSpPr/>
      </xdr:nvSpPr>
      <xdr:spPr>
        <a:xfrm>
          <a:off x="20383500" y="986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38026</xdr:rowOff>
    </xdr:from>
    <xdr:ext cx="469744" cy="259045"/>
    <xdr:sp macro="" textlink="">
      <xdr:nvSpPr>
        <xdr:cNvPr id="813" name="テキスト ボックス 812"/>
        <xdr:cNvSpPr txBox="1"/>
      </xdr:nvSpPr>
      <xdr:spPr>
        <a:xfrm>
          <a:off x="20199428" y="96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98501</xdr:rowOff>
    </xdr:from>
    <xdr:to>
      <xdr:col>102</xdr:col>
      <xdr:colOff>165100</xdr:colOff>
      <xdr:row>58</xdr:row>
      <xdr:rowOff>28651</xdr:rowOff>
    </xdr:to>
    <xdr:sp macro="" textlink="">
      <xdr:nvSpPr>
        <xdr:cNvPr id="814" name="楕円 813"/>
        <xdr:cNvSpPr/>
      </xdr:nvSpPr>
      <xdr:spPr>
        <a:xfrm>
          <a:off x="19494500" y="987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45178</xdr:rowOff>
    </xdr:from>
    <xdr:ext cx="469744" cy="259045"/>
    <xdr:sp macro="" textlink="">
      <xdr:nvSpPr>
        <xdr:cNvPr id="815" name="テキスト ボックス 814"/>
        <xdr:cNvSpPr txBox="1"/>
      </xdr:nvSpPr>
      <xdr:spPr>
        <a:xfrm>
          <a:off x="19310428" y="964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101179</xdr:rowOff>
    </xdr:from>
    <xdr:to>
      <xdr:col>98</xdr:col>
      <xdr:colOff>38100</xdr:colOff>
      <xdr:row>58</xdr:row>
      <xdr:rowOff>31329</xdr:rowOff>
    </xdr:to>
    <xdr:sp macro="" textlink="">
      <xdr:nvSpPr>
        <xdr:cNvPr id="816" name="楕円 815"/>
        <xdr:cNvSpPr/>
      </xdr:nvSpPr>
      <xdr:spPr>
        <a:xfrm>
          <a:off x="18605500" y="987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47856</xdr:rowOff>
    </xdr:from>
    <xdr:ext cx="469744" cy="259045"/>
    <xdr:sp macro="" textlink="">
      <xdr:nvSpPr>
        <xdr:cNvPr id="817" name="テキスト ボックス 816"/>
        <xdr:cNvSpPr txBox="1"/>
      </xdr:nvSpPr>
      <xdr:spPr>
        <a:xfrm>
          <a:off x="18421428" y="9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95297</xdr:rowOff>
    </xdr:from>
    <xdr:to>
      <xdr:col>116</xdr:col>
      <xdr:colOff>63500</xdr:colOff>
      <xdr:row>77</xdr:row>
      <xdr:rowOff>75921</xdr:rowOff>
    </xdr:to>
    <xdr:cxnSp macro="">
      <xdr:nvCxnSpPr>
        <xdr:cNvPr id="848" name="直線コネクタ 847"/>
        <xdr:cNvCxnSpPr/>
      </xdr:nvCxnSpPr>
      <xdr:spPr>
        <a:xfrm>
          <a:off x="21323300" y="12954047"/>
          <a:ext cx="838200" cy="32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49" name="繰出金平均値テキスト"/>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95297</xdr:rowOff>
    </xdr:from>
    <xdr:to>
      <xdr:col>111</xdr:col>
      <xdr:colOff>177800</xdr:colOff>
      <xdr:row>75</xdr:row>
      <xdr:rowOff>117732</xdr:rowOff>
    </xdr:to>
    <xdr:cxnSp macro="">
      <xdr:nvCxnSpPr>
        <xdr:cNvPr id="851" name="直線コネクタ 850"/>
        <xdr:cNvCxnSpPr/>
      </xdr:nvCxnSpPr>
      <xdr:spPr>
        <a:xfrm flipV="1">
          <a:off x="20434300" y="12954047"/>
          <a:ext cx="889000" cy="2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166637</xdr:rowOff>
    </xdr:from>
    <xdr:ext cx="534377" cy="259045"/>
    <xdr:sp macro="" textlink="">
      <xdr:nvSpPr>
        <xdr:cNvPr id="853" name="テキスト ボックス 852"/>
        <xdr:cNvSpPr txBox="1"/>
      </xdr:nvSpPr>
      <xdr:spPr>
        <a:xfrm>
          <a:off x="21056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117732</xdr:rowOff>
    </xdr:from>
    <xdr:to>
      <xdr:col>107</xdr:col>
      <xdr:colOff>50800</xdr:colOff>
      <xdr:row>75</xdr:row>
      <xdr:rowOff>165064</xdr:rowOff>
    </xdr:to>
    <xdr:cxnSp macro="">
      <xdr:nvCxnSpPr>
        <xdr:cNvPr id="854" name="直線コネクタ 853"/>
        <xdr:cNvCxnSpPr/>
      </xdr:nvCxnSpPr>
      <xdr:spPr>
        <a:xfrm flipV="1">
          <a:off x="19545300" y="12976482"/>
          <a:ext cx="889000" cy="4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69306</xdr:rowOff>
    </xdr:from>
    <xdr:to>
      <xdr:col>107</xdr:col>
      <xdr:colOff>101600</xdr:colOff>
      <xdr:row>75</xdr:row>
      <xdr:rowOff>170906</xdr:rowOff>
    </xdr:to>
    <xdr:sp macro="" textlink="">
      <xdr:nvSpPr>
        <xdr:cNvPr id="855" name="フローチャート: 判断 854"/>
        <xdr:cNvSpPr/>
      </xdr:nvSpPr>
      <xdr:spPr>
        <a:xfrm>
          <a:off x="20383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162033</xdr:rowOff>
    </xdr:from>
    <xdr:ext cx="534377" cy="259045"/>
    <xdr:sp macro="" textlink="">
      <xdr:nvSpPr>
        <xdr:cNvPr id="856" name="テキスト ボックス 855"/>
        <xdr:cNvSpPr txBox="1"/>
      </xdr:nvSpPr>
      <xdr:spPr>
        <a:xfrm>
          <a:off x="20167111" y="130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165064</xdr:rowOff>
    </xdr:from>
    <xdr:to>
      <xdr:col>102</xdr:col>
      <xdr:colOff>114300</xdr:colOff>
      <xdr:row>76</xdr:row>
      <xdr:rowOff>29961</xdr:rowOff>
    </xdr:to>
    <xdr:cxnSp macro="">
      <xdr:nvCxnSpPr>
        <xdr:cNvPr id="857" name="直線コネクタ 856"/>
        <xdr:cNvCxnSpPr/>
      </xdr:nvCxnSpPr>
      <xdr:spPr>
        <a:xfrm flipV="1">
          <a:off x="18656300" y="13023814"/>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104902</xdr:rowOff>
    </xdr:from>
    <xdr:to>
      <xdr:col>102</xdr:col>
      <xdr:colOff>165100</xdr:colOff>
      <xdr:row>76</xdr:row>
      <xdr:rowOff>35052</xdr:rowOff>
    </xdr:to>
    <xdr:sp macro="" textlink="">
      <xdr:nvSpPr>
        <xdr:cNvPr id="858" name="フローチャート: 判断 857"/>
        <xdr:cNvSpPr/>
      </xdr:nvSpPr>
      <xdr:spPr>
        <a:xfrm>
          <a:off x="19494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51579</xdr:rowOff>
    </xdr:from>
    <xdr:ext cx="534377" cy="259045"/>
    <xdr:sp macro="" textlink="">
      <xdr:nvSpPr>
        <xdr:cNvPr id="859" name="テキスト ボックス 858"/>
        <xdr:cNvSpPr txBox="1"/>
      </xdr:nvSpPr>
      <xdr:spPr>
        <a:xfrm>
          <a:off x="19278111" y="1273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101048</xdr:rowOff>
    </xdr:from>
    <xdr:to>
      <xdr:col>98</xdr:col>
      <xdr:colOff>38100</xdr:colOff>
      <xdr:row>76</xdr:row>
      <xdr:rowOff>31198</xdr:rowOff>
    </xdr:to>
    <xdr:sp macro="" textlink="">
      <xdr:nvSpPr>
        <xdr:cNvPr id="860" name="フローチャート: 判断 859"/>
        <xdr:cNvSpPr/>
      </xdr:nvSpPr>
      <xdr:spPr>
        <a:xfrm>
          <a:off x="18605500" y="1295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47725</xdr:rowOff>
    </xdr:from>
    <xdr:ext cx="534377" cy="259045"/>
    <xdr:sp macro="" textlink="">
      <xdr:nvSpPr>
        <xdr:cNvPr id="861" name="テキスト ボックス 860"/>
        <xdr:cNvSpPr txBox="1"/>
      </xdr:nvSpPr>
      <xdr:spPr>
        <a:xfrm>
          <a:off x="18389111" y="1273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25121</xdr:rowOff>
    </xdr:from>
    <xdr:to>
      <xdr:col>116</xdr:col>
      <xdr:colOff>114300</xdr:colOff>
      <xdr:row>77</xdr:row>
      <xdr:rowOff>126721</xdr:rowOff>
    </xdr:to>
    <xdr:sp macro="" textlink="">
      <xdr:nvSpPr>
        <xdr:cNvPr id="867" name="楕円 866"/>
        <xdr:cNvSpPr/>
      </xdr:nvSpPr>
      <xdr:spPr>
        <a:xfrm>
          <a:off x="22110700" y="1322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3548</xdr:rowOff>
    </xdr:from>
    <xdr:ext cx="534377" cy="259045"/>
    <xdr:sp macro="" textlink="">
      <xdr:nvSpPr>
        <xdr:cNvPr id="868" name="繰出金該当値テキスト"/>
        <xdr:cNvSpPr txBox="1"/>
      </xdr:nvSpPr>
      <xdr:spPr>
        <a:xfrm>
          <a:off x="22212300" y="13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44497</xdr:rowOff>
    </xdr:from>
    <xdr:to>
      <xdr:col>112</xdr:col>
      <xdr:colOff>38100</xdr:colOff>
      <xdr:row>75</xdr:row>
      <xdr:rowOff>146097</xdr:rowOff>
    </xdr:to>
    <xdr:sp macro="" textlink="">
      <xdr:nvSpPr>
        <xdr:cNvPr id="869" name="楕円 868"/>
        <xdr:cNvSpPr/>
      </xdr:nvSpPr>
      <xdr:spPr>
        <a:xfrm>
          <a:off x="21272500" y="129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162624</xdr:rowOff>
    </xdr:from>
    <xdr:ext cx="534377" cy="259045"/>
    <xdr:sp macro="" textlink="">
      <xdr:nvSpPr>
        <xdr:cNvPr id="870" name="テキスト ボックス 869"/>
        <xdr:cNvSpPr txBox="1"/>
      </xdr:nvSpPr>
      <xdr:spPr>
        <a:xfrm>
          <a:off x="21056111" y="1267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66932</xdr:rowOff>
    </xdr:from>
    <xdr:to>
      <xdr:col>107</xdr:col>
      <xdr:colOff>101600</xdr:colOff>
      <xdr:row>75</xdr:row>
      <xdr:rowOff>168532</xdr:rowOff>
    </xdr:to>
    <xdr:sp macro="" textlink="">
      <xdr:nvSpPr>
        <xdr:cNvPr id="871" name="楕円 870"/>
        <xdr:cNvSpPr/>
      </xdr:nvSpPr>
      <xdr:spPr>
        <a:xfrm>
          <a:off x="20383500" y="1292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13609</xdr:rowOff>
    </xdr:from>
    <xdr:ext cx="534377" cy="259045"/>
    <xdr:sp macro="" textlink="">
      <xdr:nvSpPr>
        <xdr:cNvPr id="872" name="テキスト ボックス 871"/>
        <xdr:cNvSpPr txBox="1"/>
      </xdr:nvSpPr>
      <xdr:spPr>
        <a:xfrm>
          <a:off x="20167111" y="1270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114264</xdr:rowOff>
    </xdr:from>
    <xdr:to>
      <xdr:col>102</xdr:col>
      <xdr:colOff>165100</xdr:colOff>
      <xdr:row>76</xdr:row>
      <xdr:rowOff>44413</xdr:rowOff>
    </xdr:to>
    <xdr:sp macro="" textlink="">
      <xdr:nvSpPr>
        <xdr:cNvPr id="873" name="楕円 872"/>
        <xdr:cNvSpPr/>
      </xdr:nvSpPr>
      <xdr:spPr>
        <a:xfrm>
          <a:off x="19494500" y="129730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35541</xdr:rowOff>
    </xdr:from>
    <xdr:ext cx="534377" cy="259045"/>
    <xdr:sp macro="" textlink="">
      <xdr:nvSpPr>
        <xdr:cNvPr id="874" name="テキスト ボックス 873"/>
        <xdr:cNvSpPr txBox="1"/>
      </xdr:nvSpPr>
      <xdr:spPr>
        <a:xfrm>
          <a:off x="19278111" y="1306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150611</xdr:rowOff>
    </xdr:from>
    <xdr:to>
      <xdr:col>98</xdr:col>
      <xdr:colOff>38100</xdr:colOff>
      <xdr:row>76</xdr:row>
      <xdr:rowOff>80761</xdr:rowOff>
    </xdr:to>
    <xdr:sp macro="" textlink="">
      <xdr:nvSpPr>
        <xdr:cNvPr id="875" name="楕円 874"/>
        <xdr:cNvSpPr/>
      </xdr:nvSpPr>
      <xdr:spPr>
        <a:xfrm>
          <a:off x="18605500" y="1300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71888</xdr:rowOff>
    </xdr:from>
    <xdr:ext cx="534377" cy="259045"/>
    <xdr:sp macro="" textlink="">
      <xdr:nvSpPr>
        <xdr:cNvPr id="876" name="テキスト ボックス 875"/>
        <xdr:cNvSpPr txBox="1"/>
      </xdr:nvSpPr>
      <xdr:spPr>
        <a:xfrm>
          <a:off x="18389111" y="1310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歳出決算総額は、住民一人当たり７７０，８５２円となっている。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構成項目である人件費は、住民一人当たり１１４，２３８円となっており、直営施設（こども園、図書館、児童クラブ等）の運営に係る職員等を多く雇用しているため、類似団体平均と比較して高い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補助費等は、住民一人当たり１２０，７５９円となっており、前年度と比較して大幅に減少した主な要因は特別定額給付金等の新型コロナウイルス感染症対策事業の減によるものである。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維持補修費は、道路維持費の冬期間の除雪経費を含むため、降雪量の多かった令和３年度は大幅に増加した。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普通建設事業費は、住民一人当たり１５７，２６５円となっており、令和３年度は類似団体平均よりは上回った。前年度からは５０，８７３円増えており、主な要因は統合中学校整備事業である。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13,387
13,317
394.85
10,632,702
10,319,408
307,600
5,823,301
8,820,411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171247</xdr:rowOff>
    </xdr:from>
    <xdr:to>
      <xdr:col>24</xdr:col>
      <xdr:colOff>63500</xdr:colOff>
      <xdr:row>34</xdr:row>
      <xdr:rowOff>21742</xdr:rowOff>
    </xdr:to>
    <xdr:cxnSp macro="">
      <xdr:nvCxnSpPr>
        <xdr:cNvPr id="59" name="直線コネクタ 58"/>
        <xdr:cNvCxnSpPr/>
      </xdr:nvCxnSpPr>
      <xdr:spPr>
        <a:xfrm>
          <a:off x="3797300" y="5829097"/>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158538</xdr:rowOff>
    </xdr:from>
    <xdr:ext cx="469744" cy="259045"/>
    <xdr:sp macro="" textlink="">
      <xdr:nvSpPr>
        <xdr:cNvPr id="60" name="議会費平均値テキスト"/>
        <xdr:cNvSpPr txBox="1"/>
      </xdr:nvSpPr>
      <xdr:spPr>
        <a:xfrm>
          <a:off x="4686300" y="5987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145872</xdr:rowOff>
    </xdr:from>
    <xdr:to>
      <xdr:col>19</xdr:col>
      <xdr:colOff>177800</xdr:colOff>
      <xdr:row>33</xdr:row>
      <xdr:rowOff>171247</xdr:rowOff>
    </xdr:to>
    <xdr:cxnSp macro="">
      <xdr:nvCxnSpPr>
        <xdr:cNvPr id="62" name="直線コネクタ 61"/>
        <xdr:cNvCxnSpPr/>
      </xdr:nvCxnSpPr>
      <xdr:spPr>
        <a:xfrm>
          <a:off x="2908300" y="5803722"/>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100931</xdr:rowOff>
    </xdr:from>
    <xdr:ext cx="469744" cy="259045"/>
    <xdr:sp macro="" textlink="">
      <xdr:nvSpPr>
        <xdr:cNvPr id="64" name="テキスト ボックス 63"/>
        <xdr:cNvSpPr txBox="1"/>
      </xdr:nvSpPr>
      <xdr:spPr>
        <a:xfrm>
          <a:off x="3562428" y="61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145872</xdr:rowOff>
    </xdr:from>
    <xdr:to>
      <xdr:col>15</xdr:col>
      <xdr:colOff>50800</xdr:colOff>
      <xdr:row>34</xdr:row>
      <xdr:rowOff>73863</xdr:rowOff>
    </xdr:to>
    <xdr:cxnSp macro="">
      <xdr:nvCxnSpPr>
        <xdr:cNvPr id="65" name="直線コネクタ 64"/>
        <xdr:cNvCxnSpPr/>
      </xdr:nvCxnSpPr>
      <xdr:spPr>
        <a:xfrm flipV="1">
          <a:off x="2019300" y="5803722"/>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16891</xdr:rowOff>
    </xdr:from>
    <xdr:to>
      <xdr:col>15</xdr:col>
      <xdr:colOff>101600</xdr:colOff>
      <xdr:row>36</xdr:row>
      <xdr:rowOff>118491</xdr:rowOff>
    </xdr:to>
    <xdr:sp macro="" textlink="">
      <xdr:nvSpPr>
        <xdr:cNvPr id="66" name="フローチャート: 判断 65"/>
        <xdr:cNvSpPr/>
      </xdr:nvSpPr>
      <xdr:spPr>
        <a:xfrm>
          <a:off x="28575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109618</xdr:rowOff>
    </xdr:from>
    <xdr:ext cx="469744" cy="259045"/>
    <xdr:sp macro="" textlink="">
      <xdr:nvSpPr>
        <xdr:cNvPr id="67" name="テキスト ボックス 66"/>
        <xdr:cNvSpPr txBox="1"/>
      </xdr:nvSpPr>
      <xdr:spPr>
        <a:xfrm>
          <a:off x="2673428"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55347</xdr:rowOff>
    </xdr:from>
    <xdr:to>
      <xdr:col>10</xdr:col>
      <xdr:colOff>114300</xdr:colOff>
      <xdr:row>34</xdr:row>
      <xdr:rowOff>73863</xdr:rowOff>
    </xdr:to>
    <xdr:cxnSp macro="">
      <xdr:nvCxnSpPr>
        <xdr:cNvPr id="68" name="直線コネクタ 67"/>
        <xdr:cNvCxnSpPr/>
      </xdr:nvCxnSpPr>
      <xdr:spPr>
        <a:xfrm>
          <a:off x="1130300" y="5884647"/>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42951</xdr:rowOff>
    </xdr:from>
    <xdr:to>
      <xdr:col>10</xdr:col>
      <xdr:colOff>165100</xdr:colOff>
      <xdr:row>36</xdr:row>
      <xdr:rowOff>144551</xdr:rowOff>
    </xdr:to>
    <xdr:sp macro="" textlink="">
      <xdr:nvSpPr>
        <xdr:cNvPr id="69" name="フローチャート: 判断 68"/>
        <xdr:cNvSpPr/>
      </xdr:nvSpPr>
      <xdr:spPr>
        <a:xfrm>
          <a:off x="1968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135678</xdr:rowOff>
    </xdr:from>
    <xdr:ext cx="469744" cy="259045"/>
    <xdr:sp macro="" textlink="">
      <xdr:nvSpPr>
        <xdr:cNvPr id="70" name="テキスト ボックス 69"/>
        <xdr:cNvSpPr txBox="1"/>
      </xdr:nvSpPr>
      <xdr:spPr>
        <a:xfrm>
          <a:off x="1784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30150</xdr:rowOff>
    </xdr:from>
    <xdr:to>
      <xdr:col>6</xdr:col>
      <xdr:colOff>38100</xdr:colOff>
      <xdr:row>36</xdr:row>
      <xdr:rowOff>131750</xdr:rowOff>
    </xdr:to>
    <xdr:sp macro="" textlink="">
      <xdr:nvSpPr>
        <xdr:cNvPr id="71" name="フローチャート: 判断 70"/>
        <xdr:cNvSpPr/>
      </xdr:nvSpPr>
      <xdr:spPr>
        <a:xfrm>
          <a:off x="1079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122877</xdr:rowOff>
    </xdr:from>
    <xdr:ext cx="469744" cy="259045"/>
    <xdr:sp macro="" textlink="">
      <xdr:nvSpPr>
        <xdr:cNvPr id="72" name="テキスト ボックス 71"/>
        <xdr:cNvSpPr txBox="1"/>
      </xdr:nvSpPr>
      <xdr:spPr>
        <a:xfrm>
          <a:off x="895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142392</xdr:rowOff>
    </xdr:from>
    <xdr:to>
      <xdr:col>24</xdr:col>
      <xdr:colOff>114300</xdr:colOff>
      <xdr:row>34</xdr:row>
      <xdr:rowOff>72542</xdr:rowOff>
    </xdr:to>
    <xdr:sp macro="" textlink="">
      <xdr:nvSpPr>
        <xdr:cNvPr id="78" name="楕円 77"/>
        <xdr:cNvSpPr/>
      </xdr:nvSpPr>
      <xdr:spPr>
        <a:xfrm>
          <a:off x="4584700" y="580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165269</xdr:rowOff>
    </xdr:from>
    <xdr:ext cx="469744" cy="259045"/>
    <xdr:sp macro="" textlink="">
      <xdr:nvSpPr>
        <xdr:cNvPr id="79" name="議会費該当値テキスト"/>
        <xdr:cNvSpPr txBox="1"/>
      </xdr:nvSpPr>
      <xdr:spPr>
        <a:xfrm>
          <a:off x="4686300" y="565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120447</xdr:rowOff>
    </xdr:from>
    <xdr:to>
      <xdr:col>20</xdr:col>
      <xdr:colOff>38100</xdr:colOff>
      <xdr:row>34</xdr:row>
      <xdr:rowOff>50597</xdr:rowOff>
    </xdr:to>
    <xdr:sp macro="" textlink="">
      <xdr:nvSpPr>
        <xdr:cNvPr id="80" name="楕円 79"/>
        <xdr:cNvSpPr/>
      </xdr:nvSpPr>
      <xdr:spPr>
        <a:xfrm>
          <a:off x="3746500" y="577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67124</xdr:rowOff>
    </xdr:from>
    <xdr:ext cx="469744" cy="259045"/>
    <xdr:sp macro="" textlink="">
      <xdr:nvSpPr>
        <xdr:cNvPr id="81" name="テキスト ボックス 80"/>
        <xdr:cNvSpPr txBox="1"/>
      </xdr:nvSpPr>
      <xdr:spPr>
        <a:xfrm>
          <a:off x="3562428" y="555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95072</xdr:rowOff>
    </xdr:from>
    <xdr:to>
      <xdr:col>15</xdr:col>
      <xdr:colOff>101600</xdr:colOff>
      <xdr:row>34</xdr:row>
      <xdr:rowOff>25222</xdr:rowOff>
    </xdr:to>
    <xdr:sp macro="" textlink="">
      <xdr:nvSpPr>
        <xdr:cNvPr id="82" name="楕円 81"/>
        <xdr:cNvSpPr/>
      </xdr:nvSpPr>
      <xdr:spPr>
        <a:xfrm>
          <a:off x="2857500" y="575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41749</xdr:rowOff>
    </xdr:from>
    <xdr:ext cx="469744" cy="259045"/>
    <xdr:sp macro="" textlink="">
      <xdr:nvSpPr>
        <xdr:cNvPr id="83" name="テキスト ボックス 82"/>
        <xdr:cNvSpPr txBox="1"/>
      </xdr:nvSpPr>
      <xdr:spPr>
        <a:xfrm>
          <a:off x="2673428" y="552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23063</xdr:rowOff>
    </xdr:from>
    <xdr:to>
      <xdr:col>10</xdr:col>
      <xdr:colOff>165100</xdr:colOff>
      <xdr:row>34</xdr:row>
      <xdr:rowOff>124663</xdr:rowOff>
    </xdr:to>
    <xdr:sp macro="" textlink="">
      <xdr:nvSpPr>
        <xdr:cNvPr id="84" name="楕円 83"/>
        <xdr:cNvSpPr/>
      </xdr:nvSpPr>
      <xdr:spPr>
        <a:xfrm>
          <a:off x="1968500" y="58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141190</xdr:rowOff>
    </xdr:from>
    <xdr:ext cx="469744" cy="259045"/>
    <xdr:sp macro="" textlink="">
      <xdr:nvSpPr>
        <xdr:cNvPr id="85" name="テキスト ボックス 84"/>
        <xdr:cNvSpPr txBox="1"/>
      </xdr:nvSpPr>
      <xdr:spPr>
        <a:xfrm>
          <a:off x="1784428" y="562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4547</xdr:rowOff>
    </xdr:from>
    <xdr:to>
      <xdr:col>6</xdr:col>
      <xdr:colOff>38100</xdr:colOff>
      <xdr:row>34</xdr:row>
      <xdr:rowOff>106147</xdr:rowOff>
    </xdr:to>
    <xdr:sp macro="" textlink="">
      <xdr:nvSpPr>
        <xdr:cNvPr id="86" name="楕円 85"/>
        <xdr:cNvSpPr/>
      </xdr:nvSpPr>
      <xdr:spPr>
        <a:xfrm>
          <a:off x="1079500" y="583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122674</xdr:rowOff>
    </xdr:from>
    <xdr:ext cx="469744" cy="259045"/>
    <xdr:sp macro="" textlink="">
      <xdr:nvSpPr>
        <xdr:cNvPr id="87" name="テキスト ボックス 86"/>
        <xdr:cNvSpPr txBox="1"/>
      </xdr:nvSpPr>
      <xdr:spPr>
        <a:xfrm>
          <a:off x="895428" y="560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84539</xdr:rowOff>
    </xdr:from>
    <xdr:to>
      <xdr:col>24</xdr:col>
      <xdr:colOff>63500</xdr:colOff>
      <xdr:row>57</xdr:row>
      <xdr:rowOff>43097</xdr:rowOff>
    </xdr:to>
    <xdr:cxnSp macro="">
      <xdr:nvCxnSpPr>
        <xdr:cNvPr id="116" name="直線コネクタ 115"/>
        <xdr:cNvCxnSpPr/>
      </xdr:nvCxnSpPr>
      <xdr:spPr>
        <a:xfrm>
          <a:off x="3797300" y="9514289"/>
          <a:ext cx="838200" cy="30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84539</xdr:rowOff>
    </xdr:from>
    <xdr:to>
      <xdr:col>19</xdr:col>
      <xdr:colOff>177800</xdr:colOff>
      <xdr:row>57</xdr:row>
      <xdr:rowOff>151759</xdr:rowOff>
    </xdr:to>
    <xdr:cxnSp macro="">
      <xdr:nvCxnSpPr>
        <xdr:cNvPr id="119" name="直線コネクタ 118"/>
        <xdr:cNvCxnSpPr/>
      </xdr:nvCxnSpPr>
      <xdr:spPr>
        <a:xfrm flipV="1">
          <a:off x="2908300" y="9514289"/>
          <a:ext cx="889000" cy="41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141228</xdr:rowOff>
    </xdr:from>
    <xdr:to>
      <xdr:col>15</xdr:col>
      <xdr:colOff>50800</xdr:colOff>
      <xdr:row>57</xdr:row>
      <xdr:rowOff>151759</xdr:rowOff>
    </xdr:to>
    <xdr:cxnSp macro="">
      <xdr:nvCxnSpPr>
        <xdr:cNvPr id="122" name="直線コネクタ 121"/>
        <xdr:cNvCxnSpPr/>
      </xdr:nvCxnSpPr>
      <xdr:spPr>
        <a:xfrm>
          <a:off x="2019300" y="9913878"/>
          <a:ext cx="8890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142209</xdr:rowOff>
    </xdr:from>
    <xdr:to>
      <xdr:col>15</xdr:col>
      <xdr:colOff>101600</xdr:colOff>
      <xdr:row>57</xdr:row>
      <xdr:rowOff>72359</xdr:rowOff>
    </xdr:to>
    <xdr:sp macro="" textlink="">
      <xdr:nvSpPr>
        <xdr:cNvPr id="123" name="フローチャート: 判断 122"/>
        <xdr:cNvSpPr/>
      </xdr:nvSpPr>
      <xdr:spPr>
        <a:xfrm>
          <a:off x="2857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88886</xdr:rowOff>
    </xdr:from>
    <xdr:ext cx="534377" cy="259045"/>
    <xdr:sp macro="" textlink="">
      <xdr:nvSpPr>
        <xdr:cNvPr id="124" name="テキスト ボックス 123"/>
        <xdr:cNvSpPr txBox="1"/>
      </xdr:nvSpPr>
      <xdr:spPr>
        <a:xfrm>
          <a:off x="2641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136130</xdr:rowOff>
    </xdr:from>
    <xdr:to>
      <xdr:col>10</xdr:col>
      <xdr:colOff>114300</xdr:colOff>
      <xdr:row>57</xdr:row>
      <xdr:rowOff>141228</xdr:rowOff>
    </xdr:to>
    <xdr:cxnSp macro="">
      <xdr:nvCxnSpPr>
        <xdr:cNvPr id="125" name="直線コネクタ 124"/>
        <xdr:cNvCxnSpPr/>
      </xdr:nvCxnSpPr>
      <xdr:spPr>
        <a:xfrm>
          <a:off x="1130300" y="9908780"/>
          <a:ext cx="889000" cy="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92165</xdr:rowOff>
    </xdr:from>
    <xdr:to>
      <xdr:col>10</xdr:col>
      <xdr:colOff>165100</xdr:colOff>
      <xdr:row>57</xdr:row>
      <xdr:rowOff>22315</xdr:rowOff>
    </xdr:to>
    <xdr:sp macro="" textlink="">
      <xdr:nvSpPr>
        <xdr:cNvPr id="126" name="フローチャート: 判断 125"/>
        <xdr:cNvSpPr/>
      </xdr:nvSpPr>
      <xdr:spPr>
        <a:xfrm>
          <a:off x="1968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38842</xdr:rowOff>
    </xdr:from>
    <xdr:ext cx="599010" cy="259045"/>
    <xdr:sp macro="" textlink="">
      <xdr:nvSpPr>
        <xdr:cNvPr id="127" name="テキスト ボックス 126"/>
        <xdr:cNvSpPr txBox="1"/>
      </xdr:nvSpPr>
      <xdr:spPr>
        <a:xfrm>
          <a:off x="1719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21612</xdr:rowOff>
    </xdr:from>
    <xdr:to>
      <xdr:col>6</xdr:col>
      <xdr:colOff>38100</xdr:colOff>
      <xdr:row>57</xdr:row>
      <xdr:rowOff>123212</xdr:rowOff>
    </xdr:to>
    <xdr:sp macro="" textlink="">
      <xdr:nvSpPr>
        <xdr:cNvPr id="128" name="フローチャート: 判断 127"/>
        <xdr:cNvSpPr/>
      </xdr:nvSpPr>
      <xdr:spPr>
        <a:xfrm>
          <a:off x="1079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139739</xdr:rowOff>
    </xdr:from>
    <xdr:ext cx="534377" cy="259045"/>
    <xdr:sp macro="" textlink="">
      <xdr:nvSpPr>
        <xdr:cNvPr id="129" name="テキスト ボックス 128"/>
        <xdr:cNvSpPr txBox="1"/>
      </xdr:nvSpPr>
      <xdr:spPr>
        <a:xfrm>
          <a:off x="863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163747</xdr:rowOff>
    </xdr:from>
    <xdr:to>
      <xdr:col>24</xdr:col>
      <xdr:colOff>114300</xdr:colOff>
      <xdr:row>57</xdr:row>
      <xdr:rowOff>93897</xdr:rowOff>
    </xdr:to>
    <xdr:sp macro="" textlink="">
      <xdr:nvSpPr>
        <xdr:cNvPr id="135" name="楕円 134"/>
        <xdr:cNvSpPr/>
      </xdr:nvSpPr>
      <xdr:spPr>
        <a:xfrm>
          <a:off x="4584700" y="976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78674</xdr:rowOff>
    </xdr:from>
    <xdr:ext cx="534377" cy="259045"/>
    <xdr:sp macro="" textlink="">
      <xdr:nvSpPr>
        <xdr:cNvPr id="136" name="総務費該当値テキスト"/>
        <xdr:cNvSpPr txBox="1"/>
      </xdr:nvSpPr>
      <xdr:spPr>
        <a:xfrm>
          <a:off x="4686300" y="967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33739</xdr:rowOff>
    </xdr:from>
    <xdr:to>
      <xdr:col>20</xdr:col>
      <xdr:colOff>38100</xdr:colOff>
      <xdr:row>55</xdr:row>
      <xdr:rowOff>135339</xdr:rowOff>
    </xdr:to>
    <xdr:sp macro="" textlink="">
      <xdr:nvSpPr>
        <xdr:cNvPr id="137" name="楕円 136"/>
        <xdr:cNvSpPr/>
      </xdr:nvSpPr>
      <xdr:spPr>
        <a:xfrm>
          <a:off x="3746500" y="946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126466</xdr:rowOff>
    </xdr:from>
    <xdr:ext cx="599010" cy="259045"/>
    <xdr:sp macro="" textlink="">
      <xdr:nvSpPr>
        <xdr:cNvPr id="138" name="テキスト ボックス 137"/>
        <xdr:cNvSpPr txBox="1"/>
      </xdr:nvSpPr>
      <xdr:spPr>
        <a:xfrm>
          <a:off x="3497795" y="9556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100959</xdr:rowOff>
    </xdr:from>
    <xdr:to>
      <xdr:col>15</xdr:col>
      <xdr:colOff>101600</xdr:colOff>
      <xdr:row>58</xdr:row>
      <xdr:rowOff>31109</xdr:rowOff>
    </xdr:to>
    <xdr:sp macro="" textlink="">
      <xdr:nvSpPr>
        <xdr:cNvPr id="139" name="楕円 138"/>
        <xdr:cNvSpPr/>
      </xdr:nvSpPr>
      <xdr:spPr>
        <a:xfrm>
          <a:off x="2857500" y="98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22236</xdr:rowOff>
    </xdr:from>
    <xdr:ext cx="534377" cy="259045"/>
    <xdr:sp macro="" textlink="">
      <xdr:nvSpPr>
        <xdr:cNvPr id="140" name="テキスト ボックス 139"/>
        <xdr:cNvSpPr txBox="1"/>
      </xdr:nvSpPr>
      <xdr:spPr>
        <a:xfrm>
          <a:off x="2641111" y="996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90428</xdr:rowOff>
    </xdr:from>
    <xdr:to>
      <xdr:col>10</xdr:col>
      <xdr:colOff>165100</xdr:colOff>
      <xdr:row>58</xdr:row>
      <xdr:rowOff>20578</xdr:rowOff>
    </xdr:to>
    <xdr:sp macro="" textlink="">
      <xdr:nvSpPr>
        <xdr:cNvPr id="141" name="楕円 140"/>
        <xdr:cNvSpPr/>
      </xdr:nvSpPr>
      <xdr:spPr>
        <a:xfrm>
          <a:off x="1968500" y="986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11705</xdr:rowOff>
    </xdr:from>
    <xdr:ext cx="534377" cy="259045"/>
    <xdr:sp macro="" textlink="">
      <xdr:nvSpPr>
        <xdr:cNvPr id="142" name="テキスト ボックス 141"/>
        <xdr:cNvSpPr txBox="1"/>
      </xdr:nvSpPr>
      <xdr:spPr>
        <a:xfrm>
          <a:off x="1752111" y="995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85330</xdr:rowOff>
    </xdr:from>
    <xdr:to>
      <xdr:col>6</xdr:col>
      <xdr:colOff>38100</xdr:colOff>
      <xdr:row>58</xdr:row>
      <xdr:rowOff>15480</xdr:rowOff>
    </xdr:to>
    <xdr:sp macro="" textlink="">
      <xdr:nvSpPr>
        <xdr:cNvPr id="143" name="楕円 142"/>
        <xdr:cNvSpPr/>
      </xdr:nvSpPr>
      <xdr:spPr>
        <a:xfrm>
          <a:off x="1079500" y="98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6607</xdr:rowOff>
    </xdr:from>
    <xdr:ext cx="534377" cy="259045"/>
    <xdr:sp macro="" textlink="">
      <xdr:nvSpPr>
        <xdr:cNvPr id="144" name="テキスト ボックス 143"/>
        <xdr:cNvSpPr txBox="1"/>
      </xdr:nvSpPr>
      <xdr:spPr>
        <a:xfrm>
          <a:off x="863111" y="995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109899</xdr:rowOff>
    </xdr:from>
    <xdr:to>
      <xdr:col>24</xdr:col>
      <xdr:colOff>62865</xdr:colOff>
      <xdr:row>77</xdr:row>
      <xdr:rowOff>158341</xdr:rowOff>
    </xdr:to>
    <xdr:cxnSp macro="">
      <xdr:nvCxnSpPr>
        <xdr:cNvPr id="167" name="直線コネクタ 166"/>
        <xdr:cNvCxnSpPr/>
      </xdr:nvCxnSpPr>
      <xdr:spPr>
        <a:xfrm flipV="1">
          <a:off x="4633595" y="12454299"/>
          <a:ext cx="1270" cy="90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162168</xdr:rowOff>
    </xdr:from>
    <xdr:ext cx="599010" cy="259045"/>
    <xdr:sp macro="" textlink="">
      <xdr:nvSpPr>
        <xdr:cNvPr id="168" name="民生費最小値テキスト"/>
        <xdr:cNvSpPr txBox="1"/>
      </xdr:nvSpPr>
      <xdr:spPr>
        <a:xfrm>
          <a:off x="4686300" y="133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158341</xdr:rowOff>
    </xdr:from>
    <xdr:to>
      <xdr:col>24</xdr:col>
      <xdr:colOff>152400</xdr:colOff>
      <xdr:row>77</xdr:row>
      <xdr:rowOff>158341</xdr:rowOff>
    </xdr:to>
    <xdr:cxnSp macro="">
      <xdr:nvCxnSpPr>
        <xdr:cNvPr id="169" name="直線コネクタ 168"/>
        <xdr:cNvCxnSpPr/>
      </xdr:nvCxnSpPr>
      <xdr:spPr>
        <a:xfrm>
          <a:off x="4546600" y="13359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56576</xdr:rowOff>
    </xdr:from>
    <xdr:ext cx="599010" cy="259045"/>
    <xdr:sp macro="" textlink="">
      <xdr:nvSpPr>
        <xdr:cNvPr id="170" name="民生費最大値テキスト"/>
        <xdr:cNvSpPr txBox="1"/>
      </xdr:nvSpPr>
      <xdr:spPr>
        <a:xfrm>
          <a:off x="4686300" y="122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109899</xdr:rowOff>
    </xdr:from>
    <xdr:to>
      <xdr:col>24</xdr:col>
      <xdr:colOff>152400</xdr:colOff>
      <xdr:row>72</xdr:row>
      <xdr:rowOff>109899</xdr:rowOff>
    </xdr:to>
    <xdr:cxnSp macro="">
      <xdr:nvCxnSpPr>
        <xdr:cNvPr id="171" name="直線コネクタ 170"/>
        <xdr:cNvCxnSpPr/>
      </xdr:nvCxnSpPr>
      <xdr:spPr>
        <a:xfrm>
          <a:off x="4546600" y="1245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120168</xdr:rowOff>
    </xdr:from>
    <xdr:to>
      <xdr:col>24</xdr:col>
      <xdr:colOff>63500</xdr:colOff>
      <xdr:row>78</xdr:row>
      <xdr:rowOff>49769</xdr:rowOff>
    </xdr:to>
    <xdr:cxnSp macro="">
      <xdr:nvCxnSpPr>
        <xdr:cNvPr id="172" name="直線コネクタ 171"/>
        <xdr:cNvCxnSpPr/>
      </xdr:nvCxnSpPr>
      <xdr:spPr>
        <a:xfrm flipV="1">
          <a:off x="3797300" y="13321818"/>
          <a:ext cx="838200" cy="10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37606</xdr:rowOff>
    </xdr:from>
    <xdr:ext cx="599010" cy="259045"/>
    <xdr:sp macro="" textlink="">
      <xdr:nvSpPr>
        <xdr:cNvPr id="173" name="民生費平均値テキスト"/>
        <xdr:cNvSpPr txBox="1"/>
      </xdr:nvSpPr>
      <xdr:spPr>
        <a:xfrm>
          <a:off x="4686300" y="128963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14728</xdr:rowOff>
    </xdr:from>
    <xdr:to>
      <xdr:col>24</xdr:col>
      <xdr:colOff>114300</xdr:colOff>
      <xdr:row>76</xdr:row>
      <xdr:rowOff>116328</xdr:rowOff>
    </xdr:to>
    <xdr:sp macro="" textlink="">
      <xdr:nvSpPr>
        <xdr:cNvPr id="174" name="フローチャート: 判断 173"/>
        <xdr:cNvSpPr/>
      </xdr:nvSpPr>
      <xdr:spPr>
        <a:xfrm>
          <a:off x="4584700" y="1304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49769</xdr:rowOff>
    </xdr:from>
    <xdr:to>
      <xdr:col>19</xdr:col>
      <xdr:colOff>177800</xdr:colOff>
      <xdr:row>78</xdr:row>
      <xdr:rowOff>66653</xdr:rowOff>
    </xdr:to>
    <xdr:cxnSp macro="">
      <xdr:nvCxnSpPr>
        <xdr:cNvPr id="175" name="直線コネクタ 174"/>
        <xdr:cNvCxnSpPr/>
      </xdr:nvCxnSpPr>
      <xdr:spPr>
        <a:xfrm flipV="1">
          <a:off x="2908300" y="13422869"/>
          <a:ext cx="8890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131936</xdr:rowOff>
    </xdr:from>
    <xdr:to>
      <xdr:col>20</xdr:col>
      <xdr:colOff>38100</xdr:colOff>
      <xdr:row>77</xdr:row>
      <xdr:rowOff>62086</xdr:rowOff>
    </xdr:to>
    <xdr:sp macro="" textlink="">
      <xdr:nvSpPr>
        <xdr:cNvPr id="176" name="フローチャート: 判断 175"/>
        <xdr:cNvSpPr/>
      </xdr:nvSpPr>
      <xdr:spPr>
        <a:xfrm>
          <a:off x="3746500" y="1316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78613</xdr:rowOff>
    </xdr:from>
    <xdr:ext cx="599010" cy="259045"/>
    <xdr:sp macro="" textlink="">
      <xdr:nvSpPr>
        <xdr:cNvPr id="177" name="テキスト ボックス 176"/>
        <xdr:cNvSpPr txBox="1"/>
      </xdr:nvSpPr>
      <xdr:spPr>
        <a:xfrm>
          <a:off x="3497795" y="1293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66653</xdr:rowOff>
    </xdr:from>
    <xdr:to>
      <xdr:col>15</xdr:col>
      <xdr:colOff>50800</xdr:colOff>
      <xdr:row>78</xdr:row>
      <xdr:rowOff>96504</xdr:rowOff>
    </xdr:to>
    <xdr:cxnSp macro="">
      <xdr:nvCxnSpPr>
        <xdr:cNvPr id="178" name="直線コネクタ 177"/>
        <xdr:cNvCxnSpPr/>
      </xdr:nvCxnSpPr>
      <xdr:spPr>
        <a:xfrm flipV="1">
          <a:off x="2019300" y="13439753"/>
          <a:ext cx="889000" cy="2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34553</xdr:rowOff>
    </xdr:from>
    <xdr:to>
      <xdr:col>15</xdr:col>
      <xdr:colOff>101600</xdr:colOff>
      <xdr:row>77</xdr:row>
      <xdr:rowOff>136153</xdr:rowOff>
    </xdr:to>
    <xdr:sp macro="" textlink="">
      <xdr:nvSpPr>
        <xdr:cNvPr id="179" name="フローチャート: 判断 178"/>
        <xdr:cNvSpPr/>
      </xdr:nvSpPr>
      <xdr:spPr>
        <a:xfrm>
          <a:off x="2857500" y="1323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152680</xdr:rowOff>
    </xdr:from>
    <xdr:ext cx="599010" cy="259045"/>
    <xdr:sp macro="" textlink="">
      <xdr:nvSpPr>
        <xdr:cNvPr id="180" name="テキスト ボックス 179"/>
        <xdr:cNvSpPr txBox="1"/>
      </xdr:nvSpPr>
      <xdr:spPr>
        <a:xfrm>
          <a:off x="2608795" y="1301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96504</xdr:rowOff>
    </xdr:from>
    <xdr:to>
      <xdr:col>10</xdr:col>
      <xdr:colOff>114300</xdr:colOff>
      <xdr:row>78</xdr:row>
      <xdr:rowOff>103970</xdr:rowOff>
    </xdr:to>
    <xdr:cxnSp macro="">
      <xdr:nvCxnSpPr>
        <xdr:cNvPr id="181" name="直線コネクタ 180"/>
        <xdr:cNvCxnSpPr/>
      </xdr:nvCxnSpPr>
      <xdr:spPr>
        <a:xfrm flipV="1">
          <a:off x="1130300" y="13469604"/>
          <a:ext cx="889000" cy="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59900</xdr:rowOff>
    </xdr:from>
    <xdr:to>
      <xdr:col>10</xdr:col>
      <xdr:colOff>165100</xdr:colOff>
      <xdr:row>77</xdr:row>
      <xdr:rowOff>161500</xdr:rowOff>
    </xdr:to>
    <xdr:sp macro="" textlink="">
      <xdr:nvSpPr>
        <xdr:cNvPr id="182" name="フローチャート: 判断 181"/>
        <xdr:cNvSpPr/>
      </xdr:nvSpPr>
      <xdr:spPr>
        <a:xfrm>
          <a:off x="1968500" y="13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6577</xdr:rowOff>
    </xdr:from>
    <xdr:ext cx="599010" cy="259045"/>
    <xdr:sp macro="" textlink="">
      <xdr:nvSpPr>
        <xdr:cNvPr id="183" name="テキスト ボックス 182"/>
        <xdr:cNvSpPr txBox="1"/>
      </xdr:nvSpPr>
      <xdr:spPr>
        <a:xfrm>
          <a:off x="1719795" y="1303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68678</xdr:rowOff>
    </xdr:from>
    <xdr:to>
      <xdr:col>6</xdr:col>
      <xdr:colOff>38100</xdr:colOff>
      <xdr:row>77</xdr:row>
      <xdr:rowOff>170278</xdr:rowOff>
    </xdr:to>
    <xdr:sp macro="" textlink="">
      <xdr:nvSpPr>
        <xdr:cNvPr id="184" name="フローチャート: 判断 183"/>
        <xdr:cNvSpPr/>
      </xdr:nvSpPr>
      <xdr:spPr>
        <a:xfrm>
          <a:off x="1079500" y="132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15355</xdr:rowOff>
    </xdr:from>
    <xdr:ext cx="599010" cy="259045"/>
    <xdr:sp macro="" textlink="">
      <xdr:nvSpPr>
        <xdr:cNvPr id="185" name="テキスト ボックス 184"/>
        <xdr:cNvSpPr txBox="1"/>
      </xdr:nvSpPr>
      <xdr:spPr>
        <a:xfrm>
          <a:off x="830795" y="1304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69368</xdr:rowOff>
    </xdr:from>
    <xdr:to>
      <xdr:col>24</xdr:col>
      <xdr:colOff>114300</xdr:colOff>
      <xdr:row>77</xdr:row>
      <xdr:rowOff>170968</xdr:rowOff>
    </xdr:to>
    <xdr:sp macro="" textlink="">
      <xdr:nvSpPr>
        <xdr:cNvPr id="191" name="楕円 190"/>
        <xdr:cNvSpPr/>
      </xdr:nvSpPr>
      <xdr:spPr>
        <a:xfrm>
          <a:off x="4584700" y="132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155745</xdr:rowOff>
    </xdr:from>
    <xdr:ext cx="599010" cy="259045"/>
    <xdr:sp macro="" textlink="">
      <xdr:nvSpPr>
        <xdr:cNvPr id="192" name="民生費該当値テキスト"/>
        <xdr:cNvSpPr txBox="1"/>
      </xdr:nvSpPr>
      <xdr:spPr>
        <a:xfrm>
          <a:off x="4686300" y="1318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170419</xdr:rowOff>
    </xdr:from>
    <xdr:to>
      <xdr:col>20</xdr:col>
      <xdr:colOff>38100</xdr:colOff>
      <xdr:row>78</xdr:row>
      <xdr:rowOff>100569</xdr:rowOff>
    </xdr:to>
    <xdr:sp macro="" textlink="">
      <xdr:nvSpPr>
        <xdr:cNvPr id="193" name="楕円 192"/>
        <xdr:cNvSpPr/>
      </xdr:nvSpPr>
      <xdr:spPr>
        <a:xfrm>
          <a:off x="3746500" y="1337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91696</xdr:rowOff>
    </xdr:from>
    <xdr:ext cx="599010" cy="259045"/>
    <xdr:sp macro="" textlink="">
      <xdr:nvSpPr>
        <xdr:cNvPr id="194" name="テキスト ボックス 193"/>
        <xdr:cNvSpPr txBox="1"/>
      </xdr:nvSpPr>
      <xdr:spPr>
        <a:xfrm>
          <a:off x="3497795" y="13464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15853</xdr:rowOff>
    </xdr:from>
    <xdr:to>
      <xdr:col>15</xdr:col>
      <xdr:colOff>101600</xdr:colOff>
      <xdr:row>78</xdr:row>
      <xdr:rowOff>117453</xdr:rowOff>
    </xdr:to>
    <xdr:sp macro="" textlink="">
      <xdr:nvSpPr>
        <xdr:cNvPr id="195" name="楕円 194"/>
        <xdr:cNvSpPr/>
      </xdr:nvSpPr>
      <xdr:spPr>
        <a:xfrm>
          <a:off x="2857500" y="1338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108580</xdr:rowOff>
    </xdr:from>
    <xdr:ext cx="599010" cy="259045"/>
    <xdr:sp macro="" textlink="">
      <xdr:nvSpPr>
        <xdr:cNvPr id="196" name="テキスト ボックス 195"/>
        <xdr:cNvSpPr txBox="1"/>
      </xdr:nvSpPr>
      <xdr:spPr>
        <a:xfrm>
          <a:off x="2608795" y="1348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45704</xdr:rowOff>
    </xdr:from>
    <xdr:to>
      <xdr:col>10</xdr:col>
      <xdr:colOff>165100</xdr:colOff>
      <xdr:row>78</xdr:row>
      <xdr:rowOff>147304</xdr:rowOff>
    </xdr:to>
    <xdr:sp macro="" textlink="">
      <xdr:nvSpPr>
        <xdr:cNvPr id="197" name="楕円 196"/>
        <xdr:cNvSpPr/>
      </xdr:nvSpPr>
      <xdr:spPr>
        <a:xfrm>
          <a:off x="1968500" y="1341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138431</xdr:rowOff>
    </xdr:from>
    <xdr:ext cx="599010" cy="259045"/>
    <xdr:sp macro="" textlink="">
      <xdr:nvSpPr>
        <xdr:cNvPr id="198" name="テキスト ボックス 197"/>
        <xdr:cNvSpPr txBox="1"/>
      </xdr:nvSpPr>
      <xdr:spPr>
        <a:xfrm>
          <a:off x="1719795" y="1351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53170</xdr:rowOff>
    </xdr:from>
    <xdr:to>
      <xdr:col>6</xdr:col>
      <xdr:colOff>38100</xdr:colOff>
      <xdr:row>78</xdr:row>
      <xdr:rowOff>154770</xdr:rowOff>
    </xdr:to>
    <xdr:sp macro="" textlink="">
      <xdr:nvSpPr>
        <xdr:cNvPr id="199" name="楕円 198"/>
        <xdr:cNvSpPr/>
      </xdr:nvSpPr>
      <xdr:spPr>
        <a:xfrm>
          <a:off x="1079500" y="1342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145897</xdr:rowOff>
    </xdr:from>
    <xdr:ext cx="599010" cy="259045"/>
    <xdr:sp macro="" textlink="">
      <xdr:nvSpPr>
        <xdr:cNvPr id="200" name="テキスト ボックス 199"/>
        <xdr:cNvSpPr txBox="1"/>
      </xdr:nvSpPr>
      <xdr:spPr>
        <a:xfrm>
          <a:off x="830795" y="1351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0" name="直線コネクタ 219"/>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1" name="衛生費最小値テキスト"/>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2" name="直線コネクタ 221"/>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3" name="衛生費最大値テキスト"/>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4" name="直線コネクタ 223"/>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126012</xdr:rowOff>
    </xdr:from>
    <xdr:to>
      <xdr:col>24</xdr:col>
      <xdr:colOff>63500</xdr:colOff>
      <xdr:row>96</xdr:row>
      <xdr:rowOff>160217</xdr:rowOff>
    </xdr:to>
    <xdr:cxnSp macro="">
      <xdr:nvCxnSpPr>
        <xdr:cNvPr id="225" name="直線コネクタ 224"/>
        <xdr:cNvCxnSpPr/>
      </xdr:nvCxnSpPr>
      <xdr:spPr>
        <a:xfrm flipV="1">
          <a:off x="3797300" y="16585212"/>
          <a:ext cx="838200" cy="3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26" name="衛生費平均値テキスト"/>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27" name="フローチャート: 判断 226"/>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160217</xdr:rowOff>
    </xdr:from>
    <xdr:to>
      <xdr:col>19</xdr:col>
      <xdr:colOff>177800</xdr:colOff>
      <xdr:row>97</xdr:row>
      <xdr:rowOff>18673</xdr:rowOff>
    </xdr:to>
    <xdr:cxnSp macro="">
      <xdr:nvCxnSpPr>
        <xdr:cNvPr id="228" name="直線コネクタ 227"/>
        <xdr:cNvCxnSpPr/>
      </xdr:nvCxnSpPr>
      <xdr:spPr>
        <a:xfrm flipV="1">
          <a:off x="2908300" y="16619417"/>
          <a:ext cx="889000" cy="2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29" name="フローチャート: 判断 228"/>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0" name="テキスト ボックス 229"/>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11547</xdr:rowOff>
    </xdr:from>
    <xdr:to>
      <xdr:col>15</xdr:col>
      <xdr:colOff>50800</xdr:colOff>
      <xdr:row>97</xdr:row>
      <xdr:rowOff>18673</xdr:rowOff>
    </xdr:to>
    <xdr:cxnSp macro="">
      <xdr:nvCxnSpPr>
        <xdr:cNvPr id="231" name="直線コネクタ 230"/>
        <xdr:cNvCxnSpPr/>
      </xdr:nvCxnSpPr>
      <xdr:spPr>
        <a:xfrm>
          <a:off x="2019300" y="16642197"/>
          <a:ext cx="889000" cy="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41791</xdr:rowOff>
    </xdr:from>
    <xdr:to>
      <xdr:col>15</xdr:col>
      <xdr:colOff>101600</xdr:colOff>
      <xdr:row>96</xdr:row>
      <xdr:rowOff>143391</xdr:rowOff>
    </xdr:to>
    <xdr:sp macro="" textlink="">
      <xdr:nvSpPr>
        <xdr:cNvPr id="232" name="フローチャート: 判断 231"/>
        <xdr:cNvSpPr/>
      </xdr:nvSpPr>
      <xdr:spPr>
        <a:xfrm>
          <a:off x="2857500" y="165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159918</xdr:rowOff>
    </xdr:from>
    <xdr:ext cx="534377" cy="259045"/>
    <xdr:sp macro="" textlink="">
      <xdr:nvSpPr>
        <xdr:cNvPr id="233" name="テキスト ボックス 232"/>
        <xdr:cNvSpPr txBox="1"/>
      </xdr:nvSpPr>
      <xdr:spPr>
        <a:xfrm>
          <a:off x="2641111" y="162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11547</xdr:rowOff>
    </xdr:from>
    <xdr:to>
      <xdr:col>10</xdr:col>
      <xdr:colOff>114300</xdr:colOff>
      <xdr:row>97</xdr:row>
      <xdr:rowOff>17027</xdr:rowOff>
    </xdr:to>
    <xdr:cxnSp macro="">
      <xdr:nvCxnSpPr>
        <xdr:cNvPr id="234" name="直線コネクタ 233"/>
        <xdr:cNvCxnSpPr/>
      </xdr:nvCxnSpPr>
      <xdr:spPr>
        <a:xfrm flipV="1">
          <a:off x="1130300" y="16642197"/>
          <a:ext cx="889000" cy="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39774</xdr:rowOff>
    </xdr:from>
    <xdr:to>
      <xdr:col>10</xdr:col>
      <xdr:colOff>165100</xdr:colOff>
      <xdr:row>96</xdr:row>
      <xdr:rowOff>141374</xdr:rowOff>
    </xdr:to>
    <xdr:sp macro="" textlink="">
      <xdr:nvSpPr>
        <xdr:cNvPr id="235" name="フローチャート: 判断 234"/>
        <xdr:cNvSpPr/>
      </xdr:nvSpPr>
      <xdr:spPr>
        <a:xfrm>
          <a:off x="1968500" y="1649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157901</xdr:rowOff>
    </xdr:from>
    <xdr:ext cx="534377" cy="259045"/>
    <xdr:sp macro="" textlink="">
      <xdr:nvSpPr>
        <xdr:cNvPr id="236" name="テキスト ボックス 235"/>
        <xdr:cNvSpPr txBox="1"/>
      </xdr:nvSpPr>
      <xdr:spPr>
        <a:xfrm>
          <a:off x="1752111" y="162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44014</xdr:rowOff>
    </xdr:from>
    <xdr:to>
      <xdr:col>6</xdr:col>
      <xdr:colOff>38100</xdr:colOff>
      <xdr:row>96</xdr:row>
      <xdr:rowOff>145614</xdr:rowOff>
    </xdr:to>
    <xdr:sp macro="" textlink="">
      <xdr:nvSpPr>
        <xdr:cNvPr id="237" name="フローチャート: 判断 236"/>
        <xdr:cNvSpPr/>
      </xdr:nvSpPr>
      <xdr:spPr>
        <a:xfrm>
          <a:off x="10795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162141</xdr:rowOff>
    </xdr:from>
    <xdr:ext cx="534377" cy="259045"/>
    <xdr:sp macro="" textlink="">
      <xdr:nvSpPr>
        <xdr:cNvPr id="238" name="テキスト ボックス 237"/>
        <xdr:cNvSpPr txBox="1"/>
      </xdr:nvSpPr>
      <xdr:spPr>
        <a:xfrm>
          <a:off x="863111" y="162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75212</xdr:rowOff>
    </xdr:from>
    <xdr:to>
      <xdr:col>24</xdr:col>
      <xdr:colOff>114300</xdr:colOff>
      <xdr:row>97</xdr:row>
      <xdr:rowOff>5362</xdr:rowOff>
    </xdr:to>
    <xdr:sp macro="" textlink="">
      <xdr:nvSpPr>
        <xdr:cNvPr id="244" name="楕円 243"/>
        <xdr:cNvSpPr/>
      </xdr:nvSpPr>
      <xdr:spPr>
        <a:xfrm>
          <a:off x="4584700" y="1653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161589</xdr:rowOff>
    </xdr:from>
    <xdr:ext cx="534377" cy="259045"/>
    <xdr:sp macro="" textlink="">
      <xdr:nvSpPr>
        <xdr:cNvPr id="245" name="衛生費該当値テキスト"/>
        <xdr:cNvSpPr txBox="1"/>
      </xdr:nvSpPr>
      <xdr:spPr>
        <a:xfrm>
          <a:off x="4686300" y="1644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109417</xdr:rowOff>
    </xdr:from>
    <xdr:to>
      <xdr:col>20</xdr:col>
      <xdr:colOff>38100</xdr:colOff>
      <xdr:row>97</xdr:row>
      <xdr:rowOff>39567</xdr:rowOff>
    </xdr:to>
    <xdr:sp macro="" textlink="">
      <xdr:nvSpPr>
        <xdr:cNvPr id="246" name="楕円 245"/>
        <xdr:cNvSpPr/>
      </xdr:nvSpPr>
      <xdr:spPr>
        <a:xfrm>
          <a:off x="3746500" y="1656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30694</xdr:rowOff>
    </xdr:from>
    <xdr:ext cx="534377" cy="259045"/>
    <xdr:sp macro="" textlink="">
      <xdr:nvSpPr>
        <xdr:cNvPr id="247" name="テキスト ボックス 246"/>
        <xdr:cNvSpPr txBox="1"/>
      </xdr:nvSpPr>
      <xdr:spPr>
        <a:xfrm>
          <a:off x="3530111" y="1666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139323</xdr:rowOff>
    </xdr:from>
    <xdr:to>
      <xdr:col>15</xdr:col>
      <xdr:colOff>101600</xdr:colOff>
      <xdr:row>97</xdr:row>
      <xdr:rowOff>69473</xdr:rowOff>
    </xdr:to>
    <xdr:sp macro="" textlink="">
      <xdr:nvSpPr>
        <xdr:cNvPr id="248" name="楕円 247"/>
        <xdr:cNvSpPr/>
      </xdr:nvSpPr>
      <xdr:spPr>
        <a:xfrm>
          <a:off x="2857500" y="1659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60600</xdr:rowOff>
    </xdr:from>
    <xdr:ext cx="534377" cy="259045"/>
    <xdr:sp macro="" textlink="">
      <xdr:nvSpPr>
        <xdr:cNvPr id="249" name="テキスト ボックス 248"/>
        <xdr:cNvSpPr txBox="1"/>
      </xdr:nvSpPr>
      <xdr:spPr>
        <a:xfrm>
          <a:off x="2641111" y="1669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132197</xdr:rowOff>
    </xdr:from>
    <xdr:to>
      <xdr:col>10</xdr:col>
      <xdr:colOff>165100</xdr:colOff>
      <xdr:row>97</xdr:row>
      <xdr:rowOff>62347</xdr:rowOff>
    </xdr:to>
    <xdr:sp macro="" textlink="">
      <xdr:nvSpPr>
        <xdr:cNvPr id="250" name="楕円 249"/>
        <xdr:cNvSpPr/>
      </xdr:nvSpPr>
      <xdr:spPr>
        <a:xfrm>
          <a:off x="1968500" y="1659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53474</xdr:rowOff>
    </xdr:from>
    <xdr:ext cx="534377" cy="259045"/>
    <xdr:sp macro="" textlink="">
      <xdr:nvSpPr>
        <xdr:cNvPr id="251" name="テキスト ボックス 250"/>
        <xdr:cNvSpPr txBox="1"/>
      </xdr:nvSpPr>
      <xdr:spPr>
        <a:xfrm>
          <a:off x="1752111" y="1668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137677</xdr:rowOff>
    </xdr:from>
    <xdr:to>
      <xdr:col>6</xdr:col>
      <xdr:colOff>38100</xdr:colOff>
      <xdr:row>97</xdr:row>
      <xdr:rowOff>67827</xdr:rowOff>
    </xdr:to>
    <xdr:sp macro="" textlink="">
      <xdr:nvSpPr>
        <xdr:cNvPr id="252" name="楕円 251"/>
        <xdr:cNvSpPr/>
      </xdr:nvSpPr>
      <xdr:spPr>
        <a:xfrm>
          <a:off x="1079500" y="1659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58954</xdr:rowOff>
    </xdr:from>
    <xdr:ext cx="534377" cy="259045"/>
    <xdr:sp macro="" textlink="">
      <xdr:nvSpPr>
        <xdr:cNvPr id="253" name="テキスト ボックス 252"/>
        <xdr:cNvSpPr txBox="1"/>
      </xdr:nvSpPr>
      <xdr:spPr>
        <a:xfrm>
          <a:off x="863111" y="1668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4" name="直線コネクタ 26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5" name="テキスト ボックス 26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6" name="直線コネクタ 26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7" name="テキスト ボックス 26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8" name="直線コネクタ 26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9" name="テキスト ボックス 26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0" name="直線コネクタ 26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1" name="テキスト ボックス 27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2" name="直線コネクタ 27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3" name="テキスト ボックス 27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5" name="テキスト ボックス 27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77" name="直線コネクタ 276"/>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7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79" name="直線コネクタ 27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0" name="労働費最大値テキスト"/>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1" name="直線コネクタ 28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110236</xdr:rowOff>
    </xdr:from>
    <xdr:to>
      <xdr:col>55</xdr:col>
      <xdr:colOff>0</xdr:colOff>
      <xdr:row>37</xdr:row>
      <xdr:rowOff>171196</xdr:rowOff>
    </xdr:to>
    <xdr:cxnSp macro="">
      <xdr:nvCxnSpPr>
        <xdr:cNvPr id="282" name="直線コネクタ 281"/>
        <xdr:cNvCxnSpPr/>
      </xdr:nvCxnSpPr>
      <xdr:spPr>
        <a:xfrm>
          <a:off x="9639300" y="6453886"/>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49801</xdr:rowOff>
    </xdr:from>
    <xdr:ext cx="378565" cy="259045"/>
    <xdr:sp macro="" textlink="">
      <xdr:nvSpPr>
        <xdr:cNvPr id="283" name="労働費平均値テキスト"/>
        <xdr:cNvSpPr txBox="1"/>
      </xdr:nvSpPr>
      <xdr:spPr>
        <a:xfrm>
          <a:off x="10528300" y="6564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4" name="フローチャート: 判断 283"/>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72517</xdr:rowOff>
    </xdr:from>
    <xdr:to>
      <xdr:col>50</xdr:col>
      <xdr:colOff>114300</xdr:colOff>
      <xdr:row>37</xdr:row>
      <xdr:rowOff>110236</xdr:rowOff>
    </xdr:to>
    <xdr:cxnSp macro="">
      <xdr:nvCxnSpPr>
        <xdr:cNvPr id="285" name="直線コネクタ 284"/>
        <xdr:cNvCxnSpPr/>
      </xdr:nvCxnSpPr>
      <xdr:spPr>
        <a:xfrm>
          <a:off x="8750300" y="6416167"/>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86" name="フローチャート: 判断 285"/>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20083</xdr:rowOff>
    </xdr:from>
    <xdr:ext cx="378565" cy="259045"/>
    <xdr:sp macro="" textlink="">
      <xdr:nvSpPr>
        <xdr:cNvPr id="287" name="テキスト ボックス 286"/>
        <xdr:cNvSpPr txBox="1"/>
      </xdr:nvSpPr>
      <xdr:spPr>
        <a:xfrm>
          <a:off x="9450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72517</xdr:rowOff>
    </xdr:from>
    <xdr:to>
      <xdr:col>45</xdr:col>
      <xdr:colOff>177800</xdr:colOff>
      <xdr:row>37</xdr:row>
      <xdr:rowOff>95250</xdr:rowOff>
    </xdr:to>
    <xdr:cxnSp macro="">
      <xdr:nvCxnSpPr>
        <xdr:cNvPr id="288" name="直線コネクタ 287"/>
        <xdr:cNvCxnSpPr/>
      </xdr:nvCxnSpPr>
      <xdr:spPr>
        <a:xfrm flipV="1">
          <a:off x="7861300" y="6416167"/>
          <a:ext cx="889000" cy="2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102997</xdr:rowOff>
    </xdr:from>
    <xdr:to>
      <xdr:col>46</xdr:col>
      <xdr:colOff>38100</xdr:colOff>
      <xdr:row>39</xdr:row>
      <xdr:rowOff>33147</xdr:rowOff>
    </xdr:to>
    <xdr:sp macro="" textlink="">
      <xdr:nvSpPr>
        <xdr:cNvPr id="289" name="フローチャート: 判断 288"/>
        <xdr:cNvSpPr/>
      </xdr:nvSpPr>
      <xdr:spPr>
        <a:xfrm>
          <a:off x="8699500" y="661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24274</xdr:rowOff>
    </xdr:from>
    <xdr:ext cx="378565" cy="259045"/>
    <xdr:sp macro="" textlink="">
      <xdr:nvSpPr>
        <xdr:cNvPr id="290" name="テキスト ボックス 289"/>
        <xdr:cNvSpPr txBox="1"/>
      </xdr:nvSpPr>
      <xdr:spPr>
        <a:xfrm>
          <a:off x="8561017" y="67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75438</xdr:rowOff>
    </xdr:from>
    <xdr:to>
      <xdr:col>41</xdr:col>
      <xdr:colOff>50800</xdr:colOff>
      <xdr:row>37</xdr:row>
      <xdr:rowOff>95250</xdr:rowOff>
    </xdr:to>
    <xdr:cxnSp macro="">
      <xdr:nvCxnSpPr>
        <xdr:cNvPr id="291" name="直線コネクタ 290"/>
        <xdr:cNvCxnSpPr/>
      </xdr:nvCxnSpPr>
      <xdr:spPr>
        <a:xfrm>
          <a:off x="6972300" y="6419088"/>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106045</xdr:rowOff>
    </xdr:from>
    <xdr:to>
      <xdr:col>41</xdr:col>
      <xdr:colOff>101600</xdr:colOff>
      <xdr:row>39</xdr:row>
      <xdr:rowOff>36195</xdr:rowOff>
    </xdr:to>
    <xdr:sp macro="" textlink="">
      <xdr:nvSpPr>
        <xdr:cNvPr id="292" name="フローチャート: 判断 291"/>
        <xdr:cNvSpPr/>
      </xdr:nvSpPr>
      <xdr:spPr>
        <a:xfrm>
          <a:off x="7810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27322</xdr:rowOff>
    </xdr:from>
    <xdr:ext cx="378565" cy="259045"/>
    <xdr:sp macro="" textlink="">
      <xdr:nvSpPr>
        <xdr:cNvPr id="293" name="テキスト ボックス 292"/>
        <xdr:cNvSpPr txBox="1"/>
      </xdr:nvSpPr>
      <xdr:spPr>
        <a:xfrm>
          <a:off x="7672017" y="6713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102616</xdr:rowOff>
    </xdr:from>
    <xdr:to>
      <xdr:col>36</xdr:col>
      <xdr:colOff>165100</xdr:colOff>
      <xdr:row>39</xdr:row>
      <xdr:rowOff>32766</xdr:rowOff>
    </xdr:to>
    <xdr:sp macro="" textlink="">
      <xdr:nvSpPr>
        <xdr:cNvPr id="294" name="フローチャート: 判断 293"/>
        <xdr:cNvSpPr/>
      </xdr:nvSpPr>
      <xdr:spPr>
        <a:xfrm>
          <a:off x="6921500" y="661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23893</xdr:rowOff>
    </xdr:from>
    <xdr:ext cx="378565" cy="259045"/>
    <xdr:sp macro="" textlink="">
      <xdr:nvSpPr>
        <xdr:cNvPr id="295" name="テキスト ボックス 294"/>
        <xdr:cNvSpPr txBox="1"/>
      </xdr:nvSpPr>
      <xdr:spPr>
        <a:xfrm>
          <a:off x="6783017" y="6710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120396</xdr:rowOff>
    </xdr:from>
    <xdr:to>
      <xdr:col>55</xdr:col>
      <xdr:colOff>50800</xdr:colOff>
      <xdr:row>38</xdr:row>
      <xdr:rowOff>50546</xdr:rowOff>
    </xdr:to>
    <xdr:sp macro="" textlink="">
      <xdr:nvSpPr>
        <xdr:cNvPr id="301" name="楕円 300"/>
        <xdr:cNvSpPr/>
      </xdr:nvSpPr>
      <xdr:spPr>
        <a:xfrm>
          <a:off x="10426700" y="64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143273</xdr:rowOff>
    </xdr:from>
    <xdr:ext cx="469744" cy="259045"/>
    <xdr:sp macro="" textlink="">
      <xdr:nvSpPr>
        <xdr:cNvPr id="302" name="労働費該当値テキスト"/>
        <xdr:cNvSpPr txBox="1"/>
      </xdr:nvSpPr>
      <xdr:spPr>
        <a:xfrm>
          <a:off x="10528300" y="631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59436</xdr:rowOff>
    </xdr:from>
    <xdr:to>
      <xdr:col>50</xdr:col>
      <xdr:colOff>165100</xdr:colOff>
      <xdr:row>37</xdr:row>
      <xdr:rowOff>161036</xdr:rowOff>
    </xdr:to>
    <xdr:sp macro="" textlink="">
      <xdr:nvSpPr>
        <xdr:cNvPr id="303" name="楕円 302"/>
        <xdr:cNvSpPr/>
      </xdr:nvSpPr>
      <xdr:spPr>
        <a:xfrm>
          <a:off x="9588500" y="64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6113</xdr:rowOff>
    </xdr:from>
    <xdr:ext cx="469744" cy="259045"/>
    <xdr:sp macro="" textlink="">
      <xdr:nvSpPr>
        <xdr:cNvPr id="304" name="テキスト ボックス 303"/>
        <xdr:cNvSpPr txBox="1"/>
      </xdr:nvSpPr>
      <xdr:spPr>
        <a:xfrm>
          <a:off x="9404428" y="617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21717</xdr:rowOff>
    </xdr:from>
    <xdr:to>
      <xdr:col>46</xdr:col>
      <xdr:colOff>38100</xdr:colOff>
      <xdr:row>37</xdr:row>
      <xdr:rowOff>123317</xdr:rowOff>
    </xdr:to>
    <xdr:sp macro="" textlink="">
      <xdr:nvSpPr>
        <xdr:cNvPr id="305" name="楕円 304"/>
        <xdr:cNvSpPr/>
      </xdr:nvSpPr>
      <xdr:spPr>
        <a:xfrm>
          <a:off x="8699500" y="636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139844</xdr:rowOff>
    </xdr:from>
    <xdr:ext cx="469744" cy="259045"/>
    <xdr:sp macro="" textlink="">
      <xdr:nvSpPr>
        <xdr:cNvPr id="306" name="テキスト ボックス 305"/>
        <xdr:cNvSpPr txBox="1"/>
      </xdr:nvSpPr>
      <xdr:spPr>
        <a:xfrm>
          <a:off x="8515428" y="61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44450</xdr:rowOff>
    </xdr:from>
    <xdr:to>
      <xdr:col>41</xdr:col>
      <xdr:colOff>101600</xdr:colOff>
      <xdr:row>37</xdr:row>
      <xdr:rowOff>146050</xdr:rowOff>
    </xdr:to>
    <xdr:sp macro="" textlink="">
      <xdr:nvSpPr>
        <xdr:cNvPr id="307" name="楕円 306"/>
        <xdr:cNvSpPr/>
      </xdr:nvSpPr>
      <xdr:spPr>
        <a:xfrm>
          <a:off x="7810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162577</xdr:rowOff>
    </xdr:from>
    <xdr:ext cx="469744" cy="259045"/>
    <xdr:sp macro="" textlink="">
      <xdr:nvSpPr>
        <xdr:cNvPr id="308" name="テキスト ボックス 307"/>
        <xdr:cNvSpPr txBox="1"/>
      </xdr:nvSpPr>
      <xdr:spPr>
        <a:xfrm>
          <a:off x="7626428"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24638</xdr:rowOff>
    </xdr:from>
    <xdr:to>
      <xdr:col>36</xdr:col>
      <xdr:colOff>165100</xdr:colOff>
      <xdr:row>37</xdr:row>
      <xdr:rowOff>126238</xdr:rowOff>
    </xdr:to>
    <xdr:sp macro="" textlink="">
      <xdr:nvSpPr>
        <xdr:cNvPr id="309" name="楕円 308"/>
        <xdr:cNvSpPr/>
      </xdr:nvSpPr>
      <xdr:spPr>
        <a:xfrm>
          <a:off x="6921500" y="636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142765</xdr:rowOff>
    </xdr:from>
    <xdr:ext cx="469744" cy="259045"/>
    <xdr:sp macro="" textlink="">
      <xdr:nvSpPr>
        <xdr:cNvPr id="310" name="テキスト ボックス 309"/>
        <xdr:cNvSpPr txBox="1"/>
      </xdr:nvSpPr>
      <xdr:spPr>
        <a:xfrm>
          <a:off x="6737428" y="614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6" name="テキスト ボックス 32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8" name="テキスト ボックス 32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0" name="テキスト ボックス 32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4" name="直線コネクタ 333"/>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5" name="農林水産業費最小値テキスト"/>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36" name="直線コネクタ 335"/>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37" name="農林水産業費最大値テキスト"/>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38" name="直線コネクタ 337"/>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61473</xdr:rowOff>
    </xdr:from>
    <xdr:to>
      <xdr:col>55</xdr:col>
      <xdr:colOff>0</xdr:colOff>
      <xdr:row>57</xdr:row>
      <xdr:rowOff>103360</xdr:rowOff>
    </xdr:to>
    <xdr:cxnSp macro="">
      <xdr:nvCxnSpPr>
        <xdr:cNvPr id="339" name="直線コネクタ 338"/>
        <xdr:cNvCxnSpPr/>
      </xdr:nvCxnSpPr>
      <xdr:spPr>
        <a:xfrm flipV="1">
          <a:off x="9639300" y="9834123"/>
          <a:ext cx="838200" cy="4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84571</xdr:rowOff>
    </xdr:from>
    <xdr:ext cx="534377" cy="259045"/>
    <xdr:sp macro="" textlink="">
      <xdr:nvSpPr>
        <xdr:cNvPr id="340" name="農林水産業費平均値テキスト"/>
        <xdr:cNvSpPr txBox="1"/>
      </xdr:nvSpPr>
      <xdr:spPr>
        <a:xfrm>
          <a:off x="10528300" y="9857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1" name="フローチャート: 判断 340"/>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12873</xdr:rowOff>
    </xdr:from>
    <xdr:to>
      <xdr:col>50</xdr:col>
      <xdr:colOff>114300</xdr:colOff>
      <xdr:row>57</xdr:row>
      <xdr:rowOff>103360</xdr:rowOff>
    </xdr:to>
    <xdr:cxnSp macro="">
      <xdr:nvCxnSpPr>
        <xdr:cNvPr id="342" name="直線コネクタ 341"/>
        <xdr:cNvCxnSpPr/>
      </xdr:nvCxnSpPr>
      <xdr:spPr>
        <a:xfrm>
          <a:off x="8750300" y="978552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3" name="フローチャート: 判断 342"/>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5353</xdr:rowOff>
    </xdr:from>
    <xdr:ext cx="534377" cy="259045"/>
    <xdr:sp macro="" textlink="">
      <xdr:nvSpPr>
        <xdr:cNvPr id="344" name="テキスト ボックス 343"/>
        <xdr:cNvSpPr txBox="1"/>
      </xdr:nvSpPr>
      <xdr:spPr>
        <a:xfrm>
          <a:off x="9372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12873</xdr:rowOff>
    </xdr:from>
    <xdr:to>
      <xdr:col>45</xdr:col>
      <xdr:colOff>177800</xdr:colOff>
      <xdr:row>57</xdr:row>
      <xdr:rowOff>95306</xdr:rowOff>
    </xdr:to>
    <xdr:cxnSp macro="">
      <xdr:nvCxnSpPr>
        <xdr:cNvPr id="345" name="直線コネクタ 344"/>
        <xdr:cNvCxnSpPr/>
      </xdr:nvCxnSpPr>
      <xdr:spPr>
        <a:xfrm flipV="1">
          <a:off x="7861300" y="9785523"/>
          <a:ext cx="889000" cy="8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149082</xdr:rowOff>
    </xdr:from>
    <xdr:to>
      <xdr:col>46</xdr:col>
      <xdr:colOff>38100</xdr:colOff>
      <xdr:row>58</xdr:row>
      <xdr:rowOff>79232</xdr:rowOff>
    </xdr:to>
    <xdr:sp macro="" textlink="">
      <xdr:nvSpPr>
        <xdr:cNvPr id="346" name="フローチャート: 判断 345"/>
        <xdr:cNvSpPr/>
      </xdr:nvSpPr>
      <xdr:spPr>
        <a:xfrm>
          <a:off x="8699500" y="992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70359</xdr:rowOff>
    </xdr:from>
    <xdr:ext cx="534377" cy="259045"/>
    <xdr:sp macro="" textlink="">
      <xdr:nvSpPr>
        <xdr:cNvPr id="347" name="テキスト ボックス 346"/>
        <xdr:cNvSpPr txBox="1"/>
      </xdr:nvSpPr>
      <xdr:spPr>
        <a:xfrm>
          <a:off x="8483111" y="1001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95306</xdr:rowOff>
    </xdr:from>
    <xdr:to>
      <xdr:col>41</xdr:col>
      <xdr:colOff>50800</xdr:colOff>
      <xdr:row>57</xdr:row>
      <xdr:rowOff>118151</xdr:rowOff>
    </xdr:to>
    <xdr:cxnSp macro="">
      <xdr:nvCxnSpPr>
        <xdr:cNvPr id="348" name="直線コネクタ 347"/>
        <xdr:cNvCxnSpPr/>
      </xdr:nvCxnSpPr>
      <xdr:spPr>
        <a:xfrm flipV="1">
          <a:off x="6972300" y="9867956"/>
          <a:ext cx="889000" cy="2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165397</xdr:rowOff>
    </xdr:from>
    <xdr:to>
      <xdr:col>41</xdr:col>
      <xdr:colOff>101600</xdr:colOff>
      <xdr:row>58</xdr:row>
      <xdr:rowOff>95547</xdr:rowOff>
    </xdr:to>
    <xdr:sp macro="" textlink="">
      <xdr:nvSpPr>
        <xdr:cNvPr id="349" name="フローチャート: 判断 348"/>
        <xdr:cNvSpPr/>
      </xdr:nvSpPr>
      <xdr:spPr>
        <a:xfrm>
          <a:off x="7810500" y="99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86674</xdr:rowOff>
    </xdr:from>
    <xdr:ext cx="534377" cy="259045"/>
    <xdr:sp macro="" textlink="">
      <xdr:nvSpPr>
        <xdr:cNvPr id="350" name="テキスト ボックス 349"/>
        <xdr:cNvSpPr txBox="1"/>
      </xdr:nvSpPr>
      <xdr:spPr>
        <a:xfrm>
          <a:off x="7594111" y="1003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7975</xdr:rowOff>
    </xdr:from>
    <xdr:to>
      <xdr:col>36</xdr:col>
      <xdr:colOff>165100</xdr:colOff>
      <xdr:row>58</xdr:row>
      <xdr:rowOff>109575</xdr:rowOff>
    </xdr:to>
    <xdr:sp macro="" textlink="">
      <xdr:nvSpPr>
        <xdr:cNvPr id="351" name="フローチャート: 判断 350"/>
        <xdr:cNvSpPr/>
      </xdr:nvSpPr>
      <xdr:spPr>
        <a:xfrm>
          <a:off x="6921500" y="99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100702</xdr:rowOff>
    </xdr:from>
    <xdr:ext cx="534377" cy="259045"/>
    <xdr:sp macro="" textlink="">
      <xdr:nvSpPr>
        <xdr:cNvPr id="352" name="テキスト ボックス 351"/>
        <xdr:cNvSpPr txBox="1"/>
      </xdr:nvSpPr>
      <xdr:spPr>
        <a:xfrm>
          <a:off x="6705111" y="100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10673</xdr:rowOff>
    </xdr:from>
    <xdr:to>
      <xdr:col>55</xdr:col>
      <xdr:colOff>50800</xdr:colOff>
      <xdr:row>57</xdr:row>
      <xdr:rowOff>112273</xdr:rowOff>
    </xdr:to>
    <xdr:sp macro="" textlink="">
      <xdr:nvSpPr>
        <xdr:cNvPr id="358" name="楕円 357"/>
        <xdr:cNvSpPr/>
      </xdr:nvSpPr>
      <xdr:spPr>
        <a:xfrm>
          <a:off x="10426700" y="978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33550</xdr:rowOff>
    </xdr:from>
    <xdr:ext cx="534377" cy="259045"/>
    <xdr:sp macro="" textlink="">
      <xdr:nvSpPr>
        <xdr:cNvPr id="359" name="農林水産業費該当値テキスト"/>
        <xdr:cNvSpPr txBox="1"/>
      </xdr:nvSpPr>
      <xdr:spPr>
        <a:xfrm>
          <a:off x="10528300" y="963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52560</xdr:rowOff>
    </xdr:from>
    <xdr:to>
      <xdr:col>50</xdr:col>
      <xdr:colOff>165100</xdr:colOff>
      <xdr:row>57</xdr:row>
      <xdr:rowOff>154160</xdr:rowOff>
    </xdr:to>
    <xdr:sp macro="" textlink="">
      <xdr:nvSpPr>
        <xdr:cNvPr id="360" name="楕円 359"/>
        <xdr:cNvSpPr/>
      </xdr:nvSpPr>
      <xdr:spPr>
        <a:xfrm>
          <a:off x="9588500" y="98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170687</xdr:rowOff>
    </xdr:from>
    <xdr:ext cx="534377" cy="259045"/>
    <xdr:sp macro="" textlink="">
      <xdr:nvSpPr>
        <xdr:cNvPr id="361" name="テキスト ボックス 360"/>
        <xdr:cNvSpPr txBox="1"/>
      </xdr:nvSpPr>
      <xdr:spPr>
        <a:xfrm>
          <a:off x="9372111" y="960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133523</xdr:rowOff>
    </xdr:from>
    <xdr:to>
      <xdr:col>46</xdr:col>
      <xdr:colOff>38100</xdr:colOff>
      <xdr:row>57</xdr:row>
      <xdr:rowOff>63673</xdr:rowOff>
    </xdr:to>
    <xdr:sp macro="" textlink="">
      <xdr:nvSpPr>
        <xdr:cNvPr id="362" name="楕円 361"/>
        <xdr:cNvSpPr/>
      </xdr:nvSpPr>
      <xdr:spPr>
        <a:xfrm>
          <a:off x="8699500" y="973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80200</xdr:rowOff>
    </xdr:from>
    <xdr:ext cx="534377" cy="259045"/>
    <xdr:sp macro="" textlink="">
      <xdr:nvSpPr>
        <xdr:cNvPr id="363" name="テキスト ボックス 362"/>
        <xdr:cNvSpPr txBox="1"/>
      </xdr:nvSpPr>
      <xdr:spPr>
        <a:xfrm>
          <a:off x="8483111" y="950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44506</xdr:rowOff>
    </xdr:from>
    <xdr:to>
      <xdr:col>41</xdr:col>
      <xdr:colOff>101600</xdr:colOff>
      <xdr:row>57</xdr:row>
      <xdr:rowOff>146106</xdr:rowOff>
    </xdr:to>
    <xdr:sp macro="" textlink="">
      <xdr:nvSpPr>
        <xdr:cNvPr id="364" name="楕円 363"/>
        <xdr:cNvSpPr/>
      </xdr:nvSpPr>
      <xdr:spPr>
        <a:xfrm>
          <a:off x="7810500" y="981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162633</xdr:rowOff>
    </xdr:from>
    <xdr:ext cx="534377" cy="259045"/>
    <xdr:sp macro="" textlink="">
      <xdr:nvSpPr>
        <xdr:cNvPr id="365" name="テキスト ボックス 364"/>
        <xdr:cNvSpPr txBox="1"/>
      </xdr:nvSpPr>
      <xdr:spPr>
        <a:xfrm>
          <a:off x="7594111" y="959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67351</xdr:rowOff>
    </xdr:from>
    <xdr:to>
      <xdr:col>36</xdr:col>
      <xdr:colOff>165100</xdr:colOff>
      <xdr:row>57</xdr:row>
      <xdr:rowOff>168951</xdr:rowOff>
    </xdr:to>
    <xdr:sp macro="" textlink="">
      <xdr:nvSpPr>
        <xdr:cNvPr id="366" name="楕円 365"/>
        <xdr:cNvSpPr/>
      </xdr:nvSpPr>
      <xdr:spPr>
        <a:xfrm>
          <a:off x="6921500" y="984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14028</xdr:rowOff>
    </xdr:from>
    <xdr:ext cx="534377" cy="259045"/>
    <xdr:sp macro="" textlink="">
      <xdr:nvSpPr>
        <xdr:cNvPr id="367" name="テキスト ボックス 366"/>
        <xdr:cNvSpPr txBox="1"/>
      </xdr:nvSpPr>
      <xdr:spPr>
        <a:xfrm>
          <a:off x="6705111" y="96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3" name="直線コネクタ 392"/>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4" name="商工費最小値テキスト"/>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5" name="直線コネクタ 394"/>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396" name="商工費最大値テキスト"/>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397" name="直線コネクタ 396"/>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98530</xdr:rowOff>
    </xdr:from>
    <xdr:to>
      <xdr:col>55</xdr:col>
      <xdr:colOff>0</xdr:colOff>
      <xdr:row>77</xdr:row>
      <xdr:rowOff>38658</xdr:rowOff>
    </xdr:to>
    <xdr:cxnSp macro="">
      <xdr:nvCxnSpPr>
        <xdr:cNvPr id="398" name="直線コネクタ 397"/>
        <xdr:cNvCxnSpPr/>
      </xdr:nvCxnSpPr>
      <xdr:spPr>
        <a:xfrm>
          <a:off x="9639300" y="13128730"/>
          <a:ext cx="838200" cy="11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82371</xdr:rowOff>
    </xdr:from>
    <xdr:ext cx="534377" cy="259045"/>
    <xdr:sp macro="" textlink="">
      <xdr:nvSpPr>
        <xdr:cNvPr id="399" name="商工費平均値テキスト"/>
        <xdr:cNvSpPr txBox="1"/>
      </xdr:nvSpPr>
      <xdr:spPr>
        <a:xfrm>
          <a:off x="10528300" y="1328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0" name="フローチャート: 判断 399"/>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98530</xdr:rowOff>
    </xdr:from>
    <xdr:to>
      <xdr:col>50</xdr:col>
      <xdr:colOff>114300</xdr:colOff>
      <xdr:row>77</xdr:row>
      <xdr:rowOff>159381</xdr:rowOff>
    </xdr:to>
    <xdr:cxnSp macro="">
      <xdr:nvCxnSpPr>
        <xdr:cNvPr id="401" name="直線コネクタ 400"/>
        <xdr:cNvCxnSpPr/>
      </xdr:nvCxnSpPr>
      <xdr:spPr>
        <a:xfrm flipV="1">
          <a:off x="8750300" y="13128730"/>
          <a:ext cx="889000" cy="23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2" name="フローチャート: 判断 401"/>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169860</xdr:rowOff>
    </xdr:from>
    <xdr:ext cx="534377" cy="259045"/>
    <xdr:sp macro="" textlink="">
      <xdr:nvSpPr>
        <xdr:cNvPr id="403" name="テキスト ボックス 402"/>
        <xdr:cNvSpPr txBox="1"/>
      </xdr:nvSpPr>
      <xdr:spPr>
        <a:xfrm>
          <a:off x="9372111" y="133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156552</xdr:rowOff>
    </xdr:from>
    <xdr:to>
      <xdr:col>45</xdr:col>
      <xdr:colOff>177800</xdr:colOff>
      <xdr:row>77</xdr:row>
      <xdr:rowOff>159381</xdr:rowOff>
    </xdr:to>
    <xdr:cxnSp macro="">
      <xdr:nvCxnSpPr>
        <xdr:cNvPr id="404" name="直線コネクタ 403"/>
        <xdr:cNvCxnSpPr/>
      </xdr:nvCxnSpPr>
      <xdr:spPr>
        <a:xfrm>
          <a:off x="7861300" y="13358202"/>
          <a:ext cx="8890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59976</xdr:rowOff>
    </xdr:from>
    <xdr:to>
      <xdr:col>46</xdr:col>
      <xdr:colOff>38100</xdr:colOff>
      <xdr:row>78</xdr:row>
      <xdr:rowOff>161576</xdr:rowOff>
    </xdr:to>
    <xdr:sp macro="" textlink="">
      <xdr:nvSpPr>
        <xdr:cNvPr id="405" name="フローチャート: 判断 404"/>
        <xdr:cNvSpPr/>
      </xdr:nvSpPr>
      <xdr:spPr>
        <a:xfrm>
          <a:off x="86995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152703</xdr:rowOff>
    </xdr:from>
    <xdr:ext cx="534377" cy="259045"/>
    <xdr:sp macro="" textlink="">
      <xdr:nvSpPr>
        <xdr:cNvPr id="406" name="テキスト ボックス 405"/>
        <xdr:cNvSpPr txBox="1"/>
      </xdr:nvSpPr>
      <xdr:spPr>
        <a:xfrm>
          <a:off x="8483111" y="135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156552</xdr:rowOff>
    </xdr:from>
    <xdr:to>
      <xdr:col>41</xdr:col>
      <xdr:colOff>50800</xdr:colOff>
      <xdr:row>78</xdr:row>
      <xdr:rowOff>4390</xdr:rowOff>
    </xdr:to>
    <xdr:cxnSp macro="">
      <xdr:nvCxnSpPr>
        <xdr:cNvPr id="407" name="直線コネクタ 406"/>
        <xdr:cNvCxnSpPr/>
      </xdr:nvCxnSpPr>
      <xdr:spPr>
        <a:xfrm flipV="1">
          <a:off x="6972300" y="13358202"/>
          <a:ext cx="889000" cy="1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88672</xdr:rowOff>
    </xdr:from>
    <xdr:to>
      <xdr:col>41</xdr:col>
      <xdr:colOff>101600</xdr:colOff>
      <xdr:row>79</xdr:row>
      <xdr:rowOff>18822</xdr:rowOff>
    </xdr:to>
    <xdr:sp macro="" textlink="">
      <xdr:nvSpPr>
        <xdr:cNvPr id="408" name="フローチャート: 判断 407"/>
        <xdr:cNvSpPr/>
      </xdr:nvSpPr>
      <xdr:spPr>
        <a:xfrm>
          <a:off x="7810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9949</xdr:rowOff>
    </xdr:from>
    <xdr:ext cx="534377" cy="259045"/>
    <xdr:sp macro="" textlink="">
      <xdr:nvSpPr>
        <xdr:cNvPr id="409" name="テキスト ボックス 408"/>
        <xdr:cNvSpPr txBox="1"/>
      </xdr:nvSpPr>
      <xdr:spPr>
        <a:xfrm>
          <a:off x="7594111" y="135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89836</xdr:rowOff>
    </xdr:from>
    <xdr:to>
      <xdr:col>36</xdr:col>
      <xdr:colOff>165100</xdr:colOff>
      <xdr:row>79</xdr:row>
      <xdr:rowOff>19986</xdr:rowOff>
    </xdr:to>
    <xdr:sp macro="" textlink="">
      <xdr:nvSpPr>
        <xdr:cNvPr id="410" name="フローチャート: 判断 409"/>
        <xdr:cNvSpPr/>
      </xdr:nvSpPr>
      <xdr:spPr>
        <a:xfrm>
          <a:off x="6921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11113</xdr:rowOff>
    </xdr:from>
    <xdr:ext cx="534377" cy="259045"/>
    <xdr:sp macro="" textlink="">
      <xdr:nvSpPr>
        <xdr:cNvPr id="411" name="テキスト ボックス 410"/>
        <xdr:cNvSpPr txBox="1"/>
      </xdr:nvSpPr>
      <xdr:spPr>
        <a:xfrm>
          <a:off x="6705111" y="135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159308</xdr:rowOff>
    </xdr:from>
    <xdr:to>
      <xdr:col>55</xdr:col>
      <xdr:colOff>50800</xdr:colOff>
      <xdr:row>77</xdr:row>
      <xdr:rowOff>89458</xdr:rowOff>
    </xdr:to>
    <xdr:sp macro="" textlink="">
      <xdr:nvSpPr>
        <xdr:cNvPr id="417" name="楕円 416"/>
        <xdr:cNvSpPr/>
      </xdr:nvSpPr>
      <xdr:spPr>
        <a:xfrm>
          <a:off x="10426700" y="1318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10735</xdr:rowOff>
    </xdr:from>
    <xdr:ext cx="534377" cy="259045"/>
    <xdr:sp macro="" textlink="">
      <xdr:nvSpPr>
        <xdr:cNvPr id="418" name="商工費該当値テキスト"/>
        <xdr:cNvSpPr txBox="1"/>
      </xdr:nvSpPr>
      <xdr:spPr>
        <a:xfrm>
          <a:off x="10528300" y="1304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47730</xdr:rowOff>
    </xdr:from>
    <xdr:to>
      <xdr:col>50</xdr:col>
      <xdr:colOff>165100</xdr:colOff>
      <xdr:row>76</xdr:row>
      <xdr:rowOff>149330</xdr:rowOff>
    </xdr:to>
    <xdr:sp macro="" textlink="">
      <xdr:nvSpPr>
        <xdr:cNvPr id="419" name="楕円 418"/>
        <xdr:cNvSpPr/>
      </xdr:nvSpPr>
      <xdr:spPr>
        <a:xfrm>
          <a:off x="9588500" y="1307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165857</xdr:rowOff>
    </xdr:from>
    <xdr:ext cx="534377" cy="259045"/>
    <xdr:sp macro="" textlink="">
      <xdr:nvSpPr>
        <xdr:cNvPr id="420" name="テキスト ボックス 419"/>
        <xdr:cNvSpPr txBox="1"/>
      </xdr:nvSpPr>
      <xdr:spPr>
        <a:xfrm>
          <a:off x="9372111" y="1285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108581</xdr:rowOff>
    </xdr:from>
    <xdr:to>
      <xdr:col>46</xdr:col>
      <xdr:colOff>38100</xdr:colOff>
      <xdr:row>78</xdr:row>
      <xdr:rowOff>38731</xdr:rowOff>
    </xdr:to>
    <xdr:sp macro="" textlink="">
      <xdr:nvSpPr>
        <xdr:cNvPr id="421" name="楕円 420"/>
        <xdr:cNvSpPr/>
      </xdr:nvSpPr>
      <xdr:spPr>
        <a:xfrm>
          <a:off x="8699500" y="133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55258</xdr:rowOff>
    </xdr:from>
    <xdr:ext cx="534377" cy="259045"/>
    <xdr:sp macro="" textlink="">
      <xdr:nvSpPr>
        <xdr:cNvPr id="422" name="テキスト ボックス 421"/>
        <xdr:cNvSpPr txBox="1"/>
      </xdr:nvSpPr>
      <xdr:spPr>
        <a:xfrm>
          <a:off x="8483111" y="130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105752</xdr:rowOff>
    </xdr:from>
    <xdr:to>
      <xdr:col>41</xdr:col>
      <xdr:colOff>101600</xdr:colOff>
      <xdr:row>78</xdr:row>
      <xdr:rowOff>35902</xdr:rowOff>
    </xdr:to>
    <xdr:sp macro="" textlink="">
      <xdr:nvSpPr>
        <xdr:cNvPr id="423" name="楕円 422"/>
        <xdr:cNvSpPr/>
      </xdr:nvSpPr>
      <xdr:spPr>
        <a:xfrm>
          <a:off x="7810500" y="1330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52429</xdr:rowOff>
    </xdr:from>
    <xdr:ext cx="534377" cy="259045"/>
    <xdr:sp macro="" textlink="">
      <xdr:nvSpPr>
        <xdr:cNvPr id="424" name="テキスト ボックス 423"/>
        <xdr:cNvSpPr txBox="1"/>
      </xdr:nvSpPr>
      <xdr:spPr>
        <a:xfrm>
          <a:off x="7594111" y="1308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125040</xdr:rowOff>
    </xdr:from>
    <xdr:to>
      <xdr:col>36</xdr:col>
      <xdr:colOff>165100</xdr:colOff>
      <xdr:row>78</xdr:row>
      <xdr:rowOff>55190</xdr:rowOff>
    </xdr:to>
    <xdr:sp macro="" textlink="">
      <xdr:nvSpPr>
        <xdr:cNvPr id="425" name="楕円 424"/>
        <xdr:cNvSpPr/>
      </xdr:nvSpPr>
      <xdr:spPr>
        <a:xfrm>
          <a:off x="6921500" y="133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71717</xdr:rowOff>
    </xdr:from>
    <xdr:ext cx="534377" cy="259045"/>
    <xdr:sp macro="" textlink="">
      <xdr:nvSpPr>
        <xdr:cNvPr id="426" name="テキスト ボックス 425"/>
        <xdr:cNvSpPr txBox="1"/>
      </xdr:nvSpPr>
      <xdr:spPr>
        <a:xfrm>
          <a:off x="6705111" y="1310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0" name="直線コネクタ 449"/>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1" name="土木費最小値テキスト"/>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2" name="直線コネクタ 451"/>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3" name="土木費最大値テキスト"/>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4" name="直線コネクタ 453"/>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103079</xdr:rowOff>
    </xdr:from>
    <xdr:to>
      <xdr:col>55</xdr:col>
      <xdr:colOff>0</xdr:colOff>
      <xdr:row>95</xdr:row>
      <xdr:rowOff>71090</xdr:rowOff>
    </xdr:to>
    <xdr:cxnSp macro="">
      <xdr:nvCxnSpPr>
        <xdr:cNvPr id="455" name="直線コネクタ 454"/>
        <xdr:cNvCxnSpPr/>
      </xdr:nvCxnSpPr>
      <xdr:spPr>
        <a:xfrm flipV="1">
          <a:off x="9639300" y="16219379"/>
          <a:ext cx="838200" cy="13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23717</xdr:rowOff>
    </xdr:from>
    <xdr:ext cx="534377" cy="259045"/>
    <xdr:sp macro="" textlink="">
      <xdr:nvSpPr>
        <xdr:cNvPr id="456" name="土木費平均値テキスト"/>
        <xdr:cNvSpPr txBox="1"/>
      </xdr:nvSpPr>
      <xdr:spPr>
        <a:xfrm>
          <a:off x="10528300" y="16482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57" name="フローチャート: 判断 456"/>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71090</xdr:rowOff>
    </xdr:from>
    <xdr:to>
      <xdr:col>50</xdr:col>
      <xdr:colOff>114300</xdr:colOff>
      <xdr:row>95</xdr:row>
      <xdr:rowOff>73977</xdr:rowOff>
    </xdr:to>
    <xdr:cxnSp macro="">
      <xdr:nvCxnSpPr>
        <xdr:cNvPr id="458" name="直線コネクタ 457"/>
        <xdr:cNvCxnSpPr/>
      </xdr:nvCxnSpPr>
      <xdr:spPr>
        <a:xfrm flipV="1">
          <a:off x="8750300" y="16358840"/>
          <a:ext cx="8890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59" name="フローチャート: 判断 458"/>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119646</xdr:rowOff>
    </xdr:from>
    <xdr:ext cx="534377" cy="259045"/>
    <xdr:sp macro="" textlink="">
      <xdr:nvSpPr>
        <xdr:cNvPr id="460" name="テキスト ボックス 459"/>
        <xdr:cNvSpPr txBox="1"/>
      </xdr:nvSpPr>
      <xdr:spPr>
        <a:xfrm>
          <a:off x="9372111" y="165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57533</xdr:rowOff>
    </xdr:from>
    <xdr:to>
      <xdr:col>45</xdr:col>
      <xdr:colOff>177800</xdr:colOff>
      <xdr:row>95</xdr:row>
      <xdr:rowOff>73977</xdr:rowOff>
    </xdr:to>
    <xdr:cxnSp macro="">
      <xdr:nvCxnSpPr>
        <xdr:cNvPr id="461" name="直線コネクタ 460"/>
        <xdr:cNvCxnSpPr/>
      </xdr:nvCxnSpPr>
      <xdr:spPr>
        <a:xfrm>
          <a:off x="7861300" y="16345283"/>
          <a:ext cx="889000" cy="1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52857</xdr:rowOff>
    </xdr:from>
    <xdr:to>
      <xdr:col>46</xdr:col>
      <xdr:colOff>38100</xdr:colOff>
      <xdr:row>96</xdr:row>
      <xdr:rowOff>154457</xdr:rowOff>
    </xdr:to>
    <xdr:sp macro="" textlink="">
      <xdr:nvSpPr>
        <xdr:cNvPr id="462" name="フローチャート: 判断 461"/>
        <xdr:cNvSpPr/>
      </xdr:nvSpPr>
      <xdr:spPr>
        <a:xfrm>
          <a:off x="8699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145584</xdr:rowOff>
    </xdr:from>
    <xdr:ext cx="534377" cy="259045"/>
    <xdr:sp macro="" textlink="">
      <xdr:nvSpPr>
        <xdr:cNvPr id="463" name="テキスト ボックス 462"/>
        <xdr:cNvSpPr txBox="1"/>
      </xdr:nvSpPr>
      <xdr:spPr>
        <a:xfrm>
          <a:off x="8483111" y="166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163094</xdr:rowOff>
    </xdr:from>
    <xdr:to>
      <xdr:col>41</xdr:col>
      <xdr:colOff>50800</xdr:colOff>
      <xdr:row>95</xdr:row>
      <xdr:rowOff>57533</xdr:rowOff>
    </xdr:to>
    <xdr:cxnSp macro="">
      <xdr:nvCxnSpPr>
        <xdr:cNvPr id="464" name="直線コネクタ 463"/>
        <xdr:cNvCxnSpPr/>
      </xdr:nvCxnSpPr>
      <xdr:spPr>
        <a:xfrm>
          <a:off x="6972300" y="16279394"/>
          <a:ext cx="889000" cy="6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82263</xdr:rowOff>
    </xdr:from>
    <xdr:to>
      <xdr:col>41</xdr:col>
      <xdr:colOff>101600</xdr:colOff>
      <xdr:row>97</xdr:row>
      <xdr:rowOff>12413</xdr:rowOff>
    </xdr:to>
    <xdr:sp macro="" textlink="">
      <xdr:nvSpPr>
        <xdr:cNvPr id="465" name="フローチャート: 判断 464"/>
        <xdr:cNvSpPr/>
      </xdr:nvSpPr>
      <xdr:spPr>
        <a:xfrm>
          <a:off x="7810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3540</xdr:rowOff>
    </xdr:from>
    <xdr:ext cx="534377" cy="259045"/>
    <xdr:sp macro="" textlink="">
      <xdr:nvSpPr>
        <xdr:cNvPr id="466" name="テキスト ボックス 465"/>
        <xdr:cNvSpPr txBox="1"/>
      </xdr:nvSpPr>
      <xdr:spPr>
        <a:xfrm>
          <a:off x="7594111" y="1663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79284</xdr:rowOff>
    </xdr:from>
    <xdr:to>
      <xdr:col>36</xdr:col>
      <xdr:colOff>165100</xdr:colOff>
      <xdr:row>97</xdr:row>
      <xdr:rowOff>9434</xdr:rowOff>
    </xdr:to>
    <xdr:sp macro="" textlink="">
      <xdr:nvSpPr>
        <xdr:cNvPr id="467" name="フローチャート: 判断 466"/>
        <xdr:cNvSpPr/>
      </xdr:nvSpPr>
      <xdr:spPr>
        <a:xfrm>
          <a:off x="6921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561</xdr:rowOff>
    </xdr:from>
    <xdr:ext cx="534377" cy="259045"/>
    <xdr:sp macro="" textlink="">
      <xdr:nvSpPr>
        <xdr:cNvPr id="468" name="テキスト ボックス 467"/>
        <xdr:cNvSpPr txBox="1"/>
      </xdr:nvSpPr>
      <xdr:spPr>
        <a:xfrm>
          <a:off x="6705111" y="1663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52279</xdr:rowOff>
    </xdr:from>
    <xdr:to>
      <xdr:col>55</xdr:col>
      <xdr:colOff>50800</xdr:colOff>
      <xdr:row>94</xdr:row>
      <xdr:rowOff>153879</xdr:rowOff>
    </xdr:to>
    <xdr:sp macro="" textlink="">
      <xdr:nvSpPr>
        <xdr:cNvPr id="474" name="楕円 473"/>
        <xdr:cNvSpPr/>
      </xdr:nvSpPr>
      <xdr:spPr>
        <a:xfrm>
          <a:off x="10426700" y="161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75156</xdr:rowOff>
    </xdr:from>
    <xdr:ext cx="599010" cy="259045"/>
    <xdr:sp macro="" textlink="">
      <xdr:nvSpPr>
        <xdr:cNvPr id="475" name="土木費該当値テキスト"/>
        <xdr:cNvSpPr txBox="1"/>
      </xdr:nvSpPr>
      <xdr:spPr>
        <a:xfrm>
          <a:off x="10528300" y="1602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20290</xdr:rowOff>
    </xdr:from>
    <xdr:to>
      <xdr:col>50</xdr:col>
      <xdr:colOff>165100</xdr:colOff>
      <xdr:row>95</xdr:row>
      <xdr:rowOff>121890</xdr:rowOff>
    </xdr:to>
    <xdr:sp macro="" textlink="">
      <xdr:nvSpPr>
        <xdr:cNvPr id="476" name="楕円 475"/>
        <xdr:cNvSpPr/>
      </xdr:nvSpPr>
      <xdr:spPr>
        <a:xfrm>
          <a:off x="9588500" y="163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138417</xdr:rowOff>
    </xdr:from>
    <xdr:ext cx="534377" cy="259045"/>
    <xdr:sp macro="" textlink="">
      <xdr:nvSpPr>
        <xdr:cNvPr id="477" name="テキスト ボックス 476"/>
        <xdr:cNvSpPr txBox="1"/>
      </xdr:nvSpPr>
      <xdr:spPr>
        <a:xfrm>
          <a:off x="9372111" y="1608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23177</xdr:rowOff>
    </xdr:from>
    <xdr:to>
      <xdr:col>46</xdr:col>
      <xdr:colOff>38100</xdr:colOff>
      <xdr:row>95</xdr:row>
      <xdr:rowOff>124777</xdr:rowOff>
    </xdr:to>
    <xdr:sp macro="" textlink="">
      <xdr:nvSpPr>
        <xdr:cNvPr id="478" name="楕円 477"/>
        <xdr:cNvSpPr/>
      </xdr:nvSpPr>
      <xdr:spPr>
        <a:xfrm>
          <a:off x="8699500" y="163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141304</xdr:rowOff>
    </xdr:from>
    <xdr:ext cx="534377" cy="259045"/>
    <xdr:sp macro="" textlink="">
      <xdr:nvSpPr>
        <xdr:cNvPr id="479" name="テキスト ボックス 478"/>
        <xdr:cNvSpPr txBox="1"/>
      </xdr:nvSpPr>
      <xdr:spPr>
        <a:xfrm>
          <a:off x="8483111" y="1608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6733</xdr:rowOff>
    </xdr:from>
    <xdr:to>
      <xdr:col>41</xdr:col>
      <xdr:colOff>101600</xdr:colOff>
      <xdr:row>95</xdr:row>
      <xdr:rowOff>108333</xdr:rowOff>
    </xdr:to>
    <xdr:sp macro="" textlink="">
      <xdr:nvSpPr>
        <xdr:cNvPr id="480" name="楕円 479"/>
        <xdr:cNvSpPr/>
      </xdr:nvSpPr>
      <xdr:spPr>
        <a:xfrm>
          <a:off x="7810500" y="1629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124860</xdr:rowOff>
    </xdr:from>
    <xdr:ext cx="534377" cy="259045"/>
    <xdr:sp macro="" textlink="">
      <xdr:nvSpPr>
        <xdr:cNvPr id="481" name="テキスト ボックス 480"/>
        <xdr:cNvSpPr txBox="1"/>
      </xdr:nvSpPr>
      <xdr:spPr>
        <a:xfrm>
          <a:off x="7594111" y="1606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112294</xdr:rowOff>
    </xdr:from>
    <xdr:to>
      <xdr:col>36</xdr:col>
      <xdr:colOff>165100</xdr:colOff>
      <xdr:row>95</xdr:row>
      <xdr:rowOff>42444</xdr:rowOff>
    </xdr:to>
    <xdr:sp macro="" textlink="">
      <xdr:nvSpPr>
        <xdr:cNvPr id="482" name="楕円 481"/>
        <xdr:cNvSpPr/>
      </xdr:nvSpPr>
      <xdr:spPr>
        <a:xfrm>
          <a:off x="6921500" y="1622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58971</xdr:rowOff>
    </xdr:from>
    <xdr:ext cx="534377" cy="259045"/>
    <xdr:sp macro="" textlink="">
      <xdr:nvSpPr>
        <xdr:cNvPr id="483" name="テキスト ボックス 482"/>
        <xdr:cNvSpPr txBox="1"/>
      </xdr:nvSpPr>
      <xdr:spPr>
        <a:xfrm>
          <a:off x="6705111" y="160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09" name="直線コネクタ 508"/>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0" name="消防費最小値テキスト"/>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1" name="直線コネクタ 510"/>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2" name="消防費最大値テキスト"/>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3" name="直線コネクタ 512"/>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138998</xdr:rowOff>
    </xdr:from>
    <xdr:to>
      <xdr:col>85</xdr:col>
      <xdr:colOff>127000</xdr:colOff>
      <xdr:row>37</xdr:row>
      <xdr:rowOff>548</xdr:rowOff>
    </xdr:to>
    <xdr:cxnSp macro="">
      <xdr:nvCxnSpPr>
        <xdr:cNvPr id="514" name="直線コネクタ 513"/>
        <xdr:cNvCxnSpPr/>
      </xdr:nvCxnSpPr>
      <xdr:spPr>
        <a:xfrm flipV="1">
          <a:off x="15481300" y="6311198"/>
          <a:ext cx="838200" cy="3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72062</xdr:rowOff>
    </xdr:from>
    <xdr:ext cx="534377" cy="259045"/>
    <xdr:sp macro="" textlink="">
      <xdr:nvSpPr>
        <xdr:cNvPr id="515" name="消防費平均値テキスト"/>
        <xdr:cNvSpPr txBox="1"/>
      </xdr:nvSpPr>
      <xdr:spPr>
        <a:xfrm>
          <a:off x="16370300" y="6244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16" name="フローチャート: 判断 515"/>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155196</xdr:rowOff>
    </xdr:from>
    <xdr:to>
      <xdr:col>81</xdr:col>
      <xdr:colOff>50800</xdr:colOff>
      <xdr:row>37</xdr:row>
      <xdr:rowOff>548</xdr:rowOff>
    </xdr:to>
    <xdr:cxnSp macro="">
      <xdr:nvCxnSpPr>
        <xdr:cNvPr id="517" name="直線コネクタ 516"/>
        <xdr:cNvCxnSpPr/>
      </xdr:nvCxnSpPr>
      <xdr:spPr>
        <a:xfrm>
          <a:off x="14592300" y="6327396"/>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18" name="フローチャート: 判断 517"/>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19" name="テキスト ボックス 518"/>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155196</xdr:rowOff>
    </xdr:from>
    <xdr:to>
      <xdr:col>76</xdr:col>
      <xdr:colOff>114300</xdr:colOff>
      <xdr:row>37</xdr:row>
      <xdr:rowOff>9284</xdr:rowOff>
    </xdr:to>
    <xdr:cxnSp macro="">
      <xdr:nvCxnSpPr>
        <xdr:cNvPr id="520" name="直線コネクタ 519"/>
        <xdr:cNvCxnSpPr/>
      </xdr:nvCxnSpPr>
      <xdr:spPr>
        <a:xfrm flipV="1">
          <a:off x="13703300" y="6327396"/>
          <a:ext cx="8890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154312</xdr:rowOff>
    </xdr:from>
    <xdr:to>
      <xdr:col>76</xdr:col>
      <xdr:colOff>165100</xdr:colOff>
      <xdr:row>37</xdr:row>
      <xdr:rowOff>84462</xdr:rowOff>
    </xdr:to>
    <xdr:sp macro="" textlink="">
      <xdr:nvSpPr>
        <xdr:cNvPr id="521" name="フローチャート: 判断 520"/>
        <xdr:cNvSpPr/>
      </xdr:nvSpPr>
      <xdr:spPr>
        <a:xfrm>
          <a:off x="14541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75589</xdr:rowOff>
    </xdr:from>
    <xdr:ext cx="534377" cy="259045"/>
    <xdr:sp macro="" textlink="">
      <xdr:nvSpPr>
        <xdr:cNvPr id="522" name="テキスト ボックス 521"/>
        <xdr:cNvSpPr txBox="1"/>
      </xdr:nvSpPr>
      <xdr:spPr>
        <a:xfrm>
          <a:off x="14325111" y="64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118636</xdr:rowOff>
    </xdr:from>
    <xdr:to>
      <xdr:col>71</xdr:col>
      <xdr:colOff>177800</xdr:colOff>
      <xdr:row>37</xdr:row>
      <xdr:rowOff>9284</xdr:rowOff>
    </xdr:to>
    <xdr:cxnSp macro="">
      <xdr:nvCxnSpPr>
        <xdr:cNvPr id="523" name="直線コネクタ 522"/>
        <xdr:cNvCxnSpPr/>
      </xdr:nvCxnSpPr>
      <xdr:spPr>
        <a:xfrm>
          <a:off x="12814300" y="6290836"/>
          <a:ext cx="889000" cy="6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159456</xdr:rowOff>
    </xdr:from>
    <xdr:to>
      <xdr:col>72</xdr:col>
      <xdr:colOff>38100</xdr:colOff>
      <xdr:row>37</xdr:row>
      <xdr:rowOff>89606</xdr:rowOff>
    </xdr:to>
    <xdr:sp macro="" textlink="">
      <xdr:nvSpPr>
        <xdr:cNvPr id="524" name="フローチャート: 判断 523"/>
        <xdr:cNvSpPr/>
      </xdr:nvSpPr>
      <xdr:spPr>
        <a:xfrm>
          <a:off x="13652500" y="633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80733</xdr:rowOff>
    </xdr:from>
    <xdr:ext cx="534377" cy="259045"/>
    <xdr:sp macro="" textlink="">
      <xdr:nvSpPr>
        <xdr:cNvPr id="525" name="テキスト ボックス 524"/>
        <xdr:cNvSpPr txBox="1"/>
      </xdr:nvSpPr>
      <xdr:spPr>
        <a:xfrm>
          <a:off x="13436111" y="642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3828</xdr:rowOff>
    </xdr:from>
    <xdr:to>
      <xdr:col>67</xdr:col>
      <xdr:colOff>101600</xdr:colOff>
      <xdr:row>37</xdr:row>
      <xdr:rowOff>105428</xdr:rowOff>
    </xdr:to>
    <xdr:sp macro="" textlink="">
      <xdr:nvSpPr>
        <xdr:cNvPr id="526" name="フローチャート: 判断 525"/>
        <xdr:cNvSpPr/>
      </xdr:nvSpPr>
      <xdr:spPr>
        <a:xfrm>
          <a:off x="12763500" y="634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96555</xdr:rowOff>
    </xdr:from>
    <xdr:ext cx="534377" cy="259045"/>
    <xdr:sp macro="" textlink="">
      <xdr:nvSpPr>
        <xdr:cNvPr id="527" name="テキスト ボックス 526"/>
        <xdr:cNvSpPr txBox="1"/>
      </xdr:nvSpPr>
      <xdr:spPr>
        <a:xfrm>
          <a:off x="12547111" y="644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88198</xdr:rowOff>
    </xdr:from>
    <xdr:to>
      <xdr:col>85</xdr:col>
      <xdr:colOff>177800</xdr:colOff>
      <xdr:row>37</xdr:row>
      <xdr:rowOff>18348</xdr:rowOff>
    </xdr:to>
    <xdr:sp macro="" textlink="">
      <xdr:nvSpPr>
        <xdr:cNvPr id="533" name="楕円 532"/>
        <xdr:cNvSpPr/>
      </xdr:nvSpPr>
      <xdr:spPr>
        <a:xfrm>
          <a:off x="16268700" y="626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111075</xdr:rowOff>
    </xdr:from>
    <xdr:ext cx="534377" cy="259045"/>
    <xdr:sp macro="" textlink="">
      <xdr:nvSpPr>
        <xdr:cNvPr id="534" name="消防費該当値テキスト"/>
        <xdr:cNvSpPr txBox="1"/>
      </xdr:nvSpPr>
      <xdr:spPr>
        <a:xfrm>
          <a:off x="16370300" y="611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121198</xdr:rowOff>
    </xdr:from>
    <xdr:to>
      <xdr:col>81</xdr:col>
      <xdr:colOff>101600</xdr:colOff>
      <xdr:row>37</xdr:row>
      <xdr:rowOff>51348</xdr:rowOff>
    </xdr:to>
    <xdr:sp macro="" textlink="">
      <xdr:nvSpPr>
        <xdr:cNvPr id="535" name="楕円 534"/>
        <xdr:cNvSpPr/>
      </xdr:nvSpPr>
      <xdr:spPr>
        <a:xfrm>
          <a:off x="15430500" y="629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42475</xdr:rowOff>
    </xdr:from>
    <xdr:ext cx="534377" cy="259045"/>
    <xdr:sp macro="" textlink="">
      <xdr:nvSpPr>
        <xdr:cNvPr id="536" name="テキスト ボックス 535"/>
        <xdr:cNvSpPr txBox="1"/>
      </xdr:nvSpPr>
      <xdr:spPr>
        <a:xfrm>
          <a:off x="15214111" y="638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104396</xdr:rowOff>
    </xdr:from>
    <xdr:to>
      <xdr:col>76</xdr:col>
      <xdr:colOff>165100</xdr:colOff>
      <xdr:row>37</xdr:row>
      <xdr:rowOff>34546</xdr:rowOff>
    </xdr:to>
    <xdr:sp macro="" textlink="">
      <xdr:nvSpPr>
        <xdr:cNvPr id="537" name="楕円 536"/>
        <xdr:cNvSpPr/>
      </xdr:nvSpPr>
      <xdr:spPr>
        <a:xfrm>
          <a:off x="14541500" y="627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51073</xdr:rowOff>
    </xdr:from>
    <xdr:ext cx="534377" cy="259045"/>
    <xdr:sp macro="" textlink="">
      <xdr:nvSpPr>
        <xdr:cNvPr id="538" name="テキスト ボックス 537"/>
        <xdr:cNvSpPr txBox="1"/>
      </xdr:nvSpPr>
      <xdr:spPr>
        <a:xfrm>
          <a:off x="14325111" y="605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129934</xdr:rowOff>
    </xdr:from>
    <xdr:to>
      <xdr:col>72</xdr:col>
      <xdr:colOff>38100</xdr:colOff>
      <xdr:row>37</xdr:row>
      <xdr:rowOff>60084</xdr:rowOff>
    </xdr:to>
    <xdr:sp macro="" textlink="">
      <xdr:nvSpPr>
        <xdr:cNvPr id="539" name="楕円 538"/>
        <xdr:cNvSpPr/>
      </xdr:nvSpPr>
      <xdr:spPr>
        <a:xfrm>
          <a:off x="13652500" y="630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76611</xdr:rowOff>
    </xdr:from>
    <xdr:ext cx="534377" cy="259045"/>
    <xdr:sp macro="" textlink="">
      <xdr:nvSpPr>
        <xdr:cNvPr id="540" name="テキスト ボックス 539"/>
        <xdr:cNvSpPr txBox="1"/>
      </xdr:nvSpPr>
      <xdr:spPr>
        <a:xfrm>
          <a:off x="13436111" y="607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67836</xdr:rowOff>
    </xdr:from>
    <xdr:to>
      <xdr:col>67</xdr:col>
      <xdr:colOff>101600</xdr:colOff>
      <xdr:row>36</xdr:row>
      <xdr:rowOff>169436</xdr:rowOff>
    </xdr:to>
    <xdr:sp macro="" textlink="">
      <xdr:nvSpPr>
        <xdr:cNvPr id="541" name="楕円 540"/>
        <xdr:cNvSpPr/>
      </xdr:nvSpPr>
      <xdr:spPr>
        <a:xfrm>
          <a:off x="12763500" y="624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14513</xdr:rowOff>
    </xdr:from>
    <xdr:ext cx="534377" cy="259045"/>
    <xdr:sp macro="" textlink="">
      <xdr:nvSpPr>
        <xdr:cNvPr id="542" name="テキスト ボックス 541"/>
        <xdr:cNvSpPr txBox="1"/>
      </xdr:nvSpPr>
      <xdr:spPr>
        <a:xfrm>
          <a:off x="12547111" y="601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4" name="直線コネクタ 563"/>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5" name="教育費最小値テキスト"/>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66" name="直線コネクタ 565"/>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67" name="教育費最大値テキスト"/>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68" name="直線コネクタ 567"/>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113319</xdr:rowOff>
    </xdr:from>
    <xdr:to>
      <xdr:col>85</xdr:col>
      <xdr:colOff>127000</xdr:colOff>
      <xdr:row>54</xdr:row>
      <xdr:rowOff>145758</xdr:rowOff>
    </xdr:to>
    <xdr:cxnSp macro="">
      <xdr:nvCxnSpPr>
        <xdr:cNvPr id="569" name="直線コネクタ 568"/>
        <xdr:cNvCxnSpPr/>
      </xdr:nvCxnSpPr>
      <xdr:spPr>
        <a:xfrm flipV="1">
          <a:off x="15481300" y="9200169"/>
          <a:ext cx="838200" cy="20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93584</xdr:rowOff>
    </xdr:from>
    <xdr:ext cx="534377" cy="259045"/>
    <xdr:sp macro="" textlink="">
      <xdr:nvSpPr>
        <xdr:cNvPr id="570" name="教育費平均値テキスト"/>
        <xdr:cNvSpPr txBox="1"/>
      </xdr:nvSpPr>
      <xdr:spPr>
        <a:xfrm>
          <a:off x="16370300" y="9694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1" name="フローチャート: 判断 570"/>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145758</xdr:rowOff>
    </xdr:from>
    <xdr:to>
      <xdr:col>81</xdr:col>
      <xdr:colOff>50800</xdr:colOff>
      <xdr:row>56</xdr:row>
      <xdr:rowOff>100532</xdr:rowOff>
    </xdr:to>
    <xdr:cxnSp macro="">
      <xdr:nvCxnSpPr>
        <xdr:cNvPr id="572" name="直線コネクタ 571"/>
        <xdr:cNvCxnSpPr/>
      </xdr:nvCxnSpPr>
      <xdr:spPr>
        <a:xfrm flipV="1">
          <a:off x="14592300" y="9404058"/>
          <a:ext cx="889000" cy="29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3" name="フローチャート: 判断 572"/>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158337</xdr:rowOff>
    </xdr:from>
    <xdr:ext cx="534377" cy="259045"/>
    <xdr:sp macro="" textlink="">
      <xdr:nvSpPr>
        <xdr:cNvPr id="574" name="テキスト ボックス 573"/>
        <xdr:cNvSpPr txBox="1"/>
      </xdr:nvSpPr>
      <xdr:spPr>
        <a:xfrm>
          <a:off x="15214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100532</xdr:rowOff>
    </xdr:from>
    <xdr:to>
      <xdr:col>76</xdr:col>
      <xdr:colOff>114300</xdr:colOff>
      <xdr:row>56</xdr:row>
      <xdr:rowOff>156904</xdr:rowOff>
    </xdr:to>
    <xdr:cxnSp macro="">
      <xdr:nvCxnSpPr>
        <xdr:cNvPr id="575" name="直線コネクタ 574"/>
        <xdr:cNvCxnSpPr/>
      </xdr:nvCxnSpPr>
      <xdr:spPr>
        <a:xfrm flipV="1">
          <a:off x="13703300" y="9701732"/>
          <a:ext cx="889000" cy="5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6" name="フローチャート: 判断 575"/>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66212</xdr:rowOff>
    </xdr:from>
    <xdr:ext cx="534377" cy="259045"/>
    <xdr:sp macro="" textlink="">
      <xdr:nvSpPr>
        <xdr:cNvPr id="577" name="テキスト ボックス 576"/>
        <xdr:cNvSpPr txBox="1"/>
      </xdr:nvSpPr>
      <xdr:spPr>
        <a:xfrm>
          <a:off x="14325111" y="98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156904</xdr:rowOff>
    </xdr:from>
    <xdr:to>
      <xdr:col>71</xdr:col>
      <xdr:colOff>177800</xdr:colOff>
      <xdr:row>57</xdr:row>
      <xdr:rowOff>6216</xdr:rowOff>
    </xdr:to>
    <xdr:cxnSp macro="">
      <xdr:nvCxnSpPr>
        <xdr:cNvPr id="578" name="直線コネクタ 577"/>
        <xdr:cNvCxnSpPr/>
      </xdr:nvCxnSpPr>
      <xdr:spPr>
        <a:xfrm flipV="1">
          <a:off x="12814300" y="9758104"/>
          <a:ext cx="889000" cy="2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9" name="フローチャート: 判断 578"/>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68991</xdr:rowOff>
    </xdr:from>
    <xdr:ext cx="534377" cy="259045"/>
    <xdr:sp macro="" textlink="">
      <xdr:nvSpPr>
        <xdr:cNvPr id="580" name="テキスト ボックス 579"/>
        <xdr:cNvSpPr txBox="1"/>
      </xdr:nvSpPr>
      <xdr:spPr>
        <a:xfrm>
          <a:off x="13436111" y="98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81" name="フローチャート: 判断 580"/>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93758</xdr:rowOff>
    </xdr:from>
    <xdr:ext cx="534377" cy="259045"/>
    <xdr:sp macro="" textlink="">
      <xdr:nvSpPr>
        <xdr:cNvPr id="582" name="テキスト ボックス 581"/>
        <xdr:cNvSpPr txBox="1"/>
      </xdr:nvSpPr>
      <xdr:spPr>
        <a:xfrm>
          <a:off x="12547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62519</xdr:rowOff>
    </xdr:from>
    <xdr:to>
      <xdr:col>85</xdr:col>
      <xdr:colOff>177800</xdr:colOff>
      <xdr:row>53</xdr:row>
      <xdr:rowOff>164119</xdr:rowOff>
    </xdr:to>
    <xdr:sp macro="" textlink="">
      <xdr:nvSpPr>
        <xdr:cNvPr id="588" name="楕円 587"/>
        <xdr:cNvSpPr/>
      </xdr:nvSpPr>
      <xdr:spPr>
        <a:xfrm>
          <a:off x="16268700" y="914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85396</xdr:rowOff>
    </xdr:from>
    <xdr:ext cx="599010" cy="259045"/>
    <xdr:sp macro="" textlink="">
      <xdr:nvSpPr>
        <xdr:cNvPr id="589" name="教育費該当値テキスト"/>
        <xdr:cNvSpPr txBox="1"/>
      </xdr:nvSpPr>
      <xdr:spPr>
        <a:xfrm>
          <a:off x="16370300" y="9000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94958</xdr:rowOff>
    </xdr:from>
    <xdr:to>
      <xdr:col>81</xdr:col>
      <xdr:colOff>101600</xdr:colOff>
      <xdr:row>55</xdr:row>
      <xdr:rowOff>25108</xdr:rowOff>
    </xdr:to>
    <xdr:sp macro="" textlink="">
      <xdr:nvSpPr>
        <xdr:cNvPr id="590" name="楕円 589"/>
        <xdr:cNvSpPr/>
      </xdr:nvSpPr>
      <xdr:spPr>
        <a:xfrm>
          <a:off x="15430500" y="935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41635</xdr:rowOff>
    </xdr:from>
    <xdr:ext cx="599010" cy="259045"/>
    <xdr:sp macro="" textlink="">
      <xdr:nvSpPr>
        <xdr:cNvPr id="591" name="テキスト ボックス 590"/>
        <xdr:cNvSpPr txBox="1"/>
      </xdr:nvSpPr>
      <xdr:spPr>
        <a:xfrm>
          <a:off x="15181795" y="912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49732</xdr:rowOff>
    </xdr:from>
    <xdr:to>
      <xdr:col>76</xdr:col>
      <xdr:colOff>165100</xdr:colOff>
      <xdr:row>56</xdr:row>
      <xdr:rowOff>151332</xdr:rowOff>
    </xdr:to>
    <xdr:sp macro="" textlink="">
      <xdr:nvSpPr>
        <xdr:cNvPr id="592" name="楕円 591"/>
        <xdr:cNvSpPr/>
      </xdr:nvSpPr>
      <xdr:spPr>
        <a:xfrm>
          <a:off x="14541500" y="965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167859</xdr:rowOff>
    </xdr:from>
    <xdr:ext cx="534377" cy="259045"/>
    <xdr:sp macro="" textlink="">
      <xdr:nvSpPr>
        <xdr:cNvPr id="593" name="テキスト ボックス 592"/>
        <xdr:cNvSpPr txBox="1"/>
      </xdr:nvSpPr>
      <xdr:spPr>
        <a:xfrm>
          <a:off x="14325111" y="942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106104</xdr:rowOff>
    </xdr:from>
    <xdr:to>
      <xdr:col>72</xdr:col>
      <xdr:colOff>38100</xdr:colOff>
      <xdr:row>57</xdr:row>
      <xdr:rowOff>36254</xdr:rowOff>
    </xdr:to>
    <xdr:sp macro="" textlink="">
      <xdr:nvSpPr>
        <xdr:cNvPr id="594" name="楕円 593"/>
        <xdr:cNvSpPr/>
      </xdr:nvSpPr>
      <xdr:spPr>
        <a:xfrm>
          <a:off x="13652500" y="97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52781</xdr:rowOff>
    </xdr:from>
    <xdr:ext cx="534377" cy="259045"/>
    <xdr:sp macro="" textlink="">
      <xdr:nvSpPr>
        <xdr:cNvPr id="595" name="テキスト ボックス 594"/>
        <xdr:cNvSpPr txBox="1"/>
      </xdr:nvSpPr>
      <xdr:spPr>
        <a:xfrm>
          <a:off x="13436111" y="948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126866</xdr:rowOff>
    </xdr:from>
    <xdr:to>
      <xdr:col>67</xdr:col>
      <xdr:colOff>101600</xdr:colOff>
      <xdr:row>57</xdr:row>
      <xdr:rowOff>57016</xdr:rowOff>
    </xdr:to>
    <xdr:sp macro="" textlink="">
      <xdr:nvSpPr>
        <xdr:cNvPr id="596" name="楕円 595"/>
        <xdr:cNvSpPr/>
      </xdr:nvSpPr>
      <xdr:spPr>
        <a:xfrm>
          <a:off x="12763500" y="97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73543</xdr:rowOff>
    </xdr:from>
    <xdr:ext cx="534377" cy="259045"/>
    <xdr:sp macro="" textlink="">
      <xdr:nvSpPr>
        <xdr:cNvPr id="597" name="テキスト ボックス 596"/>
        <xdr:cNvSpPr txBox="1"/>
      </xdr:nvSpPr>
      <xdr:spPr>
        <a:xfrm>
          <a:off x="12547111" y="950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1" name="直線コネクタ 620"/>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4" name="災害復旧費最大値テキスト"/>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5" name="直線コネクタ 624"/>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153530</xdr:rowOff>
    </xdr:from>
    <xdr:to>
      <xdr:col>85</xdr:col>
      <xdr:colOff>127000</xdr:colOff>
      <xdr:row>79</xdr:row>
      <xdr:rowOff>27267</xdr:rowOff>
    </xdr:to>
    <xdr:cxnSp macro="">
      <xdr:nvCxnSpPr>
        <xdr:cNvPr id="626" name="直線コネクタ 625"/>
        <xdr:cNvCxnSpPr/>
      </xdr:nvCxnSpPr>
      <xdr:spPr>
        <a:xfrm>
          <a:off x="15481300" y="13526630"/>
          <a:ext cx="838200" cy="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27" name="災害復旧費平均値テキスト"/>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28" name="フローチャート: 判断 627"/>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153530</xdr:rowOff>
    </xdr:from>
    <xdr:to>
      <xdr:col>81</xdr:col>
      <xdr:colOff>50800</xdr:colOff>
      <xdr:row>79</xdr:row>
      <xdr:rowOff>5283</xdr:rowOff>
    </xdr:to>
    <xdr:cxnSp macro="">
      <xdr:nvCxnSpPr>
        <xdr:cNvPr id="629" name="直線コネクタ 628"/>
        <xdr:cNvCxnSpPr/>
      </xdr:nvCxnSpPr>
      <xdr:spPr>
        <a:xfrm flipV="1">
          <a:off x="14592300" y="13526630"/>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0" name="フローチャート: 判断 629"/>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1" name="テキスト ボックス 630"/>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5283</xdr:rowOff>
    </xdr:from>
    <xdr:to>
      <xdr:col>76</xdr:col>
      <xdr:colOff>114300</xdr:colOff>
      <xdr:row>79</xdr:row>
      <xdr:rowOff>44450</xdr:rowOff>
    </xdr:to>
    <xdr:cxnSp macro="">
      <xdr:nvCxnSpPr>
        <xdr:cNvPr id="632" name="直線コネクタ 631"/>
        <xdr:cNvCxnSpPr/>
      </xdr:nvCxnSpPr>
      <xdr:spPr>
        <a:xfrm flipV="1">
          <a:off x="13703300" y="13549833"/>
          <a:ext cx="8890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49485</xdr:rowOff>
    </xdr:from>
    <xdr:to>
      <xdr:col>76</xdr:col>
      <xdr:colOff>165100</xdr:colOff>
      <xdr:row>78</xdr:row>
      <xdr:rowOff>151085</xdr:rowOff>
    </xdr:to>
    <xdr:sp macro="" textlink="">
      <xdr:nvSpPr>
        <xdr:cNvPr id="633" name="フローチャート: 判断 632"/>
        <xdr:cNvSpPr/>
      </xdr:nvSpPr>
      <xdr:spPr>
        <a:xfrm>
          <a:off x="14541500" y="1342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167612</xdr:rowOff>
    </xdr:from>
    <xdr:ext cx="469744" cy="259045"/>
    <xdr:sp macro="" textlink="">
      <xdr:nvSpPr>
        <xdr:cNvPr id="634" name="テキスト ボックス 633"/>
        <xdr:cNvSpPr txBox="1"/>
      </xdr:nvSpPr>
      <xdr:spPr>
        <a:xfrm>
          <a:off x="14357428" y="1319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92672</xdr:rowOff>
    </xdr:from>
    <xdr:to>
      <xdr:col>72</xdr:col>
      <xdr:colOff>38100</xdr:colOff>
      <xdr:row>79</xdr:row>
      <xdr:rowOff>22822</xdr:rowOff>
    </xdr:to>
    <xdr:sp macro="" textlink="">
      <xdr:nvSpPr>
        <xdr:cNvPr id="636" name="フローチャート: 判断 635"/>
        <xdr:cNvSpPr/>
      </xdr:nvSpPr>
      <xdr:spPr>
        <a:xfrm>
          <a:off x="13652500" y="1346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39349</xdr:rowOff>
    </xdr:from>
    <xdr:ext cx="469744" cy="259045"/>
    <xdr:sp macro="" textlink="">
      <xdr:nvSpPr>
        <xdr:cNvPr id="637" name="テキスト ボックス 636"/>
        <xdr:cNvSpPr txBox="1"/>
      </xdr:nvSpPr>
      <xdr:spPr>
        <a:xfrm>
          <a:off x="13468428" y="1324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133725</xdr:rowOff>
    </xdr:from>
    <xdr:to>
      <xdr:col>67</xdr:col>
      <xdr:colOff>101600</xdr:colOff>
      <xdr:row>79</xdr:row>
      <xdr:rowOff>63875</xdr:rowOff>
    </xdr:to>
    <xdr:sp macro="" textlink="">
      <xdr:nvSpPr>
        <xdr:cNvPr id="638" name="フローチャート: 判断 637"/>
        <xdr:cNvSpPr/>
      </xdr:nvSpPr>
      <xdr:spPr>
        <a:xfrm>
          <a:off x="12763500" y="13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80402</xdr:rowOff>
    </xdr:from>
    <xdr:ext cx="469744" cy="259045"/>
    <xdr:sp macro="" textlink="">
      <xdr:nvSpPr>
        <xdr:cNvPr id="639" name="テキスト ボックス 638"/>
        <xdr:cNvSpPr txBox="1"/>
      </xdr:nvSpPr>
      <xdr:spPr>
        <a:xfrm>
          <a:off x="12579428" y="1328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147917</xdr:rowOff>
    </xdr:from>
    <xdr:to>
      <xdr:col>85</xdr:col>
      <xdr:colOff>177800</xdr:colOff>
      <xdr:row>79</xdr:row>
      <xdr:rowOff>78067</xdr:rowOff>
    </xdr:to>
    <xdr:sp macro="" textlink="">
      <xdr:nvSpPr>
        <xdr:cNvPr id="645" name="楕円 644"/>
        <xdr:cNvSpPr/>
      </xdr:nvSpPr>
      <xdr:spPr>
        <a:xfrm>
          <a:off x="16268700" y="1352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62844</xdr:rowOff>
    </xdr:from>
    <xdr:ext cx="378565" cy="259045"/>
    <xdr:sp macro="" textlink="">
      <xdr:nvSpPr>
        <xdr:cNvPr id="646" name="災害復旧費該当値テキスト"/>
        <xdr:cNvSpPr txBox="1"/>
      </xdr:nvSpPr>
      <xdr:spPr>
        <a:xfrm>
          <a:off x="16370300" y="13435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102730</xdr:rowOff>
    </xdr:from>
    <xdr:to>
      <xdr:col>81</xdr:col>
      <xdr:colOff>101600</xdr:colOff>
      <xdr:row>79</xdr:row>
      <xdr:rowOff>32880</xdr:rowOff>
    </xdr:to>
    <xdr:sp macro="" textlink="">
      <xdr:nvSpPr>
        <xdr:cNvPr id="647" name="楕円 646"/>
        <xdr:cNvSpPr/>
      </xdr:nvSpPr>
      <xdr:spPr>
        <a:xfrm>
          <a:off x="15430500" y="134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24007</xdr:rowOff>
    </xdr:from>
    <xdr:ext cx="469744" cy="259045"/>
    <xdr:sp macro="" textlink="">
      <xdr:nvSpPr>
        <xdr:cNvPr id="648" name="テキスト ボックス 647"/>
        <xdr:cNvSpPr txBox="1"/>
      </xdr:nvSpPr>
      <xdr:spPr>
        <a:xfrm>
          <a:off x="15246428" y="1356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125933</xdr:rowOff>
    </xdr:from>
    <xdr:to>
      <xdr:col>76</xdr:col>
      <xdr:colOff>165100</xdr:colOff>
      <xdr:row>79</xdr:row>
      <xdr:rowOff>56083</xdr:rowOff>
    </xdr:to>
    <xdr:sp macro="" textlink="">
      <xdr:nvSpPr>
        <xdr:cNvPr id="649" name="楕円 648"/>
        <xdr:cNvSpPr/>
      </xdr:nvSpPr>
      <xdr:spPr>
        <a:xfrm>
          <a:off x="14541500" y="1349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47210</xdr:rowOff>
    </xdr:from>
    <xdr:ext cx="469744" cy="259045"/>
    <xdr:sp macro="" textlink="">
      <xdr:nvSpPr>
        <xdr:cNvPr id="650" name="テキスト ボックス 649"/>
        <xdr:cNvSpPr txBox="1"/>
      </xdr:nvSpPr>
      <xdr:spPr>
        <a:xfrm>
          <a:off x="14357428" y="1359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76" name="直線コネクタ 675"/>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77" name="公債費最小値テキスト"/>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78" name="直線コネクタ 677"/>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79" name="公債費最大値テキスト"/>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0" name="直線コネクタ 679"/>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100436</xdr:rowOff>
    </xdr:from>
    <xdr:to>
      <xdr:col>85</xdr:col>
      <xdr:colOff>127000</xdr:colOff>
      <xdr:row>94</xdr:row>
      <xdr:rowOff>143870</xdr:rowOff>
    </xdr:to>
    <xdr:cxnSp macro="">
      <xdr:nvCxnSpPr>
        <xdr:cNvPr id="681" name="直線コネクタ 680"/>
        <xdr:cNvCxnSpPr/>
      </xdr:nvCxnSpPr>
      <xdr:spPr>
        <a:xfrm flipV="1">
          <a:off x="15481300" y="1621673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34856</xdr:rowOff>
    </xdr:from>
    <xdr:ext cx="534377" cy="259045"/>
    <xdr:sp macro="" textlink="">
      <xdr:nvSpPr>
        <xdr:cNvPr id="682" name="公債費平均値テキスト"/>
        <xdr:cNvSpPr txBox="1"/>
      </xdr:nvSpPr>
      <xdr:spPr>
        <a:xfrm>
          <a:off x="16370300" y="16322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3" name="フローチャート: 判断 682"/>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143870</xdr:rowOff>
    </xdr:from>
    <xdr:to>
      <xdr:col>81</xdr:col>
      <xdr:colOff>50800</xdr:colOff>
      <xdr:row>94</xdr:row>
      <xdr:rowOff>171045</xdr:rowOff>
    </xdr:to>
    <xdr:cxnSp macro="">
      <xdr:nvCxnSpPr>
        <xdr:cNvPr id="684" name="直線コネクタ 683"/>
        <xdr:cNvCxnSpPr/>
      </xdr:nvCxnSpPr>
      <xdr:spPr>
        <a:xfrm flipV="1">
          <a:off x="14592300" y="16260170"/>
          <a:ext cx="889000" cy="2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5" name="フローチャート: 判断 684"/>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86" name="テキスト ボックス 685"/>
        <xdr:cNvSpPr txBox="1"/>
      </xdr:nvSpPr>
      <xdr:spPr>
        <a:xfrm>
          <a:off x="15214111" y="1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171045</xdr:rowOff>
    </xdr:from>
    <xdr:to>
      <xdr:col>76</xdr:col>
      <xdr:colOff>114300</xdr:colOff>
      <xdr:row>95</xdr:row>
      <xdr:rowOff>12461</xdr:rowOff>
    </xdr:to>
    <xdr:cxnSp macro="">
      <xdr:nvCxnSpPr>
        <xdr:cNvPr id="687" name="直線コネクタ 686"/>
        <xdr:cNvCxnSpPr/>
      </xdr:nvCxnSpPr>
      <xdr:spPr>
        <a:xfrm flipV="1">
          <a:off x="13703300" y="16287345"/>
          <a:ext cx="889000" cy="1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125769</xdr:rowOff>
    </xdr:from>
    <xdr:to>
      <xdr:col>76</xdr:col>
      <xdr:colOff>165100</xdr:colOff>
      <xdr:row>96</xdr:row>
      <xdr:rowOff>55919</xdr:rowOff>
    </xdr:to>
    <xdr:sp macro="" textlink="">
      <xdr:nvSpPr>
        <xdr:cNvPr id="688" name="フローチャート: 判断 687"/>
        <xdr:cNvSpPr/>
      </xdr:nvSpPr>
      <xdr:spPr>
        <a:xfrm>
          <a:off x="14541500" y="164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47046</xdr:rowOff>
    </xdr:from>
    <xdr:ext cx="534377" cy="259045"/>
    <xdr:sp macro="" textlink="">
      <xdr:nvSpPr>
        <xdr:cNvPr id="689" name="テキスト ボックス 688"/>
        <xdr:cNvSpPr txBox="1"/>
      </xdr:nvSpPr>
      <xdr:spPr>
        <a:xfrm>
          <a:off x="14325111" y="165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12461</xdr:rowOff>
    </xdr:from>
    <xdr:to>
      <xdr:col>71</xdr:col>
      <xdr:colOff>177800</xdr:colOff>
      <xdr:row>95</xdr:row>
      <xdr:rowOff>25583</xdr:rowOff>
    </xdr:to>
    <xdr:cxnSp macro="">
      <xdr:nvCxnSpPr>
        <xdr:cNvPr id="690" name="直線コネクタ 689"/>
        <xdr:cNvCxnSpPr/>
      </xdr:nvCxnSpPr>
      <xdr:spPr>
        <a:xfrm flipV="1">
          <a:off x="12814300" y="16300211"/>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117639</xdr:rowOff>
    </xdr:from>
    <xdr:to>
      <xdr:col>72</xdr:col>
      <xdr:colOff>38100</xdr:colOff>
      <xdr:row>96</xdr:row>
      <xdr:rowOff>47789</xdr:rowOff>
    </xdr:to>
    <xdr:sp macro="" textlink="">
      <xdr:nvSpPr>
        <xdr:cNvPr id="691" name="フローチャート: 判断 690"/>
        <xdr:cNvSpPr/>
      </xdr:nvSpPr>
      <xdr:spPr>
        <a:xfrm>
          <a:off x="13652500" y="1640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38916</xdr:rowOff>
    </xdr:from>
    <xdr:ext cx="534377" cy="259045"/>
    <xdr:sp macro="" textlink="">
      <xdr:nvSpPr>
        <xdr:cNvPr id="692" name="テキスト ボックス 691"/>
        <xdr:cNvSpPr txBox="1"/>
      </xdr:nvSpPr>
      <xdr:spPr>
        <a:xfrm>
          <a:off x="13436111" y="1649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134620</xdr:rowOff>
    </xdr:from>
    <xdr:to>
      <xdr:col>67</xdr:col>
      <xdr:colOff>101600</xdr:colOff>
      <xdr:row>96</xdr:row>
      <xdr:rowOff>64770</xdr:rowOff>
    </xdr:to>
    <xdr:sp macro="" textlink="">
      <xdr:nvSpPr>
        <xdr:cNvPr id="693" name="フローチャート: 判断 692"/>
        <xdr:cNvSpPr/>
      </xdr:nvSpPr>
      <xdr:spPr>
        <a:xfrm>
          <a:off x="127635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55897</xdr:rowOff>
    </xdr:from>
    <xdr:ext cx="534377" cy="259045"/>
    <xdr:sp macro="" textlink="">
      <xdr:nvSpPr>
        <xdr:cNvPr id="694" name="テキスト ボックス 693"/>
        <xdr:cNvSpPr txBox="1"/>
      </xdr:nvSpPr>
      <xdr:spPr>
        <a:xfrm>
          <a:off x="12547111" y="16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49636</xdr:rowOff>
    </xdr:from>
    <xdr:to>
      <xdr:col>85</xdr:col>
      <xdr:colOff>177800</xdr:colOff>
      <xdr:row>94</xdr:row>
      <xdr:rowOff>151236</xdr:rowOff>
    </xdr:to>
    <xdr:sp macro="" textlink="">
      <xdr:nvSpPr>
        <xdr:cNvPr id="700" name="楕円 699"/>
        <xdr:cNvSpPr/>
      </xdr:nvSpPr>
      <xdr:spPr>
        <a:xfrm>
          <a:off x="16268700" y="1616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72513</xdr:rowOff>
    </xdr:from>
    <xdr:ext cx="534377" cy="259045"/>
    <xdr:sp macro="" textlink="">
      <xdr:nvSpPr>
        <xdr:cNvPr id="701" name="公債費該当値テキスト"/>
        <xdr:cNvSpPr txBox="1"/>
      </xdr:nvSpPr>
      <xdr:spPr>
        <a:xfrm>
          <a:off x="16370300" y="1601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93070</xdr:rowOff>
    </xdr:from>
    <xdr:to>
      <xdr:col>81</xdr:col>
      <xdr:colOff>101600</xdr:colOff>
      <xdr:row>95</xdr:row>
      <xdr:rowOff>23220</xdr:rowOff>
    </xdr:to>
    <xdr:sp macro="" textlink="">
      <xdr:nvSpPr>
        <xdr:cNvPr id="702" name="楕円 701"/>
        <xdr:cNvSpPr/>
      </xdr:nvSpPr>
      <xdr:spPr>
        <a:xfrm>
          <a:off x="15430500" y="1620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39747</xdr:rowOff>
    </xdr:from>
    <xdr:ext cx="534377" cy="259045"/>
    <xdr:sp macro="" textlink="">
      <xdr:nvSpPr>
        <xdr:cNvPr id="703" name="テキスト ボックス 702"/>
        <xdr:cNvSpPr txBox="1"/>
      </xdr:nvSpPr>
      <xdr:spPr>
        <a:xfrm>
          <a:off x="15214111" y="1598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120245</xdr:rowOff>
    </xdr:from>
    <xdr:to>
      <xdr:col>76</xdr:col>
      <xdr:colOff>165100</xdr:colOff>
      <xdr:row>95</xdr:row>
      <xdr:rowOff>50395</xdr:rowOff>
    </xdr:to>
    <xdr:sp macro="" textlink="">
      <xdr:nvSpPr>
        <xdr:cNvPr id="704" name="楕円 703"/>
        <xdr:cNvSpPr/>
      </xdr:nvSpPr>
      <xdr:spPr>
        <a:xfrm>
          <a:off x="14541500" y="162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66922</xdr:rowOff>
    </xdr:from>
    <xdr:ext cx="534377" cy="259045"/>
    <xdr:sp macro="" textlink="">
      <xdr:nvSpPr>
        <xdr:cNvPr id="705" name="テキスト ボックス 704"/>
        <xdr:cNvSpPr txBox="1"/>
      </xdr:nvSpPr>
      <xdr:spPr>
        <a:xfrm>
          <a:off x="14325111" y="1601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133111</xdr:rowOff>
    </xdr:from>
    <xdr:to>
      <xdr:col>72</xdr:col>
      <xdr:colOff>38100</xdr:colOff>
      <xdr:row>95</xdr:row>
      <xdr:rowOff>63261</xdr:rowOff>
    </xdr:to>
    <xdr:sp macro="" textlink="">
      <xdr:nvSpPr>
        <xdr:cNvPr id="706" name="楕円 705"/>
        <xdr:cNvSpPr/>
      </xdr:nvSpPr>
      <xdr:spPr>
        <a:xfrm>
          <a:off x="13652500" y="1624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79788</xdr:rowOff>
    </xdr:from>
    <xdr:ext cx="534377" cy="259045"/>
    <xdr:sp macro="" textlink="">
      <xdr:nvSpPr>
        <xdr:cNvPr id="707" name="テキスト ボックス 706"/>
        <xdr:cNvSpPr txBox="1"/>
      </xdr:nvSpPr>
      <xdr:spPr>
        <a:xfrm>
          <a:off x="13436111" y="1602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146233</xdr:rowOff>
    </xdr:from>
    <xdr:to>
      <xdr:col>67</xdr:col>
      <xdr:colOff>101600</xdr:colOff>
      <xdr:row>95</xdr:row>
      <xdr:rowOff>76383</xdr:rowOff>
    </xdr:to>
    <xdr:sp macro="" textlink="">
      <xdr:nvSpPr>
        <xdr:cNvPr id="708" name="楕円 707"/>
        <xdr:cNvSpPr/>
      </xdr:nvSpPr>
      <xdr:spPr>
        <a:xfrm>
          <a:off x="12763500" y="1626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92910</xdr:rowOff>
    </xdr:from>
    <xdr:ext cx="534377" cy="259045"/>
    <xdr:sp macro="" textlink="">
      <xdr:nvSpPr>
        <xdr:cNvPr id="709" name="テキスト ボックス 708"/>
        <xdr:cNvSpPr txBox="1"/>
      </xdr:nvSpPr>
      <xdr:spPr>
        <a:xfrm>
          <a:off x="12547111" y="1603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5" name="直線コネクタ 734"/>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36" name="諸支出金最小値テキスト"/>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38" name="諸支出金最大値テキスト"/>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39" name="直線コネクタ 738"/>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1" name="諸支出金平均値テキスト"/>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2" name="フローチャート: 判断 741"/>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4" name="フローチャート: 判断 743"/>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5" name="テキスト ボックス 744"/>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43507</xdr:rowOff>
    </xdr:from>
    <xdr:to>
      <xdr:col>107</xdr:col>
      <xdr:colOff>101600</xdr:colOff>
      <xdr:row>39</xdr:row>
      <xdr:rowOff>145107</xdr:rowOff>
    </xdr:to>
    <xdr:sp macro="" textlink="">
      <xdr:nvSpPr>
        <xdr:cNvPr id="747" name="フローチャート: 判断 746"/>
        <xdr:cNvSpPr/>
      </xdr:nvSpPr>
      <xdr:spPr>
        <a:xfrm>
          <a:off x="20383500" y="673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161634</xdr:rowOff>
    </xdr:from>
    <xdr:ext cx="313932" cy="259045"/>
    <xdr:sp macro="" textlink="">
      <xdr:nvSpPr>
        <xdr:cNvPr id="748" name="テキスト ボックス 747"/>
        <xdr:cNvSpPr txBox="1"/>
      </xdr:nvSpPr>
      <xdr:spPr>
        <a:xfrm>
          <a:off x="20277333" y="6505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33383</xdr:rowOff>
    </xdr:from>
    <xdr:to>
      <xdr:col>102</xdr:col>
      <xdr:colOff>165100</xdr:colOff>
      <xdr:row>39</xdr:row>
      <xdr:rowOff>134983</xdr:rowOff>
    </xdr:to>
    <xdr:sp macro="" textlink="">
      <xdr:nvSpPr>
        <xdr:cNvPr id="750" name="フローチャート: 判断 749"/>
        <xdr:cNvSpPr/>
      </xdr:nvSpPr>
      <xdr:spPr>
        <a:xfrm>
          <a:off x="19494500" y="671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151510</xdr:rowOff>
    </xdr:from>
    <xdr:ext cx="313932" cy="259045"/>
    <xdr:sp macro="" textlink="">
      <xdr:nvSpPr>
        <xdr:cNvPr id="751" name="テキスト ボックス 750"/>
        <xdr:cNvSpPr txBox="1"/>
      </xdr:nvSpPr>
      <xdr:spPr>
        <a:xfrm>
          <a:off x="19388333" y="6495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45793</xdr:rowOff>
    </xdr:from>
    <xdr:to>
      <xdr:col>98</xdr:col>
      <xdr:colOff>38100</xdr:colOff>
      <xdr:row>39</xdr:row>
      <xdr:rowOff>147393</xdr:rowOff>
    </xdr:to>
    <xdr:sp macro="" textlink="">
      <xdr:nvSpPr>
        <xdr:cNvPr id="752" name="フローチャート: 判断 751"/>
        <xdr:cNvSpPr/>
      </xdr:nvSpPr>
      <xdr:spPr>
        <a:xfrm>
          <a:off x="18605500" y="673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163920</xdr:rowOff>
    </xdr:from>
    <xdr:ext cx="249299" cy="259045"/>
    <xdr:sp macro="" textlink="">
      <xdr:nvSpPr>
        <xdr:cNvPr id="753" name="テキスト ボックス 752"/>
        <xdr:cNvSpPr txBox="1"/>
      </xdr:nvSpPr>
      <xdr:spPr>
        <a:xfrm>
          <a:off x="18531650" y="65075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0" name="諸支出金該当値テキスト"/>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は、住民一人当たり７，５１６円となっており、類似団体平均と比較しても高い水準にある。議会費の構成は、議会運営費、調査研修費、議員報酬等及び職員人件費で、議員報酬等が議会費の約７割を占め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・総務費は、住民一人当たり９０，３５５円となっており、類似団体平均と比較すると下回っている。令和３年度の主な減少要因は、特別定額給付金等の新型コロナウイルス感染症対策事業の減によるもの。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・教育費は、住民一人当たり１９３，２７０円となっており、令和元年度から統合中学校整備事業に着手し令和３年度は新校舎の建設を行ったため類似団体平均を大幅に上回った。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は、大規模事業が続いた平成２９年度までは、事業財源確保のため取り崩しを行ってきた。平成３０年度以降は、災害復旧事業等に取り崩しを行ったが、決算余剰金の積み立てにより財政調整基金の残高は増加となり令和３年度の標準財政規模比は前年度から５．８８ポイント増の２３．０５％となった。しかし、令和４年度開校の統合中学校整備事業には、特定目的基金のみならず、財政調整基金も繰入れざるを得ない厳しい状況であることから、今後は財政調整基金残高は減少し、実質単年度収支も下降することが見込まれるため、事務事業の見直し、統廃合等を推進し、健全な行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令和３年度決算は、実質収支額が一般会計で３０７，６００</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千円、国民健康保険特別会計で１０，１７１千円、介護保険特別会計で１０８，７８０千円、後期高齢者医療特別会計で１７４千円の黒字となった。</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また、公営企業会計においては、水道事業が６６０，７６６千円、病院事業が４，０３０千円、下水道事業会計の公共下水道事業が１９，２６１千円、特別環境保全下水道事業が２５，９７３千円、農業集落排水事業が８，８６８千円の資金余剰額があり、連結実質赤字は生じていないものの、引き続き健全な経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O56"/>
  <sheetViews>
    <sheetView showGridLines="0" tabSelected="1" zoomScale="75" zoomScaleNormal="75" workbookViewId="0">
      <selection activeCell="AD110" sqref="AD110"/>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9" t="s">
        <v>79</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80</v>
      </c>
      <c r="C2" s="179"/>
      <c r="D2" s="180"/>
    </row>
    <row r="3" spans="1:119" ht="18.75" customHeight="1" thickBot="1" x14ac:dyDescent="0.25">
      <c r="A3" s="178"/>
      <c r="B3" s="420" t="s">
        <v>81</v>
      </c>
      <c r="C3" s="421"/>
      <c r="D3" s="421"/>
      <c r="E3" s="422"/>
      <c r="F3" s="422"/>
      <c r="G3" s="422"/>
      <c r="H3" s="422"/>
      <c r="I3" s="422"/>
      <c r="J3" s="422"/>
      <c r="K3" s="422"/>
      <c r="L3" s="422" t="s">
        <v>82</v>
      </c>
      <c r="M3" s="422"/>
      <c r="N3" s="422"/>
      <c r="O3" s="422"/>
      <c r="P3" s="422"/>
      <c r="Q3" s="422"/>
      <c r="R3" s="429"/>
      <c r="S3" s="429"/>
      <c r="T3" s="429"/>
      <c r="U3" s="429"/>
      <c r="V3" s="430"/>
      <c r="W3" s="404" t="s">
        <v>83</v>
      </c>
      <c r="X3" s="405"/>
      <c r="Y3" s="405"/>
      <c r="Z3" s="405"/>
      <c r="AA3" s="405"/>
      <c r="AB3" s="421"/>
      <c r="AC3" s="429" t="s">
        <v>84</v>
      </c>
      <c r="AD3" s="405"/>
      <c r="AE3" s="405"/>
      <c r="AF3" s="405"/>
      <c r="AG3" s="405"/>
      <c r="AH3" s="405"/>
      <c r="AI3" s="405"/>
      <c r="AJ3" s="405"/>
      <c r="AK3" s="405"/>
      <c r="AL3" s="406"/>
      <c r="AM3" s="404" t="s">
        <v>85</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86</v>
      </c>
      <c r="BO3" s="405"/>
      <c r="BP3" s="405"/>
      <c r="BQ3" s="405"/>
      <c r="BR3" s="405"/>
      <c r="BS3" s="405"/>
      <c r="BT3" s="405"/>
      <c r="BU3" s="406"/>
      <c r="BV3" s="404" t="s">
        <v>87</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88</v>
      </c>
      <c r="CU3" s="405"/>
      <c r="CV3" s="405"/>
      <c r="CW3" s="405"/>
      <c r="CX3" s="405"/>
      <c r="CY3" s="405"/>
      <c r="CZ3" s="405"/>
      <c r="DA3" s="406"/>
      <c r="DB3" s="404" t="s">
        <v>89</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90</v>
      </c>
      <c r="AZ4" s="408"/>
      <c r="BA4" s="408"/>
      <c r="BB4" s="408"/>
      <c r="BC4" s="408"/>
      <c r="BD4" s="408"/>
      <c r="BE4" s="408"/>
      <c r="BF4" s="408"/>
      <c r="BG4" s="408"/>
      <c r="BH4" s="408"/>
      <c r="BI4" s="408"/>
      <c r="BJ4" s="408"/>
      <c r="BK4" s="408"/>
      <c r="BL4" s="408"/>
      <c r="BM4" s="409"/>
      <c r="BN4" s="410">
        <v>10632702</v>
      </c>
      <c r="BO4" s="411"/>
      <c r="BP4" s="411"/>
      <c r="BQ4" s="411"/>
      <c r="BR4" s="411"/>
      <c r="BS4" s="411"/>
      <c r="BT4" s="411"/>
      <c r="BU4" s="412"/>
      <c r="BV4" s="410">
        <v>10712301</v>
      </c>
      <c r="BW4" s="411"/>
      <c r="BX4" s="411"/>
      <c r="BY4" s="411"/>
      <c r="BZ4" s="411"/>
      <c r="CA4" s="411"/>
      <c r="CB4" s="411"/>
      <c r="CC4" s="412"/>
      <c r="CD4" s="413" t="s">
        <v>91</v>
      </c>
      <c r="CE4" s="414"/>
      <c r="CF4" s="414"/>
      <c r="CG4" s="414"/>
      <c r="CH4" s="414"/>
      <c r="CI4" s="414"/>
      <c r="CJ4" s="414"/>
      <c r="CK4" s="414"/>
      <c r="CL4" s="414"/>
      <c r="CM4" s="414"/>
      <c r="CN4" s="414"/>
      <c r="CO4" s="414"/>
      <c r="CP4" s="414"/>
      <c r="CQ4" s="414"/>
      <c r="CR4" s="414"/>
      <c r="CS4" s="415"/>
      <c r="CT4" s="416">
        <v>5.3</v>
      </c>
      <c r="CU4" s="417"/>
      <c r="CV4" s="417"/>
      <c r="CW4" s="417"/>
      <c r="CX4" s="417"/>
      <c r="CY4" s="417"/>
      <c r="CZ4" s="417"/>
      <c r="DA4" s="418"/>
      <c r="DB4" s="416">
        <v>5.4</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92</v>
      </c>
      <c r="AN5" s="477"/>
      <c r="AO5" s="477"/>
      <c r="AP5" s="477"/>
      <c r="AQ5" s="477"/>
      <c r="AR5" s="477"/>
      <c r="AS5" s="477"/>
      <c r="AT5" s="478"/>
      <c r="AU5" s="479" t="s">
        <v>93</v>
      </c>
      <c r="AV5" s="480"/>
      <c r="AW5" s="480"/>
      <c r="AX5" s="480"/>
      <c r="AY5" s="481" t="s">
        <v>94</v>
      </c>
      <c r="AZ5" s="482"/>
      <c r="BA5" s="482"/>
      <c r="BB5" s="482"/>
      <c r="BC5" s="482"/>
      <c r="BD5" s="482"/>
      <c r="BE5" s="482"/>
      <c r="BF5" s="482"/>
      <c r="BG5" s="482"/>
      <c r="BH5" s="482"/>
      <c r="BI5" s="482"/>
      <c r="BJ5" s="482"/>
      <c r="BK5" s="482"/>
      <c r="BL5" s="482"/>
      <c r="BM5" s="483"/>
      <c r="BN5" s="447">
        <v>10319408</v>
      </c>
      <c r="BO5" s="448"/>
      <c r="BP5" s="448"/>
      <c r="BQ5" s="448"/>
      <c r="BR5" s="448"/>
      <c r="BS5" s="448"/>
      <c r="BT5" s="448"/>
      <c r="BU5" s="449"/>
      <c r="BV5" s="447">
        <v>10383601</v>
      </c>
      <c r="BW5" s="448"/>
      <c r="BX5" s="448"/>
      <c r="BY5" s="448"/>
      <c r="BZ5" s="448"/>
      <c r="CA5" s="448"/>
      <c r="CB5" s="448"/>
      <c r="CC5" s="449"/>
      <c r="CD5" s="450" t="s">
        <v>95</v>
      </c>
      <c r="CE5" s="451"/>
      <c r="CF5" s="451"/>
      <c r="CG5" s="451"/>
      <c r="CH5" s="451"/>
      <c r="CI5" s="451"/>
      <c r="CJ5" s="451"/>
      <c r="CK5" s="451"/>
      <c r="CL5" s="451"/>
      <c r="CM5" s="451"/>
      <c r="CN5" s="451"/>
      <c r="CO5" s="451"/>
      <c r="CP5" s="451"/>
      <c r="CQ5" s="451"/>
      <c r="CR5" s="451"/>
      <c r="CS5" s="452"/>
      <c r="CT5" s="444">
        <v>85</v>
      </c>
      <c r="CU5" s="445"/>
      <c r="CV5" s="445"/>
      <c r="CW5" s="445"/>
      <c r="CX5" s="445"/>
      <c r="CY5" s="445"/>
      <c r="CZ5" s="445"/>
      <c r="DA5" s="446"/>
      <c r="DB5" s="444">
        <v>89.5</v>
      </c>
      <c r="DC5" s="445"/>
      <c r="DD5" s="445"/>
      <c r="DE5" s="445"/>
      <c r="DF5" s="445"/>
      <c r="DG5" s="445"/>
      <c r="DH5" s="445"/>
      <c r="DI5" s="446"/>
    </row>
    <row r="6" spans="1:119" ht="18.75" customHeight="1" x14ac:dyDescent="0.2">
      <c r="A6" s="178"/>
      <c r="B6" s="453" t="s">
        <v>96</v>
      </c>
      <c r="C6" s="454"/>
      <c r="D6" s="454"/>
      <c r="E6" s="455"/>
      <c r="F6" s="455"/>
      <c r="G6" s="455"/>
      <c r="H6" s="455"/>
      <c r="I6" s="455"/>
      <c r="J6" s="455"/>
      <c r="K6" s="455"/>
      <c r="L6" s="455" t="s">
        <v>97</v>
      </c>
      <c r="M6" s="455"/>
      <c r="N6" s="455"/>
      <c r="O6" s="455"/>
      <c r="P6" s="455"/>
      <c r="Q6" s="455"/>
      <c r="R6" s="459"/>
      <c r="S6" s="459"/>
      <c r="T6" s="459"/>
      <c r="U6" s="459"/>
      <c r="V6" s="460"/>
      <c r="W6" s="463" t="s">
        <v>98</v>
      </c>
      <c r="X6" s="464"/>
      <c r="Y6" s="464"/>
      <c r="Z6" s="464"/>
      <c r="AA6" s="464"/>
      <c r="AB6" s="454"/>
      <c r="AC6" s="467" t="s">
        <v>99</v>
      </c>
      <c r="AD6" s="468"/>
      <c r="AE6" s="468"/>
      <c r="AF6" s="468"/>
      <c r="AG6" s="468"/>
      <c r="AH6" s="468"/>
      <c r="AI6" s="468"/>
      <c r="AJ6" s="468"/>
      <c r="AK6" s="468"/>
      <c r="AL6" s="469"/>
      <c r="AM6" s="476" t="s">
        <v>100</v>
      </c>
      <c r="AN6" s="477"/>
      <c r="AO6" s="477"/>
      <c r="AP6" s="477"/>
      <c r="AQ6" s="477"/>
      <c r="AR6" s="477"/>
      <c r="AS6" s="477"/>
      <c r="AT6" s="478"/>
      <c r="AU6" s="479" t="s">
        <v>93</v>
      </c>
      <c r="AV6" s="480"/>
      <c r="AW6" s="480"/>
      <c r="AX6" s="480"/>
      <c r="AY6" s="481" t="s">
        <v>101</v>
      </c>
      <c r="AZ6" s="482"/>
      <c r="BA6" s="482"/>
      <c r="BB6" s="482"/>
      <c r="BC6" s="482"/>
      <c r="BD6" s="482"/>
      <c r="BE6" s="482"/>
      <c r="BF6" s="482"/>
      <c r="BG6" s="482"/>
      <c r="BH6" s="482"/>
      <c r="BI6" s="482"/>
      <c r="BJ6" s="482"/>
      <c r="BK6" s="482"/>
      <c r="BL6" s="482"/>
      <c r="BM6" s="483"/>
      <c r="BN6" s="447">
        <v>313294</v>
      </c>
      <c r="BO6" s="448"/>
      <c r="BP6" s="448"/>
      <c r="BQ6" s="448"/>
      <c r="BR6" s="448"/>
      <c r="BS6" s="448"/>
      <c r="BT6" s="448"/>
      <c r="BU6" s="449"/>
      <c r="BV6" s="447">
        <v>328700</v>
      </c>
      <c r="BW6" s="448"/>
      <c r="BX6" s="448"/>
      <c r="BY6" s="448"/>
      <c r="BZ6" s="448"/>
      <c r="CA6" s="448"/>
      <c r="CB6" s="448"/>
      <c r="CC6" s="449"/>
      <c r="CD6" s="450" t="s">
        <v>102</v>
      </c>
      <c r="CE6" s="451"/>
      <c r="CF6" s="451"/>
      <c r="CG6" s="451"/>
      <c r="CH6" s="451"/>
      <c r="CI6" s="451"/>
      <c r="CJ6" s="451"/>
      <c r="CK6" s="451"/>
      <c r="CL6" s="451"/>
      <c r="CM6" s="451"/>
      <c r="CN6" s="451"/>
      <c r="CO6" s="451"/>
      <c r="CP6" s="451"/>
      <c r="CQ6" s="451"/>
      <c r="CR6" s="451"/>
      <c r="CS6" s="452"/>
      <c r="CT6" s="484">
        <v>87.7</v>
      </c>
      <c r="CU6" s="485"/>
      <c r="CV6" s="485"/>
      <c r="CW6" s="485"/>
      <c r="CX6" s="485"/>
      <c r="CY6" s="485"/>
      <c r="CZ6" s="485"/>
      <c r="DA6" s="486"/>
      <c r="DB6" s="484">
        <v>93.3</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103</v>
      </c>
      <c r="AN7" s="477"/>
      <c r="AO7" s="477"/>
      <c r="AP7" s="477"/>
      <c r="AQ7" s="477"/>
      <c r="AR7" s="477"/>
      <c r="AS7" s="477"/>
      <c r="AT7" s="478"/>
      <c r="AU7" s="479" t="s">
        <v>104</v>
      </c>
      <c r="AV7" s="480"/>
      <c r="AW7" s="480"/>
      <c r="AX7" s="480"/>
      <c r="AY7" s="481" t="s">
        <v>105</v>
      </c>
      <c r="AZ7" s="482"/>
      <c r="BA7" s="482"/>
      <c r="BB7" s="482"/>
      <c r="BC7" s="482"/>
      <c r="BD7" s="482"/>
      <c r="BE7" s="482"/>
      <c r="BF7" s="482"/>
      <c r="BG7" s="482"/>
      <c r="BH7" s="482"/>
      <c r="BI7" s="482"/>
      <c r="BJ7" s="482"/>
      <c r="BK7" s="482"/>
      <c r="BL7" s="482"/>
      <c r="BM7" s="483"/>
      <c r="BN7" s="447">
        <v>5694</v>
      </c>
      <c r="BO7" s="448"/>
      <c r="BP7" s="448"/>
      <c r="BQ7" s="448"/>
      <c r="BR7" s="448"/>
      <c r="BS7" s="448"/>
      <c r="BT7" s="448"/>
      <c r="BU7" s="449"/>
      <c r="BV7" s="447">
        <v>30550</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5823301</v>
      </c>
      <c r="CU7" s="448"/>
      <c r="CV7" s="448"/>
      <c r="CW7" s="448"/>
      <c r="CX7" s="448"/>
      <c r="CY7" s="448"/>
      <c r="CZ7" s="448"/>
      <c r="DA7" s="449"/>
      <c r="DB7" s="447">
        <v>5489456</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93</v>
      </c>
      <c r="AV8" s="480"/>
      <c r="AW8" s="480"/>
      <c r="AX8" s="480"/>
      <c r="AY8" s="481" t="s">
        <v>108</v>
      </c>
      <c r="AZ8" s="482"/>
      <c r="BA8" s="482"/>
      <c r="BB8" s="482"/>
      <c r="BC8" s="482"/>
      <c r="BD8" s="482"/>
      <c r="BE8" s="482"/>
      <c r="BF8" s="482"/>
      <c r="BG8" s="482"/>
      <c r="BH8" s="482"/>
      <c r="BI8" s="482"/>
      <c r="BJ8" s="482"/>
      <c r="BK8" s="482"/>
      <c r="BL8" s="482"/>
      <c r="BM8" s="483"/>
      <c r="BN8" s="447">
        <v>307600</v>
      </c>
      <c r="BO8" s="448"/>
      <c r="BP8" s="448"/>
      <c r="BQ8" s="448"/>
      <c r="BR8" s="448"/>
      <c r="BS8" s="448"/>
      <c r="BT8" s="448"/>
      <c r="BU8" s="449"/>
      <c r="BV8" s="447">
        <v>298150</v>
      </c>
      <c r="BW8" s="448"/>
      <c r="BX8" s="448"/>
      <c r="BY8" s="448"/>
      <c r="BZ8" s="448"/>
      <c r="CA8" s="448"/>
      <c r="CB8" s="448"/>
      <c r="CC8" s="449"/>
      <c r="CD8" s="450" t="s">
        <v>109</v>
      </c>
      <c r="CE8" s="451"/>
      <c r="CF8" s="451"/>
      <c r="CG8" s="451"/>
      <c r="CH8" s="451"/>
      <c r="CI8" s="451"/>
      <c r="CJ8" s="451"/>
      <c r="CK8" s="451"/>
      <c r="CL8" s="451"/>
      <c r="CM8" s="451"/>
      <c r="CN8" s="451"/>
      <c r="CO8" s="451"/>
      <c r="CP8" s="451"/>
      <c r="CQ8" s="451"/>
      <c r="CR8" s="451"/>
      <c r="CS8" s="452"/>
      <c r="CT8" s="487">
        <v>0.38</v>
      </c>
      <c r="CU8" s="488"/>
      <c r="CV8" s="488"/>
      <c r="CW8" s="488"/>
      <c r="CX8" s="488"/>
      <c r="CY8" s="488"/>
      <c r="CZ8" s="488"/>
      <c r="DA8" s="489"/>
      <c r="DB8" s="487">
        <v>0.39</v>
      </c>
      <c r="DC8" s="488"/>
      <c r="DD8" s="488"/>
      <c r="DE8" s="488"/>
      <c r="DF8" s="488"/>
      <c r="DG8" s="488"/>
      <c r="DH8" s="488"/>
      <c r="DI8" s="489"/>
    </row>
    <row r="9" spans="1:119" ht="18.75" customHeight="1" thickBot="1" x14ac:dyDescent="0.25">
      <c r="A9" s="178"/>
      <c r="B9" s="441" t="s">
        <v>110</v>
      </c>
      <c r="C9" s="442"/>
      <c r="D9" s="442"/>
      <c r="E9" s="442"/>
      <c r="F9" s="442"/>
      <c r="G9" s="442"/>
      <c r="H9" s="442"/>
      <c r="I9" s="442"/>
      <c r="J9" s="442"/>
      <c r="K9" s="490"/>
      <c r="L9" s="491" t="s">
        <v>111</v>
      </c>
      <c r="M9" s="492"/>
      <c r="N9" s="492"/>
      <c r="O9" s="492"/>
      <c r="P9" s="492"/>
      <c r="Q9" s="493"/>
      <c r="R9" s="494">
        <v>13552</v>
      </c>
      <c r="S9" s="495"/>
      <c r="T9" s="495"/>
      <c r="U9" s="495"/>
      <c r="V9" s="496"/>
      <c r="W9" s="404" t="s">
        <v>112</v>
      </c>
      <c r="X9" s="405"/>
      <c r="Y9" s="405"/>
      <c r="Z9" s="405"/>
      <c r="AA9" s="405"/>
      <c r="AB9" s="405"/>
      <c r="AC9" s="405"/>
      <c r="AD9" s="405"/>
      <c r="AE9" s="405"/>
      <c r="AF9" s="405"/>
      <c r="AG9" s="405"/>
      <c r="AH9" s="405"/>
      <c r="AI9" s="405"/>
      <c r="AJ9" s="405"/>
      <c r="AK9" s="405"/>
      <c r="AL9" s="406"/>
      <c r="AM9" s="476" t="s">
        <v>113</v>
      </c>
      <c r="AN9" s="477"/>
      <c r="AO9" s="477"/>
      <c r="AP9" s="477"/>
      <c r="AQ9" s="477"/>
      <c r="AR9" s="477"/>
      <c r="AS9" s="477"/>
      <c r="AT9" s="478"/>
      <c r="AU9" s="479" t="s">
        <v>93</v>
      </c>
      <c r="AV9" s="480"/>
      <c r="AW9" s="480"/>
      <c r="AX9" s="480"/>
      <c r="AY9" s="481" t="s">
        <v>114</v>
      </c>
      <c r="AZ9" s="482"/>
      <c r="BA9" s="482"/>
      <c r="BB9" s="482"/>
      <c r="BC9" s="482"/>
      <c r="BD9" s="482"/>
      <c r="BE9" s="482"/>
      <c r="BF9" s="482"/>
      <c r="BG9" s="482"/>
      <c r="BH9" s="482"/>
      <c r="BI9" s="482"/>
      <c r="BJ9" s="482"/>
      <c r="BK9" s="482"/>
      <c r="BL9" s="482"/>
      <c r="BM9" s="483"/>
      <c r="BN9" s="447">
        <v>9450</v>
      </c>
      <c r="BO9" s="448"/>
      <c r="BP9" s="448"/>
      <c r="BQ9" s="448"/>
      <c r="BR9" s="448"/>
      <c r="BS9" s="448"/>
      <c r="BT9" s="448"/>
      <c r="BU9" s="449"/>
      <c r="BV9" s="447">
        <v>-32354</v>
      </c>
      <c r="BW9" s="448"/>
      <c r="BX9" s="448"/>
      <c r="BY9" s="448"/>
      <c r="BZ9" s="448"/>
      <c r="CA9" s="448"/>
      <c r="CB9" s="448"/>
      <c r="CC9" s="449"/>
      <c r="CD9" s="450" t="s">
        <v>115</v>
      </c>
      <c r="CE9" s="451"/>
      <c r="CF9" s="451"/>
      <c r="CG9" s="451"/>
      <c r="CH9" s="451"/>
      <c r="CI9" s="451"/>
      <c r="CJ9" s="451"/>
      <c r="CK9" s="451"/>
      <c r="CL9" s="451"/>
      <c r="CM9" s="451"/>
      <c r="CN9" s="451"/>
      <c r="CO9" s="451"/>
      <c r="CP9" s="451"/>
      <c r="CQ9" s="451"/>
      <c r="CR9" s="451"/>
      <c r="CS9" s="452"/>
      <c r="CT9" s="444">
        <v>14.5</v>
      </c>
      <c r="CU9" s="445"/>
      <c r="CV9" s="445"/>
      <c r="CW9" s="445"/>
      <c r="CX9" s="445"/>
      <c r="CY9" s="445"/>
      <c r="CZ9" s="445"/>
      <c r="DA9" s="446"/>
      <c r="DB9" s="444">
        <v>14.5</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116</v>
      </c>
      <c r="M10" s="477"/>
      <c r="N10" s="477"/>
      <c r="O10" s="477"/>
      <c r="P10" s="477"/>
      <c r="Q10" s="478"/>
      <c r="R10" s="498">
        <v>15037</v>
      </c>
      <c r="S10" s="499"/>
      <c r="T10" s="499"/>
      <c r="U10" s="499"/>
      <c r="V10" s="500"/>
      <c r="W10" s="435"/>
      <c r="X10" s="436"/>
      <c r="Y10" s="436"/>
      <c r="Z10" s="436"/>
      <c r="AA10" s="436"/>
      <c r="AB10" s="436"/>
      <c r="AC10" s="436"/>
      <c r="AD10" s="436"/>
      <c r="AE10" s="436"/>
      <c r="AF10" s="436"/>
      <c r="AG10" s="436"/>
      <c r="AH10" s="436"/>
      <c r="AI10" s="436"/>
      <c r="AJ10" s="436"/>
      <c r="AK10" s="436"/>
      <c r="AL10" s="439"/>
      <c r="AM10" s="476" t="s">
        <v>117</v>
      </c>
      <c r="AN10" s="477"/>
      <c r="AO10" s="477"/>
      <c r="AP10" s="477"/>
      <c r="AQ10" s="477"/>
      <c r="AR10" s="477"/>
      <c r="AS10" s="477"/>
      <c r="AT10" s="478"/>
      <c r="AU10" s="479" t="s">
        <v>118</v>
      </c>
      <c r="AV10" s="480"/>
      <c r="AW10" s="480"/>
      <c r="AX10" s="480"/>
      <c r="AY10" s="481" t="s">
        <v>119</v>
      </c>
      <c r="AZ10" s="482"/>
      <c r="BA10" s="482"/>
      <c r="BB10" s="482"/>
      <c r="BC10" s="482"/>
      <c r="BD10" s="482"/>
      <c r="BE10" s="482"/>
      <c r="BF10" s="482"/>
      <c r="BG10" s="482"/>
      <c r="BH10" s="482"/>
      <c r="BI10" s="482"/>
      <c r="BJ10" s="482"/>
      <c r="BK10" s="482"/>
      <c r="BL10" s="482"/>
      <c r="BM10" s="483"/>
      <c r="BN10" s="447">
        <v>399707</v>
      </c>
      <c r="BO10" s="448"/>
      <c r="BP10" s="448"/>
      <c r="BQ10" s="448"/>
      <c r="BR10" s="448"/>
      <c r="BS10" s="448"/>
      <c r="BT10" s="448"/>
      <c r="BU10" s="449"/>
      <c r="BV10" s="447">
        <v>99029</v>
      </c>
      <c r="BW10" s="448"/>
      <c r="BX10" s="448"/>
      <c r="BY10" s="448"/>
      <c r="BZ10" s="448"/>
      <c r="CA10" s="448"/>
      <c r="CB10" s="448"/>
      <c r="CC10" s="449"/>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121</v>
      </c>
      <c r="M11" s="502"/>
      <c r="N11" s="502"/>
      <c r="O11" s="502"/>
      <c r="P11" s="502"/>
      <c r="Q11" s="503"/>
      <c r="R11" s="504" t="s">
        <v>122</v>
      </c>
      <c r="S11" s="505"/>
      <c r="T11" s="505"/>
      <c r="U11" s="505"/>
      <c r="V11" s="506"/>
      <c r="W11" s="435"/>
      <c r="X11" s="436"/>
      <c r="Y11" s="436"/>
      <c r="Z11" s="436"/>
      <c r="AA11" s="436"/>
      <c r="AB11" s="436"/>
      <c r="AC11" s="436"/>
      <c r="AD11" s="436"/>
      <c r="AE11" s="436"/>
      <c r="AF11" s="436"/>
      <c r="AG11" s="436"/>
      <c r="AH11" s="436"/>
      <c r="AI11" s="436"/>
      <c r="AJ11" s="436"/>
      <c r="AK11" s="436"/>
      <c r="AL11" s="439"/>
      <c r="AM11" s="476" t="s">
        <v>123</v>
      </c>
      <c r="AN11" s="477"/>
      <c r="AO11" s="477"/>
      <c r="AP11" s="477"/>
      <c r="AQ11" s="477"/>
      <c r="AR11" s="477"/>
      <c r="AS11" s="477"/>
      <c r="AT11" s="478"/>
      <c r="AU11" s="479" t="s">
        <v>124</v>
      </c>
      <c r="AV11" s="480"/>
      <c r="AW11" s="480"/>
      <c r="AX11" s="480"/>
      <c r="AY11" s="481" t="s">
        <v>125</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126</v>
      </c>
      <c r="CE11" s="451"/>
      <c r="CF11" s="451"/>
      <c r="CG11" s="451"/>
      <c r="CH11" s="451"/>
      <c r="CI11" s="451"/>
      <c r="CJ11" s="451"/>
      <c r="CK11" s="451"/>
      <c r="CL11" s="451"/>
      <c r="CM11" s="451"/>
      <c r="CN11" s="451"/>
      <c r="CO11" s="451"/>
      <c r="CP11" s="451"/>
      <c r="CQ11" s="451"/>
      <c r="CR11" s="451"/>
      <c r="CS11" s="452"/>
      <c r="CT11" s="487" t="s">
        <v>127</v>
      </c>
      <c r="CU11" s="488"/>
      <c r="CV11" s="488"/>
      <c r="CW11" s="488"/>
      <c r="CX11" s="488"/>
      <c r="CY11" s="488"/>
      <c r="CZ11" s="488"/>
      <c r="DA11" s="489"/>
      <c r="DB11" s="487" t="s">
        <v>127</v>
      </c>
      <c r="DC11" s="488"/>
      <c r="DD11" s="488"/>
      <c r="DE11" s="488"/>
      <c r="DF11" s="488"/>
      <c r="DG11" s="488"/>
      <c r="DH11" s="488"/>
      <c r="DI11" s="489"/>
    </row>
    <row r="12" spans="1:119" ht="18.75" customHeight="1" x14ac:dyDescent="0.2">
      <c r="A12" s="178"/>
      <c r="B12" s="507" t="s">
        <v>128</v>
      </c>
      <c r="C12" s="508"/>
      <c r="D12" s="508"/>
      <c r="E12" s="508"/>
      <c r="F12" s="508"/>
      <c r="G12" s="508"/>
      <c r="H12" s="508"/>
      <c r="I12" s="508"/>
      <c r="J12" s="508"/>
      <c r="K12" s="509"/>
      <c r="L12" s="516" t="s">
        <v>129</v>
      </c>
      <c r="M12" s="517"/>
      <c r="N12" s="517"/>
      <c r="O12" s="517"/>
      <c r="P12" s="517"/>
      <c r="Q12" s="518"/>
      <c r="R12" s="519">
        <v>13387</v>
      </c>
      <c r="S12" s="520"/>
      <c r="T12" s="520"/>
      <c r="U12" s="520"/>
      <c r="V12" s="521"/>
      <c r="W12" s="522" t="s">
        <v>1</v>
      </c>
      <c r="X12" s="480"/>
      <c r="Y12" s="480"/>
      <c r="Z12" s="480"/>
      <c r="AA12" s="480"/>
      <c r="AB12" s="523"/>
      <c r="AC12" s="524" t="s">
        <v>130</v>
      </c>
      <c r="AD12" s="525"/>
      <c r="AE12" s="525"/>
      <c r="AF12" s="525"/>
      <c r="AG12" s="526"/>
      <c r="AH12" s="524" t="s">
        <v>131</v>
      </c>
      <c r="AI12" s="525"/>
      <c r="AJ12" s="525"/>
      <c r="AK12" s="525"/>
      <c r="AL12" s="527"/>
      <c r="AM12" s="476" t="s">
        <v>132</v>
      </c>
      <c r="AN12" s="477"/>
      <c r="AO12" s="477"/>
      <c r="AP12" s="477"/>
      <c r="AQ12" s="477"/>
      <c r="AR12" s="477"/>
      <c r="AS12" s="477"/>
      <c r="AT12" s="478"/>
      <c r="AU12" s="479" t="s">
        <v>93</v>
      </c>
      <c r="AV12" s="480"/>
      <c r="AW12" s="480"/>
      <c r="AX12" s="480"/>
      <c r="AY12" s="481" t="s">
        <v>133</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0</v>
      </c>
      <c r="BW12" s="448"/>
      <c r="BX12" s="448"/>
      <c r="BY12" s="448"/>
      <c r="BZ12" s="448"/>
      <c r="CA12" s="448"/>
      <c r="CB12" s="448"/>
      <c r="CC12" s="449"/>
      <c r="CD12" s="450" t="s">
        <v>134</v>
      </c>
      <c r="CE12" s="451"/>
      <c r="CF12" s="451"/>
      <c r="CG12" s="451"/>
      <c r="CH12" s="451"/>
      <c r="CI12" s="451"/>
      <c r="CJ12" s="451"/>
      <c r="CK12" s="451"/>
      <c r="CL12" s="451"/>
      <c r="CM12" s="451"/>
      <c r="CN12" s="451"/>
      <c r="CO12" s="451"/>
      <c r="CP12" s="451"/>
      <c r="CQ12" s="451"/>
      <c r="CR12" s="451"/>
      <c r="CS12" s="452"/>
      <c r="CT12" s="487" t="s">
        <v>127</v>
      </c>
      <c r="CU12" s="488"/>
      <c r="CV12" s="488"/>
      <c r="CW12" s="488"/>
      <c r="CX12" s="488"/>
      <c r="CY12" s="488"/>
      <c r="CZ12" s="488"/>
      <c r="DA12" s="489"/>
      <c r="DB12" s="487" t="s">
        <v>127</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135</v>
      </c>
      <c r="N13" s="539"/>
      <c r="O13" s="539"/>
      <c r="P13" s="539"/>
      <c r="Q13" s="540"/>
      <c r="R13" s="531">
        <v>13317</v>
      </c>
      <c r="S13" s="532"/>
      <c r="T13" s="532"/>
      <c r="U13" s="532"/>
      <c r="V13" s="533"/>
      <c r="W13" s="463" t="s">
        <v>136</v>
      </c>
      <c r="X13" s="464"/>
      <c r="Y13" s="464"/>
      <c r="Z13" s="464"/>
      <c r="AA13" s="464"/>
      <c r="AB13" s="454"/>
      <c r="AC13" s="498">
        <v>835</v>
      </c>
      <c r="AD13" s="499"/>
      <c r="AE13" s="499"/>
      <c r="AF13" s="499"/>
      <c r="AG13" s="541"/>
      <c r="AH13" s="498">
        <v>923</v>
      </c>
      <c r="AI13" s="499"/>
      <c r="AJ13" s="499"/>
      <c r="AK13" s="499"/>
      <c r="AL13" s="500"/>
      <c r="AM13" s="476" t="s">
        <v>137</v>
      </c>
      <c r="AN13" s="477"/>
      <c r="AO13" s="477"/>
      <c r="AP13" s="477"/>
      <c r="AQ13" s="477"/>
      <c r="AR13" s="477"/>
      <c r="AS13" s="477"/>
      <c r="AT13" s="478"/>
      <c r="AU13" s="479" t="s">
        <v>124</v>
      </c>
      <c r="AV13" s="480"/>
      <c r="AW13" s="480"/>
      <c r="AX13" s="480"/>
      <c r="AY13" s="481" t="s">
        <v>138</v>
      </c>
      <c r="AZ13" s="482"/>
      <c r="BA13" s="482"/>
      <c r="BB13" s="482"/>
      <c r="BC13" s="482"/>
      <c r="BD13" s="482"/>
      <c r="BE13" s="482"/>
      <c r="BF13" s="482"/>
      <c r="BG13" s="482"/>
      <c r="BH13" s="482"/>
      <c r="BI13" s="482"/>
      <c r="BJ13" s="482"/>
      <c r="BK13" s="482"/>
      <c r="BL13" s="482"/>
      <c r="BM13" s="483"/>
      <c r="BN13" s="447">
        <v>409157</v>
      </c>
      <c r="BO13" s="448"/>
      <c r="BP13" s="448"/>
      <c r="BQ13" s="448"/>
      <c r="BR13" s="448"/>
      <c r="BS13" s="448"/>
      <c r="BT13" s="448"/>
      <c r="BU13" s="449"/>
      <c r="BV13" s="447">
        <v>66675</v>
      </c>
      <c r="BW13" s="448"/>
      <c r="BX13" s="448"/>
      <c r="BY13" s="448"/>
      <c r="BZ13" s="448"/>
      <c r="CA13" s="448"/>
      <c r="CB13" s="448"/>
      <c r="CC13" s="449"/>
      <c r="CD13" s="450" t="s">
        <v>139</v>
      </c>
      <c r="CE13" s="451"/>
      <c r="CF13" s="451"/>
      <c r="CG13" s="451"/>
      <c r="CH13" s="451"/>
      <c r="CI13" s="451"/>
      <c r="CJ13" s="451"/>
      <c r="CK13" s="451"/>
      <c r="CL13" s="451"/>
      <c r="CM13" s="451"/>
      <c r="CN13" s="451"/>
      <c r="CO13" s="451"/>
      <c r="CP13" s="451"/>
      <c r="CQ13" s="451"/>
      <c r="CR13" s="451"/>
      <c r="CS13" s="452"/>
      <c r="CT13" s="444">
        <v>10.3</v>
      </c>
      <c r="CU13" s="445"/>
      <c r="CV13" s="445"/>
      <c r="CW13" s="445"/>
      <c r="CX13" s="445"/>
      <c r="CY13" s="445"/>
      <c r="CZ13" s="445"/>
      <c r="DA13" s="446"/>
      <c r="DB13" s="444">
        <v>10.7</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140</v>
      </c>
      <c r="M14" s="529"/>
      <c r="N14" s="529"/>
      <c r="O14" s="529"/>
      <c r="P14" s="529"/>
      <c r="Q14" s="530"/>
      <c r="R14" s="531">
        <v>13664</v>
      </c>
      <c r="S14" s="532"/>
      <c r="T14" s="532"/>
      <c r="U14" s="532"/>
      <c r="V14" s="533"/>
      <c r="W14" s="437"/>
      <c r="X14" s="438"/>
      <c r="Y14" s="438"/>
      <c r="Z14" s="438"/>
      <c r="AA14" s="438"/>
      <c r="AB14" s="427"/>
      <c r="AC14" s="534">
        <v>12.6</v>
      </c>
      <c r="AD14" s="535"/>
      <c r="AE14" s="535"/>
      <c r="AF14" s="535"/>
      <c r="AG14" s="536"/>
      <c r="AH14" s="534">
        <v>12.6</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141</v>
      </c>
      <c r="CE14" s="543"/>
      <c r="CF14" s="543"/>
      <c r="CG14" s="543"/>
      <c r="CH14" s="543"/>
      <c r="CI14" s="543"/>
      <c r="CJ14" s="543"/>
      <c r="CK14" s="543"/>
      <c r="CL14" s="543"/>
      <c r="CM14" s="543"/>
      <c r="CN14" s="543"/>
      <c r="CO14" s="543"/>
      <c r="CP14" s="543"/>
      <c r="CQ14" s="543"/>
      <c r="CR14" s="543"/>
      <c r="CS14" s="544"/>
      <c r="CT14" s="545">
        <v>35.6</v>
      </c>
      <c r="CU14" s="546"/>
      <c r="CV14" s="546"/>
      <c r="CW14" s="546"/>
      <c r="CX14" s="546"/>
      <c r="CY14" s="546"/>
      <c r="CZ14" s="546"/>
      <c r="DA14" s="547"/>
      <c r="DB14" s="545">
        <v>46.8</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142</v>
      </c>
      <c r="N15" s="539"/>
      <c r="O15" s="539"/>
      <c r="P15" s="539"/>
      <c r="Q15" s="540"/>
      <c r="R15" s="531">
        <v>13597</v>
      </c>
      <c r="S15" s="532"/>
      <c r="T15" s="532"/>
      <c r="U15" s="532"/>
      <c r="V15" s="533"/>
      <c r="W15" s="463" t="s">
        <v>143</v>
      </c>
      <c r="X15" s="464"/>
      <c r="Y15" s="464"/>
      <c r="Z15" s="464"/>
      <c r="AA15" s="464"/>
      <c r="AB15" s="454"/>
      <c r="AC15" s="498">
        <v>1304</v>
      </c>
      <c r="AD15" s="499"/>
      <c r="AE15" s="499"/>
      <c r="AF15" s="499"/>
      <c r="AG15" s="541"/>
      <c r="AH15" s="498">
        <v>1446</v>
      </c>
      <c r="AI15" s="499"/>
      <c r="AJ15" s="499"/>
      <c r="AK15" s="499"/>
      <c r="AL15" s="500"/>
      <c r="AM15" s="476"/>
      <c r="AN15" s="477"/>
      <c r="AO15" s="477"/>
      <c r="AP15" s="477"/>
      <c r="AQ15" s="477"/>
      <c r="AR15" s="477"/>
      <c r="AS15" s="477"/>
      <c r="AT15" s="478"/>
      <c r="AU15" s="479"/>
      <c r="AV15" s="480"/>
      <c r="AW15" s="480"/>
      <c r="AX15" s="480"/>
      <c r="AY15" s="407" t="s">
        <v>144</v>
      </c>
      <c r="AZ15" s="408"/>
      <c r="BA15" s="408"/>
      <c r="BB15" s="408"/>
      <c r="BC15" s="408"/>
      <c r="BD15" s="408"/>
      <c r="BE15" s="408"/>
      <c r="BF15" s="408"/>
      <c r="BG15" s="408"/>
      <c r="BH15" s="408"/>
      <c r="BI15" s="408"/>
      <c r="BJ15" s="408"/>
      <c r="BK15" s="408"/>
      <c r="BL15" s="408"/>
      <c r="BM15" s="409"/>
      <c r="BN15" s="410">
        <v>1853671</v>
      </c>
      <c r="BO15" s="411"/>
      <c r="BP15" s="411"/>
      <c r="BQ15" s="411"/>
      <c r="BR15" s="411"/>
      <c r="BS15" s="411"/>
      <c r="BT15" s="411"/>
      <c r="BU15" s="412"/>
      <c r="BV15" s="410">
        <v>1849083</v>
      </c>
      <c r="BW15" s="411"/>
      <c r="BX15" s="411"/>
      <c r="BY15" s="411"/>
      <c r="BZ15" s="411"/>
      <c r="CA15" s="411"/>
      <c r="CB15" s="411"/>
      <c r="CC15" s="412"/>
      <c r="CD15" s="548" t="s">
        <v>145</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146</v>
      </c>
      <c r="M16" s="551"/>
      <c r="N16" s="551"/>
      <c r="O16" s="551"/>
      <c r="P16" s="551"/>
      <c r="Q16" s="552"/>
      <c r="R16" s="553" t="s">
        <v>147</v>
      </c>
      <c r="S16" s="554"/>
      <c r="T16" s="554"/>
      <c r="U16" s="554"/>
      <c r="V16" s="555"/>
      <c r="W16" s="437"/>
      <c r="X16" s="438"/>
      <c r="Y16" s="438"/>
      <c r="Z16" s="438"/>
      <c r="AA16" s="438"/>
      <c r="AB16" s="427"/>
      <c r="AC16" s="534">
        <v>19.7</v>
      </c>
      <c r="AD16" s="535"/>
      <c r="AE16" s="535"/>
      <c r="AF16" s="535"/>
      <c r="AG16" s="536"/>
      <c r="AH16" s="534">
        <v>19.7</v>
      </c>
      <c r="AI16" s="535"/>
      <c r="AJ16" s="535"/>
      <c r="AK16" s="535"/>
      <c r="AL16" s="537"/>
      <c r="AM16" s="476"/>
      <c r="AN16" s="477"/>
      <c r="AO16" s="477"/>
      <c r="AP16" s="477"/>
      <c r="AQ16" s="477"/>
      <c r="AR16" s="477"/>
      <c r="AS16" s="477"/>
      <c r="AT16" s="478"/>
      <c r="AU16" s="479"/>
      <c r="AV16" s="480"/>
      <c r="AW16" s="480"/>
      <c r="AX16" s="480"/>
      <c r="AY16" s="481" t="s">
        <v>148</v>
      </c>
      <c r="AZ16" s="482"/>
      <c r="BA16" s="482"/>
      <c r="BB16" s="482"/>
      <c r="BC16" s="482"/>
      <c r="BD16" s="482"/>
      <c r="BE16" s="482"/>
      <c r="BF16" s="482"/>
      <c r="BG16" s="482"/>
      <c r="BH16" s="482"/>
      <c r="BI16" s="482"/>
      <c r="BJ16" s="482"/>
      <c r="BK16" s="482"/>
      <c r="BL16" s="482"/>
      <c r="BM16" s="483"/>
      <c r="BN16" s="447">
        <v>5089161</v>
      </c>
      <c r="BO16" s="448"/>
      <c r="BP16" s="448"/>
      <c r="BQ16" s="448"/>
      <c r="BR16" s="448"/>
      <c r="BS16" s="448"/>
      <c r="BT16" s="448"/>
      <c r="BU16" s="449"/>
      <c r="BV16" s="447">
        <v>4807361</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149</v>
      </c>
      <c r="N17" s="559"/>
      <c r="O17" s="559"/>
      <c r="P17" s="559"/>
      <c r="Q17" s="560"/>
      <c r="R17" s="553" t="s">
        <v>150</v>
      </c>
      <c r="S17" s="554"/>
      <c r="T17" s="554"/>
      <c r="U17" s="554"/>
      <c r="V17" s="555"/>
      <c r="W17" s="463" t="s">
        <v>151</v>
      </c>
      <c r="X17" s="464"/>
      <c r="Y17" s="464"/>
      <c r="Z17" s="464"/>
      <c r="AA17" s="464"/>
      <c r="AB17" s="454"/>
      <c r="AC17" s="498">
        <v>4486</v>
      </c>
      <c r="AD17" s="499"/>
      <c r="AE17" s="499"/>
      <c r="AF17" s="499"/>
      <c r="AG17" s="541"/>
      <c r="AH17" s="498">
        <v>4984</v>
      </c>
      <c r="AI17" s="499"/>
      <c r="AJ17" s="499"/>
      <c r="AK17" s="499"/>
      <c r="AL17" s="500"/>
      <c r="AM17" s="476"/>
      <c r="AN17" s="477"/>
      <c r="AO17" s="477"/>
      <c r="AP17" s="477"/>
      <c r="AQ17" s="477"/>
      <c r="AR17" s="477"/>
      <c r="AS17" s="477"/>
      <c r="AT17" s="478"/>
      <c r="AU17" s="479"/>
      <c r="AV17" s="480"/>
      <c r="AW17" s="480"/>
      <c r="AX17" s="480"/>
      <c r="AY17" s="481" t="s">
        <v>152</v>
      </c>
      <c r="AZ17" s="482"/>
      <c r="BA17" s="482"/>
      <c r="BB17" s="482"/>
      <c r="BC17" s="482"/>
      <c r="BD17" s="482"/>
      <c r="BE17" s="482"/>
      <c r="BF17" s="482"/>
      <c r="BG17" s="482"/>
      <c r="BH17" s="482"/>
      <c r="BI17" s="482"/>
      <c r="BJ17" s="482"/>
      <c r="BK17" s="482"/>
      <c r="BL17" s="482"/>
      <c r="BM17" s="483"/>
      <c r="BN17" s="447">
        <v>2332624</v>
      </c>
      <c r="BO17" s="448"/>
      <c r="BP17" s="448"/>
      <c r="BQ17" s="448"/>
      <c r="BR17" s="448"/>
      <c r="BS17" s="448"/>
      <c r="BT17" s="448"/>
      <c r="BU17" s="449"/>
      <c r="BV17" s="447">
        <v>2329967</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153</v>
      </c>
      <c r="C18" s="490"/>
      <c r="D18" s="490"/>
      <c r="E18" s="570"/>
      <c r="F18" s="570"/>
      <c r="G18" s="570"/>
      <c r="H18" s="570"/>
      <c r="I18" s="570"/>
      <c r="J18" s="570"/>
      <c r="K18" s="570"/>
      <c r="L18" s="571">
        <v>394.85</v>
      </c>
      <c r="M18" s="571"/>
      <c r="N18" s="571"/>
      <c r="O18" s="571"/>
      <c r="P18" s="571"/>
      <c r="Q18" s="571"/>
      <c r="R18" s="572"/>
      <c r="S18" s="572"/>
      <c r="T18" s="572"/>
      <c r="U18" s="572"/>
      <c r="V18" s="573"/>
      <c r="W18" s="465"/>
      <c r="X18" s="466"/>
      <c r="Y18" s="466"/>
      <c r="Z18" s="466"/>
      <c r="AA18" s="466"/>
      <c r="AB18" s="457"/>
      <c r="AC18" s="574">
        <v>67.7</v>
      </c>
      <c r="AD18" s="575"/>
      <c r="AE18" s="575"/>
      <c r="AF18" s="575"/>
      <c r="AG18" s="576"/>
      <c r="AH18" s="574">
        <v>67.8</v>
      </c>
      <c r="AI18" s="575"/>
      <c r="AJ18" s="575"/>
      <c r="AK18" s="575"/>
      <c r="AL18" s="577"/>
      <c r="AM18" s="476"/>
      <c r="AN18" s="477"/>
      <c r="AO18" s="477"/>
      <c r="AP18" s="477"/>
      <c r="AQ18" s="477"/>
      <c r="AR18" s="477"/>
      <c r="AS18" s="477"/>
      <c r="AT18" s="478"/>
      <c r="AU18" s="479"/>
      <c r="AV18" s="480"/>
      <c r="AW18" s="480"/>
      <c r="AX18" s="480"/>
      <c r="AY18" s="481" t="s">
        <v>154</v>
      </c>
      <c r="AZ18" s="482"/>
      <c r="BA18" s="482"/>
      <c r="BB18" s="482"/>
      <c r="BC18" s="482"/>
      <c r="BD18" s="482"/>
      <c r="BE18" s="482"/>
      <c r="BF18" s="482"/>
      <c r="BG18" s="482"/>
      <c r="BH18" s="482"/>
      <c r="BI18" s="482"/>
      <c r="BJ18" s="482"/>
      <c r="BK18" s="482"/>
      <c r="BL18" s="482"/>
      <c r="BM18" s="483"/>
      <c r="BN18" s="447">
        <v>4974518</v>
      </c>
      <c r="BO18" s="448"/>
      <c r="BP18" s="448"/>
      <c r="BQ18" s="448"/>
      <c r="BR18" s="448"/>
      <c r="BS18" s="448"/>
      <c r="BT18" s="448"/>
      <c r="BU18" s="449"/>
      <c r="BV18" s="447">
        <v>4876940</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155</v>
      </c>
      <c r="C19" s="490"/>
      <c r="D19" s="490"/>
      <c r="E19" s="570"/>
      <c r="F19" s="570"/>
      <c r="G19" s="570"/>
      <c r="H19" s="570"/>
      <c r="I19" s="570"/>
      <c r="J19" s="570"/>
      <c r="K19" s="570"/>
      <c r="L19" s="578">
        <v>34</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156</v>
      </c>
      <c r="AZ19" s="482"/>
      <c r="BA19" s="482"/>
      <c r="BB19" s="482"/>
      <c r="BC19" s="482"/>
      <c r="BD19" s="482"/>
      <c r="BE19" s="482"/>
      <c r="BF19" s="482"/>
      <c r="BG19" s="482"/>
      <c r="BH19" s="482"/>
      <c r="BI19" s="482"/>
      <c r="BJ19" s="482"/>
      <c r="BK19" s="482"/>
      <c r="BL19" s="482"/>
      <c r="BM19" s="483"/>
      <c r="BN19" s="447">
        <v>6984260</v>
      </c>
      <c r="BO19" s="448"/>
      <c r="BP19" s="448"/>
      <c r="BQ19" s="448"/>
      <c r="BR19" s="448"/>
      <c r="BS19" s="448"/>
      <c r="BT19" s="448"/>
      <c r="BU19" s="449"/>
      <c r="BV19" s="447">
        <v>6690141</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157</v>
      </c>
      <c r="C20" s="490"/>
      <c r="D20" s="490"/>
      <c r="E20" s="570"/>
      <c r="F20" s="570"/>
      <c r="G20" s="570"/>
      <c r="H20" s="570"/>
      <c r="I20" s="570"/>
      <c r="J20" s="570"/>
      <c r="K20" s="570"/>
      <c r="L20" s="578">
        <v>4718</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158</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159</v>
      </c>
      <c r="C22" s="591"/>
      <c r="D22" s="592"/>
      <c r="E22" s="459" t="s">
        <v>1</v>
      </c>
      <c r="F22" s="464"/>
      <c r="G22" s="464"/>
      <c r="H22" s="464"/>
      <c r="I22" s="464"/>
      <c r="J22" s="464"/>
      <c r="K22" s="454"/>
      <c r="L22" s="459" t="s">
        <v>160</v>
      </c>
      <c r="M22" s="464"/>
      <c r="N22" s="464"/>
      <c r="O22" s="464"/>
      <c r="P22" s="454"/>
      <c r="Q22" s="622" t="s">
        <v>161</v>
      </c>
      <c r="R22" s="623"/>
      <c r="S22" s="623"/>
      <c r="T22" s="623"/>
      <c r="U22" s="623"/>
      <c r="V22" s="624"/>
      <c r="W22" s="590" t="s">
        <v>162</v>
      </c>
      <c r="X22" s="591"/>
      <c r="Y22" s="592"/>
      <c r="Z22" s="459" t="s">
        <v>1</v>
      </c>
      <c r="AA22" s="464"/>
      <c r="AB22" s="464"/>
      <c r="AC22" s="464"/>
      <c r="AD22" s="464"/>
      <c r="AE22" s="464"/>
      <c r="AF22" s="464"/>
      <c r="AG22" s="454"/>
      <c r="AH22" s="628" t="s">
        <v>163</v>
      </c>
      <c r="AI22" s="464"/>
      <c r="AJ22" s="464"/>
      <c r="AK22" s="464"/>
      <c r="AL22" s="454"/>
      <c r="AM22" s="628" t="s">
        <v>164</v>
      </c>
      <c r="AN22" s="629"/>
      <c r="AO22" s="629"/>
      <c r="AP22" s="629"/>
      <c r="AQ22" s="629"/>
      <c r="AR22" s="630"/>
      <c r="AS22" s="622" t="s">
        <v>161</v>
      </c>
      <c r="AT22" s="623"/>
      <c r="AU22" s="623"/>
      <c r="AV22" s="623"/>
      <c r="AW22" s="623"/>
      <c r="AX22" s="634"/>
      <c r="AY22" s="407" t="s">
        <v>165</v>
      </c>
      <c r="AZ22" s="408"/>
      <c r="BA22" s="408"/>
      <c r="BB22" s="408"/>
      <c r="BC22" s="408"/>
      <c r="BD22" s="408"/>
      <c r="BE22" s="408"/>
      <c r="BF22" s="408"/>
      <c r="BG22" s="408"/>
      <c r="BH22" s="408"/>
      <c r="BI22" s="408"/>
      <c r="BJ22" s="408"/>
      <c r="BK22" s="408"/>
      <c r="BL22" s="408"/>
      <c r="BM22" s="409"/>
      <c r="BN22" s="410">
        <v>8820411</v>
      </c>
      <c r="BO22" s="411"/>
      <c r="BP22" s="411"/>
      <c r="BQ22" s="411"/>
      <c r="BR22" s="411"/>
      <c r="BS22" s="411"/>
      <c r="BT22" s="411"/>
      <c r="BU22" s="412"/>
      <c r="BV22" s="410">
        <v>8735111</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166</v>
      </c>
      <c r="AZ23" s="482"/>
      <c r="BA23" s="482"/>
      <c r="BB23" s="482"/>
      <c r="BC23" s="482"/>
      <c r="BD23" s="482"/>
      <c r="BE23" s="482"/>
      <c r="BF23" s="482"/>
      <c r="BG23" s="482"/>
      <c r="BH23" s="482"/>
      <c r="BI23" s="482"/>
      <c r="BJ23" s="482"/>
      <c r="BK23" s="482"/>
      <c r="BL23" s="482"/>
      <c r="BM23" s="483"/>
      <c r="BN23" s="447">
        <v>8376980</v>
      </c>
      <c r="BO23" s="448"/>
      <c r="BP23" s="448"/>
      <c r="BQ23" s="448"/>
      <c r="BR23" s="448"/>
      <c r="BS23" s="448"/>
      <c r="BT23" s="448"/>
      <c r="BU23" s="449"/>
      <c r="BV23" s="447">
        <v>8330003</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167</v>
      </c>
      <c r="F24" s="477"/>
      <c r="G24" s="477"/>
      <c r="H24" s="477"/>
      <c r="I24" s="477"/>
      <c r="J24" s="477"/>
      <c r="K24" s="478"/>
      <c r="L24" s="498">
        <v>1</v>
      </c>
      <c r="M24" s="499"/>
      <c r="N24" s="499"/>
      <c r="O24" s="499"/>
      <c r="P24" s="541"/>
      <c r="Q24" s="498">
        <v>7820</v>
      </c>
      <c r="R24" s="499"/>
      <c r="S24" s="499"/>
      <c r="T24" s="499"/>
      <c r="U24" s="499"/>
      <c r="V24" s="541"/>
      <c r="W24" s="593"/>
      <c r="X24" s="594"/>
      <c r="Y24" s="595"/>
      <c r="Z24" s="497" t="s">
        <v>168</v>
      </c>
      <c r="AA24" s="477"/>
      <c r="AB24" s="477"/>
      <c r="AC24" s="477"/>
      <c r="AD24" s="477"/>
      <c r="AE24" s="477"/>
      <c r="AF24" s="477"/>
      <c r="AG24" s="478"/>
      <c r="AH24" s="498">
        <v>131</v>
      </c>
      <c r="AI24" s="499"/>
      <c r="AJ24" s="499"/>
      <c r="AK24" s="499"/>
      <c r="AL24" s="541"/>
      <c r="AM24" s="498">
        <v>406231</v>
      </c>
      <c r="AN24" s="499"/>
      <c r="AO24" s="499"/>
      <c r="AP24" s="499"/>
      <c r="AQ24" s="499"/>
      <c r="AR24" s="541"/>
      <c r="AS24" s="498">
        <v>3101</v>
      </c>
      <c r="AT24" s="499"/>
      <c r="AU24" s="499"/>
      <c r="AV24" s="499"/>
      <c r="AW24" s="499"/>
      <c r="AX24" s="500"/>
      <c r="AY24" s="563" t="s">
        <v>169</v>
      </c>
      <c r="AZ24" s="564"/>
      <c r="BA24" s="564"/>
      <c r="BB24" s="564"/>
      <c r="BC24" s="564"/>
      <c r="BD24" s="564"/>
      <c r="BE24" s="564"/>
      <c r="BF24" s="564"/>
      <c r="BG24" s="564"/>
      <c r="BH24" s="564"/>
      <c r="BI24" s="564"/>
      <c r="BJ24" s="564"/>
      <c r="BK24" s="564"/>
      <c r="BL24" s="564"/>
      <c r="BM24" s="565"/>
      <c r="BN24" s="447">
        <v>5395801</v>
      </c>
      <c r="BO24" s="448"/>
      <c r="BP24" s="448"/>
      <c r="BQ24" s="448"/>
      <c r="BR24" s="448"/>
      <c r="BS24" s="448"/>
      <c r="BT24" s="448"/>
      <c r="BU24" s="449"/>
      <c r="BV24" s="447">
        <v>5184538</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170</v>
      </c>
      <c r="F25" s="477"/>
      <c r="G25" s="477"/>
      <c r="H25" s="477"/>
      <c r="I25" s="477"/>
      <c r="J25" s="477"/>
      <c r="K25" s="478"/>
      <c r="L25" s="498">
        <v>1</v>
      </c>
      <c r="M25" s="499"/>
      <c r="N25" s="499"/>
      <c r="O25" s="499"/>
      <c r="P25" s="541"/>
      <c r="Q25" s="498">
        <v>6260</v>
      </c>
      <c r="R25" s="499"/>
      <c r="S25" s="499"/>
      <c r="T25" s="499"/>
      <c r="U25" s="499"/>
      <c r="V25" s="541"/>
      <c r="W25" s="593"/>
      <c r="X25" s="594"/>
      <c r="Y25" s="595"/>
      <c r="Z25" s="497" t="s">
        <v>171</v>
      </c>
      <c r="AA25" s="477"/>
      <c r="AB25" s="477"/>
      <c r="AC25" s="477"/>
      <c r="AD25" s="477"/>
      <c r="AE25" s="477"/>
      <c r="AF25" s="477"/>
      <c r="AG25" s="478"/>
      <c r="AH25" s="498" t="s">
        <v>172</v>
      </c>
      <c r="AI25" s="499"/>
      <c r="AJ25" s="499"/>
      <c r="AK25" s="499"/>
      <c r="AL25" s="541"/>
      <c r="AM25" s="498" t="s">
        <v>173</v>
      </c>
      <c r="AN25" s="499"/>
      <c r="AO25" s="499"/>
      <c r="AP25" s="499"/>
      <c r="AQ25" s="499"/>
      <c r="AR25" s="541"/>
      <c r="AS25" s="498" t="s">
        <v>127</v>
      </c>
      <c r="AT25" s="499"/>
      <c r="AU25" s="499"/>
      <c r="AV25" s="499"/>
      <c r="AW25" s="499"/>
      <c r="AX25" s="500"/>
      <c r="AY25" s="407" t="s">
        <v>174</v>
      </c>
      <c r="AZ25" s="408"/>
      <c r="BA25" s="408"/>
      <c r="BB25" s="408"/>
      <c r="BC25" s="408"/>
      <c r="BD25" s="408"/>
      <c r="BE25" s="408"/>
      <c r="BF25" s="408"/>
      <c r="BG25" s="408"/>
      <c r="BH25" s="408"/>
      <c r="BI25" s="408"/>
      <c r="BJ25" s="408"/>
      <c r="BK25" s="408"/>
      <c r="BL25" s="408"/>
      <c r="BM25" s="409"/>
      <c r="BN25" s="410">
        <v>5421</v>
      </c>
      <c r="BO25" s="411"/>
      <c r="BP25" s="411"/>
      <c r="BQ25" s="411"/>
      <c r="BR25" s="411"/>
      <c r="BS25" s="411"/>
      <c r="BT25" s="411"/>
      <c r="BU25" s="412"/>
      <c r="BV25" s="410">
        <v>1656738</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175</v>
      </c>
      <c r="F26" s="477"/>
      <c r="G26" s="477"/>
      <c r="H26" s="477"/>
      <c r="I26" s="477"/>
      <c r="J26" s="477"/>
      <c r="K26" s="478"/>
      <c r="L26" s="498">
        <v>1</v>
      </c>
      <c r="M26" s="499"/>
      <c r="N26" s="499"/>
      <c r="O26" s="499"/>
      <c r="P26" s="541"/>
      <c r="Q26" s="498">
        <v>5870</v>
      </c>
      <c r="R26" s="499"/>
      <c r="S26" s="499"/>
      <c r="T26" s="499"/>
      <c r="U26" s="499"/>
      <c r="V26" s="541"/>
      <c r="W26" s="593"/>
      <c r="X26" s="594"/>
      <c r="Y26" s="595"/>
      <c r="Z26" s="497" t="s">
        <v>176</v>
      </c>
      <c r="AA26" s="599"/>
      <c r="AB26" s="599"/>
      <c r="AC26" s="599"/>
      <c r="AD26" s="599"/>
      <c r="AE26" s="599"/>
      <c r="AF26" s="599"/>
      <c r="AG26" s="600"/>
      <c r="AH26" s="498" t="s">
        <v>172</v>
      </c>
      <c r="AI26" s="499"/>
      <c r="AJ26" s="499"/>
      <c r="AK26" s="499"/>
      <c r="AL26" s="541"/>
      <c r="AM26" s="498" t="s">
        <v>127</v>
      </c>
      <c r="AN26" s="499"/>
      <c r="AO26" s="499"/>
      <c r="AP26" s="499"/>
      <c r="AQ26" s="499"/>
      <c r="AR26" s="541"/>
      <c r="AS26" s="498" t="s">
        <v>173</v>
      </c>
      <c r="AT26" s="499"/>
      <c r="AU26" s="499"/>
      <c r="AV26" s="499"/>
      <c r="AW26" s="499"/>
      <c r="AX26" s="500"/>
      <c r="AY26" s="450" t="s">
        <v>177</v>
      </c>
      <c r="AZ26" s="451"/>
      <c r="BA26" s="451"/>
      <c r="BB26" s="451"/>
      <c r="BC26" s="451"/>
      <c r="BD26" s="451"/>
      <c r="BE26" s="451"/>
      <c r="BF26" s="451"/>
      <c r="BG26" s="451"/>
      <c r="BH26" s="451"/>
      <c r="BI26" s="451"/>
      <c r="BJ26" s="451"/>
      <c r="BK26" s="451"/>
      <c r="BL26" s="451"/>
      <c r="BM26" s="452"/>
      <c r="BN26" s="447" t="s">
        <v>127</v>
      </c>
      <c r="BO26" s="448"/>
      <c r="BP26" s="448"/>
      <c r="BQ26" s="448"/>
      <c r="BR26" s="448"/>
      <c r="BS26" s="448"/>
      <c r="BT26" s="448"/>
      <c r="BU26" s="449"/>
      <c r="BV26" s="447" t="s">
        <v>127</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178</v>
      </c>
      <c r="F27" s="477"/>
      <c r="G27" s="477"/>
      <c r="H27" s="477"/>
      <c r="I27" s="477"/>
      <c r="J27" s="477"/>
      <c r="K27" s="478"/>
      <c r="L27" s="498">
        <v>1</v>
      </c>
      <c r="M27" s="499"/>
      <c r="N27" s="499"/>
      <c r="O27" s="499"/>
      <c r="P27" s="541"/>
      <c r="Q27" s="498">
        <v>3130</v>
      </c>
      <c r="R27" s="499"/>
      <c r="S27" s="499"/>
      <c r="T27" s="499"/>
      <c r="U27" s="499"/>
      <c r="V27" s="541"/>
      <c r="W27" s="593"/>
      <c r="X27" s="594"/>
      <c r="Y27" s="595"/>
      <c r="Z27" s="497" t="s">
        <v>179</v>
      </c>
      <c r="AA27" s="477"/>
      <c r="AB27" s="477"/>
      <c r="AC27" s="477"/>
      <c r="AD27" s="477"/>
      <c r="AE27" s="477"/>
      <c r="AF27" s="477"/>
      <c r="AG27" s="478"/>
      <c r="AH27" s="498">
        <v>20</v>
      </c>
      <c r="AI27" s="499"/>
      <c r="AJ27" s="499"/>
      <c r="AK27" s="499"/>
      <c r="AL27" s="541"/>
      <c r="AM27" s="498">
        <v>58888</v>
      </c>
      <c r="AN27" s="499"/>
      <c r="AO27" s="499"/>
      <c r="AP27" s="499"/>
      <c r="AQ27" s="499"/>
      <c r="AR27" s="541"/>
      <c r="AS27" s="498">
        <v>2944</v>
      </c>
      <c r="AT27" s="499"/>
      <c r="AU27" s="499"/>
      <c r="AV27" s="499"/>
      <c r="AW27" s="499"/>
      <c r="AX27" s="500"/>
      <c r="AY27" s="542" t="s">
        <v>180</v>
      </c>
      <c r="AZ27" s="543"/>
      <c r="BA27" s="543"/>
      <c r="BB27" s="543"/>
      <c r="BC27" s="543"/>
      <c r="BD27" s="543"/>
      <c r="BE27" s="543"/>
      <c r="BF27" s="543"/>
      <c r="BG27" s="543"/>
      <c r="BH27" s="543"/>
      <c r="BI27" s="543"/>
      <c r="BJ27" s="543"/>
      <c r="BK27" s="543"/>
      <c r="BL27" s="543"/>
      <c r="BM27" s="544"/>
      <c r="BN27" s="566">
        <v>190225</v>
      </c>
      <c r="BO27" s="567"/>
      <c r="BP27" s="567"/>
      <c r="BQ27" s="567"/>
      <c r="BR27" s="567"/>
      <c r="BS27" s="567"/>
      <c r="BT27" s="567"/>
      <c r="BU27" s="568"/>
      <c r="BV27" s="566">
        <v>197816</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181</v>
      </c>
      <c r="F28" s="477"/>
      <c r="G28" s="477"/>
      <c r="H28" s="477"/>
      <c r="I28" s="477"/>
      <c r="J28" s="477"/>
      <c r="K28" s="478"/>
      <c r="L28" s="498">
        <v>1</v>
      </c>
      <c r="M28" s="499"/>
      <c r="N28" s="499"/>
      <c r="O28" s="499"/>
      <c r="P28" s="541"/>
      <c r="Q28" s="498">
        <v>2580</v>
      </c>
      <c r="R28" s="499"/>
      <c r="S28" s="499"/>
      <c r="T28" s="499"/>
      <c r="U28" s="499"/>
      <c r="V28" s="541"/>
      <c r="W28" s="593"/>
      <c r="X28" s="594"/>
      <c r="Y28" s="595"/>
      <c r="Z28" s="497" t="s">
        <v>182</v>
      </c>
      <c r="AA28" s="477"/>
      <c r="AB28" s="477"/>
      <c r="AC28" s="477"/>
      <c r="AD28" s="477"/>
      <c r="AE28" s="477"/>
      <c r="AF28" s="477"/>
      <c r="AG28" s="478"/>
      <c r="AH28" s="498" t="s">
        <v>127</v>
      </c>
      <c r="AI28" s="499"/>
      <c r="AJ28" s="499"/>
      <c r="AK28" s="499"/>
      <c r="AL28" s="541"/>
      <c r="AM28" s="498" t="s">
        <v>172</v>
      </c>
      <c r="AN28" s="499"/>
      <c r="AO28" s="499"/>
      <c r="AP28" s="499"/>
      <c r="AQ28" s="499"/>
      <c r="AR28" s="541"/>
      <c r="AS28" s="498" t="s">
        <v>172</v>
      </c>
      <c r="AT28" s="499"/>
      <c r="AU28" s="499"/>
      <c r="AV28" s="499"/>
      <c r="AW28" s="499"/>
      <c r="AX28" s="500"/>
      <c r="AY28" s="601" t="s">
        <v>183</v>
      </c>
      <c r="AZ28" s="602"/>
      <c r="BA28" s="602"/>
      <c r="BB28" s="603"/>
      <c r="BC28" s="407" t="s">
        <v>47</v>
      </c>
      <c r="BD28" s="408"/>
      <c r="BE28" s="408"/>
      <c r="BF28" s="408"/>
      <c r="BG28" s="408"/>
      <c r="BH28" s="408"/>
      <c r="BI28" s="408"/>
      <c r="BJ28" s="408"/>
      <c r="BK28" s="408"/>
      <c r="BL28" s="408"/>
      <c r="BM28" s="409"/>
      <c r="BN28" s="410">
        <v>1342090</v>
      </c>
      <c r="BO28" s="411"/>
      <c r="BP28" s="411"/>
      <c r="BQ28" s="411"/>
      <c r="BR28" s="411"/>
      <c r="BS28" s="411"/>
      <c r="BT28" s="411"/>
      <c r="BU28" s="412"/>
      <c r="BV28" s="410">
        <v>942383</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184</v>
      </c>
      <c r="F29" s="477"/>
      <c r="G29" s="477"/>
      <c r="H29" s="477"/>
      <c r="I29" s="477"/>
      <c r="J29" s="477"/>
      <c r="K29" s="478"/>
      <c r="L29" s="498">
        <v>13</v>
      </c>
      <c r="M29" s="499"/>
      <c r="N29" s="499"/>
      <c r="O29" s="499"/>
      <c r="P29" s="541"/>
      <c r="Q29" s="498">
        <v>2350</v>
      </c>
      <c r="R29" s="499"/>
      <c r="S29" s="499"/>
      <c r="T29" s="499"/>
      <c r="U29" s="499"/>
      <c r="V29" s="541"/>
      <c r="W29" s="596"/>
      <c r="X29" s="597"/>
      <c r="Y29" s="598"/>
      <c r="Z29" s="497" t="s">
        <v>185</v>
      </c>
      <c r="AA29" s="477"/>
      <c r="AB29" s="477"/>
      <c r="AC29" s="477"/>
      <c r="AD29" s="477"/>
      <c r="AE29" s="477"/>
      <c r="AF29" s="477"/>
      <c r="AG29" s="478"/>
      <c r="AH29" s="498">
        <v>151</v>
      </c>
      <c r="AI29" s="499"/>
      <c r="AJ29" s="499"/>
      <c r="AK29" s="499"/>
      <c r="AL29" s="541"/>
      <c r="AM29" s="498">
        <v>465119</v>
      </c>
      <c r="AN29" s="499"/>
      <c r="AO29" s="499"/>
      <c r="AP29" s="499"/>
      <c r="AQ29" s="499"/>
      <c r="AR29" s="541"/>
      <c r="AS29" s="498">
        <v>3080</v>
      </c>
      <c r="AT29" s="499"/>
      <c r="AU29" s="499"/>
      <c r="AV29" s="499"/>
      <c r="AW29" s="499"/>
      <c r="AX29" s="500"/>
      <c r="AY29" s="604"/>
      <c r="AZ29" s="605"/>
      <c r="BA29" s="605"/>
      <c r="BB29" s="606"/>
      <c r="BC29" s="481" t="s">
        <v>186</v>
      </c>
      <c r="BD29" s="482"/>
      <c r="BE29" s="482"/>
      <c r="BF29" s="482"/>
      <c r="BG29" s="482"/>
      <c r="BH29" s="482"/>
      <c r="BI29" s="482"/>
      <c r="BJ29" s="482"/>
      <c r="BK29" s="482"/>
      <c r="BL29" s="482"/>
      <c r="BM29" s="483"/>
      <c r="BN29" s="447">
        <v>107447</v>
      </c>
      <c r="BO29" s="448"/>
      <c r="BP29" s="448"/>
      <c r="BQ29" s="448"/>
      <c r="BR29" s="448"/>
      <c r="BS29" s="448"/>
      <c r="BT29" s="448"/>
      <c r="BU29" s="449"/>
      <c r="BV29" s="447">
        <v>107436</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187</v>
      </c>
      <c r="X30" s="615"/>
      <c r="Y30" s="615"/>
      <c r="Z30" s="615"/>
      <c r="AA30" s="615"/>
      <c r="AB30" s="615"/>
      <c r="AC30" s="615"/>
      <c r="AD30" s="615"/>
      <c r="AE30" s="615"/>
      <c r="AF30" s="615"/>
      <c r="AG30" s="616"/>
      <c r="AH30" s="574">
        <v>97.6</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49</v>
      </c>
      <c r="BD30" s="564"/>
      <c r="BE30" s="564"/>
      <c r="BF30" s="564"/>
      <c r="BG30" s="564"/>
      <c r="BH30" s="564"/>
      <c r="BI30" s="564"/>
      <c r="BJ30" s="564"/>
      <c r="BK30" s="564"/>
      <c r="BL30" s="564"/>
      <c r="BM30" s="565"/>
      <c r="BN30" s="566">
        <v>804240</v>
      </c>
      <c r="BO30" s="567"/>
      <c r="BP30" s="567"/>
      <c r="BQ30" s="567"/>
      <c r="BR30" s="567"/>
      <c r="BS30" s="567"/>
      <c r="BT30" s="567"/>
      <c r="BU30" s="568"/>
      <c r="BV30" s="566">
        <v>1015234</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188</v>
      </c>
      <c r="D32" s="610"/>
      <c r="E32" s="610"/>
      <c r="F32" s="610"/>
      <c r="G32" s="610"/>
      <c r="H32" s="610"/>
      <c r="I32" s="610"/>
      <c r="J32" s="610"/>
      <c r="K32" s="610"/>
      <c r="L32" s="610"/>
      <c r="M32" s="610"/>
      <c r="N32" s="610"/>
      <c r="O32" s="610"/>
      <c r="P32" s="610"/>
      <c r="Q32" s="610"/>
      <c r="R32" s="610"/>
      <c r="S32" s="610"/>
      <c r="U32" s="451" t="s">
        <v>189</v>
      </c>
      <c r="V32" s="451"/>
      <c r="W32" s="451"/>
      <c r="X32" s="451"/>
      <c r="Y32" s="451"/>
      <c r="Z32" s="451"/>
      <c r="AA32" s="451"/>
      <c r="AB32" s="451"/>
      <c r="AC32" s="451"/>
      <c r="AD32" s="451"/>
      <c r="AE32" s="451"/>
      <c r="AF32" s="451"/>
      <c r="AG32" s="451"/>
      <c r="AH32" s="451"/>
      <c r="AI32" s="451"/>
      <c r="AJ32" s="451"/>
      <c r="AK32" s="451"/>
      <c r="AM32" s="451" t="s">
        <v>190</v>
      </c>
      <c r="AN32" s="451"/>
      <c r="AO32" s="451"/>
      <c r="AP32" s="451"/>
      <c r="AQ32" s="451"/>
      <c r="AR32" s="451"/>
      <c r="AS32" s="451"/>
      <c r="AT32" s="451"/>
      <c r="AU32" s="451"/>
      <c r="AV32" s="451"/>
      <c r="AW32" s="451"/>
      <c r="AX32" s="451"/>
      <c r="AY32" s="451"/>
      <c r="AZ32" s="451"/>
      <c r="BA32" s="451"/>
      <c r="BB32" s="451"/>
      <c r="BC32" s="451"/>
      <c r="BE32" s="451" t="s">
        <v>191</v>
      </c>
      <c r="BF32" s="451"/>
      <c r="BG32" s="451"/>
      <c r="BH32" s="451"/>
      <c r="BI32" s="451"/>
      <c r="BJ32" s="451"/>
      <c r="BK32" s="451"/>
      <c r="BL32" s="451"/>
      <c r="BM32" s="451"/>
      <c r="BN32" s="451"/>
      <c r="BO32" s="451"/>
      <c r="BP32" s="451"/>
      <c r="BQ32" s="451"/>
      <c r="BR32" s="451"/>
      <c r="BS32" s="451"/>
      <c r="BT32" s="451"/>
      <c r="BU32" s="451"/>
      <c r="BW32" s="451" t="s">
        <v>192</v>
      </c>
      <c r="BX32" s="451"/>
      <c r="BY32" s="451"/>
      <c r="BZ32" s="451"/>
      <c r="CA32" s="451"/>
      <c r="CB32" s="451"/>
      <c r="CC32" s="451"/>
      <c r="CD32" s="451"/>
      <c r="CE32" s="451"/>
      <c r="CF32" s="451"/>
      <c r="CG32" s="451"/>
      <c r="CH32" s="451"/>
      <c r="CI32" s="451"/>
      <c r="CJ32" s="451"/>
      <c r="CK32" s="451"/>
      <c r="CL32" s="451"/>
      <c r="CM32" s="451"/>
      <c r="CO32" s="451" t="s">
        <v>193</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194</v>
      </c>
      <c r="D33" s="471"/>
      <c r="E33" s="436" t="s">
        <v>195</v>
      </c>
      <c r="F33" s="436"/>
      <c r="G33" s="436"/>
      <c r="H33" s="436"/>
      <c r="I33" s="436"/>
      <c r="J33" s="436"/>
      <c r="K33" s="436"/>
      <c r="L33" s="436"/>
      <c r="M33" s="436"/>
      <c r="N33" s="436"/>
      <c r="O33" s="436"/>
      <c r="P33" s="436"/>
      <c r="Q33" s="436"/>
      <c r="R33" s="436"/>
      <c r="S33" s="436"/>
      <c r="T33" s="203"/>
      <c r="U33" s="471" t="s">
        <v>196</v>
      </c>
      <c r="V33" s="471"/>
      <c r="W33" s="436" t="s">
        <v>195</v>
      </c>
      <c r="X33" s="436"/>
      <c r="Y33" s="436"/>
      <c r="Z33" s="436"/>
      <c r="AA33" s="436"/>
      <c r="AB33" s="436"/>
      <c r="AC33" s="436"/>
      <c r="AD33" s="436"/>
      <c r="AE33" s="436"/>
      <c r="AF33" s="436"/>
      <c r="AG33" s="436"/>
      <c r="AH33" s="436"/>
      <c r="AI33" s="436"/>
      <c r="AJ33" s="436"/>
      <c r="AK33" s="436"/>
      <c r="AL33" s="203"/>
      <c r="AM33" s="471" t="s">
        <v>196</v>
      </c>
      <c r="AN33" s="471"/>
      <c r="AO33" s="436" t="s">
        <v>197</v>
      </c>
      <c r="AP33" s="436"/>
      <c r="AQ33" s="436"/>
      <c r="AR33" s="436"/>
      <c r="AS33" s="436"/>
      <c r="AT33" s="436"/>
      <c r="AU33" s="436"/>
      <c r="AV33" s="436"/>
      <c r="AW33" s="436"/>
      <c r="AX33" s="436"/>
      <c r="AY33" s="436"/>
      <c r="AZ33" s="436"/>
      <c r="BA33" s="436"/>
      <c r="BB33" s="436"/>
      <c r="BC33" s="436"/>
      <c r="BD33" s="204"/>
      <c r="BE33" s="436" t="s">
        <v>198</v>
      </c>
      <c r="BF33" s="436"/>
      <c r="BG33" s="436" t="s">
        <v>199</v>
      </c>
      <c r="BH33" s="436"/>
      <c r="BI33" s="436"/>
      <c r="BJ33" s="436"/>
      <c r="BK33" s="436"/>
      <c r="BL33" s="436"/>
      <c r="BM33" s="436"/>
      <c r="BN33" s="436"/>
      <c r="BO33" s="436"/>
      <c r="BP33" s="436"/>
      <c r="BQ33" s="436"/>
      <c r="BR33" s="436"/>
      <c r="BS33" s="436"/>
      <c r="BT33" s="436"/>
      <c r="BU33" s="436"/>
      <c r="BV33" s="204"/>
      <c r="BW33" s="471" t="s">
        <v>198</v>
      </c>
      <c r="BX33" s="471"/>
      <c r="BY33" s="436" t="s">
        <v>200</v>
      </c>
      <c r="BZ33" s="436"/>
      <c r="CA33" s="436"/>
      <c r="CB33" s="436"/>
      <c r="CC33" s="436"/>
      <c r="CD33" s="436"/>
      <c r="CE33" s="436"/>
      <c r="CF33" s="436"/>
      <c r="CG33" s="436"/>
      <c r="CH33" s="436"/>
      <c r="CI33" s="436"/>
      <c r="CJ33" s="436"/>
      <c r="CK33" s="436"/>
      <c r="CL33" s="436"/>
      <c r="CM33" s="436"/>
      <c r="CN33" s="203"/>
      <c r="CO33" s="471" t="s">
        <v>201</v>
      </c>
      <c r="CP33" s="471"/>
      <c r="CQ33" s="436" t="s">
        <v>202</v>
      </c>
      <c r="CR33" s="436"/>
      <c r="CS33" s="436"/>
      <c r="CT33" s="436"/>
      <c r="CU33" s="436"/>
      <c r="CV33" s="436"/>
      <c r="CW33" s="436"/>
      <c r="CX33" s="436"/>
      <c r="CY33" s="436"/>
      <c r="CZ33" s="436"/>
      <c r="DA33" s="436"/>
      <c r="DB33" s="436"/>
      <c r="DC33" s="436"/>
      <c r="DD33" s="436"/>
      <c r="DE33" s="436"/>
      <c r="DF33" s="203"/>
      <c r="DG33" s="636" t="s">
        <v>203</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10</v>
      </c>
      <c r="BX34" s="637"/>
      <c r="BY34" s="638" t="str">
        <f>IF('各会計、関係団体の財政状況及び健全化判断比率'!B68="","",'各会計、関係団体の財政状況及び健全化判断比率'!B68)</f>
        <v>会津若松地方広域市町村圏整備組合（一般会計）</v>
      </c>
      <c r="BZ34" s="638"/>
      <c r="CA34" s="638"/>
      <c r="CB34" s="638"/>
      <c r="CC34" s="638"/>
      <c r="CD34" s="638"/>
      <c r="CE34" s="638"/>
      <c r="CF34" s="638"/>
      <c r="CG34" s="638"/>
      <c r="CH34" s="638"/>
      <c r="CI34" s="638"/>
      <c r="CJ34" s="638"/>
      <c r="CK34" s="638"/>
      <c r="CL34" s="638"/>
      <c r="CM34" s="638"/>
      <c r="CN34" s="178"/>
      <c r="CO34" s="637">
        <f>IF(CQ34="","",MAX(C34:D43,U34:V43,AM34:AN43,BE34:BF43,BW34:BX43)+1)</f>
        <v>20</v>
      </c>
      <c r="CP34" s="637"/>
      <c r="CQ34" s="638" t="str">
        <f>IF('各会計、関係団体の財政状況及び健全化判断比率'!BS7="","",'各会計、関係団体の財政状況及び健全化判断比率'!BS7)</f>
        <v>猪苗代町振興公社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2">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f t="shared" ref="AM35:AM43" si="0">IF(AO35="","",AM34+1)</f>
        <v>6</v>
      </c>
      <c r="AN35" s="637"/>
      <c r="AO35" s="638" t="str">
        <f>IF('各会計、関係団体の財政状況及び健全化判断比率'!B32="","",'各会計、関係団体の財政状況及び健全化判断比率'!B32)</f>
        <v>病院事業会計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11</v>
      </c>
      <c r="BX35" s="637"/>
      <c r="BY35" s="638" t="str">
        <f>IF('各会計、関係団体の財政状況及び健全化判断比率'!B69="","",'各会計、関係団体の財政状況及び健全化判断比率'!B69)</f>
        <v>会津若松地方広域市町村圏整備組合（企業会計）</v>
      </c>
      <c r="BZ35" s="638"/>
      <c r="CA35" s="638"/>
      <c r="CB35" s="638"/>
      <c r="CC35" s="638"/>
      <c r="CD35" s="638"/>
      <c r="CE35" s="638"/>
      <c r="CF35" s="638"/>
      <c r="CG35" s="638"/>
      <c r="CH35" s="638"/>
      <c r="CI35" s="638"/>
      <c r="CJ35" s="638"/>
      <c r="CK35" s="638"/>
      <c r="CL35" s="638"/>
      <c r="CM35" s="638"/>
      <c r="CN35" s="178"/>
      <c r="CO35" s="637">
        <f t="shared" ref="CO35:CO43" si="3">IF(CQ35="","",CO34+1)</f>
        <v>21</v>
      </c>
      <c r="CP35" s="637"/>
      <c r="CQ35" s="638" t="str">
        <f>IF('各会計、関係団体の財政状況及び健全化判断比率'!BS8="","",'各会計、関係団体の財政状況及び健全化判断比率'!BS8)</f>
        <v>猪苗代地域開発株式会社</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f t="shared" si="0"/>
        <v>7</v>
      </c>
      <c r="AN36" s="637"/>
      <c r="AO36" s="638" t="str">
        <f>IF('各会計、関係団体の財政状況及び健全化判断比率'!B33="","",'各会計、関係団体の財政状況及び健全化判断比率'!B33)</f>
        <v>下水道事業会計（公共下水道事業）</v>
      </c>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12</v>
      </c>
      <c r="BX36" s="637"/>
      <c r="BY36" s="638" t="str">
        <f>IF('各会計、関係団体の財政状況及び健全化判断比率'!B70="","",'各会計、関係団体の財政状況及び健全化判断比率'!B70)</f>
        <v>磐梯町外一市二町一ヶ村組合</v>
      </c>
      <c r="BZ36" s="638"/>
      <c r="CA36" s="638"/>
      <c r="CB36" s="638"/>
      <c r="CC36" s="638"/>
      <c r="CD36" s="638"/>
      <c r="CE36" s="638"/>
      <c r="CF36" s="638"/>
      <c r="CG36" s="638"/>
      <c r="CH36" s="638"/>
      <c r="CI36" s="638"/>
      <c r="CJ36" s="638"/>
      <c r="CK36" s="638"/>
      <c r="CL36" s="638"/>
      <c r="CM36" s="638"/>
      <c r="CN36" s="178"/>
      <c r="CO36" s="637">
        <f t="shared" si="3"/>
        <v>22</v>
      </c>
      <c r="CP36" s="637"/>
      <c r="CQ36" s="638" t="str">
        <f>IF('各会計、関係団体の財政状況及び健全化判断比率'!BS9="","",'各会計、関係団体の財政状況及び健全化判断比率'!BS9)</f>
        <v>表磐梯高原開発株式会社</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f t="shared" si="0"/>
        <v>8</v>
      </c>
      <c r="AN37" s="637"/>
      <c r="AO37" s="638" t="str">
        <f>IF('各会計、関係団体の財政状況及び健全化判断比率'!B34="","",'各会計、関係団体の財政状況及び健全化判断比率'!B34)</f>
        <v>下水道事業会計（特定環境保全公共下水道事業）</v>
      </c>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13</v>
      </c>
      <c r="BX37" s="637"/>
      <c r="BY37" s="638" t="str">
        <f>IF('各会計、関係団体の財政状況及び健全化判断比率'!B71="","",'各会計、関係団体の財政状況及び健全化判断比率'!B71)</f>
        <v>福島県後期高齢者医療広域連合（一般会計）</v>
      </c>
      <c r="BZ37" s="638"/>
      <c r="CA37" s="638"/>
      <c r="CB37" s="638"/>
      <c r="CC37" s="638"/>
      <c r="CD37" s="638"/>
      <c r="CE37" s="638"/>
      <c r="CF37" s="638"/>
      <c r="CG37" s="638"/>
      <c r="CH37" s="638"/>
      <c r="CI37" s="638"/>
      <c r="CJ37" s="638"/>
      <c r="CK37" s="638"/>
      <c r="CL37" s="638"/>
      <c r="CM37" s="638"/>
      <c r="CN37" s="178"/>
      <c r="CO37" s="637">
        <f t="shared" si="3"/>
        <v>23</v>
      </c>
      <c r="CP37" s="637"/>
      <c r="CQ37" s="638" t="str">
        <f>IF('各会計、関係団体の財政状況及び健全化判断比率'!BS10="","",'各会計、関係団体の財政状況及び健全化判断比率'!BS10)</f>
        <v>横向高原開発株式会社</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f t="shared" si="0"/>
        <v>9</v>
      </c>
      <c r="AN38" s="637"/>
      <c r="AO38" s="638" t="str">
        <f>IF('各会計、関係団体の財政状況及び健全化判断比率'!B35="","",'各会計、関係団体の財政状況及び健全化判断比率'!B35)</f>
        <v>下水道事業会計（農業集落排水事業）</v>
      </c>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14</v>
      </c>
      <c r="BX38" s="637"/>
      <c r="BY38" s="638" t="str">
        <f>IF('各会計、関係団体の財政状況及び健全化判断比率'!B72="","",'各会計、関係団体の財政状況及び健全化判断比率'!B72)</f>
        <v>福島県後期高齢者医療広域連合（後期高齢者医療特別会計）</v>
      </c>
      <c r="BZ38" s="638"/>
      <c r="CA38" s="638"/>
      <c r="CB38" s="638"/>
      <c r="CC38" s="638"/>
      <c r="CD38" s="638"/>
      <c r="CE38" s="638"/>
      <c r="CF38" s="638"/>
      <c r="CG38" s="638"/>
      <c r="CH38" s="638"/>
      <c r="CI38" s="638"/>
      <c r="CJ38" s="638"/>
      <c r="CK38" s="638"/>
      <c r="CL38" s="638"/>
      <c r="CM38" s="638"/>
      <c r="CN38" s="178"/>
      <c r="CO38" s="637">
        <f t="shared" si="3"/>
        <v>24</v>
      </c>
      <c r="CP38" s="637"/>
      <c r="CQ38" s="638" t="str">
        <f>IF('各会計、関係団体の財政状況及び健全化判断比率'!BS11="","",'各会計、関係団体の財政状況及び健全化判断比率'!BS11)</f>
        <v>株式会社まちづくり猪苗代</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15</v>
      </c>
      <c r="BX39" s="637"/>
      <c r="BY39" s="638" t="str">
        <f>IF('各会計、関係団体の財政状況及び健全化判断比率'!B73="","",'各会計、関係団体の財政状況及び健全化判断比率'!B73)</f>
        <v>福島県市町村総合事務組合（一般会計）</v>
      </c>
      <c r="BZ39" s="638"/>
      <c r="CA39" s="638"/>
      <c r="CB39" s="638"/>
      <c r="CC39" s="638"/>
      <c r="CD39" s="638"/>
      <c r="CE39" s="638"/>
      <c r="CF39" s="638"/>
      <c r="CG39" s="638"/>
      <c r="CH39" s="638"/>
      <c r="CI39" s="638"/>
      <c r="CJ39" s="638"/>
      <c r="CK39" s="638"/>
      <c r="CL39" s="638"/>
      <c r="CM39" s="638"/>
      <c r="CN39" s="178"/>
      <c r="CO39" s="637">
        <f t="shared" si="3"/>
        <v>25</v>
      </c>
      <c r="CP39" s="637"/>
      <c r="CQ39" s="638" t="str">
        <f>IF('各会計、関係団体の財政状況及び健全化判断比率'!BS12="","",'各会計、関係団体の財政状況及び健全化判断比率'!BS12)</f>
        <v>マリーナレイク猪苗代株式会社</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16</v>
      </c>
      <c r="BX40" s="637"/>
      <c r="BY40" s="638" t="str">
        <f>IF('各会計、関係団体の財政状況及び健全化判断比率'!B74="","",'各会計、関係団体の財政状況及び健全化判断比率'!B74)</f>
        <v>福島県市町村総合事務組合（消防補償等会計）</v>
      </c>
      <c r="BZ40" s="638"/>
      <c r="CA40" s="638"/>
      <c r="CB40" s="638"/>
      <c r="CC40" s="638"/>
      <c r="CD40" s="638"/>
      <c r="CE40" s="638"/>
      <c r="CF40" s="638"/>
      <c r="CG40" s="638"/>
      <c r="CH40" s="638"/>
      <c r="CI40" s="638"/>
      <c r="CJ40" s="638"/>
      <c r="CK40" s="638"/>
      <c r="CL40" s="638"/>
      <c r="CM40" s="638"/>
      <c r="CN40" s="178"/>
      <c r="CO40" s="637">
        <f t="shared" si="3"/>
        <v>26</v>
      </c>
      <c r="CP40" s="637"/>
      <c r="CQ40" s="638" t="str">
        <f>IF('各会計、関係団体の財政状況及び健全化判断比率'!BS13="","",'各会計、関係団体の財政状況及び健全化判断比率'!BS13)</f>
        <v>株式会社道の駅猪苗代</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17</v>
      </c>
      <c r="BX41" s="637"/>
      <c r="BY41" s="638" t="str">
        <f>IF('各会計、関係団体の財政状況及び健全化判断比率'!B75="","",'各会計、関係団体の財政状況及び健全化判断比率'!B75)</f>
        <v>福島県市町村総合事務組合（消防賞じゅつ金特別会計）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18</v>
      </c>
      <c r="BX42" s="637"/>
      <c r="BY42" s="638" t="str">
        <f>IF('各会計、関係団体の財政状況及び健全化判断比率'!B76="","",'各会計、関係団体の財政状況及び健全化判断比率'!B76)</f>
        <v>福島県市町村総合事務組合（非常勤職員公務災害補償特別会計）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f t="shared" si="2"/>
        <v>19</v>
      </c>
      <c r="BX43" s="637"/>
      <c r="BY43" s="638" t="str">
        <f>IF('各会計、関係団体の財政状況及び健全化判断比率'!B77="","",'各会計、関係団体の財政状況及び健全化判断比率'!B77)</f>
        <v>福島県市町村総合事務組合（自治会館管理特別会計）</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640" t="s">
        <v>205</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206</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207</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208</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209</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210</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211</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7" t="s">
        <v>601</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75" zoomScaleNormal="75" zoomScaleSheetLayoutView="100" workbookViewId="0">
      <selection activeCell="AD110" sqref="AD110"/>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216" t="s">
        <v>560</v>
      </c>
      <c r="D34" s="1216"/>
      <c r="E34" s="1217"/>
      <c r="F34" s="32">
        <v>13.32</v>
      </c>
      <c r="G34" s="33">
        <v>13.65</v>
      </c>
      <c r="H34" s="33">
        <v>13.41</v>
      </c>
      <c r="I34" s="33">
        <v>13.36</v>
      </c>
      <c r="J34" s="34">
        <v>11.34</v>
      </c>
      <c r="K34" s="22"/>
      <c r="L34" s="22"/>
      <c r="M34" s="22"/>
      <c r="N34" s="22"/>
      <c r="O34" s="22"/>
      <c r="P34" s="22"/>
    </row>
    <row r="35" spans="1:16" ht="39" customHeight="1" x14ac:dyDescent="0.2">
      <c r="A35" s="22"/>
      <c r="B35" s="35"/>
      <c r="C35" s="1210" t="s">
        <v>561</v>
      </c>
      <c r="D35" s="1211"/>
      <c r="E35" s="1212"/>
      <c r="F35" s="36">
        <v>5.0599999999999996</v>
      </c>
      <c r="G35" s="37">
        <v>5.82</v>
      </c>
      <c r="H35" s="37">
        <v>6.31</v>
      </c>
      <c r="I35" s="37">
        <v>5.43</v>
      </c>
      <c r="J35" s="38">
        <v>5.28</v>
      </c>
      <c r="K35" s="22"/>
      <c r="L35" s="22"/>
      <c r="M35" s="22"/>
      <c r="N35" s="22"/>
      <c r="O35" s="22"/>
      <c r="P35" s="22"/>
    </row>
    <row r="36" spans="1:16" ht="39" customHeight="1" x14ac:dyDescent="0.2">
      <c r="A36" s="22"/>
      <c r="B36" s="35"/>
      <c r="C36" s="1210" t="s">
        <v>562</v>
      </c>
      <c r="D36" s="1211"/>
      <c r="E36" s="1212"/>
      <c r="F36" s="36">
        <v>0.19</v>
      </c>
      <c r="G36" s="37">
        <v>0.9</v>
      </c>
      <c r="H36" s="37">
        <v>1.07</v>
      </c>
      <c r="I36" s="37">
        <v>1.1000000000000001</v>
      </c>
      <c r="J36" s="38">
        <v>1.86</v>
      </c>
      <c r="K36" s="22"/>
      <c r="L36" s="22"/>
      <c r="M36" s="22"/>
      <c r="N36" s="22"/>
      <c r="O36" s="22"/>
      <c r="P36" s="22"/>
    </row>
    <row r="37" spans="1:16" ht="39" customHeight="1" x14ac:dyDescent="0.2">
      <c r="A37" s="22"/>
      <c r="B37" s="35"/>
      <c r="C37" s="1210" t="s">
        <v>563</v>
      </c>
      <c r="D37" s="1211"/>
      <c r="E37" s="1212"/>
      <c r="F37" s="36" t="s">
        <v>512</v>
      </c>
      <c r="G37" s="37" t="s">
        <v>512</v>
      </c>
      <c r="H37" s="37" t="s">
        <v>512</v>
      </c>
      <c r="I37" s="37" t="s">
        <v>512</v>
      </c>
      <c r="J37" s="38">
        <v>0.44</v>
      </c>
      <c r="K37" s="22"/>
      <c r="L37" s="22"/>
      <c r="M37" s="22"/>
      <c r="N37" s="22"/>
      <c r="O37" s="22"/>
      <c r="P37" s="22"/>
    </row>
    <row r="38" spans="1:16" ht="39" customHeight="1" x14ac:dyDescent="0.2">
      <c r="A38" s="22"/>
      <c r="B38" s="35"/>
      <c r="C38" s="1210" t="s">
        <v>564</v>
      </c>
      <c r="D38" s="1211"/>
      <c r="E38" s="1212"/>
      <c r="F38" s="36" t="s">
        <v>512</v>
      </c>
      <c r="G38" s="37" t="s">
        <v>512</v>
      </c>
      <c r="H38" s="37" t="s">
        <v>512</v>
      </c>
      <c r="I38" s="37" t="s">
        <v>512</v>
      </c>
      <c r="J38" s="38">
        <v>0.33</v>
      </c>
      <c r="K38" s="22"/>
      <c r="L38" s="22"/>
      <c r="M38" s="22"/>
      <c r="N38" s="22"/>
      <c r="O38" s="22"/>
      <c r="P38" s="22"/>
    </row>
    <row r="39" spans="1:16" ht="39" customHeight="1" x14ac:dyDescent="0.2">
      <c r="A39" s="22"/>
      <c r="B39" s="35"/>
      <c r="C39" s="1210" t="s">
        <v>565</v>
      </c>
      <c r="D39" s="1211"/>
      <c r="E39" s="1212"/>
      <c r="F39" s="36">
        <v>0.44</v>
      </c>
      <c r="G39" s="37">
        <v>0.42</v>
      </c>
      <c r="H39" s="37">
        <v>0.35</v>
      </c>
      <c r="I39" s="37">
        <v>0.4</v>
      </c>
      <c r="J39" s="38">
        <v>0.17</v>
      </c>
      <c r="K39" s="22"/>
      <c r="L39" s="22"/>
      <c r="M39" s="22"/>
      <c r="N39" s="22"/>
      <c r="O39" s="22"/>
      <c r="P39" s="22"/>
    </row>
    <row r="40" spans="1:16" ht="39" customHeight="1" x14ac:dyDescent="0.2">
      <c r="A40" s="22"/>
      <c r="B40" s="35"/>
      <c r="C40" s="1210" t="s">
        <v>566</v>
      </c>
      <c r="D40" s="1211"/>
      <c r="E40" s="1212"/>
      <c r="F40" s="36" t="s">
        <v>512</v>
      </c>
      <c r="G40" s="37" t="s">
        <v>512</v>
      </c>
      <c r="H40" s="37" t="s">
        <v>512</v>
      </c>
      <c r="I40" s="37" t="s">
        <v>512</v>
      </c>
      <c r="J40" s="38">
        <v>0.15</v>
      </c>
      <c r="K40" s="22"/>
      <c r="L40" s="22"/>
      <c r="M40" s="22"/>
      <c r="N40" s="22"/>
      <c r="O40" s="22"/>
      <c r="P40" s="22"/>
    </row>
    <row r="41" spans="1:16" ht="39" customHeight="1" x14ac:dyDescent="0.2">
      <c r="A41" s="22"/>
      <c r="B41" s="35"/>
      <c r="C41" s="1210" t="s">
        <v>567</v>
      </c>
      <c r="D41" s="1211"/>
      <c r="E41" s="1212"/>
      <c r="F41" s="36">
        <v>7.0000000000000007E-2</v>
      </c>
      <c r="G41" s="37">
        <v>7.0000000000000007E-2</v>
      </c>
      <c r="H41" s="37">
        <v>7.0000000000000007E-2</v>
      </c>
      <c r="I41" s="37">
        <v>7.0000000000000007E-2</v>
      </c>
      <c r="J41" s="38">
        <v>0.06</v>
      </c>
      <c r="K41" s="22"/>
      <c r="L41" s="22"/>
      <c r="M41" s="22"/>
      <c r="N41" s="22"/>
      <c r="O41" s="22"/>
      <c r="P41" s="22"/>
    </row>
    <row r="42" spans="1:16" ht="39" customHeight="1" x14ac:dyDescent="0.2">
      <c r="A42" s="22"/>
      <c r="B42" s="39"/>
      <c r="C42" s="1210" t="s">
        <v>568</v>
      </c>
      <c r="D42" s="1211"/>
      <c r="E42" s="1212"/>
      <c r="F42" s="36" t="s">
        <v>512</v>
      </c>
      <c r="G42" s="37" t="s">
        <v>512</v>
      </c>
      <c r="H42" s="37" t="s">
        <v>512</v>
      </c>
      <c r="I42" s="37" t="s">
        <v>512</v>
      </c>
      <c r="J42" s="38" t="s">
        <v>512</v>
      </c>
      <c r="K42" s="22"/>
      <c r="L42" s="22"/>
      <c r="M42" s="22"/>
      <c r="N42" s="22"/>
      <c r="O42" s="22"/>
      <c r="P42" s="22"/>
    </row>
    <row r="43" spans="1:16" ht="39" customHeight="1" thickBot="1" x14ac:dyDescent="0.25">
      <c r="A43" s="22"/>
      <c r="B43" s="40"/>
      <c r="C43" s="1213" t="s">
        <v>569</v>
      </c>
      <c r="D43" s="1214"/>
      <c r="E43" s="1215"/>
      <c r="F43" s="41">
        <v>0.38</v>
      </c>
      <c r="G43" s="42">
        <v>0.31</v>
      </c>
      <c r="H43" s="42">
        <v>0.22</v>
      </c>
      <c r="I43" s="42">
        <v>0.27</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DGONQXvy2NaXZHXqmOGeahU5KEq+b9U7YGfMtNM5nC4+CNrm2nUrzuOECVz+uuRP5p9et+sSpgqaTmp2KQ+CvA==" saltValue="oMqA8KBsho+5uPBm7fNi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62"/>
  <sheetViews>
    <sheetView showGridLines="0" zoomScale="75" zoomScaleNormal="75" zoomScaleSheetLayoutView="55" workbookViewId="0">
      <selection activeCell="AD110" sqref="AD110"/>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18" t="s">
        <v>10</v>
      </c>
      <c r="C45" s="1219"/>
      <c r="D45" s="58"/>
      <c r="E45" s="1224" t="s">
        <v>11</v>
      </c>
      <c r="F45" s="1224"/>
      <c r="G45" s="1224"/>
      <c r="H45" s="1224"/>
      <c r="I45" s="1224"/>
      <c r="J45" s="1225"/>
      <c r="K45" s="59">
        <v>1006</v>
      </c>
      <c r="L45" s="60">
        <v>1008</v>
      </c>
      <c r="M45" s="60">
        <v>998</v>
      </c>
      <c r="N45" s="60">
        <v>1019</v>
      </c>
      <c r="O45" s="61">
        <v>1062</v>
      </c>
      <c r="P45" s="48"/>
      <c r="Q45" s="48"/>
      <c r="R45" s="48"/>
      <c r="S45" s="48"/>
      <c r="T45" s="48"/>
      <c r="U45" s="48"/>
    </row>
    <row r="46" spans="1:21" ht="30.75" customHeight="1" x14ac:dyDescent="0.2">
      <c r="A46" s="48"/>
      <c r="B46" s="1220"/>
      <c r="C46" s="1221"/>
      <c r="D46" s="62"/>
      <c r="E46" s="1226" t="s">
        <v>12</v>
      </c>
      <c r="F46" s="1226"/>
      <c r="G46" s="1226"/>
      <c r="H46" s="1226"/>
      <c r="I46" s="1226"/>
      <c r="J46" s="1227"/>
      <c r="K46" s="63" t="s">
        <v>512</v>
      </c>
      <c r="L46" s="64" t="s">
        <v>512</v>
      </c>
      <c r="M46" s="64" t="s">
        <v>512</v>
      </c>
      <c r="N46" s="64" t="s">
        <v>512</v>
      </c>
      <c r="O46" s="65" t="s">
        <v>512</v>
      </c>
      <c r="P46" s="48"/>
      <c r="Q46" s="48"/>
      <c r="R46" s="48"/>
      <c r="S46" s="48"/>
      <c r="T46" s="48"/>
      <c r="U46" s="48"/>
    </row>
    <row r="47" spans="1:21" ht="30.75" customHeight="1" x14ac:dyDescent="0.2">
      <c r="A47" s="48"/>
      <c r="B47" s="1220"/>
      <c r="C47" s="1221"/>
      <c r="D47" s="62"/>
      <c r="E47" s="1226" t="s">
        <v>13</v>
      </c>
      <c r="F47" s="1226"/>
      <c r="G47" s="1226"/>
      <c r="H47" s="1226"/>
      <c r="I47" s="1226"/>
      <c r="J47" s="1227"/>
      <c r="K47" s="63" t="s">
        <v>512</v>
      </c>
      <c r="L47" s="64" t="s">
        <v>512</v>
      </c>
      <c r="M47" s="64" t="s">
        <v>512</v>
      </c>
      <c r="N47" s="64" t="s">
        <v>512</v>
      </c>
      <c r="O47" s="65" t="s">
        <v>512</v>
      </c>
      <c r="P47" s="48"/>
      <c r="Q47" s="48"/>
      <c r="R47" s="48"/>
      <c r="S47" s="48"/>
      <c r="T47" s="48"/>
      <c r="U47" s="48"/>
    </row>
    <row r="48" spans="1:21" ht="30.75" customHeight="1" x14ac:dyDescent="0.2">
      <c r="A48" s="48"/>
      <c r="B48" s="1220"/>
      <c r="C48" s="1221"/>
      <c r="D48" s="62"/>
      <c r="E48" s="1226" t="s">
        <v>14</v>
      </c>
      <c r="F48" s="1226"/>
      <c r="G48" s="1226"/>
      <c r="H48" s="1226"/>
      <c r="I48" s="1226"/>
      <c r="J48" s="1227"/>
      <c r="K48" s="63">
        <v>349</v>
      </c>
      <c r="L48" s="64">
        <v>372</v>
      </c>
      <c r="M48" s="64">
        <v>344</v>
      </c>
      <c r="N48" s="64">
        <v>359</v>
      </c>
      <c r="O48" s="65">
        <v>341</v>
      </c>
      <c r="P48" s="48"/>
      <c r="Q48" s="48"/>
      <c r="R48" s="48"/>
      <c r="S48" s="48"/>
      <c r="T48" s="48"/>
      <c r="U48" s="48"/>
    </row>
    <row r="49" spans="1:21" ht="30.75" customHeight="1" x14ac:dyDescent="0.2">
      <c r="A49" s="48"/>
      <c r="B49" s="1220"/>
      <c r="C49" s="1221"/>
      <c r="D49" s="62"/>
      <c r="E49" s="1226" t="s">
        <v>15</v>
      </c>
      <c r="F49" s="1226"/>
      <c r="G49" s="1226"/>
      <c r="H49" s="1226"/>
      <c r="I49" s="1226"/>
      <c r="J49" s="1227"/>
      <c r="K49" s="63">
        <v>6</v>
      </c>
      <c r="L49" s="64">
        <v>8</v>
      </c>
      <c r="M49" s="64">
        <v>8</v>
      </c>
      <c r="N49" s="64">
        <v>8</v>
      </c>
      <c r="O49" s="65">
        <v>8</v>
      </c>
      <c r="P49" s="48"/>
      <c r="Q49" s="48"/>
      <c r="R49" s="48"/>
      <c r="S49" s="48"/>
      <c r="T49" s="48"/>
      <c r="U49" s="48"/>
    </row>
    <row r="50" spans="1:21" ht="30.75" customHeight="1" x14ac:dyDescent="0.2">
      <c r="A50" s="48"/>
      <c r="B50" s="1220"/>
      <c r="C50" s="1221"/>
      <c r="D50" s="62"/>
      <c r="E50" s="1226" t="s">
        <v>16</v>
      </c>
      <c r="F50" s="1226"/>
      <c r="G50" s="1226"/>
      <c r="H50" s="1226"/>
      <c r="I50" s="1226"/>
      <c r="J50" s="1227"/>
      <c r="K50" s="63" t="s">
        <v>512</v>
      </c>
      <c r="L50" s="64" t="s">
        <v>512</v>
      </c>
      <c r="M50" s="64" t="s">
        <v>512</v>
      </c>
      <c r="N50" s="64" t="s">
        <v>512</v>
      </c>
      <c r="O50" s="65" t="s">
        <v>512</v>
      </c>
      <c r="P50" s="48"/>
      <c r="Q50" s="48"/>
      <c r="R50" s="48"/>
      <c r="S50" s="48"/>
      <c r="T50" s="48"/>
      <c r="U50" s="48"/>
    </row>
    <row r="51" spans="1:21" ht="30.75" customHeight="1" x14ac:dyDescent="0.2">
      <c r="A51" s="48"/>
      <c r="B51" s="1222"/>
      <c r="C51" s="1223"/>
      <c r="D51" s="66"/>
      <c r="E51" s="1226" t="s">
        <v>17</v>
      </c>
      <c r="F51" s="1226"/>
      <c r="G51" s="1226"/>
      <c r="H51" s="1226"/>
      <c r="I51" s="1226"/>
      <c r="J51" s="1227"/>
      <c r="K51" s="63" t="s">
        <v>512</v>
      </c>
      <c r="L51" s="64">
        <v>0</v>
      </c>
      <c r="M51" s="64">
        <v>0</v>
      </c>
      <c r="N51" s="64">
        <v>0</v>
      </c>
      <c r="O51" s="65" t="s">
        <v>512</v>
      </c>
      <c r="P51" s="48"/>
      <c r="Q51" s="48"/>
      <c r="R51" s="48"/>
      <c r="S51" s="48"/>
      <c r="T51" s="48"/>
      <c r="U51" s="48"/>
    </row>
    <row r="52" spans="1:21" ht="30.75" customHeight="1" x14ac:dyDescent="0.2">
      <c r="A52" s="48"/>
      <c r="B52" s="1228" t="s">
        <v>18</v>
      </c>
      <c r="C52" s="1229"/>
      <c r="D52" s="66"/>
      <c r="E52" s="1226" t="s">
        <v>19</v>
      </c>
      <c r="F52" s="1226"/>
      <c r="G52" s="1226"/>
      <c r="H52" s="1226"/>
      <c r="I52" s="1226"/>
      <c r="J52" s="1227"/>
      <c r="K52" s="63">
        <v>901</v>
      </c>
      <c r="L52" s="64">
        <v>893</v>
      </c>
      <c r="M52" s="64">
        <v>891</v>
      </c>
      <c r="N52" s="64">
        <v>903</v>
      </c>
      <c r="O52" s="65">
        <v>900</v>
      </c>
      <c r="P52" s="48"/>
      <c r="Q52" s="48"/>
      <c r="R52" s="48"/>
      <c r="S52" s="48"/>
      <c r="T52" s="48"/>
      <c r="U52" s="48"/>
    </row>
    <row r="53" spans="1:21" ht="30.75" customHeight="1" thickBot="1" x14ac:dyDescent="0.25">
      <c r="A53" s="48"/>
      <c r="B53" s="1230" t="s">
        <v>20</v>
      </c>
      <c r="C53" s="1231"/>
      <c r="D53" s="67"/>
      <c r="E53" s="1232" t="s">
        <v>21</v>
      </c>
      <c r="F53" s="1232"/>
      <c r="G53" s="1232"/>
      <c r="H53" s="1232"/>
      <c r="I53" s="1232"/>
      <c r="J53" s="1233"/>
      <c r="K53" s="68">
        <v>460</v>
      </c>
      <c r="L53" s="69">
        <v>495</v>
      </c>
      <c r="M53" s="69">
        <v>459</v>
      </c>
      <c r="N53" s="69">
        <v>483</v>
      </c>
      <c r="O53" s="70">
        <v>511</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5">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2">
      <c r="B57" s="1234" t="s">
        <v>24</v>
      </c>
      <c r="C57" s="1235"/>
      <c r="D57" s="1238" t="s">
        <v>25</v>
      </c>
      <c r="E57" s="1239"/>
      <c r="F57" s="1239"/>
      <c r="G57" s="1239"/>
      <c r="H57" s="1239"/>
      <c r="I57" s="1239"/>
      <c r="J57" s="1240"/>
      <c r="K57" s="83"/>
      <c r="L57" s="84"/>
      <c r="M57" s="84"/>
      <c r="N57" s="84"/>
      <c r="O57" s="85"/>
    </row>
    <row r="58" spans="1:21" ht="31.5" customHeight="1" thickBot="1" x14ac:dyDescent="0.25">
      <c r="B58" s="1236"/>
      <c r="C58" s="1237"/>
      <c r="D58" s="1241" t="s">
        <v>26</v>
      </c>
      <c r="E58" s="1242"/>
      <c r="F58" s="1242"/>
      <c r="G58" s="1242"/>
      <c r="H58" s="1242"/>
      <c r="I58" s="1242"/>
      <c r="J58" s="1243"/>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Y9ddSkRR3ygpEbW7ep4DgHYquU4hHu0x2Di1SD+vT6Miet87TOpaAy255Bkz/1/zVWSVAFVfSjzj33AyZZtYw==" saltValue="MhVNNM6K2ZdZ0VquMjfTz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55"/>
  <sheetViews>
    <sheetView showGridLines="0" zoomScale="75" zoomScaleNormal="75" zoomScaleSheetLayoutView="100" workbookViewId="0">
      <selection activeCell="AD110" sqref="AD110"/>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554</v>
      </c>
      <c r="J40" s="100" t="s">
        <v>555</v>
      </c>
      <c r="K40" s="100" t="s">
        <v>556</v>
      </c>
      <c r="L40" s="100" t="s">
        <v>557</v>
      </c>
      <c r="M40" s="101" t="s">
        <v>558</v>
      </c>
    </row>
    <row r="41" spans="2:13" ht="27.75" customHeight="1" x14ac:dyDescent="0.2">
      <c r="B41" s="1244" t="s">
        <v>29</v>
      </c>
      <c r="C41" s="1245"/>
      <c r="D41" s="102"/>
      <c r="E41" s="1250" t="s">
        <v>30</v>
      </c>
      <c r="F41" s="1250"/>
      <c r="G41" s="1250"/>
      <c r="H41" s="1251"/>
      <c r="I41" s="351">
        <v>9148</v>
      </c>
      <c r="J41" s="352">
        <v>8803</v>
      </c>
      <c r="K41" s="352">
        <v>8544</v>
      </c>
      <c r="L41" s="352">
        <v>8735</v>
      </c>
      <c r="M41" s="353">
        <v>8820</v>
      </c>
    </row>
    <row r="42" spans="2:13" ht="27.75" customHeight="1" x14ac:dyDescent="0.2">
      <c r="B42" s="1246"/>
      <c r="C42" s="1247"/>
      <c r="D42" s="103"/>
      <c r="E42" s="1252" t="s">
        <v>31</v>
      </c>
      <c r="F42" s="1252"/>
      <c r="G42" s="1252"/>
      <c r="H42" s="1253"/>
      <c r="I42" s="354">
        <v>1</v>
      </c>
      <c r="J42" s="355">
        <v>1</v>
      </c>
      <c r="K42" s="355" t="s">
        <v>512</v>
      </c>
      <c r="L42" s="355" t="s">
        <v>512</v>
      </c>
      <c r="M42" s="356" t="s">
        <v>512</v>
      </c>
    </row>
    <row r="43" spans="2:13" ht="27.75" customHeight="1" x14ac:dyDescent="0.2">
      <c r="B43" s="1246"/>
      <c r="C43" s="1247"/>
      <c r="D43" s="103"/>
      <c r="E43" s="1252" t="s">
        <v>32</v>
      </c>
      <c r="F43" s="1252"/>
      <c r="G43" s="1252"/>
      <c r="H43" s="1253"/>
      <c r="I43" s="354">
        <v>3980</v>
      </c>
      <c r="J43" s="355">
        <v>4009</v>
      </c>
      <c r="K43" s="355">
        <v>4017</v>
      </c>
      <c r="L43" s="355">
        <v>4038</v>
      </c>
      <c r="M43" s="356">
        <v>3774</v>
      </c>
    </row>
    <row r="44" spans="2:13" ht="27.75" customHeight="1" x14ac:dyDescent="0.2">
      <c r="B44" s="1246"/>
      <c r="C44" s="1247"/>
      <c r="D44" s="103"/>
      <c r="E44" s="1252" t="s">
        <v>33</v>
      </c>
      <c r="F44" s="1252"/>
      <c r="G44" s="1252"/>
      <c r="H44" s="1253"/>
      <c r="I44" s="354">
        <v>18</v>
      </c>
      <c r="J44" s="355">
        <v>29</v>
      </c>
      <c r="K44" s="355">
        <v>28</v>
      </c>
      <c r="L44" s="355">
        <v>30</v>
      </c>
      <c r="M44" s="356">
        <v>44</v>
      </c>
    </row>
    <row r="45" spans="2:13" ht="27.75" customHeight="1" x14ac:dyDescent="0.2">
      <c r="B45" s="1246"/>
      <c r="C45" s="1247"/>
      <c r="D45" s="103"/>
      <c r="E45" s="1252" t="s">
        <v>34</v>
      </c>
      <c r="F45" s="1252"/>
      <c r="G45" s="1252"/>
      <c r="H45" s="1253"/>
      <c r="I45" s="354">
        <v>972</v>
      </c>
      <c r="J45" s="355">
        <v>812</v>
      </c>
      <c r="K45" s="355">
        <v>919</v>
      </c>
      <c r="L45" s="355">
        <v>842</v>
      </c>
      <c r="M45" s="356">
        <v>782</v>
      </c>
    </row>
    <row r="46" spans="2:13" ht="27.75" customHeight="1" x14ac:dyDescent="0.2">
      <c r="B46" s="1246"/>
      <c r="C46" s="1247"/>
      <c r="D46" s="104"/>
      <c r="E46" s="1252" t="s">
        <v>35</v>
      </c>
      <c r="F46" s="1252"/>
      <c r="G46" s="1252"/>
      <c r="H46" s="1253"/>
      <c r="I46" s="354" t="s">
        <v>512</v>
      </c>
      <c r="J46" s="355" t="s">
        <v>512</v>
      </c>
      <c r="K46" s="355" t="s">
        <v>512</v>
      </c>
      <c r="L46" s="355" t="s">
        <v>512</v>
      </c>
      <c r="M46" s="356" t="s">
        <v>512</v>
      </c>
    </row>
    <row r="47" spans="2:13" ht="27.75" customHeight="1" x14ac:dyDescent="0.2">
      <c r="B47" s="1246"/>
      <c r="C47" s="1247"/>
      <c r="D47" s="105"/>
      <c r="E47" s="1254" t="s">
        <v>36</v>
      </c>
      <c r="F47" s="1255"/>
      <c r="G47" s="1255"/>
      <c r="H47" s="1256"/>
      <c r="I47" s="354" t="s">
        <v>512</v>
      </c>
      <c r="J47" s="355" t="s">
        <v>512</v>
      </c>
      <c r="K47" s="355" t="s">
        <v>512</v>
      </c>
      <c r="L47" s="355" t="s">
        <v>512</v>
      </c>
      <c r="M47" s="356" t="s">
        <v>512</v>
      </c>
    </row>
    <row r="48" spans="2:13" ht="27.75" customHeight="1" x14ac:dyDescent="0.2">
      <c r="B48" s="1246"/>
      <c r="C48" s="1247"/>
      <c r="D48" s="103"/>
      <c r="E48" s="1252" t="s">
        <v>37</v>
      </c>
      <c r="F48" s="1252"/>
      <c r="G48" s="1252"/>
      <c r="H48" s="1253"/>
      <c r="I48" s="354" t="s">
        <v>512</v>
      </c>
      <c r="J48" s="355" t="s">
        <v>512</v>
      </c>
      <c r="K48" s="355" t="s">
        <v>512</v>
      </c>
      <c r="L48" s="355" t="s">
        <v>512</v>
      </c>
      <c r="M48" s="356" t="s">
        <v>512</v>
      </c>
    </row>
    <row r="49" spans="2:13" ht="27.75" customHeight="1" x14ac:dyDescent="0.2">
      <c r="B49" s="1248"/>
      <c r="C49" s="1249"/>
      <c r="D49" s="103"/>
      <c r="E49" s="1252" t="s">
        <v>38</v>
      </c>
      <c r="F49" s="1252"/>
      <c r="G49" s="1252"/>
      <c r="H49" s="1253"/>
      <c r="I49" s="354" t="s">
        <v>512</v>
      </c>
      <c r="J49" s="355" t="s">
        <v>512</v>
      </c>
      <c r="K49" s="355" t="s">
        <v>512</v>
      </c>
      <c r="L49" s="355" t="s">
        <v>512</v>
      </c>
      <c r="M49" s="356" t="s">
        <v>512</v>
      </c>
    </row>
    <row r="50" spans="2:13" ht="27.75" customHeight="1" x14ac:dyDescent="0.2">
      <c r="B50" s="1257" t="s">
        <v>39</v>
      </c>
      <c r="C50" s="1258"/>
      <c r="D50" s="106"/>
      <c r="E50" s="1252" t="s">
        <v>40</v>
      </c>
      <c r="F50" s="1252"/>
      <c r="G50" s="1252"/>
      <c r="H50" s="1253"/>
      <c r="I50" s="354">
        <v>1666</v>
      </c>
      <c r="J50" s="355">
        <v>1796</v>
      </c>
      <c r="K50" s="355">
        <v>2054</v>
      </c>
      <c r="L50" s="355">
        <v>2359</v>
      </c>
      <c r="M50" s="356">
        <v>2570</v>
      </c>
    </row>
    <row r="51" spans="2:13" ht="27.75" customHeight="1" x14ac:dyDescent="0.2">
      <c r="B51" s="1246"/>
      <c r="C51" s="1247"/>
      <c r="D51" s="103"/>
      <c r="E51" s="1252" t="s">
        <v>41</v>
      </c>
      <c r="F51" s="1252"/>
      <c r="G51" s="1252"/>
      <c r="H51" s="1253"/>
      <c r="I51" s="354">
        <v>527</v>
      </c>
      <c r="J51" s="355">
        <v>472</v>
      </c>
      <c r="K51" s="355">
        <v>404</v>
      </c>
      <c r="L51" s="355">
        <v>358</v>
      </c>
      <c r="M51" s="356">
        <v>311</v>
      </c>
    </row>
    <row r="52" spans="2:13" ht="27.75" customHeight="1" x14ac:dyDescent="0.2">
      <c r="B52" s="1248"/>
      <c r="C52" s="1249"/>
      <c r="D52" s="103"/>
      <c r="E52" s="1252" t="s">
        <v>42</v>
      </c>
      <c r="F52" s="1252"/>
      <c r="G52" s="1252"/>
      <c r="H52" s="1253"/>
      <c r="I52" s="354">
        <v>9014</v>
      </c>
      <c r="J52" s="355">
        <v>8816</v>
      </c>
      <c r="K52" s="355">
        <v>8675</v>
      </c>
      <c r="L52" s="355">
        <v>8758</v>
      </c>
      <c r="M52" s="356">
        <v>8767</v>
      </c>
    </row>
    <row r="53" spans="2:13" ht="27.75" customHeight="1" thickBot="1" x14ac:dyDescent="0.25">
      <c r="B53" s="1259" t="s">
        <v>43</v>
      </c>
      <c r="C53" s="1260"/>
      <c r="D53" s="107"/>
      <c r="E53" s="1261" t="s">
        <v>44</v>
      </c>
      <c r="F53" s="1261"/>
      <c r="G53" s="1261"/>
      <c r="H53" s="1262"/>
      <c r="I53" s="357">
        <v>2912</v>
      </c>
      <c r="J53" s="358">
        <v>2571</v>
      </c>
      <c r="K53" s="358">
        <v>2375</v>
      </c>
      <c r="L53" s="358">
        <v>2171</v>
      </c>
      <c r="M53" s="359">
        <v>1773</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gN9PX6g+qhtcv11R4z+fs+BDk72yv/xss2WGY+7vA6E2rGL8LB28T95eznUqQEn9hdAaX4VJQHOKc7BpyXoT+w==" saltValue="vjliO+6gAVed/bCycK3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4"/>
  <sheetViews>
    <sheetView showGridLines="0" zoomScale="75" zoomScaleNormal="75" zoomScaleSheetLayoutView="100" workbookViewId="0">
      <selection activeCell="AD110" sqref="AD110"/>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556</v>
      </c>
      <c r="G54" s="116" t="s">
        <v>557</v>
      </c>
      <c r="H54" s="117" t="s">
        <v>558</v>
      </c>
    </row>
    <row r="55" spans="2:8" ht="52.5" customHeight="1" x14ac:dyDescent="0.2">
      <c r="B55" s="118"/>
      <c r="C55" s="1271" t="s">
        <v>47</v>
      </c>
      <c r="D55" s="1271"/>
      <c r="E55" s="1272"/>
      <c r="F55" s="119">
        <v>843</v>
      </c>
      <c r="G55" s="119">
        <v>942</v>
      </c>
      <c r="H55" s="120">
        <v>1342</v>
      </c>
    </row>
    <row r="56" spans="2:8" ht="52.5" customHeight="1" x14ac:dyDescent="0.2">
      <c r="B56" s="121"/>
      <c r="C56" s="1273" t="s">
        <v>48</v>
      </c>
      <c r="D56" s="1273"/>
      <c r="E56" s="1274"/>
      <c r="F56" s="122">
        <v>107</v>
      </c>
      <c r="G56" s="122">
        <v>107</v>
      </c>
      <c r="H56" s="123">
        <v>107</v>
      </c>
    </row>
    <row r="57" spans="2:8" ht="53.25" customHeight="1" x14ac:dyDescent="0.2">
      <c r="B57" s="121"/>
      <c r="C57" s="1275" t="s">
        <v>49</v>
      </c>
      <c r="D57" s="1275"/>
      <c r="E57" s="1276"/>
      <c r="F57" s="124">
        <v>851</v>
      </c>
      <c r="G57" s="124">
        <v>1015</v>
      </c>
      <c r="H57" s="125">
        <v>804</v>
      </c>
    </row>
    <row r="58" spans="2:8" ht="45.75" customHeight="1" x14ac:dyDescent="0.2">
      <c r="B58" s="126"/>
      <c r="C58" s="1263" t="s">
        <v>576</v>
      </c>
      <c r="D58" s="1264"/>
      <c r="E58" s="1265"/>
      <c r="F58" s="127">
        <v>653</v>
      </c>
      <c r="G58" s="127">
        <v>805</v>
      </c>
      <c r="H58" s="128">
        <v>582</v>
      </c>
    </row>
    <row r="59" spans="2:8" ht="45.75" customHeight="1" x14ac:dyDescent="0.2">
      <c r="B59" s="126"/>
      <c r="C59" s="1263" t="s">
        <v>577</v>
      </c>
      <c r="D59" s="1264"/>
      <c r="E59" s="1265"/>
      <c r="F59" s="127">
        <v>141</v>
      </c>
      <c r="G59" s="127">
        <v>141</v>
      </c>
      <c r="H59" s="128">
        <v>142</v>
      </c>
    </row>
    <row r="60" spans="2:8" ht="45.75" customHeight="1" x14ac:dyDescent="0.2">
      <c r="B60" s="126"/>
      <c r="C60" s="1263" t="s">
        <v>578</v>
      </c>
      <c r="D60" s="1264"/>
      <c r="E60" s="1265"/>
      <c r="F60" s="127">
        <v>5</v>
      </c>
      <c r="G60" s="127">
        <v>17</v>
      </c>
      <c r="H60" s="128">
        <v>27</v>
      </c>
    </row>
    <row r="61" spans="2:8" ht="45.75" customHeight="1" x14ac:dyDescent="0.2">
      <c r="B61" s="126"/>
      <c r="C61" s="1263" t="s">
        <v>579</v>
      </c>
      <c r="D61" s="1264"/>
      <c r="E61" s="1265"/>
      <c r="F61" s="127">
        <v>17</v>
      </c>
      <c r="G61" s="127">
        <v>17</v>
      </c>
      <c r="H61" s="128">
        <v>17</v>
      </c>
    </row>
    <row r="62" spans="2:8" ht="45.75" customHeight="1" thickBot="1" x14ac:dyDescent="0.25">
      <c r="B62" s="129"/>
      <c r="C62" s="1266" t="s">
        <v>580</v>
      </c>
      <c r="D62" s="1267"/>
      <c r="E62" s="1268"/>
      <c r="F62" s="130">
        <v>10</v>
      </c>
      <c r="G62" s="130">
        <v>11</v>
      </c>
      <c r="H62" s="131">
        <v>12</v>
      </c>
    </row>
    <row r="63" spans="2:8" ht="52.5" customHeight="1" thickBot="1" x14ac:dyDescent="0.25">
      <c r="B63" s="132"/>
      <c r="C63" s="1269" t="s">
        <v>50</v>
      </c>
      <c r="D63" s="1269"/>
      <c r="E63" s="1270"/>
      <c r="F63" s="133">
        <v>1802</v>
      </c>
      <c r="G63" s="133">
        <v>2065</v>
      </c>
      <c r="H63" s="134">
        <v>2254</v>
      </c>
    </row>
    <row r="64" spans="2:8" ht="13.2" x14ac:dyDescent="0.2"/>
  </sheetData>
  <sheetProtection algorithmName="SHA-512" hashValue="qbF8o1rq/ynDxW7t7ws4GNwP3Lus7BM1XhN4VQ4eGBJI8top3GYJFgU53eMvXXoNkaHtzXCZzjQF9wjbG5dWSA==" saltValue="LNVwcoI8xiO5Q6MwWqAS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AD110" sqref="AD110"/>
    </sheetView>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602</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603</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4" t="s">
        <v>611</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ht="13.2" x14ac:dyDescent="0.2">
      <c r="B44" s="376"/>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ht="13.2" x14ac:dyDescent="0.2">
      <c r="B45" s="376"/>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ht="13.2" x14ac:dyDescent="0.2">
      <c r="B46" s="376"/>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ht="13.2" x14ac:dyDescent="0.2">
      <c r="B47" s="376"/>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604</v>
      </c>
    </row>
    <row r="50" spans="1:109" ht="13.2" x14ac:dyDescent="0.2">
      <c r="B50" s="376"/>
      <c r="G50" s="1277"/>
      <c r="H50" s="1277"/>
      <c r="I50" s="1277"/>
      <c r="J50" s="1277"/>
      <c r="K50" s="386"/>
      <c r="L50" s="386"/>
      <c r="M50" s="387"/>
      <c r="N50" s="387"/>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81" t="s">
        <v>554</v>
      </c>
      <c r="BQ50" s="1281"/>
      <c r="BR50" s="1281"/>
      <c r="BS50" s="1281"/>
      <c r="BT50" s="1281"/>
      <c r="BU50" s="1281"/>
      <c r="BV50" s="1281"/>
      <c r="BW50" s="1281"/>
      <c r="BX50" s="1281" t="s">
        <v>555</v>
      </c>
      <c r="BY50" s="1281"/>
      <c r="BZ50" s="1281"/>
      <c r="CA50" s="1281"/>
      <c r="CB50" s="1281"/>
      <c r="CC50" s="1281"/>
      <c r="CD50" s="1281"/>
      <c r="CE50" s="1281"/>
      <c r="CF50" s="1281" t="s">
        <v>556</v>
      </c>
      <c r="CG50" s="1281"/>
      <c r="CH50" s="1281"/>
      <c r="CI50" s="1281"/>
      <c r="CJ50" s="1281"/>
      <c r="CK50" s="1281"/>
      <c r="CL50" s="1281"/>
      <c r="CM50" s="1281"/>
      <c r="CN50" s="1281" t="s">
        <v>557</v>
      </c>
      <c r="CO50" s="1281"/>
      <c r="CP50" s="1281"/>
      <c r="CQ50" s="1281"/>
      <c r="CR50" s="1281"/>
      <c r="CS50" s="1281"/>
      <c r="CT50" s="1281"/>
      <c r="CU50" s="1281"/>
      <c r="CV50" s="1281" t="s">
        <v>558</v>
      </c>
      <c r="CW50" s="1281"/>
      <c r="CX50" s="1281"/>
      <c r="CY50" s="1281"/>
      <c r="CZ50" s="1281"/>
      <c r="DA50" s="1281"/>
      <c r="DB50" s="1281"/>
      <c r="DC50" s="1281"/>
    </row>
    <row r="51" spans="1:109" ht="13.5" customHeight="1" x14ac:dyDescent="0.2">
      <c r="B51" s="376"/>
      <c r="G51" s="1294"/>
      <c r="H51" s="1294"/>
      <c r="I51" s="1295"/>
      <c r="J51" s="1295"/>
      <c r="K51" s="1293"/>
      <c r="L51" s="1293"/>
      <c r="M51" s="1293"/>
      <c r="N51" s="1293"/>
      <c r="AM51" s="385"/>
      <c r="AN51" s="1283" t="s">
        <v>605</v>
      </c>
      <c r="AO51" s="1283"/>
      <c r="AP51" s="1283"/>
      <c r="AQ51" s="1283"/>
      <c r="AR51" s="1283"/>
      <c r="AS51" s="1283"/>
      <c r="AT51" s="1283"/>
      <c r="AU51" s="1283"/>
      <c r="AV51" s="1283"/>
      <c r="AW51" s="1283"/>
      <c r="AX51" s="1283"/>
      <c r="AY51" s="1283"/>
      <c r="AZ51" s="1283"/>
      <c r="BA51" s="1283"/>
      <c r="BB51" s="1283" t="s">
        <v>606</v>
      </c>
      <c r="BC51" s="1283"/>
      <c r="BD51" s="1283"/>
      <c r="BE51" s="1283"/>
      <c r="BF51" s="1283"/>
      <c r="BG51" s="1283"/>
      <c r="BH51" s="1283"/>
      <c r="BI51" s="1283"/>
      <c r="BJ51" s="1283"/>
      <c r="BK51" s="1283"/>
      <c r="BL51" s="1283"/>
      <c r="BM51" s="1283"/>
      <c r="BN51" s="1283"/>
      <c r="BO51" s="1283"/>
      <c r="BP51" s="1282">
        <v>66.400000000000006</v>
      </c>
      <c r="BQ51" s="1282"/>
      <c r="BR51" s="1282"/>
      <c r="BS51" s="1282"/>
      <c r="BT51" s="1282"/>
      <c r="BU51" s="1282"/>
      <c r="BV51" s="1282"/>
      <c r="BW51" s="1282"/>
      <c r="BX51" s="1282">
        <v>58.9</v>
      </c>
      <c r="BY51" s="1282"/>
      <c r="BZ51" s="1282"/>
      <c r="CA51" s="1282"/>
      <c r="CB51" s="1282"/>
      <c r="CC51" s="1282"/>
      <c r="CD51" s="1282"/>
      <c r="CE51" s="1282"/>
      <c r="CF51" s="1282">
        <v>54</v>
      </c>
      <c r="CG51" s="1282"/>
      <c r="CH51" s="1282"/>
      <c r="CI51" s="1282"/>
      <c r="CJ51" s="1282"/>
      <c r="CK51" s="1282"/>
      <c r="CL51" s="1282"/>
      <c r="CM51" s="1282"/>
      <c r="CN51" s="1282">
        <v>46.8</v>
      </c>
      <c r="CO51" s="1282"/>
      <c r="CP51" s="1282"/>
      <c r="CQ51" s="1282"/>
      <c r="CR51" s="1282"/>
      <c r="CS51" s="1282"/>
      <c r="CT51" s="1282"/>
      <c r="CU51" s="1282"/>
      <c r="CV51" s="1282">
        <v>35.6</v>
      </c>
      <c r="CW51" s="1282"/>
      <c r="CX51" s="1282"/>
      <c r="CY51" s="1282"/>
      <c r="CZ51" s="1282"/>
      <c r="DA51" s="1282"/>
      <c r="DB51" s="1282"/>
      <c r="DC51" s="1282"/>
    </row>
    <row r="52" spans="1:109" ht="13.2" x14ac:dyDescent="0.2">
      <c r="B52" s="376"/>
      <c r="G52" s="1294"/>
      <c r="H52" s="1294"/>
      <c r="I52" s="1295"/>
      <c r="J52" s="1295"/>
      <c r="K52" s="1293"/>
      <c r="L52" s="1293"/>
      <c r="M52" s="1293"/>
      <c r="N52" s="1293"/>
      <c r="AM52" s="385"/>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ht="13.2" x14ac:dyDescent="0.2">
      <c r="A53" s="384"/>
      <c r="B53" s="376"/>
      <c r="G53" s="1294"/>
      <c r="H53" s="1294"/>
      <c r="I53" s="1277"/>
      <c r="J53" s="1277"/>
      <c r="K53" s="1293"/>
      <c r="L53" s="1293"/>
      <c r="M53" s="1293"/>
      <c r="N53" s="1293"/>
      <c r="AM53" s="385"/>
      <c r="AN53" s="1283"/>
      <c r="AO53" s="1283"/>
      <c r="AP53" s="1283"/>
      <c r="AQ53" s="1283"/>
      <c r="AR53" s="1283"/>
      <c r="AS53" s="1283"/>
      <c r="AT53" s="1283"/>
      <c r="AU53" s="1283"/>
      <c r="AV53" s="1283"/>
      <c r="AW53" s="1283"/>
      <c r="AX53" s="1283"/>
      <c r="AY53" s="1283"/>
      <c r="AZ53" s="1283"/>
      <c r="BA53" s="1283"/>
      <c r="BB53" s="1283" t="s">
        <v>607</v>
      </c>
      <c r="BC53" s="1283"/>
      <c r="BD53" s="1283"/>
      <c r="BE53" s="1283"/>
      <c r="BF53" s="1283"/>
      <c r="BG53" s="1283"/>
      <c r="BH53" s="1283"/>
      <c r="BI53" s="1283"/>
      <c r="BJ53" s="1283"/>
      <c r="BK53" s="1283"/>
      <c r="BL53" s="1283"/>
      <c r="BM53" s="1283"/>
      <c r="BN53" s="1283"/>
      <c r="BO53" s="1283"/>
      <c r="BP53" s="1282">
        <v>53.2</v>
      </c>
      <c r="BQ53" s="1282"/>
      <c r="BR53" s="1282"/>
      <c r="BS53" s="1282"/>
      <c r="BT53" s="1282"/>
      <c r="BU53" s="1282"/>
      <c r="BV53" s="1282"/>
      <c r="BW53" s="1282"/>
      <c r="BX53" s="1282">
        <v>55.2</v>
      </c>
      <c r="BY53" s="1282"/>
      <c r="BZ53" s="1282"/>
      <c r="CA53" s="1282"/>
      <c r="CB53" s="1282"/>
      <c r="CC53" s="1282"/>
      <c r="CD53" s="1282"/>
      <c r="CE53" s="1282"/>
      <c r="CF53" s="1282">
        <v>57.2</v>
      </c>
      <c r="CG53" s="1282"/>
      <c r="CH53" s="1282"/>
      <c r="CI53" s="1282"/>
      <c r="CJ53" s="1282"/>
      <c r="CK53" s="1282"/>
      <c r="CL53" s="1282"/>
      <c r="CM53" s="1282"/>
      <c r="CN53" s="1282">
        <v>59.3</v>
      </c>
      <c r="CO53" s="1282"/>
      <c r="CP53" s="1282"/>
      <c r="CQ53" s="1282"/>
      <c r="CR53" s="1282"/>
      <c r="CS53" s="1282"/>
      <c r="CT53" s="1282"/>
      <c r="CU53" s="1282"/>
      <c r="CV53" s="1282">
        <v>59.1</v>
      </c>
      <c r="CW53" s="1282"/>
      <c r="CX53" s="1282"/>
      <c r="CY53" s="1282"/>
      <c r="CZ53" s="1282"/>
      <c r="DA53" s="1282"/>
      <c r="DB53" s="1282"/>
      <c r="DC53" s="1282"/>
    </row>
    <row r="54" spans="1:109" ht="13.2" x14ac:dyDescent="0.2">
      <c r="A54" s="384"/>
      <c r="B54" s="376"/>
      <c r="G54" s="1294"/>
      <c r="H54" s="1294"/>
      <c r="I54" s="1277"/>
      <c r="J54" s="1277"/>
      <c r="K54" s="1293"/>
      <c r="L54" s="1293"/>
      <c r="M54" s="1293"/>
      <c r="N54" s="1293"/>
      <c r="AM54" s="385"/>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ht="13.2" x14ac:dyDescent="0.2">
      <c r="A55" s="384"/>
      <c r="B55" s="376"/>
      <c r="G55" s="1277"/>
      <c r="H55" s="1277"/>
      <c r="I55" s="1277"/>
      <c r="J55" s="1277"/>
      <c r="K55" s="1293"/>
      <c r="L55" s="1293"/>
      <c r="M55" s="1293"/>
      <c r="N55" s="1293"/>
      <c r="AN55" s="1281" t="s">
        <v>608</v>
      </c>
      <c r="AO55" s="1281"/>
      <c r="AP55" s="1281"/>
      <c r="AQ55" s="1281"/>
      <c r="AR55" s="1281"/>
      <c r="AS55" s="1281"/>
      <c r="AT55" s="1281"/>
      <c r="AU55" s="1281"/>
      <c r="AV55" s="1281"/>
      <c r="AW55" s="1281"/>
      <c r="AX55" s="1281"/>
      <c r="AY55" s="1281"/>
      <c r="AZ55" s="1281"/>
      <c r="BA55" s="1281"/>
      <c r="BB55" s="1283" t="s">
        <v>606</v>
      </c>
      <c r="BC55" s="1283"/>
      <c r="BD55" s="1283"/>
      <c r="BE55" s="1283"/>
      <c r="BF55" s="1283"/>
      <c r="BG55" s="1283"/>
      <c r="BH55" s="1283"/>
      <c r="BI55" s="1283"/>
      <c r="BJ55" s="1283"/>
      <c r="BK55" s="1283"/>
      <c r="BL55" s="1283"/>
      <c r="BM55" s="1283"/>
      <c r="BN55" s="1283"/>
      <c r="BO55" s="1283"/>
      <c r="BP55" s="1282">
        <v>28.5</v>
      </c>
      <c r="BQ55" s="1282"/>
      <c r="BR55" s="1282"/>
      <c r="BS55" s="1282"/>
      <c r="BT55" s="1282"/>
      <c r="BU55" s="1282"/>
      <c r="BV55" s="1282"/>
      <c r="BW55" s="1282"/>
      <c r="BX55" s="1282">
        <v>20.5</v>
      </c>
      <c r="BY55" s="1282"/>
      <c r="BZ55" s="1282"/>
      <c r="CA55" s="1282"/>
      <c r="CB55" s="1282"/>
      <c r="CC55" s="1282"/>
      <c r="CD55" s="1282"/>
      <c r="CE55" s="1282"/>
      <c r="CF55" s="1282">
        <v>21.4</v>
      </c>
      <c r="CG55" s="1282"/>
      <c r="CH55" s="1282"/>
      <c r="CI55" s="1282"/>
      <c r="CJ55" s="1282"/>
      <c r="CK55" s="1282"/>
      <c r="CL55" s="1282"/>
      <c r="CM55" s="1282"/>
      <c r="CN55" s="1282">
        <v>13.7</v>
      </c>
      <c r="CO55" s="1282"/>
      <c r="CP55" s="1282"/>
      <c r="CQ55" s="1282"/>
      <c r="CR55" s="1282"/>
      <c r="CS55" s="1282"/>
      <c r="CT55" s="1282"/>
      <c r="CU55" s="1282"/>
      <c r="CV55" s="1282">
        <v>6.9</v>
      </c>
      <c r="CW55" s="1282"/>
      <c r="CX55" s="1282"/>
      <c r="CY55" s="1282"/>
      <c r="CZ55" s="1282"/>
      <c r="DA55" s="1282"/>
      <c r="DB55" s="1282"/>
      <c r="DC55" s="1282"/>
    </row>
    <row r="56" spans="1:109" ht="13.2" x14ac:dyDescent="0.2">
      <c r="A56" s="384"/>
      <c r="B56" s="376"/>
      <c r="G56" s="1277"/>
      <c r="H56" s="1277"/>
      <c r="I56" s="1277"/>
      <c r="J56" s="1277"/>
      <c r="K56" s="1293"/>
      <c r="L56" s="1293"/>
      <c r="M56" s="1293"/>
      <c r="N56" s="1293"/>
      <c r="AN56" s="1281"/>
      <c r="AO56" s="1281"/>
      <c r="AP56" s="1281"/>
      <c r="AQ56" s="1281"/>
      <c r="AR56" s="1281"/>
      <c r="AS56" s="1281"/>
      <c r="AT56" s="1281"/>
      <c r="AU56" s="1281"/>
      <c r="AV56" s="1281"/>
      <c r="AW56" s="1281"/>
      <c r="AX56" s="1281"/>
      <c r="AY56" s="1281"/>
      <c r="AZ56" s="1281"/>
      <c r="BA56" s="1281"/>
      <c r="BB56" s="1283"/>
      <c r="BC56" s="1283"/>
      <c r="BD56" s="1283"/>
      <c r="BE56" s="1283"/>
      <c r="BF56" s="1283"/>
      <c r="BG56" s="1283"/>
      <c r="BH56" s="1283"/>
      <c r="BI56" s="1283"/>
      <c r="BJ56" s="1283"/>
      <c r="BK56" s="1283"/>
      <c r="BL56" s="1283"/>
      <c r="BM56" s="1283"/>
      <c r="BN56" s="1283"/>
      <c r="BO56" s="1283"/>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384" customFormat="1" ht="13.2" x14ac:dyDescent="0.2">
      <c r="B57" s="388"/>
      <c r="G57" s="1277"/>
      <c r="H57" s="1277"/>
      <c r="I57" s="1296"/>
      <c r="J57" s="1296"/>
      <c r="K57" s="1293"/>
      <c r="L57" s="1293"/>
      <c r="M57" s="1293"/>
      <c r="N57" s="1293"/>
      <c r="AM57" s="370"/>
      <c r="AN57" s="1281"/>
      <c r="AO57" s="1281"/>
      <c r="AP57" s="1281"/>
      <c r="AQ57" s="1281"/>
      <c r="AR57" s="1281"/>
      <c r="AS57" s="1281"/>
      <c r="AT57" s="1281"/>
      <c r="AU57" s="1281"/>
      <c r="AV57" s="1281"/>
      <c r="AW57" s="1281"/>
      <c r="AX57" s="1281"/>
      <c r="AY57" s="1281"/>
      <c r="AZ57" s="1281"/>
      <c r="BA57" s="1281"/>
      <c r="BB57" s="1283" t="s">
        <v>607</v>
      </c>
      <c r="BC57" s="1283"/>
      <c r="BD57" s="1283"/>
      <c r="BE57" s="1283"/>
      <c r="BF57" s="1283"/>
      <c r="BG57" s="1283"/>
      <c r="BH57" s="1283"/>
      <c r="BI57" s="1283"/>
      <c r="BJ57" s="1283"/>
      <c r="BK57" s="1283"/>
      <c r="BL57" s="1283"/>
      <c r="BM57" s="1283"/>
      <c r="BN57" s="1283"/>
      <c r="BO57" s="1283"/>
      <c r="BP57" s="1282">
        <v>59.7</v>
      </c>
      <c r="BQ57" s="1282"/>
      <c r="BR57" s="1282"/>
      <c r="BS57" s="1282"/>
      <c r="BT57" s="1282"/>
      <c r="BU57" s="1282"/>
      <c r="BV57" s="1282"/>
      <c r="BW57" s="1282"/>
      <c r="BX57" s="1282">
        <v>60.3</v>
      </c>
      <c r="BY57" s="1282"/>
      <c r="BZ57" s="1282"/>
      <c r="CA57" s="1282"/>
      <c r="CB57" s="1282"/>
      <c r="CC57" s="1282"/>
      <c r="CD57" s="1282"/>
      <c r="CE57" s="1282"/>
      <c r="CF57" s="1282">
        <v>60.5</v>
      </c>
      <c r="CG57" s="1282"/>
      <c r="CH57" s="1282"/>
      <c r="CI57" s="1282"/>
      <c r="CJ57" s="1282"/>
      <c r="CK57" s="1282"/>
      <c r="CL57" s="1282"/>
      <c r="CM57" s="1282"/>
      <c r="CN57" s="1282">
        <v>62</v>
      </c>
      <c r="CO57" s="1282"/>
      <c r="CP57" s="1282"/>
      <c r="CQ57" s="1282"/>
      <c r="CR57" s="1282"/>
      <c r="CS57" s="1282"/>
      <c r="CT57" s="1282"/>
      <c r="CU57" s="1282"/>
      <c r="CV57" s="1282">
        <v>62.9</v>
      </c>
      <c r="CW57" s="1282"/>
      <c r="CX57" s="1282"/>
      <c r="CY57" s="1282"/>
      <c r="CZ57" s="1282"/>
      <c r="DA57" s="1282"/>
      <c r="DB57" s="1282"/>
      <c r="DC57" s="1282"/>
      <c r="DD57" s="389"/>
      <c r="DE57" s="388"/>
    </row>
    <row r="58" spans="1:109" s="384" customFormat="1" ht="13.2" x14ac:dyDescent="0.2">
      <c r="A58" s="370"/>
      <c r="B58" s="388"/>
      <c r="G58" s="1277"/>
      <c r="H58" s="1277"/>
      <c r="I58" s="1296"/>
      <c r="J58" s="1296"/>
      <c r="K58" s="1293"/>
      <c r="L58" s="1293"/>
      <c r="M58" s="1293"/>
      <c r="N58" s="1293"/>
      <c r="AM58" s="370"/>
      <c r="AN58" s="1281"/>
      <c r="AO58" s="1281"/>
      <c r="AP58" s="1281"/>
      <c r="AQ58" s="1281"/>
      <c r="AR58" s="1281"/>
      <c r="AS58" s="1281"/>
      <c r="AT58" s="1281"/>
      <c r="AU58" s="1281"/>
      <c r="AV58" s="1281"/>
      <c r="AW58" s="1281"/>
      <c r="AX58" s="1281"/>
      <c r="AY58" s="1281"/>
      <c r="AZ58" s="1281"/>
      <c r="BA58" s="1281"/>
      <c r="BB58" s="1283"/>
      <c r="BC58" s="1283"/>
      <c r="BD58" s="1283"/>
      <c r="BE58" s="1283"/>
      <c r="BF58" s="1283"/>
      <c r="BG58" s="1283"/>
      <c r="BH58" s="1283"/>
      <c r="BI58" s="1283"/>
      <c r="BJ58" s="1283"/>
      <c r="BK58" s="1283"/>
      <c r="BL58" s="1283"/>
      <c r="BM58" s="1283"/>
      <c r="BN58" s="1283"/>
      <c r="BO58" s="1283"/>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609</v>
      </c>
    </row>
    <row r="64" spans="1:109" ht="13.2" x14ac:dyDescent="0.2">
      <c r="B64" s="376"/>
      <c r="G64" s="383"/>
      <c r="I64" s="396"/>
      <c r="J64" s="396"/>
      <c r="K64" s="396"/>
      <c r="L64" s="396"/>
      <c r="M64" s="396"/>
      <c r="N64" s="397"/>
      <c r="AM64" s="383"/>
      <c r="AN64" s="383" t="s">
        <v>603</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84" t="s">
        <v>612</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ht="13.2" x14ac:dyDescent="0.2">
      <c r="B66" s="376"/>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ht="13.2" x14ac:dyDescent="0.2">
      <c r="B67" s="376"/>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ht="13.2" x14ac:dyDescent="0.2">
      <c r="B68" s="376"/>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ht="13.2" x14ac:dyDescent="0.2">
      <c r="B69" s="376"/>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604</v>
      </c>
    </row>
    <row r="72" spans="2:107" ht="13.2" x14ac:dyDescent="0.2">
      <c r="B72" s="376"/>
      <c r="G72" s="1277"/>
      <c r="H72" s="1277"/>
      <c r="I72" s="1277"/>
      <c r="J72" s="1277"/>
      <c r="K72" s="386"/>
      <c r="L72" s="386"/>
      <c r="M72" s="387"/>
      <c r="N72" s="387"/>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81" t="s">
        <v>554</v>
      </c>
      <c r="BQ72" s="1281"/>
      <c r="BR72" s="1281"/>
      <c r="BS72" s="1281"/>
      <c r="BT72" s="1281"/>
      <c r="BU72" s="1281"/>
      <c r="BV72" s="1281"/>
      <c r="BW72" s="1281"/>
      <c r="BX72" s="1281" t="s">
        <v>555</v>
      </c>
      <c r="BY72" s="1281"/>
      <c r="BZ72" s="1281"/>
      <c r="CA72" s="1281"/>
      <c r="CB72" s="1281"/>
      <c r="CC72" s="1281"/>
      <c r="CD72" s="1281"/>
      <c r="CE72" s="1281"/>
      <c r="CF72" s="1281" t="s">
        <v>556</v>
      </c>
      <c r="CG72" s="1281"/>
      <c r="CH72" s="1281"/>
      <c r="CI72" s="1281"/>
      <c r="CJ72" s="1281"/>
      <c r="CK72" s="1281"/>
      <c r="CL72" s="1281"/>
      <c r="CM72" s="1281"/>
      <c r="CN72" s="1281" t="s">
        <v>557</v>
      </c>
      <c r="CO72" s="1281"/>
      <c r="CP72" s="1281"/>
      <c r="CQ72" s="1281"/>
      <c r="CR72" s="1281"/>
      <c r="CS72" s="1281"/>
      <c r="CT72" s="1281"/>
      <c r="CU72" s="1281"/>
      <c r="CV72" s="1281" t="s">
        <v>558</v>
      </c>
      <c r="CW72" s="1281"/>
      <c r="CX72" s="1281"/>
      <c r="CY72" s="1281"/>
      <c r="CZ72" s="1281"/>
      <c r="DA72" s="1281"/>
      <c r="DB72" s="1281"/>
      <c r="DC72" s="1281"/>
    </row>
    <row r="73" spans="2:107" ht="13.2" x14ac:dyDescent="0.2">
      <c r="B73" s="376"/>
      <c r="G73" s="1294"/>
      <c r="H73" s="1294"/>
      <c r="I73" s="1294"/>
      <c r="J73" s="1294"/>
      <c r="K73" s="1297"/>
      <c r="L73" s="1297"/>
      <c r="M73" s="1297"/>
      <c r="N73" s="1297"/>
      <c r="AM73" s="385"/>
      <c r="AN73" s="1283" t="s">
        <v>605</v>
      </c>
      <c r="AO73" s="1283"/>
      <c r="AP73" s="1283"/>
      <c r="AQ73" s="1283"/>
      <c r="AR73" s="1283"/>
      <c r="AS73" s="1283"/>
      <c r="AT73" s="1283"/>
      <c r="AU73" s="1283"/>
      <c r="AV73" s="1283"/>
      <c r="AW73" s="1283"/>
      <c r="AX73" s="1283"/>
      <c r="AY73" s="1283"/>
      <c r="AZ73" s="1283"/>
      <c r="BA73" s="1283"/>
      <c r="BB73" s="1283" t="s">
        <v>606</v>
      </c>
      <c r="BC73" s="1283"/>
      <c r="BD73" s="1283"/>
      <c r="BE73" s="1283"/>
      <c r="BF73" s="1283"/>
      <c r="BG73" s="1283"/>
      <c r="BH73" s="1283"/>
      <c r="BI73" s="1283"/>
      <c r="BJ73" s="1283"/>
      <c r="BK73" s="1283"/>
      <c r="BL73" s="1283"/>
      <c r="BM73" s="1283"/>
      <c r="BN73" s="1283"/>
      <c r="BO73" s="1283"/>
      <c r="BP73" s="1282">
        <v>66.400000000000006</v>
      </c>
      <c r="BQ73" s="1282"/>
      <c r="BR73" s="1282"/>
      <c r="BS73" s="1282"/>
      <c r="BT73" s="1282"/>
      <c r="BU73" s="1282"/>
      <c r="BV73" s="1282"/>
      <c r="BW73" s="1282"/>
      <c r="BX73" s="1282">
        <v>58.9</v>
      </c>
      <c r="BY73" s="1282"/>
      <c r="BZ73" s="1282"/>
      <c r="CA73" s="1282"/>
      <c r="CB73" s="1282"/>
      <c r="CC73" s="1282"/>
      <c r="CD73" s="1282"/>
      <c r="CE73" s="1282"/>
      <c r="CF73" s="1282">
        <v>54</v>
      </c>
      <c r="CG73" s="1282"/>
      <c r="CH73" s="1282"/>
      <c r="CI73" s="1282"/>
      <c r="CJ73" s="1282"/>
      <c r="CK73" s="1282"/>
      <c r="CL73" s="1282"/>
      <c r="CM73" s="1282"/>
      <c r="CN73" s="1282">
        <v>46.8</v>
      </c>
      <c r="CO73" s="1282"/>
      <c r="CP73" s="1282"/>
      <c r="CQ73" s="1282"/>
      <c r="CR73" s="1282"/>
      <c r="CS73" s="1282"/>
      <c r="CT73" s="1282"/>
      <c r="CU73" s="1282"/>
      <c r="CV73" s="1282">
        <v>35.6</v>
      </c>
      <c r="CW73" s="1282"/>
      <c r="CX73" s="1282"/>
      <c r="CY73" s="1282"/>
      <c r="CZ73" s="1282"/>
      <c r="DA73" s="1282"/>
      <c r="DB73" s="1282"/>
      <c r="DC73" s="1282"/>
    </row>
    <row r="74" spans="2:107" ht="13.2" x14ac:dyDescent="0.2">
      <c r="B74" s="376"/>
      <c r="G74" s="1294"/>
      <c r="H74" s="1294"/>
      <c r="I74" s="1294"/>
      <c r="J74" s="1294"/>
      <c r="K74" s="1297"/>
      <c r="L74" s="1297"/>
      <c r="M74" s="1297"/>
      <c r="N74" s="1297"/>
      <c r="AM74" s="385"/>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ht="13.2" x14ac:dyDescent="0.2">
      <c r="B75" s="376"/>
      <c r="G75" s="1294"/>
      <c r="H75" s="1294"/>
      <c r="I75" s="1277"/>
      <c r="J75" s="1277"/>
      <c r="K75" s="1293"/>
      <c r="L75" s="1293"/>
      <c r="M75" s="1293"/>
      <c r="N75" s="1293"/>
      <c r="AM75" s="385"/>
      <c r="AN75" s="1283"/>
      <c r="AO75" s="1283"/>
      <c r="AP75" s="1283"/>
      <c r="AQ75" s="1283"/>
      <c r="AR75" s="1283"/>
      <c r="AS75" s="1283"/>
      <c r="AT75" s="1283"/>
      <c r="AU75" s="1283"/>
      <c r="AV75" s="1283"/>
      <c r="AW75" s="1283"/>
      <c r="AX75" s="1283"/>
      <c r="AY75" s="1283"/>
      <c r="AZ75" s="1283"/>
      <c r="BA75" s="1283"/>
      <c r="BB75" s="1283" t="s">
        <v>610</v>
      </c>
      <c r="BC75" s="1283"/>
      <c r="BD75" s="1283"/>
      <c r="BE75" s="1283"/>
      <c r="BF75" s="1283"/>
      <c r="BG75" s="1283"/>
      <c r="BH75" s="1283"/>
      <c r="BI75" s="1283"/>
      <c r="BJ75" s="1283"/>
      <c r="BK75" s="1283"/>
      <c r="BL75" s="1283"/>
      <c r="BM75" s="1283"/>
      <c r="BN75" s="1283"/>
      <c r="BO75" s="1283"/>
      <c r="BP75" s="1282">
        <v>9.4</v>
      </c>
      <c r="BQ75" s="1282"/>
      <c r="BR75" s="1282"/>
      <c r="BS75" s="1282"/>
      <c r="BT75" s="1282"/>
      <c r="BU75" s="1282"/>
      <c r="BV75" s="1282"/>
      <c r="BW75" s="1282"/>
      <c r="BX75" s="1282">
        <v>10.3</v>
      </c>
      <c r="BY75" s="1282"/>
      <c r="BZ75" s="1282"/>
      <c r="CA75" s="1282"/>
      <c r="CB75" s="1282"/>
      <c r="CC75" s="1282"/>
      <c r="CD75" s="1282"/>
      <c r="CE75" s="1282"/>
      <c r="CF75" s="1282">
        <v>10.7</v>
      </c>
      <c r="CG75" s="1282"/>
      <c r="CH75" s="1282"/>
      <c r="CI75" s="1282"/>
      <c r="CJ75" s="1282"/>
      <c r="CK75" s="1282"/>
      <c r="CL75" s="1282"/>
      <c r="CM75" s="1282"/>
      <c r="CN75" s="1282">
        <v>10.7</v>
      </c>
      <c r="CO75" s="1282"/>
      <c r="CP75" s="1282"/>
      <c r="CQ75" s="1282"/>
      <c r="CR75" s="1282"/>
      <c r="CS75" s="1282"/>
      <c r="CT75" s="1282"/>
      <c r="CU75" s="1282"/>
      <c r="CV75" s="1282">
        <v>10.3</v>
      </c>
      <c r="CW75" s="1282"/>
      <c r="CX75" s="1282"/>
      <c r="CY75" s="1282"/>
      <c r="CZ75" s="1282"/>
      <c r="DA75" s="1282"/>
      <c r="DB75" s="1282"/>
      <c r="DC75" s="1282"/>
    </row>
    <row r="76" spans="2:107" ht="13.2" x14ac:dyDescent="0.2">
      <c r="B76" s="376"/>
      <c r="G76" s="1294"/>
      <c r="H76" s="1294"/>
      <c r="I76" s="1277"/>
      <c r="J76" s="1277"/>
      <c r="K76" s="1293"/>
      <c r="L76" s="1293"/>
      <c r="M76" s="1293"/>
      <c r="N76" s="1293"/>
      <c r="AM76" s="385"/>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ht="13.2" x14ac:dyDescent="0.2">
      <c r="B77" s="376"/>
      <c r="G77" s="1277"/>
      <c r="H77" s="1277"/>
      <c r="I77" s="1277"/>
      <c r="J77" s="1277"/>
      <c r="K77" s="1297"/>
      <c r="L77" s="1297"/>
      <c r="M77" s="1297"/>
      <c r="N77" s="1297"/>
      <c r="AN77" s="1281" t="s">
        <v>608</v>
      </c>
      <c r="AO77" s="1281"/>
      <c r="AP77" s="1281"/>
      <c r="AQ77" s="1281"/>
      <c r="AR77" s="1281"/>
      <c r="AS77" s="1281"/>
      <c r="AT77" s="1281"/>
      <c r="AU77" s="1281"/>
      <c r="AV77" s="1281"/>
      <c r="AW77" s="1281"/>
      <c r="AX77" s="1281"/>
      <c r="AY77" s="1281"/>
      <c r="AZ77" s="1281"/>
      <c r="BA77" s="1281"/>
      <c r="BB77" s="1283" t="s">
        <v>606</v>
      </c>
      <c r="BC77" s="1283"/>
      <c r="BD77" s="1283"/>
      <c r="BE77" s="1283"/>
      <c r="BF77" s="1283"/>
      <c r="BG77" s="1283"/>
      <c r="BH77" s="1283"/>
      <c r="BI77" s="1283"/>
      <c r="BJ77" s="1283"/>
      <c r="BK77" s="1283"/>
      <c r="BL77" s="1283"/>
      <c r="BM77" s="1283"/>
      <c r="BN77" s="1283"/>
      <c r="BO77" s="1283"/>
      <c r="BP77" s="1282">
        <v>28.5</v>
      </c>
      <c r="BQ77" s="1282"/>
      <c r="BR77" s="1282"/>
      <c r="BS77" s="1282"/>
      <c r="BT77" s="1282"/>
      <c r="BU77" s="1282"/>
      <c r="BV77" s="1282"/>
      <c r="BW77" s="1282"/>
      <c r="BX77" s="1282">
        <v>20.5</v>
      </c>
      <c r="BY77" s="1282"/>
      <c r="BZ77" s="1282"/>
      <c r="CA77" s="1282"/>
      <c r="CB77" s="1282"/>
      <c r="CC77" s="1282"/>
      <c r="CD77" s="1282"/>
      <c r="CE77" s="1282"/>
      <c r="CF77" s="1282">
        <v>21.4</v>
      </c>
      <c r="CG77" s="1282"/>
      <c r="CH77" s="1282"/>
      <c r="CI77" s="1282"/>
      <c r="CJ77" s="1282"/>
      <c r="CK77" s="1282"/>
      <c r="CL77" s="1282"/>
      <c r="CM77" s="1282"/>
      <c r="CN77" s="1282">
        <v>13.7</v>
      </c>
      <c r="CO77" s="1282"/>
      <c r="CP77" s="1282"/>
      <c r="CQ77" s="1282"/>
      <c r="CR77" s="1282"/>
      <c r="CS77" s="1282"/>
      <c r="CT77" s="1282"/>
      <c r="CU77" s="1282"/>
      <c r="CV77" s="1282">
        <v>6.9</v>
      </c>
      <c r="CW77" s="1282"/>
      <c r="CX77" s="1282"/>
      <c r="CY77" s="1282"/>
      <c r="CZ77" s="1282"/>
      <c r="DA77" s="1282"/>
      <c r="DB77" s="1282"/>
      <c r="DC77" s="1282"/>
    </row>
    <row r="78" spans="2:107" ht="13.2" x14ac:dyDescent="0.2">
      <c r="B78" s="376"/>
      <c r="G78" s="1277"/>
      <c r="H78" s="1277"/>
      <c r="I78" s="1277"/>
      <c r="J78" s="1277"/>
      <c r="K78" s="1297"/>
      <c r="L78" s="1297"/>
      <c r="M78" s="1297"/>
      <c r="N78" s="1297"/>
      <c r="AN78" s="1281"/>
      <c r="AO78" s="1281"/>
      <c r="AP78" s="1281"/>
      <c r="AQ78" s="1281"/>
      <c r="AR78" s="1281"/>
      <c r="AS78" s="1281"/>
      <c r="AT78" s="1281"/>
      <c r="AU78" s="1281"/>
      <c r="AV78" s="1281"/>
      <c r="AW78" s="1281"/>
      <c r="AX78" s="1281"/>
      <c r="AY78" s="1281"/>
      <c r="AZ78" s="1281"/>
      <c r="BA78" s="1281"/>
      <c r="BB78" s="1283"/>
      <c r="BC78" s="1283"/>
      <c r="BD78" s="1283"/>
      <c r="BE78" s="1283"/>
      <c r="BF78" s="1283"/>
      <c r="BG78" s="1283"/>
      <c r="BH78" s="1283"/>
      <c r="BI78" s="1283"/>
      <c r="BJ78" s="1283"/>
      <c r="BK78" s="1283"/>
      <c r="BL78" s="1283"/>
      <c r="BM78" s="1283"/>
      <c r="BN78" s="1283"/>
      <c r="BO78" s="1283"/>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ht="13.2" x14ac:dyDescent="0.2">
      <c r="B79" s="376"/>
      <c r="G79" s="1277"/>
      <c r="H79" s="1277"/>
      <c r="I79" s="1296"/>
      <c r="J79" s="1296"/>
      <c r="K79" s="1298"/>
      <c r="L79" s="1298"/>
      <c r="M79" s="1298"/>
      <c r="N79" s="1298"/>
      <c r="AN79" s="1281"/>
      <c r="AO79" s="1281"/>
      <c r="AP79" s="1281"/>
      <c r="AQ79" s="1281"/>
      <c r="AR79" s="1281"/>
      <c r="AS79" s="1281"/>
      <c r="AT79" s="1281"/>
      <c r="AU79" s="1281"/>
      <c r="AV79" s="1281"/>
      <c r="AW79" s="1281"/>
      <c r="AX79" s="1281"/>
      <c r="AY79" s="1281"/>
      <c r="AZ79" s="1281"/>
      <c r="BA79" s="1281"/>
      <c r="BB79" s="1283" t="s">
        <v>610</v>
      </c>
      <c r="BC79" s="1283"/>
      <c r="BD79" s="1283"/>
      <c r="BE79" s="1283"/>
      <c r="BF79" s="1283"/>
      <c r="BG79" s="1283"/>
      <c r="BH79" s="1283"/>
      <c r="BI79" s="1283"/>
      <c r="BJ79" s="1283"/>
      <c r="BK79" s="1283"/>
      <c r="BL79" s="1283"/>
      <c r="BM79" s="1283"/>
      <c r="BN79" s="1283"/>
      <c r="BO79" s="1283"/>
      <c r="BP79" s="1282">
        <v>8</v>
      </c>
      <c r="BQ79" s="1282"/>
      <c r="BR79" s="1282"/>
      <c r="BS79" s="1282"/>
      <c r="BT79" s="1282"/>
      <c r="BU79" s="1282"/>
      <c r="BV79" s="1282"/>
      <c r="BW79" s="1282"/>
      <c r="BX79" s="1282">
        <v>7.9</v>
      </c>
      <c r="BY79" s="1282"/>
      <c r="BZ79" s="1282"/>
      <c r="CA79" s="1282"/>
      <c r="CB79" s="1282"/>
      <c r="CC79" s="1282"/>
      <c r="CD79" s="1282"/>
      <c r="CE79" s="1282"/>
      <c r="CF79" s="1282">
        <v>7.7</v>
      </c>
      <c r="CG79" s="1282"/>
      <c r="CH79" s="1282"/>
      <c r="CI79" s="1282"/>
      <c r="CJ79" s="1282"/>
      <c r="CK79" s="1282"/>
      <c r="CL79" s="1282"/>
      <c r="CM79" s="1282"/>
      <c r="CN79" s="1282">
        <v>7.9</v>
      </c>
      <c r="CO79" s="1282"/>
      <c r="CP79" s="1282"/>
      <c r="CQ79" s="1282"/>
      <c r="CR79" s="1282"/>
      <c r="CS79" s="1282"/>
      <c r="CT79" s="1282"/>
      <c r="CU79" s="1282"/>
      <c r="CV79" s="1282">
        <v>8</v>
      </c>
      <c r="CW79" s="1282"/>
      <c r="CX79" s="1282"/>
      <c r="CY79" s="1282"/>
      <c r="CZ79" s="1282"/>
      <c r="DA79" s="1282"/>
      <c r="DB79" s="1282"/>
      <c r="DC79" s="1282"/>
    </row>
    <row r="80" spans="2:107" ht="13.2" x14ac:dyDescent="0.2">
      <c r="B80" s="376"/>
      <c r="G80" s="1277"/>
      <c r="H80" s="1277"/>
      <c r="I80" s="1296"/>
      <c r="J80" s="1296"/>
      <c r="K80" s="1298"/>
      <c r="L80" s="1298"/>
      <c r="M80" s="1298"/>
      <c r="N80" s="1298"/>
      <c r="AN80" s="1281"/>
      <c r="AO80" s="1281"/>
      <c r="AP80" s="1281"/>
      <c r="AQ80" s="1281"/>
      <c r="AR80" s="1281"/>
      <c r="AS80" s="1281"/>
      <c r="AT80" s="1281"/>
      <c r="AU80" s="1281"/>
      <c r="AV80" s="1281"/>
      <c r="AW80" s="1281"/>
      <c r="AX80" s="1281"/>
      <c r="AY80" s="1281"/>
      <c r="AZ80" s="1281"/>
      <c r="BA80" s="1281"/>
      <c r="BB80" s="1283"/>
      <c r="BC80" s="1283"/>
      <c r="BD80" s="1283"/>
      <c r="BE80" s="1283"/>
      <c r="BF80" s="1283"/>
      <c r="BG80" s="1283"/>
      <c r="BH80" s="1283"/>
      <c r="BI80" s="1283"/>
      <c r="BJ80" s="1283"/>
      <c r="BK80" s="1283"/>
      <c r="BL80" s="1283"/>
      <c r="BM80" s="1283"/>
      <c r="BN80" s="1283"/>
      <c r="BO80" s="1283"/>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h1GY8px1d9vXGCTthcXWJ1MSal3xtO/+IGd8zqFItVm0BxLJ6nGQfyMTnddS9OHWYASHYn+woj3RQCjivf1+sg==" saltValue="byuPjKZsXt+1UjMtjNYzh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AD110" sqref="AD110"/>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501</v>
      </c>
    </row>
  </sheetData>
  <sheetProtection algorithmName="SHA-512" hashValue="MlleYxGdcqDxmx8LP5xv9XF2x8hcPqAP5HmhZtfXu91EeLyFP95zygrWHB4CadazfqSbwATf67twQTYzgloCOA==" saltValue="EKKz7PhVsEcJKPhlnk9Ca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501</v>
      </c>
    </row>
  </sheetData>
  <sheetProtection algorithmName="SHA-512" hashValue="FkqLbA9LVxQ2tbYu0CI2cH3FS1F6Vt4Oc+L/keZ9gqFjXhDRTRy0Lqy0+Sm9mO+OudQNRbNQSTS74wvipn2yUw==" saltValue="/6iE+MGy/TjBi89yz8Tp5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551</v>
      </c>
      <c r="G2" s="148"/>
      <c r="H2" s="149"/>
    </row>
    <row r="3" spans="1:8" x14ac:dyDescent="0.2">
      <c r="A3" s="145" t="s">
        <v>544</v>
      </c>
      <c r="B3" s="150"/>
      <c r="C3" s="151"/>
      <c r="D3" s="152">
        <v>51935</v>
      </c>
      <c r="E3" s="153"/>
      <c r="F3" s="154">
        <v>67343</v>
      </c>
      <c r="G3" s="155"/>
      <c r="H3" s="156"/>
    </row>
    <row r="4" spans="1:8" x14ac:dyDescent="0.2">
      <c r="A4" s="157"/>
      <c r="B4" s="158"/>
      <c r="C4" s="159"/>
      <c r="D4" s="160">
        <v>38620</v>
      </c>
      <c r="E4" s="161"/>
      <c r="F4" s="162">
        <v>32865</v>
      </c>
      <c r="G4" s="163"/>
      <c r="H4" s="164"/>
    </row>
    <row r="5" spans="1:8" x14ac:dyDescent="0.2">
      <c r="A5" s="145" t="s">
        <v>546</v>
      </c>
      <c r="B5" s="150"/>
      <c r="C5" s="151"/>
      <c r="D5" s="152">
        <v>42190</v>
      </c>
      <c r="E5" s="153"/>
      <c r="F5" s="154">
        <v>73475</v>
      </c>
      <c r="G5" s="155"/>
      <c r="H5" s="156"/>
    </row>
    <row r="6" spans="1:8" x14ac:dyDescent="0.2">
      <c r="A6" s="157"/>
      <c r="B6" s="158"/>
      <c r="C6" s="159"/>
      <c r="D6" s="160">
        <v>25968</v>
      </c>
      <c r="E6" s="161"/>
      <c r="F6" s="162">
        <v>43072</v>
      </c>
      <c r="G6" s="163"/>
      <c r="H6" s="164"/>
    </row>
    <row r="7" spans="1:8" x14ac:dyDescent="0.2">
      <c r="A7" s="145" t="s">
        <v>547</v>
      </c>
      <c r="B7" s="150"/>
      <c r="C7" s="151"/>
      <c r="D7" s="152">
        <v>67199</v>
      </c>
      <c r="E7" s="153"/>
      <c r="F7" s="154">
        <v>87464</v>
      </c>
      <c r="G7" s="155"/>
      <c r="H7" s="156"/>
    </row>
    <row r="8" spans="1:8" x14ac:dyDescent="0.2">
      <c r="A8" s="157"/>
      <c r="B8" s="158"/>
      <c r="C8" s="159"/>
      <c r="D8" s="160">
        <v>29428</v>
      </c>
      <c r="E8" s="161"/>
      <c r="F8" s="162">
        <v>47479</v>
      </c>
      <c r="G8" s="163"/>
      <c r="H8" s="164"/>
    </row>
    <row r="9" spans="1:8" x14ac:dyDescent="0.2">
      <c r="A9" s="145" t="s">
        <v>548</v>
      </c>
      <c r="B9" s="150"/>
      <c r="C9" s="151"/>
      <c r="D9" s="152">
        <v>106392</v>
      </c>
      <c r="E9" s="153"/>
      <c r="F9" s="154">
        <v>117234</v>
      </c>
      <c r="G9" s="155"/>
      <c r="H9" s="156"/>
    </row>
    <row r="10" spans="1:8" x14ac:dyDescent="0.2">
      <c r="A10" s="157"/>
      <c r="B10" s="158"/>
      <c r="C10" s="159"/>
      <c r="D10" s="160">
        <v>26601</v>
      </c>
      <c r="E10" s="161"/>
      <c r="F10" s="162">
        <v>59796</v>
      </c>
      <c r="G10" s="163"/>
      <c r="H10" s="164"/>
    </row>
    <row r="11" spans="1:8" x14ac:dyDescent="0.2">
      <c r="A11" s="145" t="s">
        <v>549</v>
      </c>
      <c r="B11" s="150"/>
      <c r="C11" s="151"/>
      <c r="D11" s="152">
        <v>157265</v>
      </c>
      <c r="E11" s="153"/>
      <c r="F11" s="154">
        <v>97758</v>
      </c>
      <c r="G11" s="155"/>
      <c r="H11" s="156"/>
    </row>
    <row r="12" spans="1:8" x14ac:dyDescent="0.2">
      <c r="A12" s="157"/>
      <c r="B12" s="158"/>
      <c r="C12" s="165"/>
      <c r="D12" s="160">
        <v>38184</v>
      </c>
      <c r="E12" s="161"/>
      <c r="F12" s="162">
        <v>45946</v>
      </c>
      <c r="G12" s="163"/>
      <c r="H12" s="164"/>
    </row>
    <row r="13" spans="1:8" x14ac:dyDescent="0.2">
      <c r="A13" s="145"/>
      <c r="B13" s="150"/>
      <c r="C13" s="166"/>
      <c r="D13" s="167">
        <v>84996</v>
      </c>
      <c r="E13" s="168"/>
      <c r="F13" s="169">
        <v>88655</v>
      </c>
      <c r="G13" s="170"/>
      <c r="H13" s="156"/>
    </row>
    <row r="14" spans="1:8" x14ac:dyDescent="0.2">
      <c r="A14" s="157"/>
      <c r="B14" s="158"/>
      <c r="C14" s="159"/>
      <c r="D14" s="160">
        <v>31760</v>
      </c>
      <c r="E14" s="161"/>
      <c r="F14" s="162">
        <v>45832</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5.07</v>
      </c>
      <c r="C19" s="171">
        <f>ROUND(VALUE(SUBSTITUTE(実質収支比率等に係る経年分析!G$48,"▲","-")),2)</f>
        <v>5.82</v>
      </c>
      <c r="D19" s="171">
        <f>ROUND(VALUE(SUBSTITUTE(実質収支比率等に係る経年分析!H$48,"▲","-")),2)</f>
        <v>6.31</v>
      </c>
      <c r="E19" s="171">
        <f>ROUND(VALUE(SUBSTITUTE(実質収支比率等に係る経年分析!I$48,"▲","-")),2)</f>
        <v>5.43</v>
      </c>
      <c r="F19" s="171">
        <f>ROUND(VALUE(SUBSTITUTE(実質収支比率等に係る経年分析!J$48,"▲","-")),2)</f>
        <v>5.28</v>
      </c>
    </row>
    <row r="20" spans="1:11" x14ac:dyDescent="0.2">
      <c r="A20" s="171" t="s">
        <v>54</v>
      </c>
      <c r="B20" s="171">
        <f>ROUND(VALUE(SUBSTITUTE(実質収支比率等に係る経年分析!F$47,"▲","-")),2)</f>
        <v>15.27</v>
      </c>
      <c r="C20" s="171">
        <f>ROUND(VALUE(SUBSTITUTE(実質収支比率等に係る経年分析!G$47,"▲","-")),2)</f>
        <v>16.329999999999998</v>
      </c>
      <c r="D20" s="171">
        <f>ROUND(VALUE(SUBSTITUTE(実質収支比率等に係る経年分析!H$47,"▲","-")),2)</f>
        <v>16.11</v>
      </c>
      <c r="E20" s="171">
        <f>ROUND(VALUE(SUBSTITUTE(実質収支比率等に係る経年分析!I$47,"▲","-")),2)</f>
        <v>17.170000000000002</v>
      </c>
      <c r="F20" s="171">
        <f>ROUND(VALUE(SUBSTITUTE(実質収支比率等に係る経年分析!J$47,"▲","-")),2)</f>
        <v>23.05</v>
      </c>
    </row>
    <row r="21" spans="1:11" x14ac:dyDescent="0.2">
      <c r="A21" s="171" t="s">
        <v>55</v>
      </c>
      <c r="B21" s="171">
        <f>IF(ISNUMBER(VALUE(SUBSTITUTE(実質収支比率等に係る経年分析!F$49,"▲","-"))),ROUND(VALUE(SUBSTITUTE(実質収支比率等に係る経年分析!F$49,"▲","-")),2),NA())</f>
        <v>-0.93</v>
      </c>
      <c r="C21" s="171">
        <f>IF(ISNUMBER(VALUE(SUBSTITUTE(実質収支比率等に係る経年分析!G$49,"▲","-"))),ROUND(VALUE(SUBSTITUTE(実質収支比率等に係る経年分析!G$49,"▲","-")),2),NA())</f>
        <v>1.69</v>
      </c>
      <c r="D21" s="171">
        <f>IF(ISNUMBER(VALUE(SUBSTITUTE(実質収支比率等に係る経年分析!H$49,"▲","-"))),ROUND(VALUE(SUBSTITUTE(実質収支比率等に係る経年分析!H$49,"▲","-")),2),NA())</f>
        <v>0.42</v>
      </c>
      <c r="E21" s="171">
        <f>IF(ISNUMBER(VALUE(SUBSTITUTE(実質収支比率等に係る経年分析!I$49,"▲","-"))),ROUND(VALUE(SUBSTITUTE(実質収支比率等に係る経年分析!I$49,"▲","-")),2),NA())</f>
        <v>1.21</v>
      </c>
      <c r="F21" s="171">
        <f>IF(ISNUMBER(VALUE(SUBSTITUTE(実質収支比率等に係る経年分析!J$49,"▲","-"))),ROUND(VALUE(SUBSTITUTE(実質収支比率等に係る経年分析!J$49,"▲","-")),2),NA())</f>
        <v>7.03</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0.27</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病院事業会計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7.0000000000000007E-2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7.0000000000000007E-2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7.0000000000000007E-2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7.0000000000000007E-2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0.06</v>
      </c>
    </row>
    <row r="30" spans="1:11" x14ac:dyDescent="0.2">
      <c r="A30" s="172" t="str">
        <f>IF(連結実質赤字比率に係る赤字・黒字の構成分析!C$40="",NA(),連結実質赤字比率に係る赤字・黒字の構成分析!C$40)</f>
        <v>下水道事業会計（農業集落排水事業）</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0.15</v>
      </c>
    </row>
    <row r="31" spans="1:11" x14ac:dyDescent="0.2">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0.44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0.42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0.17</v>
      </c>
    </row>
    <row r="32" spans="1:11" x14ac:dyDescent="0.2">
      <c r="A32" s="172" t="str">
        <f>IF(連結実質赤字比率に係る赤字・黒字の構成分析!C$38="",NA(),連結実質赤字比率に係る赤字・黒字の構成分析!C$38)</f>
        <v>下水道事業会計（公共下水道事業）</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0.33</v>
      </c>
    </row>
    <row r="33" spans="1:16" x14ac:dyDescent="0.2">
      <c r="A33" s="172" t="str">
        <f>IF(連結実質赤字比率に係る赤字・黒字の構成分析!C$37="",NA(),連結実質赤字比率に係る赤字・黒字の構成分析!C$37)</f>
        <v>下水道事業会計（特定環境保全公共下水道事業）</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#VALUE!</v>
      </c>
      <c r="I33" s="172" t="e">
        <f>IF(ROUND(VALUE(SUBSTITUTE(連結実質赤字比率に係る赤字・黒字の構成分析!I$37,"▲", "-")), 2) &gt;= 0, ABS(ROUND(VALUE(SUBSTITUTE(連結実質赤字比率に係る赤字・黒字の構成分析!I$37,"▲", "-")), 2)), NA())</f>
        <v>#VALUE!</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0.44</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1.07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1.1000000000000001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1.86</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5.0599999999999996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5.82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6.31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5.43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5.28</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13.32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13.65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13.41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13.36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11.34</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901</v>
      </c>
      <c r="E42" s="173"/>
      <c r="F42" s="173"/>
      <c r="G42" s="173">
        <f>'実質公債費比率（分子）の構造'!L$52</f>
        <v>893</v>
      </c>
      <c r="H42" s="173"/>
      <c r="I42" s="173"/>
      <c r="J42" s="173">
        <f>'実質公債費比率（分子）の構造'!M$52</f>
        <v>891</v>
      </c>
      <c r="K42" s="173"/>
      <c r="L42" s="173"/>
      <c r="M42" s="173">
        <f>'実質公債費比率（分子）の構造'!N$52</f>
        <v>903</v>
      </c>
      <c r="N42" s="173"/>
      <c r="O42" s="173"/>
      <c r="P42" s="173">
        <f>'実質公債費比率（分子）の構造'!O$52</f>
        <v>900</v>
      </c>
    </row>
    <row r="43" spans="1:16" x14ac:dyDescent="0.2">
      <c r="A43" s="173" t="s">
        <v>63</v>
      </c>
      <c r="B43" s="173" t="str">
        <f>'実質公債費比率（分子）の構造'!K$51</f>
        <v>-</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2">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65</v>
      </c>
      <c r="B45" s="173">
        <f>'実質公債費比率（分子）の構造'!K$49</f>
        <v>6</v>
      </c>
      <c r="C45" s="173"/>
      <c r="D45" s="173"/>
      <c r="E45" s="173">
        <f>'実質公債費比率（分子）の構造'!L$49</f>
        <v>8</v>
      </c>
      <c r="F45" s="173"/>
      <c r="G45" s="173"/>
      <c r="H45" s="173">
        <f>'実質公債費比率（分子）の構造'!M$49</f>
        <v>8</v>
      </c>
      <c r="I45" s="173"/>
      <c r="J45" s="173"/>
      <c r="K45" s="173">
        <f>'実質公債費比率（分子）の構造'!N$49</f>
        <v>8</v>
      </c>
      <c r="L45" s="173"/>
      <c r="M45" s="173"/>
      <c r="N45" s="173">
        <f>'実質公債費比率（分子）の構造'!O$49</f>
        <v>8</v>
      </c>
      <c r="O45" s="173"/>
      <c r="P45" s="173"/>
    </row>
    <row r="46" spans="1:16" x14ac:dyDescent="0.2">
      <c r="A46" s="173" t="s">
        <v>66</v>
      </c>
      <c r="B46" s="173">
        <f>'実質公債費比率（分子）の構造'!K$48</f>
        <v>349</v>
      </c>
      <c r="C46" s="173"/>
      <c r="D46" s="173"/>
      <c r="E46" s="173">
        <f>'実質公債費比率（分子）の構造'!L$48</f>
        <v>372</v>
      </c>
      <c r="F46" s="173"/>
      <c r="G46" s="173"/>
      <c r="H46" s="173">
        <f>'実質公債費比率（分子）の構造'!M$48</f>
        <v>344</v>
      </c>
      <c r="I46" s="173"/>
      <c r="J46" s="173"/>
      <c r="K46" s="173">
        <f>'実質公債費比率（分子）の構造'!N$48</f>
        <v>359</v>
      </c>
      <c r="L46" s="173"/>
      <c r="M46" s="173"/>
      <c r="N46" s="173">
        <f>'実質公債費比率（分子）の構造'!O$48</f>
        <v>341</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1006</v>
      </c>
      <c r="C49" s="173"/>
      <c r="D49" s="173"/>
      <c r="E49" s="173">
        <f>'実質公債費比率（分子）の構造'!L$45</f>
        <v>1008</v>
      </c>
      <c r="F49" s="173"/>
      <c r="G49" s="173"/>
      <c r="H49" s="173">
        <f>'実質公債費比率（分子）の構造'!M$45</f>
        <v>998</v>
      </c>
      <c r="I49" s="173"/>
      <c r="J49" s="173"/>
      <c r="K49" s="173">
        <f>'実質公債費比率（分子）の構造'!N$45</f>
        <v>1019</v>
      </c>
      <c r="L49" s="173"/>
      <c r="M49" s="173"/>
      <c r="N49" s="173">
        <f>'実質公債費比率（分子）の構造'!O$45</f>
        <v>1062</v>
      </c>
      <c r="O49" s="173"/>
      <c r="P49" s="173"/>
    </row>
    <row r="50" spans="1:16" x14ac:dyDescent="0.2">
      <c r="A50" s="173" t="s">
        <v>70</v>
      </c>
      <c r="B50" s="173" t="e">
        <f>NA()</f>
        <v>#N/A</v>
      </c>
      <c r="C50" s="173">
        <f>IF(ISNUMBER('実質公債費比率（分子）の構造'!K$53),'実質公債費比率（分子）の構造'!K$53,NA())</f>
        <v>460</v>
      </c>
      <c r="D50" s="173" t="e">
        <f>NA()</f>
        <v>#N/A</v>
      </c>
      <c r="E50" s="173" t="e">
        <f>NA()</f>
        <v>#N/A</v>
      </c>
      <c r="F50" s="173">
        <f>IF(ISNUMBER('実質公債費比率（分子）の構造'!L$53),'実質公債費比率（分子）の構造'!L$53,NA())</f>
        <v>495</v>
      </c>
      <c r="G50" s="173" t="e">
        <f>NA()</f>
        <v>#N/A</v>
      </c>
      <c r="H50" s="173" t="e">
        <f>NA()</f>
        <v>#N/A</v>
      </c>
      <c r="I50" s="173">
        <f>IF(ISNUMBER('実質公債費比率（分子）の構造'!M$53),'実質公債費比率（分子）の構造'!M$53,NA())</f>
        <v>459</v>
      </c>
      <c r="J50" s="173" t="e">
        <f>NA()</f>
        <v>#N/A</v>
      </c>
      <c r="K50" s="173" t="e">
        <f>NA()</f>
        <v>#N/A</v>
      </c>
      <c r="L50" s="173">
        <f>IF(ISNUMBER('実質公債費比率（分子）の構造'!N$53),'実質公債費比率（分子）の構造'!N$53,NA())</f>
        <v>483</v>
      </c>
      <c r="M50" s="173" t="e">
        <f>NA()</f>
        <v>#N/A</v>
      </c>
      <c r="N50" s="173" t="e">
        <f>NA()</f>
        <v>#N/A</v>
      </c>
      <c r="O50" s="173">
        <f>IF(ISNUMBER('実質公債費比率（分子）の構造'!O$53),'実質公債費比率（分子）の構造'!O$53,NA())</f>
        <v>511</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9014</v>
      </c>
      <c r="E56" s="172"/>
      <c r="F56" s="172"/>
      <c r="G56" s="172">
        <f>'将来負担比率（分子）の構造'!J$52</f>
        <v>8816</v>
      </c>
      <c r="H56" s="172"/>
      <c r="I56" s="172"/>
      <c r="J56" s="172">
        <f>'将来負担比率（分子）の構造'!K$52</f>
        <v>8675</v>
      </c>
      <c r="K56" s="172"/>
      <c r="L56" s="172"/>
      <c r="M56" s="172">
        <f>'将来負担比率（分子）の構造'!L$52</f>
        <v>8758</v>
      </c>
      <c r="N56" s="172"/>
      <c r="O56" s="172"/>
      <c r="P56" s="172">
        <f>'将来負担比率（分子）の構造'!M$52</f>
        <v>8767</v>
      </c>
    </row>
    <row r="57" spans="1:16" x14ac:dyDescent="0.2">
      <c r="A57" s="172" t="s">
        <v>41</v>
      </c>
      <c r="B57" s="172"/>
      <c r="C57" s="172"/>
      <c r="D57" s="172">
        <f>'将来負担比率（分子）の構造'!I$51</f>
        <v>527</v>
      </c>
      <c r="E57" s="172"/>
      <c r="F57" s="172"/>
      <c r="G57" s="172">
        <f>'将来負担比率（分子）の構造'!J$51</f>
        <v>472</v>
      </c>
      <c r="H57" s="172"/>
      <c r="I57" s="172"/>
      <c r="J57" s="172">
        <f>'将来負担比率（分子）の構造'!K$51</f>
        <v>404</v>
      </c>
      <c r="K57" s="172"/>
      <c r="L57" s="172"/>
      <c r="M57" s="172">
        <f>'将来負担比率（分子）の構造'!L$51</f>
        <v>358</v>
      </c>
      <c r="N57" s="172"/>
      <c r="O57" s="172"/>
      <c r="P57" s="172">
        <f>'将来負担比率（分子）の構造'!M$51</f>
        <v>311</v>
      </c>
    </row>
    <row r="58" spans="1:16" x14ac:dyDescent="0.2">
      <c r="A58" s="172" t="s">
        <v>40</v>
      </c>
      <c r="B58" s="172"/>
      <c r="C58" s="172"/>
      <c r="D58" s="172">
        <f>'将来負担比率（分子）の構造'!I$50</f>
        <v>1666</v>
      </c>
      <c r="E58" s="172"/>
      <c r="F58" s="172"/>
      <c r="G58" s="172">
        <f>'将来負担比率（分子）の構造'!J$50</f>
        <v>1796</v>
      </c>
      <c r="H58" s="172"/>
      <c r="I58" s="172"/>
      <c r="J58" s="172">
        <f>'将来負担比率（分子）の構造'!K$50</f>
        <v>2054</v>
      </c>
      <c r="K58" s="172"/>
      <c r="L58" s="172"/>
      <c r="M58" s="172">
        <f>'将来負担比率（分子）の構造'!L$50</f>
        <v>2359</v>
      </c>
      <c r="N58" s="172"/>
      <c r="O58" s="172"/>
      <c r="P58" s="172">
        <f>'将来負担比率（分子）の構造'!M$50</f>
        <v>2570</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972</v>
      </c>
      <c r="C62" s="172"/>
      <c r="D62" s="172"/>
      <c r="E62" s="172">
        <f>'将来負担比率（分子）の構造'!J$45</f>
        <v>812</v>
      </c>
      <c r="F62" s="172"/>
      <c r="G62" s="172"/>
      <c r="H62" s="172">
        <f>'将来負担比率（分子）の構造'!K$45</f>
        <v>919</v>
      </c>
      <c r="I62" s="172"/>
      <c r="J62" s="172"/>
      <c r="K62" s="172">
        <f>'将来負担比率（分子）の構造'!L$45</f>
        <v>842</v>
      </c>
      <c r="L62" s="172"/>
      <c r="M62" s="172"/>
      <c r="N62" s="172">
        <f>'将来負担比率（分子）の構造'!M$45</f>
        <v>782</v>
      </c>
      <c r="O62" s="172"/>
      <c r="P62" s="172"/>
    </row>
    <row r="63" spans="1:16" x14ac:dyDescent="0.2">
      <c r="A63" s="172" t="s">
        <v>33</v>
      </c>
      <c r="B63" s="172">
        <f>'将来負担比率（分子）の構造'!I$44</f>
        <v>18</v>
      </c>
      <c r="C63" s="172"/>
      <c r="D63" s="172"/>
      <c r="E63" s="172">
        <f>'将来負担比率（分子）の構造'!J$44</f>
        <v>29</v>
      </c>
      <c r="F63" s="172"/>
      <c r="G63" s="172"/>
      <c r="H63" s="172">
        <f>'将来負担比率（分子）の構造'!K$44</f>
        <v>28</v>
      </c>
      <c r="I63" s="172"/>
      <c r="J63" s="172"/>
      <c r="K63" s="172">
        <f>'将来負担比率（分子）の構造'!L$44</f>
        <v>30</v>
      </c>
      <c r="L63" s="172"/>
      <c r="M63" s="172"/>
      <c r="N63" s="172">
        <f>'将来負担比率（分子）の構造'!M$44</f>
        <v>44</v>
      </c>
      <c r="O63" s="172"/>
      <c r="P63" s="172"/>
    </row>
    <row r="64" spans="1:16" x14ac:dyDescent="0.2">
      <c r="A64" s="172" t="s">
        <v>32</v>
      </c>
      <c r="B64" s="172">
        <f>'将来負担比率（分子）の構造'!I$43</f>
        <v>3980</v>
      </c>
      <c r="C64" s="172"/>
      <c r="D64" s="172"/>
      <c r="E64" s="172">
        <f>'将来負担比率（分子）の構造'!J$43</f>
        <v>4009</v>
      </c>
      <c r="F64" s="172"/>
      <c r="G64" s="172"/>
      <c r="H64" s="172">
        <f>'将来負担比率（分子）の構造'!K$43</f>
        <v>4017</v>
      </c>
      <c r="I64" s="172"/>
      <c r="J64" s="172"/>
      <c r="K64" s="172">
        <f>'将来負担比率（分子）の構造'!L$43</f>
        <v>4038</v>
      </c>
      <c r="L64" s="172"/>
      <c r="M64" s="172"/>
      <c r="N64" s="172">
        <f>'将来負担比率（分子）の構造'!M$43</f>
        <v>3774</v>
      </c>
      <c r="O64" s="172"/>
      <c r="P64" s="172"/>
    </row>
    <row r="65" spans="1:16" x14ac:dyDescent="0.2">
      <c r="A65" s="172" t="s">
        <v>31</v>
      </c>
      <c r="B65" s="172">
        <f>'将来負担比率（分子）の構造'!I$42</f>
        <v>1</v>
      </c>
      <c r="C65" s="172"/>
      <c r="D65" s="172"/>
      <c r="E65" s="172">
        <f>'将来負担比率（分子）の構造'!J$42</f>
        <v>1</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30</v>
      </c>
      <c r="B66" s="172">
        <f>'将来負担比率（分子）の構造'!I$41</f>
        <v>9148</v>
      </c>
      <c r="C66" s="172"/>
      <c r="D66" s="172"/>
      <c r="E66" s="172">
        <f>'将来負担比率（分子）の構造'!J$41</f>
        <v>8803</v>
      </c>
      <c r="F66" s="172"/>
      <c r="G66" s="172"/>
      <c r="H66" s="172">
        <f>'将来負担比率（分子）の構造'!K$41</f>
        <v>8544</v>
      </c>
      <c r="I66" s="172"/>
      <c r="J66" s="172"/>
      <c r="K66" s="172">
        <f>'将来負担比率（分子）の構造'!L$41</f>
        <v>8735</v>
      </c>
      <c r="L66" s="172"/>
      <c r="M66" s="172"/>
      <c r="N66" s="172">
        <f>'将来負担比率（分子）の構造'!M$41</f>
        <v>8820</v>
      </c>
      <c r="O66" s="172"/>
      <c r="P66" s="172"/>
    </row>
    <row r="67" spans="1:16" x14ac:dyDescent="0.2">
      <c r="A67" s="172" t="s">
        <v>74</v>
      </c>
      <c r="B67" s="172" t="e">
        <f>NA()</f>
        <v>#N/A</v>
      </c>
      <c r="C67" s="172">
        <f>IF(ISNUMBER('将来負担比率（分子）の構造'!I$53), IF('将来負担比率（分子）の構造'!I$53 &lt; 0, 0, '将来負担比率（分子）の構造'!I$53), NA())</f>
        <v>2912</v>
      </c>
      <c r="D67" s="172" t="e">
        <f>NA()</f>
        <v>#N/A</v>
      </c>
      <c r="E67" s="172" t="e">
        <f>NA()</f>
        <v>#N/A</v>
      </c>
      <c r="F67" s="172">
        <f>IF(ISNUMBER('将来負担比率（分子）の構造'!J$53), IF('将来負担比率（分子）の構造'!J$53 &lt; 0, 0, '将来負担比率（分子）の構造'!J$53), NA())</f>
        <v>2571</v>
      </c>
      <c r="G67" s="172" t="e">
        <f>NA()</f>
        <v>#N/A</v>
      </c>
      <c r="H67" s="172" t="e">
        <f>NA()</f>
        <v>#N/A</v>
      </c>
      <c r="I67" s="172">
        <f>IF(ISNUMBER('将来負担比率（分子）の構造'!K$53), IF('将来負担比率（分子）の構造'!K$53 &lt; 0, 0, '将来負担比率（分子）の構造'!K$53), NA())</f>
        <v>2375</v>
      </c>
      <c r="J67" s="172" t="e">
        <f>NA()</f>
        <v>#N/A</v>
      </c>
      <c r="K67" s="172" t="e">
        <f>NA()</f>
        <v>#N/A</v>
      </c>
      <c r="L67" s="172">
        <f>IF(ISNUMBER('将来負担比率（分子）の構造'!L$53), IF('将来負担比率（分子）の構造'!L$53 &lt; 0, 0, '将来負担比率（分子）の構造'!L$53), NA())</f>
        <v>2171</v>
      </c>
      <c r="M67" s="172" t="e">
        <f>NA()</f>
        <v>#N/A</v>
      </c>
      <c r="N67" s="172" t="e">
        <f>NA()</f>
        <v>#N/A</v>
      </c>
      <c r="O67" s="172">
        <f>IF(ISNUMBER('将来負担比率（分子）の構造'!M$53), IF('将来負担比率（分子）の構造'!M$53 &lt; 0, 0, '将来負担比率（分子）の構造'!M$53), NA())</f>
        <v>1773</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843</v>
      </c>
      <c r="C72" s="176">
        <f>基金残高に係る経年分析!G55</f>
        <v>942</v>
      </c>
      <c r="D72" s="176">
        <f>基金残高に係る経年分析!H55</f>
        <v>1342</v>
      </c>
    </row>
    <row r="73" spans="1:16" x14ac:dyDescent="0.2">
      <c r="A73" s="175" t="s">
        <v>77</v>
      </c>
      <c r="B73" s="176">
        <f>基金残高に係る経年分析!F56</f>
        <v>107</v>
      </c>
      <c r="C73" s="176">
        <f>基金残高に係る経年分析!G56</f>
        <v>107</v>
      </c>
      <c r="D73" s="176">
        <f>基金残高に係る経年分析!H56</f>
        <v>107</v>
      </c>
    </row>
    <row r="74" spans="1:16" x14ac:dyDescent="0.2">
      <c r="A74" s="175" t="s">
        <v>78</v>
      </c>
      <c r="B74" s="176">
        <f>基金残高に係る経年分析!F57</f>
        <v>851</v>
      </c>
      <c r="C74" s="176">
        <f>基金残高に係る経年分析!G57</f>
        <v>1015</v>
      </c>
      <c r="D74" s="176">
        <f>基金残高に係る経年分析!H57</f>
        <v>804</v>
      </c>
    </row>
  </sheetData>
  <sheetProtection algorithmName="SHA-512" hashValue="NJqx+nY5Udl5uFrD2Kde2x05M5IB19+UmaZCf5nINKnxKuQ87ZfZga5FJa282MHafpaLP7LvVmyr7wU/zpgMpg==" saltValue="i2/sT0DsoBKdlcieU3cV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EM50"/>
  <sheetViews>
    <sheetView showGridLines="0" view="pageBreakPreview" zoomScale="75" zoomScaleNormal="100" zoomScaleSheetLayoutView="75" workbookViewId="0">
      <selection activeCell="AD110" sqref="AD110"/>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11.4"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212</v>
      </c>
      <c r="DI1" s="783"/>
      <c r="DJ1" s="783"/>
      <c r="DK1" s="783"/>
      <c r="DL1" s="783"/>
      <c r="DM1" s="783"/>
      <c r="DN1" s="784"/>
      <c r="DO1" s="212"/>
      <c r="DP1" s="782" t="s">
        <v>213</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0.8" x14ac:dyDescent="0.2">
      <c r="B3" s="724" t="s">
        <v>215</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216</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217</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0.8" x14ac:dyDescent="0.2">
      <c r="B4" s="724" t="s">
        <v>1</v>
      </c>
      <c r="C4" s="725"/>
      <c r="D4" s="725"/>
      <c r="E4" s="725"/>
      <c r="F4" s="725"/>
      <c r="G4" s="725"/>
      <c r="H4" s="725"/>
      <c r="I4" s="725"/>
      <c r="J4" s="725"/>
      <c r="K4" s="725"/>
      <c r="L4" s="725"/>
      <c r="M4" s="725"/>
      <c r="N4" s="725"/>
      <c r="O4" s="725"/>
      <c r="P4" s="725"/>
      <c r="Q4" s="726"/>
      <c r="R4" s="724" t="s">
        <v>218</v>
      </c>
      <c r="S4" s="725"/>
      <c r="T4" s="725"/>
      <c r="U4" s="725"/>
      <c r="V4" s="725"/>
      <c r="W4" s="725"/>
      <c r="X4" s="725"/>
      <c r="Y4" s="726"/>
      <c r="Z4" s="724" t="s">
        <v>219</v>
      </c>
      <c r="AA4" s="725"/>
      <c r="AB4" s="725"/>
      <c r="AC4" s="726"/>
      <c r="AD4" s="724" t="s">
        <v>220</v>
      </c>
      <c r="AE4" s="725"/>
      <c r="AF4" s="725"/>
      <c r="AG4" s="725"/>
      <c r="AH4" s="725"/>
      <c r="AI4" s="725"/>
      <c r="AJ4" s="725"/>
      <c r="AK4" s="726"/>
      <c r="AL4" s="724" t="s">
        <v>219</v>
      </c>
      <c r="AM4" s="725"/>
      <c r="AN4" s="725"/>
      <c r="AO4" s="726"/>
      <c r="AP4" s="785" t="s">
        <v>221</v>
      </c>
      <c r="AQ4" s="785"/>
      <c r="AR4" s="785"/>
      <c r="AS4" s="785"/>
      <c r="AT4" s="785"/>
      <c r="AU4" s="785"/>
      <c r="AV4" s="785"/>
      <c r="AW4" s="785"/>
      <c r="AX4" s="785"/>
      <c r="AY4" s="785"/>
      <c r="AZ4" s="785"/>
      <c r="BA4" s="785"/>
      <c r="BB4" s="785"/>
      <c r="BC4" s="785"/>
      <c r="BD4" s="785"/>
      <c r="BE4" s="785"/>
      <c r="BF4" s="785"/>
      <c r="BG4" s="785" t="s">
        <v>222</v>
      </c>
      <c r="BH4" s="785"/>
      <c r="BI4" s="785"/>
      <c r="BJ4" s="785"/>
      <c r="BK4" s="785"/>
      <c r="BL4" s="785"/>
      <c r="BM4" s="785"/>
      <c r="BN4" s="785"/>
      <c r="BO4" s="785" t="s">
        <v>219</v>
      </c>
      <c r="BP4" s="785"/>
      <c r="BQ4" s="785"/>
      <c r="BR4" s="785"/>
      <c r="BS4" s="785" t="s">
        <v>223</v>
      </c>
      <c r="BT4" s="785"/>
      <c r="BU4" s="785"/>
      <c r="BV4" s="785"/>
      <c r="BW4" s="785"/>
      <c r="BX4" s="785"/>
      <c r="BY4" s="785"/>
      <c r="BZ4" s="785"/>
      <c r="CA4" s="785"/>
      <c r="CB4" s="785"/>
      <c r="CD4" s="767" t="s">
        <v>224</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1" customFormat="1" ht="10.8" x14ac:dyDescent="0.2">
      <c r="B5" s="731" t="s">
        <v>225</v>
      </c>
      <c r="C5" s="732"/>
      <c r="D5" s="732"/>
      <c r="E5" s="732"/>
      <c r="F5" s="732"/>
      <c r="G5" s="732"/>
      <c r="H5" s="732"/>
      <c r="I5" s="732"/>
      <c r="J5" s="732"/>
      <c r="K5" s="732"/>
      <c r="L5" s="732"/>
      <c r="M5" s="732"/>
      <c r="N5" s="732"/>
      <c r="O5" s="732"/>
      <c r="P5" s="732"/>
      <c r="Q5" s="733"/>
      <c r="R5" s="718">
        <v>1783701</v>
      </c>
      <c r="S5" s="719"/>
      <c r="T5" s="719"/>
      <c r="U5" s="719"/>
      <c r="V5" s="719"/>
      <c r="W5" s="719"/>
      <c r="X5" s="719"/>
      <c r="Y5" s="762"/>
      <c r="Z5" s="780">
        <v>16.8</v>
      </c>
      <c r="AA5" s="780"/>
      <c r="AB5" s="780"/>
      <c r="AC5" s="780"/>
      <c r="AD5" s="781">
        <v>1783701</v>
      </c>
      <c r="AE5" s="781"/>
      <c r="AF5" s="781"/>
      <c r="AG5" s="781"/>
      <c r="AH5" s="781"/>
      <c r="AI5" s="781"/>
      <c r="AJ5" s="781"/>
      <c r="AK5" s="781"/>
      <c r="AL5" s="763">
        <v>31.5</v>
      </c>
      <c r="AM5" s="736"/>
      <c r="AN5" s="736"/>
      <c r="AO5" s="764"/>
      <c r="AP5" s="731" t="s">
        <v>226</v>
      </c>
      <c r="AQ5" s="732"/>
      <c r="AR5" s="732"/>
      <c r="AS5" s="732"/>
      <c r="AT5" s="732"/>
      <c r="AU5" s="732"/>
      <c r="AV5" s="732"/>
      <c r="AW5" s="732"/>
      <c r="AX5" s="732"/>
      <c r="AY5" s="732"/>
      <c r="AZ5" s="732"/>
      <c r="BA5" s="732"/>
      <c r="BB5" s="732"/>
      <c r="BC5" s="732"/>
      <c r="BD5" s="732"/>
      <c r="BE5" s="732"/>
      <c r="BF5" s="733"/>
      <c r="BG5" s="665">
        <v>1769990</v>
      </c>
      <c r="BH5" s="666"/>
      <c r="BI5" s="666"/>
      <c r="BJ5" s="666"/>
      <c r="BK5" s="666"/>
      <c r="BL5" s="666"/>
      <c r="BM5" s="666"/>
      <c r="BN5" s="667"/>
      <c r="BO5" s="692">
        <v>99.2</v>
      </c>
      <c r="BP5" s="692"/>
      <c r="BQ5" s="692"/>
      <c r="BR5" s="692"/>
      <c r="BS5" s="693" t="s">
        <v>127</v>
      </c>
      <c r="BT5" s="693"/>
      <c r="BU5" s="693"/>
      <c r="BV5" s="693"/>
      <c r="BW5" s="693"/>
      <c r="BX5" s="693"/>
      <c r="BY5" s="693"/>
      <c r="BZ5" s="693"/>
      <c r="CA5" s="693"/>
      <c r="CB5" s="751"/>
      <c r="CD5" s="767" t="s">
        <v>221</v>
      </c>
      <c r="CE5" s="768"/>
      <c r="CF5" s="768"/>
      <c r="CG5" s="768"/>
      <c r="CH5" s="768"/>
      <c r="CI5" s="768"/>
      <c r="CJ5" s="768"/>
      <c r="CK5" s="768"/>
      <c r="CL5" s="768"/>
      <c r="CM5" s="768"/>
      <c r="CN5" s="768"/>
      <c r="CO5" s="768"/>
      <c r="CP5" s="768"/>
      <c r="CQ5" s="769"/>
      <c r="CR5" s="767" t="s">
        <v>227</v>
      </c>
      <c r="CS5" s="768"/>
      <c r="CT5" s="768"/>
      <c r="CU5" s="768"/>
      <c r="CV5" s="768"/>
      <c r="CW5" s="768"/>
      <c r="CX5" s="768"/>
      <c r="CY5" s="769"/>
      <c r="CZ5" s="767" t="s">
        <v>219</v>
      </c>
      <c r="DA5" s="768"/>
      <c r="DB5" s="768"/>
      <c r="DC5" s="769"/>
      <c r="DD5" s="767" t="s">
        <v>228</v>
      </c>
      <c r="DE5" s="768"/>
      <c r="DF5" s="768"/>
      <c r="DG5" s="768"/>
      <c r="DH5" s="768"/>
      <c r="DI5" s="768"/>
      <c r="DJ5" s="768"/>
      <c r="DK5" s="768"/>
      <c r="DL5" s="768"/>
      <c r="DM5" s="768"/>
      <c r="DN5" s="768"/>
      <c r="DO5" s="768"/>
      <c r="DP5" s="769"/>
      <c r="DQ5" s="767" t="s">
        <v>229</v>
      </c>
      <c r="DR5" s="768"/>
      <c r="DS5" s="768"/>
      <c r="DT5" s="768"/>
      <c r="DU5" s="768"/>
      <c r="DV5" s="768"/>
      <c r="DW5" s="768"/>
      <c r="DX5" s="768"/>
      <c r="DY5" s="768"/>
      <c r="DZ5" s="768"/>
      <c r="EA5" s="768"/>
      <c r="EB5" s="768"/>
      <c r="EC5" s="769"/>
    </row>
    <row r="6" spans="2:143" ht="10.8" x14ac:dyDescent="0.2">
      <c r="B6" s="662" t="s">
        <v>230</v>
      </c>
      <c r="C6" s="663"/>
      <c r="D6" s="663"/>
      <c r="E6" s="663"/>
      <c r="F6" s="663"/>
      <c r="G6" s="663"/>
      <c r="H6" s="663"/>
      <c r="I6" s="663"/>
      <c r="J6" s="663"/>
      <c r="K6" s="663"/>
      <c r="L6" s="663"/>
      <c r="M6" s="663"/>
      <c r="N6" s="663"/>
      <c r="O6" s="663"/>
      <c r="P6" s="663"/>
      <c r="Q6" s="664"/>
      <c r="R6" s="665">
        <v>97063</v>
      </c>
      <c r="S6" s="666"/>
      <c r="T6" s="666"/>
      <c r="U6" s="666"/>
      <c r="V6" s="666"/>
      <c r="W6" s="666"/>
      <c r="X6" s="666"/>
      <c r="Y6" s="667"/>
      <c r="Z6" s="692">
        <v>0.9</v>
      </c>
      <c r="AA6" s="692"/>
      <c r="AB6" s="692"/>
      <c r="AC6" s="692"/>
      <c r="AD6" s="693">
        <v>97063</v>
      </c>
      <c r="AE6" s="693"/>
      <c r="AF6" s="693"/>
      <c r="AG6" s="693"/>
      <c r="AH6" s="693"/>
      <c r="AI6" s="693"/>
      <c r="AJ6" s="693"/>
      <c r="AK6" s="693"/>
      <c r="AL6" s="668">
        <v>1.7</v>
      </c>
      <c r="AM6" s="669"/>
      <c r="AN6" s="669"/>
      <c r="AO6" s="694"/>
      <c r="AP6" s="662" t="s">
        <v>231</v>
      </c>
      <c r="AQ6" s="663"/>
      <c r="AR6" s="663"/>
      <c r="AS6" s="663"/>
      <c r="AT6" s="663"/>
      <c r="AU6" s="663"/>
      <c r="AV6" s="663"/>
      <c r="AW6" s="663"/>
      <c r="AX6" s="663"/>
      <c r="AY6" s="663"/>
      <c r="AZ6" s="663"/>
      <c r="BA6" s="663"/>
      <c r="BB6" s="663"/>
      <c r="BC6" s="663"/>
      <c r="BD6" s="663"/>
      <c r="BE6" s="663"/>
      <c r="BF6" s="664"/>
      <c r="BG6" s="665">
        <v>1769990</v>
      </c>
      <c r="BH6" s="666"/>
      <c r="BI6" s="666"/>
      <c r="BJ6" s="666"/>
      <c r="BK6" s="666"/>
      <c r="BL6" s="666"/>
      <c r="BM6" s="666"/>
      <c r="BN6" s="667"/>
      <c r="BO6" s="692">
        <v>99.2</v>
      </c>
      <c r="BP6" s="692"/>
      <c r="BQ6" s="692"/>
      <c r="BR6" s="692"/>
      <c r="BS6" s="693" t="s">
        <v>127</v>
      </c>
      <c r="BT6" s="693"/>
      <c r="BU6" s="693"/>
      <c r="BV6" s="693"/>
      <c r="BW6" s="693"/>
      <c r="BX6" s="693"/>
      <c r="BY6" s="693"/>
      <c r="BZ6" s="693"/>
      <c r="CA6" s="693"/>
      <c r="CB6" s="751"/>
      <c r="CD6" s="721" t="s">
        <v>232</v>
      </c>
      <c r="CE6" s="722"/>
      <c r="CF6" s="722"/>
      <c r="CG6" s="722"/>
      <c r="CH6" s="722"/>
      <c r="CI6" s="722"/>
      <c r="CJ6" s="722"/>
      <c r="CK6" s="722"/>
      <c r="CL6" s="722"/>
      <c r="CM6" s="722"/>
      <c r="CN6" s="722"/>
      <c r="CO6" s="722"/>
      <c r="CP6" s="722"/>
      <c r="CQ6" s="723"/>
      <c r="CR6" s="665">
        <v>100619</v>
      </c>
      <c r="CS6" s="666"/>
      <c r="CT6" s="666"/>
      <c r="CU6" s="666"/>
      <c r="CV6" s="666"/>
      <c r="CW6" s="666"/>
      <c r="CX6" s="666"/>
      <c r="CY6" s="667"/>
      <c r="CZ6" s="763">
        <v>1</v>
      </c>
      <c r="DA6" s="736"/>
      <c r="DB6" s="736"/>
      <c r="DC6" s="766"/>
      <c r="DD6" s="671" t="s">
        <v>127</v>
      </c>
      <c r="DE6" s="666"/>
      <c r="DF6" s="666"/>
      <c r="DG6" s="666"/>
      <c r="DH6" s="666"/>
      <c r="DI6" s="666"/>
      <c r="DJ6" s="666"/>
      <c r="DK6" s="666"/>
      <c r="DL6" s="666"/>
      <c r="DM6" s="666"/>
      <c r="DN6" s="666"/>
      <c r="DO6" s="666"/>
      <c r="DP6" s="667"/>
      <c r="DQ6" s="671">
        <v>100619</v>
      </c>
      <c r="DR6" s="666"/>
      <c r="DS6" s="666"/>
      <c r="DT6" s="666"/>
      <c r="DU6" s="666"/>
      <c r="DV6" s="666"/>
      <c r="DW6" s="666"/>
      <c r="DX6" s="666"/>
      <c r="DY6" s="666"/>
      <c r="DZ6" s="666"/>
      <c r="EA6" s="666"/>
      <c r="EB6" s="666"/>
      <c r="EC6" s="706"/>
    </row>
    <row r="7" spans="2:143" ht="10.8" x14ac:dyDescent="0.2">
      <c r="B7" s="662" t="s">
        <v>234</v>
      </c>
      <c r="C7" s="663"/>
      <c r="D7" s="663"/>
      <c r="E7" s="663"/>
      <c r="F7" s="663"/>
      <c r="G7" s="663"/>
      <c r="H7" s="663"/>
      <c r="I7" s="663"/>
      <c r="J7" s="663"/>
      <c r="K7" s="663"/>
      <c r="L7" s="663"/>
      <c r="M7" s="663"/>
      <c r="N7" s="663"/>
      <c r="O7" s="663"/>
      <c r="P7" s="663"/>
      <c r="Q7" s="664"/>
      <c r="R7" s="665">
        <v>857</v>
      </c>
      <c r="S7" s="666"/>
      <c r="T7" s="666"/>
      <c r="U7" s="666"/>
      <c r="V7" s="666"/>
      <c r="W7" s="666"/>
      <c r="X7" s="666"/>
      <c r="Y7" s="667"/>
      <c r="Z7" s="692">
        <v>0</v>
      </c>
      <c r="AA7" s="692"/>
      <c r="AB7" s="692"/>
      <c r="AC7" s="692"/>
      <c r="AD7" s="693">
        <v>857</v>
      </c>
      <c r="AE7" s="693"/>
      <c r="AF7" s="693"/>
      <c r="AG7" s="693"/>
      <c r="AH7" s="693"/>
      <c r="AI7" s="693"/>
      <c r="AJ7" s="693"/>
      <c r="AK7" s="693"/>
      <c r="AL7" s="668">
        <v>0</v>
      </c>
      <c r="AM7" s="669"/>
      <c r="AN7" s="669"/>
      <c r="AO7" s="694"/>
      <c r="AP7" s="662" t="s">
        <v>235</v>
      </c>
      <c r="AQ7" s="663"/>
      <c r="AR7" s="663"/>
      <c r="AS7" s="663"/>
      <c r="AT7" s="663"/>
      <c r="AU7" s="663"/>
      <c r="AV7" s="663"/>
      <c r="AW7" s="663"/>
      <c r="AX7" s="663"/>
      <c r="AY7" s="663"/>
      <c r="AZ7" s="663"/>
      <c r="BA7" s="663"/>
      <c r="BB7" s="663"/>
      <c r="BC7" s="663"/>
      <c r="BD7" s="663"/>
      <c r="BE7" s="663"/>
      <c r="BF7" s="664"/>
      <c r="BG7" s="665">
        <v>574262</v>
      </c>
      <c r="BH7" s="666"/>
      <c r="BI7" s="666"/>
      <c r="BJ7" s="666"/>
      <c r="BK7" s="666"/>
      <c r="BL7" s="666"/>
      <c r="BM7" s="666"/>
      <c r="BN7" s="667"/>
      <c r="BO7" s="692">
        <v>32.200000000000003</v>
      </c>
      <c r="BP7" s="692"/>
      <c r="BQ7" s="692"/>
      <c r="BR7" s="692"/>
      <c r="BS7" s="693" t="s">
        <v>127</v>
      </c>
      <c r="BT7" s="693"/>
      <c r="BU7" s="693"/>
      <c r="BV7" s="693"/>
      <c r="BW7" s="693"/>
      <c r="BX7" s="693"/>
      <c r="BY7" s="693"/>
      <c r="BZ7" s="693"/>
      <c r="CA7" s="693"/>
      <c r="CB7" s="751"/>
      <c r="CD7" s="707" t="s">
        <v>236</v>
      </c>
      <c r="CE7" s="704"/>
      <c r="CF7" s="704"/>
      <c r="CG7" s="704"/>
      <c r="CH7" s="704"/>
      <c r="CI7" s="704"/>
      <c r="CJ7" s="704"/>
      <c r="CK7" s="704"/>
      <c r="CL7" s="704"/>
      <c r="CM7" s="704"/>
      <c r="CN7" s="704"/>
      <c r="CO7" s="704"/>
      <c r="CP7" s="704"/>
      <c r="CQ7" s="705"/>
      <c r="CR7" s="665">
        <v>1209577</v>
      </c>
      <c r="CS7" s="666"/>
      <c r="CT7" s="666"/>
      <c r="CU7" s="666"/>
      <c r="CV7" s="666"/>
      <c r="CW7" s="666"/>
      <c r="CX7" s="666"/>
      <c r="CY7" s="667"/>
      <c r="CZ7" s="692">
        <v>11.7</v>
      </c>
      <c r="DA7" s="692"/>
      <c r="DB7" s="692"/>
      <c r="DC7" s="692"/>
      <c r="DD7" s="671">
        <v>10308</v>
      </c>
      <c r="DE7" s="666"/>
      <c r="DF7" s="666"/>
      <c r="DG7" s="666"/>
      <c r="DH7" s="666"/>
      <c r="DI7" s="666"/>
      <c r="DJ7" s="666"/>
      <c r="DK7" s="666"/>
      <c r="DL7" s="666"/>
      <c r="DM7" s="666"/>
      <c r="DN7" s="666"/>
      <c r="DO7" s="666"/>
      <c r="DP7" s="667"/>
      <c r="DQ7" s="671">
        <v>1087857</v>
      </c>
      <c r="DR7" s="666"/>
      <c r="DS7" s="666"/>
      <c r="DT7" s="666"/>
      <c r="DU7" s="666"/>
      <c r="DV7" s="666"/>
      <c r="DW7" s="666"/>
      <c r="DX7" s="666"/>
      <c r="DY7" s="666"/>
      <c r="DZ7" s="666"/>
      <c r="EA7" s="666"/>
      <c r="EB7" s="666"/>
      <c r="EC7" s="706"/>
    </row>
    <row r="8" spans="2:143" ht="10.8" x14ac:dyDescent="0.2">
      <c r="B8" s="662" t="s">
        <v>237</v>
      </c>
      <c r="C8" s="663"/>
      <c r="D8" s="663"/>
      <c r="E8" s="663"/>
      <c r="F8" s="663"/>
      <c r="G8" s="663"/>
      <c r="H8" s="663"/>
      <c r="I8" s="663"/>
      <c r="J8" s="663"/>
      <c r="K8" s="663"/>
      <c r="L8" s="663"/>
      <c r="M8" s="663"/>
      <c r="N8" s="663"/>
      <c r="O8" s="663"/>
      <c r="P8" s="663"/>
      <c r="Q8" s="664"/>
      <c r="R8" s="665">
        <v>5958</v>
      </c>
      <c r="S8" s="666"/>
      <c r="T8" s="666"/>
      <c r="U8" s="666"/>
      <c r="V8" s="666"/>
      <c r="W8" s="666"/>
      <c r="X8" s="666"/>
      <c r="Y8" s="667"/>
      <c r="Z8" s="692">
        <v>0.1</v>
      </c>
      <c r="AA8" s="692"/>
      <c r="AB8" s="692"/>
      <c r="AC8" s="692"/>
      <c r="AD8" s="693">
        <v>5958</v>
      </c>
      <c r="AE8" s="693"/>
      <c r="AF8" s="693"/>
      <c r="AG8" s="693"/>
      <c r="AH8" s="693"/>
      <c r="AI8" s="693"/>
      <c r="AJ8" s="693"/>
      <c r="AK8" s="693"/>
      <c r="AL8" s="668">
        <v>0.1</v>
      </c>
      <c r="AM8" s="669"/>
      <c r="AN8" s="669"/>
      <c r="AO8" s="694"/>
      <c r="AP8" s="662" t="s">
        <v>238</v>
      </c>
      <c r="AQ8" s="663"/>
      <c r="AR8" s="663"/>
      <c r="AS8" s="663"/>
      <c r="AT8" s="663"/>
      <c r="AU8" s="663"/>
      <c r="AV8" s="663"/>
      <c r="AW8" s="663"/>
      <c r="AX8" s="663"/>
      <c r="AY8" s="663"/>
      <c r="AZ8" s="663"/>
      <c r="BA8" s="663"/>
      <c r="BB8" s="663"/>
      <c r="BC8" s="663"/>
      <c r="BD8" s="663"/>
      <c r="BE8" s="663"/>
      <c r="BF8" s="664"/>
      <c r="BG8" s="665">
        <v>26357</v>
      </c>
      <c r="BH8" s="666"/>
      <c r="BI8" s="666"/>
      <c r="BJ8" s="666"/>
      <c r="BK8" s="666"/>
      <c r="BL8" s="666"/>
      <c r="BM8" s="666"/>
      <c r="BN8" s="667"/>
      <c r="BO8" s="692">
        <v>1.5</v>
      </c>
      <c r="BP8" s="692"/>
      <c r="BQ8" s="692"/>
      <c r="BR8" s="692"/>
      <c r="BS8" s="693" t="s">
        <v>127</v>
      </c>
      <c r="BT8" s="693"/>
      <c r="BU8" s="693"/>
      <c r="BV8" s="693"/>
      <c r="BW8" s="693"/>
      <c r="BX8" s="693"/>
      <c r="BY8" s="693"/>
      <c r="BZ8" s="693"/>
      <c r="CA8" s="693"/>
      <c r="CB8" s="751"/>
      <c r="CD8" s="707" t="s">
        <v>239</v>
      </c>
      <c r="CE8" s="704"/>
      <c r="CF8" s="704"/>
      <c r="CG8" s="704"/>
      <c r="CH8" s="704"/>
      <c r="CI8" s="704"/>
      <c r="CJ8" s="704"/>
      <c r="CK8" s="704"/>
      <c r="CL8" s="704"/>
      <c r="CM8" s="704"/>
      <c r="CN8" s="704"/>
      <c r="CO8" s="704"/>
      <c r="CP8" s="704"/>
      <c r="CQ8" s="705"/>
      <c r="CR8" s="665">
        <v>1897908</v>
      </c>
      <c r="CS8" s="666"/>
      <c r="CT8" s="666"/>
      <c r="CU8" s="666"/>
      <c r="CV8" s="666"/>
      <c r="CW8" s="666"/>
      <c r="CX8" s="666"/>
      <c r="CY8" s="667"/>
      <c r="CZ8" s="692">
        <v>18.399999999999999</v>
      </c>
      <c r="DA8" s="692"/>
      <c r="DB8" s="692"/>
      <c r="DC8" s="692"/>
      <c r="DD8" s="671">
        <v>2807</v>
      </c>
      <c r="DE8" s="666"/>
      <c r="DF8" s="666"/>
      <c r="DG8" s="666"/>
      <c r="DH8" s="666"/>
      <c r="DI8" s="666"/>
      <c r="DJ8" s="666"/>
      <c r="DK8" s="666"/>
      <c r="DL8" s="666"/>
      <c r="DM8" s="666"/>
      <c r="DN8" s="666"/>
      <c r="DO8" s="666"/>
      <c r="DP8" s="667"/>
      <c r="DQ8" s="671">
        <v>953614</v>
      </c>
      <c r="DR8" s="666"/>
      <c r="DS8" s="666"/>
      <c r="DT8" s="666"/>
      <c r="DU8" s="666"/>
      <c r="DV8" s="666"/>
      <c r="DW8" s="666"/>
      <c r="DX8" s="666"/>
      <c r="DY8" s="666"/>
      <c r="DZ8" s="666"/>
      <c r="EA8" s="666"/>
      <c r="EB8" s="666"/>
      <c r="EC8" s="706"/>
    </row>
    <row r="9" spans="2:143" ht="10.8" x14ac:dyDescent="0.2">
      <c r="B9" s="662" t="s">
        <v>240</v>
      </c>
      <c r="C9" s="663"/>
      <c r="D9" s="663"/>
      <c r="E9" s="663"/>
      <c r="F9" s="663"/>
      <c r="G9" s="663"/>
      <c r="H9" s="663"/>
      <c r="I9" s="663"/>
      <c r="J9" s="663"/>
      <c r="K9" s="663"/>
      <c r="L9" s="663"/>
      <c r="M9" s="663"/>
      <c r="N9" s="663"/>
      <c r="O9" s="663"/>
      <c r="P9" s="663"/>
      <c r="Q9" s="664"/>
      <c r="R9" s="665">
        <v>6295</v>
      </c>
      <c r="S9" s="666"/>
      <c r="T9" s="666"/>
      <c r="U9" s="666"/>
      <c r="V9" s="666"/>
      <c r="W9" s="666"/>
      <c r="X9" s="666"/>
      <c r="Y9" s="667"/>
      <c r="Z9" s="692">
        <v>0.1</v>
      </c>
      <c r="AA9" s="692"/>
      <c r="AB9" s="692"/>
      <c r="AC9" s="692"/>
      <c r="AD9" s="693">
        <v>6295</v>
      </c>
      <c r="AE9" s="693"/>
      <c r="AF9" s="693"/>
      <c r="AG9" s="693"/>
      <c r="AH9" s="693"/>
      <c r="AI9" s="693"/>
      <c r="AJ9" s="693"/>
      <c r="AK9" s="693"/>
      <c r="AL9" s="668">
        <v>0.1</v>
      </c>
      <c r="AM9" s="669"/>
      <c r="AN9" s="669"/>
      <c r="AO9" s="694"/>
      <c r="AP9" s="662" t="s">
        <v>241</v>
      </c>
      <c r="AQ9" s="663"/>
      <c r="AR9" s="663"/>
      <c r="AS9" s="663"/>
      <c r="AT9" s="663"/>
      <c r="AU9" s="663"/>
      <c r="AV9" s="663"/>
      <c r="AW9" s="663"/>
      <c r="AX9" s="663"/>
      <c r="AY9" s="663"/>
      <c r="AZ9" s="663"/>
      <c r="BA9" s="663"/>
      <c r="BB9" s="663"/>
      <c r="BC9" s="663"/>
      <c r="BD9" s="663"/>
      <c r="BE9" s="663"/>
      <c r="BF9" s="664"/>
      <c r="BG9" s="665">
        <v>472917</v>
      </c>
      <c r="BH9" s="666"/>
      <c r="BI9" s="666"/>
      <c r="BJ9" s="666"/>
      <c r="BK9" s="666"/>
      <c r="BL9" s="666"/>
      <c r="BM9" s="666"/>
      <c r="BN9" s="667"/>
      <c r="BO9" s="692">
        <v>26.5</v>
      </c>
      <c r="BP9" s="692"/>
      <c r="BQ9" s="692"/>
      <c r="BR9" s="692"/>
      <c r="BS9" s="693" t="s">
        <v>127</v>
      </c>
      <c r="BT9" s="693"/>
      <c r="BU9" s="693"/>
      <c r="BV9" s="693"/>
      <c r="BW9" s="693"/>
      <c r="BX9" s="693"/>
      <c r="BY9" s="693"/>
      <c r="BZ9" s="693"/>
      <c r="CA9" s="693"/>
      <c r="CB9" s="751"/>
      <c r="CD9" s="707" t="s">
        <v>242</v>
      </c>
      <c r="CE9" s="704"/>
      <c r="CF9" s="704"/>
      <c r="CG9" s="704"/>
      <c r="CH9" s="704"/>
      <c r="CI9" s="704"/>
      <c r="CJ9" s="704"/>
      <c r="CK9" s="704"/>
      <c r="CL9" s="704"/>
      <c r="CM9" s="704"/>
      <c r="CN9" s="704"/>
      <c r="CO9" s="704"/>
      <c r="CP9" s="704"/>
      <c r="CQ9" s="705"/>
      <c r="CR9" s="665">
        <v>567537</v>
      </c>
      <c r="CS9" s="666"/>
      <c r="CT9" s="666"/>
      <c r="CU9" s="666"/>
      <c r="CV9" s="666"/>
      <c r="CW9" s="666"/>
      <c r="CX9" s="666"/>
      <c r="CY9" s="667"/>
      <c r="CZ9" s="692">
        <v>5.5</v>
      </c>
      <c r="DA9" s="692"/>
      <c r="DB9" s="692"/>
      <c r="DC9" s="692"/>
      <c r="DD9" s="671">
        <v>16880</v>
      </c>
      <c r="DE9" s="666"/>
      <c r="DF9" s="666"/>
      <c r="DG9" s="666"/>
      <c r="DH9" s="666"/>
      <c r="DI9" s="666"/>
      <c r="DJ9" s="666"/>
      <c r="DK9" s="666"/>
      <c r="DL9" s="666"/>
      <c r="DM9" s="666"/>
      <c r="DN9" s="666"/>
      <c r="DO9" s="666"/>
      <c r="DP9" s="667"/>
      <c r="DQ9" s="671">
        <v>413255</v>
      </c>
      <c r="DR9" s="666"/>
      <c r="DS9" s="666"/>
      <c r="DT9" s="666"/>
      <c r="DU9" s="666"/>
      <c r="DV9" s="666"/>
      <c r="DW9" s="666"/>
      <c r="DX9" s="666"/>
      <c r="DY9" s="666"/>
      <c r="DZ9" s="666"/>
      <c r="EA9" s="666"/>
      <c r="EB9" s="666"/>
      <c r="EC9" s="706"/>
    </row>
    <row r="10" spans="2:143" ht="10.8" x14ac:dyDescent="0.2">
      <c r="B10" s="662" t="s">
        <v>243</v>
      </c>
      <c r="C10" s="663"/>
      <c r="D10" s="663"/>
      <c r="E10" s="663"/>
      <c r="F10" s="663"/>
      <c r="G10" s="663"/>
      <c r="H10" s="663"/>
      <c r="I10" s="663"/>
      <c r="J10" s="663"/>
      <c r="K10" s="663"/>
      <c r="L10" s="663"/>
      <c r="M10" s="663"/>
      <c r="N10" s="663"/>
      <c r="O10" s="663"/>
      <c r="P10" s="663"/>
      <c r="Q10" s="664"/>
      <c r="R10" s="665" t="s">
        <v>127</v>
      </c>
      <c r="S10" s="666"/>
      <c r="T10" s="666"/>
      <c r="U10" s="666"/>
      <c r="V10" s="666"/>
      <c r="W10" s="666"/>
      <c r="X10" s="666"/>
      <c r="Y10" s="667"/>
      <c r="Z10" s="692" t="s">
        <v>127</v>
      </c>
      <c r="AA10" s="692"/>
      <c r="AB10" s="692"/>
      <c r="AC10" s="692"/>
      <c r="AD10" s="693" t="s">
        <v>127</v>
      </c>
      <c r="AE10" s="693"/>
      <c r="AF10" s="693"/>
      <c r="AG10" s="693"/>
      <c r="AH10" s="693"/>
      <c r="AI10" s="693"/>
      <c r="AJ10" s="693"/>
      <c r="AK10" s="693"/>
      <c r="AL10" s="668" t="s">
        <v>127</v>
      </c>
      <c r="AM10" s="669"/>
      <c r="AN10" s="669"/>
      <c r="AO10" s="694"/>
      <c r="AP10" s="662" t="s">
        <v>244</v>
      </c>
      <c r="AQ10" s="663"/>
      <c r="AR10" s="663"/>
      <c r="AS10" s="663"/>
      <c r="AT10" s="663"/>
      <c r="AU10" s="663"/>
      <c r="AV10" s="663"/>
      <c r="AW10" s="663"/>
      <c r="AX10" s="663"/>
      <c r="AY10" s="663"/>
      <c r="AZ10" s="663"/>
      <c r="BA10" s="663"/>
      <c r="BB10" s="663"/>
      <c r="BC10" s="663"/>
      <c r="BD10" s="663"/>
      <c r="BE10" s="663"/>
      <c r="BF10" s="664"/>
      <c r="BG10" s="665">
        <v>55937</v>
      </c>
      <c r="BH10" s="666"/>
      <c r="BI10" s="666"/>
      <c r="BJ10" s="666"/>
      <c r="BK10" s="666"/>
      <c r="BL10" s="666"/>
      <c r="BM10" s="666"/>
      <c r="BN10" s="667"/>
      <c r="BO10" s="692">
        <v>3.1</v>
      </c>
      <c r="BP10" s="692"/>
      <c r="BQ10" s="692"/>
      <c r="BR10" s="692"/>
      <c r="BS10" s="693" t="s">
        <v>127</v>
      </c>
      <c r="BT10" s="693"/>
      <c r="BU10" s="693"/>
      <c r="BV10" s="693"/>
      <c r="BW10" s="693"/>
      <c r="BX10" s="693"/>
      <c r="BY10" s="693"/>
      <c r="BZ10" s="693"/>
      <c r="CA10" s="693"/>
      <c r="CB10" s="751"/>
      <c r="CD10" s="707" t="s">
        <v>245</v>
      </c>
      <c r="CE10" s="704"/>
      <c r="CF10" s="704"/>
      <c r="CG10" s="704"/>
      <c r="CH10" s="704"/>
      <c r="CI10" s="704"/>
      <c r="CJ10" s="704"/>
      <c r="CK10" s="704"/>
      <c r="CL10" s="704"/>
      <c r="CM10" s="704"/>
      <c r="CN10" s="704"/>
      <c r="CO10" s="704"/>
      <c r="CP10" s="704"/>
      <c r="CQ10" s="705"/>
      <c r="CR10" s="665">
        <v>22788</v>
      </c>
      <c r="CS10" s="666"/>
      <c r="CT10" s="666"/>
      <c r="CU10" s="666"/>
      <c r="CV10" s="666"/>
      <c r="CW10" s="666"/>
      <c r="CX10" s="666"/>
      <c r="CY10" s="667"/>
      <c r="CZ10" s="692">
        <v>0.2</v>
      </c>
      <c r="DA10" s="692"/>
      <c r="DB10" s="692"/>
      <c r="DC10" s="692"/>
      <c r="DD10" s="671" t="s">
        <v>127</v>
      </c>
      <c r="DE10" s="666"/>
      <c r="DF10" s="666"/>
      <c r="DG10" s="666"/>
      <c r="DH10" s="666"/>
      <c r="DI10" s="666"/>
      <c r="DJ10" s="666"/>
      <c r="DK10" s="666"/>
      <c r="DL10" s="666"/>
      <c r="DM10" s="666"/>
      <c r="DN10" s="666"/>
      <c r="DO10" s="666"/>
      <c r="DP10" s="667"/>
      <c r="DQ10" s="671">
        <v>21788</v>
      </c>
      <c r="DR10" s="666"/>
      <c r="DS10" s="666"/>
      <c r="DT10" s="666"/>
      <c r="DU10" s="666"/>
      <c r="DV10" s="666"/>
      <c r="DW10" s="666"/>
      <c r="DX10" s="666"/>
      <c r="DY10" s="666"/>
      <c r="DZ10" s="666"/>
      <c r="EA10" s="666"/>
      <c r="EB10" s="666"/>
      <c r="EC10" s="706"/>
    </row>
    <row r="11" spans="2:143" ht="10.8" x14ac:dyDescent="0.2">
      <c r="B11" s="662" t="s">
        <v>246</v>
      </c>
      <c r="C11" s="663"/>
      <c r="D11" s="663"/>
      <c r="E11" s="663"/>
      <c r="F11" s="663"/>
      <c r="G11" s="663"/>
      <c r="H11" s="663"/>
      <c r="I11" s="663"/>
      <c r="J11" s="663"/>
      <c r="K11" s="663"/>
      <c r="L11" s="663"/>
      <c r="M11" s="663"/>
      <c r="N11" s="663"/>
      <c r="O11" s="663"/>
      <c r="P11" s="663"/>
      <c r="Q11" s="664"/>
      <c r="R11" s="665">
        <v>348889</v>
      </c>
      <c r="S11" s="666"/>
      <c r="T11" s="666"/>
      <c r="U11" s="666"/>
      <c r="V11" s="666"/>
      <c r="W11" s="666"/>
      <c r="X11" s="666"/>
      <c r="Y11" s="667"/>
      <c r="Z11" s="668">
        <v>3.3</v>
      </c>
      <c r="AA11" s="669"/>
      <c r="AB11" s="669"/>
      <c r="AC11" s="670"/>
      <c r="AD11" s="671">
        <v>348889</v>
      </c>
      <c r="AE11" s="666"/>
      <c r="AF11" s="666"/>
      <c r="AG11" s="666"/>
      <c r="AH11" s="666"/>
      <c r="AI11" s="666"/>
      <c r="AJ11" s="666"/>
      <c r="AK11" s="667"/>
      <c r="AL11" s="668">
        <v>6.2</v>
      </c>
      <c r="AM11" s="669"/>
      <c r="AN11" s="669"/>
      <c r="AO11" s="694"/>
      <c r="AP11" s="662" t="s">
        <v>247</v>
      </c>
      <c r="AQ11" s="663"/>
      <c r="AR11" s="663"/>
      <c r="AS11" s="663"/>
      <c r="AT11" s="663"/>
      <c r="AU11" s="663"/>
      <c r="AV11" s="663"/>
      <c r="AW11" s="663"/>
      <c r="AX11" s="663"/>
      <c r="AY11" s="663"/>
      <c r="AZ11" s="663"/>
      <c r="BA11" s="663"/>
      <c r="BB11" s="663"/>
      <c r="BC11" s="663"/>
      <c r="BD11" s="663"/>
      <c r="BE11" s="663"/>
      <c r="BF11" s="664"/>
      <c r="BG11" s="665">
        <v>19051</v>
      </c>
      <c r="BH11" s="666"/>
      <c r="BI11" s="666"/>
      <c r="BJ11" s="666"/>
      <c r="BK11" s="666"/>
      <c r="BL11" s="666"/>
      <c r="BM11" s="666"/>
      <c r="BN11" s="667"/>
      <c r="BO11" s="692">
        <v>1.1000000000000001</v>
      </c>
      <c r="BP11" s="692"/>
      <c r="BQ11" s="692"/>
      <c r="BR11" s="692"/>
      <c r="BS11" s="693" t="s">
        <v>127</v>
      </c>
      <c r="BT11" s="693"/>
      <c r="BU11" s="693"/>
      <c r="BV11" s="693"/>
      <c r="BW11" s="693"/>
      <c r="BX11" s="693"/>
      <c r="BY11" s="693"/>
      <c r="BZ11" s="693"/>
      <c r="CA11" s="693"/>
      <c r="CB11" s="751"/>
      <c r="CD11" s="707" t="s">
        <v>248</v>
      </c>
      <c r="CE11" s="704"/>
      <c r="CF11" s="704"/>
      <c r="CG11" s="704"/>
      <c r="CH11" s="704"/>
      <c r="CI11" s="704"/>
      <c r="CJ11" s="704"/>
      <c r="CK11" s="704"/>
      <c r="CL11" s="704"/>
      <c r="CM11" s="704"/>
      <c r="CN11" s="704"/>
      <c r="CO11" s="704"/>
      <c r="CP11" s="704"/>
      <c r="CQ11" s="705"/>
      <c r="CR11" s="665">
        <v>572504</v>
      </c>
      <c r="CS11" s="666"/>
      <c r="CT11" s="666"/>
      <c r="CU11" s="666"/>
      <c r="CV11" s="666"/>
      <c r="CW11" s="666"/>
      <c r="CX11" s="666"/>
      <c r="CY11" s="667"/>
      <c r="CZ11" s="692">
        <v>5.5</v>
      </c>
      <c r="DA11" s="692"/>
      <c r="DB11" s="692"/>
      <c r="DC11" s="692"/>
      <c r="DD11" s="671">
        <v>23399</v>
      </c>
      <c r="DE11" s="666"/>
      <c r="DF11" s="666"/>
      <c r="DG11" s="666"/>
      <c r="DH11" s="666"/>
      <c r="DI11" s="666"/>
      <c r="DJ11" s="666"/>
      <c r="DK11" s="666"/>
      <c r="DL11" s="666"/>
      <c r="DM11" s="666"/>
      <c r="DN11" s="666"/>
      <c r="DO11" s="666"/>
      <c r="DP11" s="667"/>
      <c r="DQ11" s="671">
        <v>408638</v>
      </c>
      <c r="DR11" s="666"/>
      <c r="DS11" s="666"/>
      <c r="DT11" s="666"/>
      <c r="DU11" s="666"/>
      <c r="DV11" s="666"/>
      <c r="DW11" s="666"/>
      <c r="DX11" s="666"/>
      <c r="DY11" s="666"/>
      <c r="DZ11" s="666"/>
      <c r="EA11" s="666"/>
      <c r="EB11" s="666"/>
      <c r="EC11" s="706"/>
    </row>
    <row r="12" spans="2:143" ht="10.8" x14ac:dyDescent="0.2">
      <c r="B12" s="662" t="s">
        <v>249</v>
      </c>
      <c r="C12" s="663"/>
      <c r="D12" s="663"/>
      <c r="E12" s="663"/>
      <c r="F12" s="663"/>
      <c r="G12" s="663"/>
      <c r="H12" s="663"/>
      <c r="I12" s="663"/>
      <c r="J12" s="663"/>
      <c r="K12" s="663"/>
      <c r="L12" s="663"/>
      <c r="M12" s="663"/>
      <c r="N12" s="663"/>
      <c r="O12" s="663"/>
      <c r="P12" s="663"/>
      <c r="Q12" s="664"/>
      <c r="R12" s="665">
        <v>22113</v>
      </c>
      <c r="S12" s="666"/>
      <c r="T12" s="666"/>
      <c r="U12" s="666"/>
      <c r="V12" s="666"/>
      <c r="W12" s="666"/>
      <c r="X12" s="666"/>
      <c r="Y12" s="667"/>
      <c r="Z12" s="692">
        <v>0.2</v>
      </c>
      <c r="AA12" s="692"/>
      <c r="AB12" s="692"/>
      <c r="AC12" s="692"/>
      <c r="AD12" s="693">
        <v>22113</v>
      </c>
      <c r="AE12" s="693"/>
      <c r="AF12" s="693"/>
      <c r="AG12" s="693"/>
      <c r="AH12" s="693"/>
      <c r="AI12" s="693"/>
      <c r="AJ12" s="693"/>
      <c r="AK12" s="693"/>
      <c r="AL12" s="668">
        <v>0.4</v>
      </c>
      <c r="AM12" s="669"/>
      <c r="AN12" s="669"/>
      <c r="AO12" s="694"/>
      <c r="AP12" s="662" t="s">
        <v>250</v>
      </c>
      <c r="AQ12" s="663"/>
      <c r="AR12" s="663"/>
      <c r="AS12" s="663"/>
      <c r="AT12" s="663"/>
      <c r="AU12" s="663"/>
      <c r="AV12" s="663"/>
      <c r="AW12" s="663"/>
      <c r="AX12" s="663"/>
      <c r="AY12" s="663"/>
      <c r="AZ12" s="663"/>
      <c r="BA12" s="663"/>
      <c r="BB12" s="663"/>
      <c r="BC12" s="663"/>
      <c r="BD12" s="663"/>
      <c r="BE12" s="663"/>
      <c r="BF12" s="664"/>
      <c r="BG12" s="665">
        <v>1029303</v>
      </c>
      <c r="BH12" s="666"/>
      <c r="BI12" s="666"/>
      <c r="BJ12" s="666"/>
      <c r="BK12" s="666"/>
      <c r="BL12" s="666"/>
      <c r="BM12" s="666"/>
      <c r="BN12" s="667"/>
      <c r="BO12" s="692">
        <v>57.7</v>
      </c>
      <c r="BP12" s="692"/>
      <c r="BQ12" s="692"/>
      <c r="BR12" s="692"/>
      <c r="BS12" s="693" t="s">
        <v>127</v>
      </c>
      <c r="BT12" s="693"/>
      <c r="BU12" s="693"/>
      <c r="BV12" s="693"/>
      <c r="BW12" s="693"/>
      <c r="BX12" s="693"/>
      <c r="BY12" s="693"/>
      <c r="BZ12" s="693"/>
      <c r="CA12" s="693"/>
      <c r="CB12" s="751"/>
      <c r="CD12" s="707" t="s">
        <v>251</v>
      </c>
      <c r="CE12" s="704"/>
      <c r="CF12" s="704"/>
      <c r="CG12" s="704"/>
      <c r="CH12" s="704"/>
      <c r="CI12" s="704"/>
      <c r="CJ12" s="704"/>
      <c r="CK12" s="704"/>
      <c r="CL12" s="704"/>
      <c r="CM12" s="704"/>
      <c r="CN12" s="704"/>
      <c r="CO12" s="704"/>
      <c r="CP12" s="704"/>
      <c r="CQ12" s="705"/>
      <c r="CR12" s="665">
        <v>495745</v>
      </c>
      <c r="CS12" s="666"/>
      <c r="CT12" s="666"/>
      <c r="CU12" s="666"/>
      <c r="CV12" s="666"/>
      <c r="CW12" s="666"/>
      <c r="CX12" s="666"/>
      <c r="CY12" s="667"/>
      <c r="CZ12" s="692">
        <v>4.8</v>
      </c>
      <c r="DA12" s="692"/>
      <c r="DB12" s="692"/>
      <c r="DC12" s="692"/>
      <c r="DD12" s="671">
        <v>14286</v>
      </c>
      <c r="DE12" s="666"/>
      <c r="DF12" s="666"/>
      <c r="DG12" s="666"/>
      <c r="DH12" s="666"/>
      <c r="DI12" s="666"/>
      <c r="DJ12" s="666"/>
      <c r="DK12" s="666"/>
      <c r="DL12" s="666"/>
      <c r="DM12" s="666"/>
      <c r="DN12" s="666"/>
      <c r="DO12" s="666"/>
      <c r="DP12" s="667"/>
      <c r="DQ12" s="671">
        <v>332058</v>
      </c>
      <c r="DR12" s="666"/>
      <c r="DS12" s="666"/>
      <c r="DT12" s="666"/>
      <c r="DU12" s="666"/>
      <c r="DV12" s="666"/>
      <c r="DW12" s="666"/>
      <c r="DX12" s="666"/>
      <c r="DY12" s="666"/>
      <c r="DZ12" s="666"/>
      <c r="EA12" s="666"/>
      <c r="EB12" s="666"/>
      <c r="EC12" s="706"/>
    </row>
    <row r="13" spans="2:143" ht="10.8" x14ac:dyDescent="0.2">
      <c r="B13" s="662" t="s">
        <v>252</v>
      </c>
      <c r="C13" s="663"/>
      <c r="D13" s="663"/>
      <c r="E13" s="663"/>
      <c r="F13" s="663"/>
      <c r="G13" s="663"/>
      <c r="H13" s="663"/>
      <c r="I13" s="663"/>
      <c r="J13" s="663"/>
      <c r="K13" s="663"/>
      <c r="L13" s="663"/>
      <c r="M13" s="663"/>
      <c r="N13" s="663"/>
      <c r="O13" s="663"/>
      <c r="P13" s="663"/>
      <c r="Q13" s="664"/>
      <c r="R13" s="665" t="s">
        <v>127</v>
      </c>
      <c r="S13" s="666"/>
      <c r="T13" s="666"/>
      <c r="U13" s="666"/>
      <c r="V13" s="666"/>
      <c r="W13" s="666"/>
      <c r="X13" s="666"/>
      <c r="Y13" s="667"/>
      <c r="Z13" s="692" t="s">
        <v>127</v>
      </c>
      <c r="AA13" s="692"/>
      <c r="AB13" s="692"/>
      <c r="AC13" s="692"/>
      <c r="AD13" s="693" t="s">
        <v>127</v>
      </c>
      <c r="AE13" s="693"/>
      <c r="AF13" s="693"/>
      <c r="AG13" s="693"/>
      <c r="AH13" s="693"/>
      <c r="AI13" s="693"/>
      <c r="AJ13" s="693"/>
      <c r="AK13" s="693"/>
      <c r="AL13" s="668" t="s">
        <v>127</v>
      </c>
      <c r="AM13" s="669"/>
      <c r="AN13" s="669"/>
      <c r="AO13" s="694"/>
      <c r="AP13" s="662" t="s">
        <v>253</v>
      </c>
      <c r="AQ13" s="663"/>
      <c r="AR13" s="663"/>
      <c r="AS13" s="663"/>
      <c r="AT13" s="663"/>
      <c r="AU13" s="663"/>
      <c r="AV13" s="663"/>
      <c r="AW13" s="663"/>
      <c r="AX13" s="663"/>
      <c r="AY13" s="663"/>
      <c r="AZ13" s="663"/>
      <c r="BA13" s="663"/>
      <c r="BB13" s="663"/>
      <c r="BC13" s="663"/>
      <c r="BD13" s="663"/>
      <c r="BE13" s="663"/>
      <c r="BF13" s="664"/>
      <c r="BG13" s="665">
        <v>1016124</v>
      </c>
      <c r="BH13" s="666"/>
      <c r="BI13" s="666"/>
      <c r="BJ13" s="666"/>
      <c r="BK13" s="666"/>
      <c r="BL13" s="666"/>
      <c r="BM13" s="666"/>
      <c r="BN13" s="667"/>
      <c r="BO13" s="692">
        <v>57</v>
      </c>
      <c r="BP13" s="692"/>
      <c r="BQ13" s="692"/>
      <c r="BR13" s="692"/>
      <c r="BS13" s="693" t="s">
        <v>127</v>
      </c>
      <c r="BT13" s="693"/>
      <c r="BU13" s="693"/>
      <c r="BV13" s="693"/>
      <c r="BW13" s="693"/>
      <c r="BX13" s="693"/>
      <c r="BY13" s="693"/>
      <c r="BZ13" s="693"/>
      <c r="CA13" s="693"/>
      <c r="CB13" s="751"/>
      <c r="CD13" s="707" t="s">
        <v>254</v>
      </c>
      <c r="CE13" s="704"/>
      <c r="CF13" s="704"/>
      <c r="CG13" s="704"/>
      <c r="CH13" s="704"/>
      <c r="CI13" s="704"/>
      <c r="CJ13" s="704"/>
      <c r="CK13" s="704"/>
      <c r="CL13" s="704"/>
      <c r="CM13" s="704"/>
      <c r="CN13" s="704"/>
      <c r="CO13" s="704"/>
      <c r="CP13" s="704"/>
      <c r="CQ13" s="705"/>
      <c r="CR13" s="665">
        <v>1403035</v>
      </c>
      <c r="CS13" s="666"/>
      <c r="CT13" s="666"/>
      <c r="CU13" s="666"/>
      <c r="CV13" s="666"/>
      <c r="CW13" s="666"/>
      <c r="CX13" s="666"/>
      <c r="CY13" s="667"/>
      <c r="CZ13" s="692">
        <v>13.6</v>
      </c>
      <c r="DA13" s="692"/>
      <c r="DB13" s="692"/>
      <c r="DC13" s="692"/>
      <c r="DD13" s="671">
        <v>412170</v>
      </c>
      <c r="DE13" s="666"/>
      <c r="DF13" s="666"/>
      <c r="DG13" s="666"/>
      <c r="DH13" s="666"/>
      <c r="DI13" s="666"/>
      <c r="DJ13" s="666"/>
      <c r="DK13" s="666"/>
      <c r="DL13" s="666"/>
      <c r="DM13" s="666"/>
      <c r="DN13" s="666"/>
      <c r="DO13" s="666"/>
      <c r="DP13" s="667"/>
      <c r="DQ13" s="671">
        <v>1027608</v>
      </c>
      <c r="DR13" s="666"/>
      <c r="DS13" s="666"/>
      <c r="DT13" s="666"/>
      <c r="DU13" s="666"/>
      <c r="DV13" s="666"/>
      <c r="DW13" s="666"/>
      <c r="DX13" s="666"/>
      <c r="DY13" s="666"/>
      <c r="DZ13" s="666"/>
      <c r="EA13" s="666"/>
      <c r="EB13" s="666"/>
      <c r="EC13" s="706"/>
    </row>
    <row r="14" spans="2:143" ht="10.8" x14ac:dyDescent="0.2">
      <c r="B14" s="662" t="s">
        <v>255</v>
      </c>
      <c r="C14" s="663"/>
      <c r="D14" s="663"/>
      <c r="E14" s="663"/>
      <c r="F14" s="663"/>
      <c r="G14" s="663"/>
      <c r="H14" s="663"/>
      <c r="I14" s="663"/>
      <c r="J14" s="663"/>
      <c r="K14" s="663"/>
      <c r="L14" s="663"/>
      <c r="M14" s="663"/>
      <c r="N14" s="663"/>
      <c r="O14" s="663"/>
      <c r="P14" s="663"/>
      <c r="Q14" s="664"/>
      <c r="R14" s="665" t="s">
        <v>127</v>
      </c>
      <c r="S14" s="666"/>
      <c r="T14" s="666"/>
      <c r="U14" s="666"/>
      <c r="V14" s="666"/>
      <c r="W14" s="666"/>
      <c r="X14" s="666"/>
      <c r="Y14" s="667"/>
      <c r="Z14" s="692" t="s">
        <v>127</v>
      </c>
      <c r="AA14" s="692"/>
      <c r="AB14" s="692"/>
      <c r="AC14" s="692"/>
      <c r="AD14" s="693" t="s">
        <v>127</v>
      </c>
      <c r="AE14" s="693"/>
      <c r="AF14" s="693"/>
      <c r="AG14" s="693"/>
      <c r="AH14" s="693"/>
      <c r="AI14" s="693"/>
      <c r="AJ14" s="693"/>
      <c r="AK14" s="693"/>
      <c r="AL14" s="668" t="s">
        <v>127</v>
      </c>
      <c r="AM14" s="669"/>
      <c r="AN14" s="669"/>
      <c r="AO14" s="694"/>
      <c r="AP14" s="662" t="s">
        <v>256</v>
      </c>
      <c r="AQ14" s="663"/>
      <c r="AR14" s="663"/>
      <c r="AS14" s="663"/>
      <c r="AT14" s="663"/>
      <c r="AU14" s="663"/>
      <c r="AV14" s="663"/>
      <c r="AW14" s="663"/>
      <c r="AX14" s="663"/>
      <c r="AY14" s="663"/>
      <c r="AZ14" s="663"/>
      <c r="BA14" s="663"/>
      <c r="BB14" s="663"/>
      <c r="BC14" s="663"/>
      <c r="BD14" s="663"/>
      <c r="BE14" s="663"/>
      <c r="BF14" s="664"/>
      <c r="BG14" s="665">
        <v>51692</v>
      </c>
      <c r="BH14" s="666"/>
      <c r="BI14" s="666"/>
      <c r="BJ14" s="666"/>
      <c r="BK14" s="666"/>
      <c r="BL14" s="666"/>
      <c r="BM14" s="666"/>
      <c r="BN14" s="667"/>
      <c r="BO14" s="692">
        <v>2.9</v>
      </c>
      <c r="BP14" s="692"/>
      <c r="BQ14" s="692"/>
      <c r="BR14" s="692"/>
      <c r="BS14" s="693" t="s">
        <v>127</v>
      </c>
      <c r="BT14" s="693"/>
      <c r="BU14" s="693"/>
      <c r="BV14" s="693"/>
      <c r="BW14" s="693"/>
      <c r="BX14" s="693"/>
      <c r="BY14" s="693"/>
      <c r="BZ14" s="693"/>
      <c r="CA14" s="693"/>
      <c r="CB14" s="751"/>
      <c r="CD14" s="707" t="s">
        <v>257</v>
      </c>
      <c r="CE14" s="704"/>
      <c r="CF14" s="704"/>
      <c r="CG14" s="704"/>
      <c r="CH14" s="704"/>
      <c r="CI14" s="704"/>
      <c r="CJ14" s="704"/>
      <c r="CK14" s="704"/>
      <c r="CL14" s="704"/>
      <c r="CM14" s="704"/>
      <c r="CN14" s="704"/>
      <c r="CO14" s="704"/>
      <c r="CP14" s="704"/>
      <c r="CQ14" s="705"/>
      <c r="CR14" s="665">
        <v>388805</v>
      </c>
      <c r="CS14" s="666"/>
      <c r="CT14" s="666"/>
      <c r="CU14" s="666"/>
      <c r="CV14" s="666"/>
      <c r="CW14" s="666"/>
      <c r="CX14" s="666"/>
      <c r="CY14" s="667"/>
      <c r="CZ14" s="692">
        <v>3.8</v>
      </c>
      <c r="DA14" s="692"/>
      <c r="DB14" s="692"/>
      <c r="DC14" s="692"/>
      <c r="DD14" s="671">
        <v>13420</v>
      </c>
      <c r="DE14" s="666"/>
      <c r="DF14" s="666"/>
      <c r="DG14" s="666"/>
      <c r="DH14" s="666"/>
      <c r="DI14" s="666"/>
      <c r="DJ14" s="666"/>
      <c r="DK14" s="666"/>
      <c r="DL14" s="666"/>
      <c r="DM14" s="666"/>
      <c r="DN14" s="666"/>
      <c r="DO14" s="666"/>
      <c r="DP14" s="667"/>
      <c r="DQ14" s="671">
        <v>360835</v>
      </c>
      <c r="DR14" s="666"/>
      <c r="DS14" s="666"/>
      <c r="DT14" s="666"/>
      <c r="DU14" s="666"/>
      <c r="DV14" s="666"/>
      <c r="DW14" s="666"/>
      <c r="DX14" s="666"/>
      <c r="DY14" s="666"/>
      <c r="DZ14" s="666"/>
      <c r="EA14" s="666"/>
      <c r="EB14" s="666"/>
      <c r="EC14" s="706"/>
    </row>
    <row r="15" spans="2:143" ht="10.8" x14ac:dyDescent="0.2">
      <c r="B15" s="662" t="s">
        <v>258</v>
      </c>
      <c r="C15" s="663"/>
      <c r="D15" s="663"/>
      <c r="E15" s="663"/>
      <c r="F15" s="663"/>
      <c r="G15" s="663"/>
      <c r="H15" s="663"/>
      <c r="I15" s="663"/>
      <c r="J15" s="663"/>
      <c r="K15" s="663"/>
      <c r="L15" s="663"/>
      <c r="M15" s="663"/>
      <c r="N15" s="663"/>
      <c r="O15" s="663"/>
      <c r="P15" s="663"/>
      <c r="Q15" s="664"/>
      <c r="R15" s="665" t="s">
        <v>127</v>
      </c>
      <c r="S15" s="666"/>
      <c r="T15" s="666"/>
      <c r="U15" s="666"/>
      <c r="V15" s="666"/>
      <c r="W15" s="666"/>
      <c r="X15" s="666"/>
      <c r="Y15" s="667"/>
      <c r="Z15" s="692" t="s">
        <v>127</v>
      </c>
      <c r="AA15" s="692"/>
      <c r="AB15" s="692"/>
      <c r="AC15" s="692"/>
      <c r="AD15" s="693" t="s">
        <v>127</v>
      </c>
      <c r="AE15" s="693"/>
      <c r="AF15" s="693"/>
      <c r="AG15" s="693"/>
      <c r="AH15" s="693"/>
      <c r="AI15" s="693"/>
      <c r="AJ15" s="693"/>
      <c r="AK15" s="693"/>
      <c r="AL15" s="668" t="s">
        <v>127</v>
      </c>
      <c r="AM15" s="669"/>
      <c r="AN15" s="669"/>
      <c r="AO15" s="694"/>
      <c r="AP15" s="662" t="s">
        <v>259</v>
      </c>
      <c r="AQ15" s="663"/>
      <c r="AR15" s="663"/>
      <c r="AS15" s="663"/>
      <c r="AT15" s="663"/>
      <c r="AU15" s="663"/>
      <c r="AV15" s="663"/>
      <c r="AW15" s="663"/>
      <c r="AX15" s="663"/>
      <c r="AY15" s="663"/>
      <c r="AZ15" s="663"/>
      <c r="BA15" s="663"/>
      <c r="BB15" s="663"/>
      <c r="BC15" s="663"/>
      <c r="BD15" s="663"/>
      <c r="BE15" s="663"/>
      <c r="BF15" s="664"/>
      <c r="BG15" s="665">
        <v>114733</v>
      </c>
      <c r="BH15" s="666"/>
      <c r="BI15" s="666"/>
      <c r="BJ15" s="666"/>
      <c r="BK15" s="666"/>
      <c r="BL15" s="666"/>
      <c r="BM15" s="666"/>
      <c r="BN15" s="667"/>
      <c r="BO15" s="692">
        <v>6.4</v>
      </c>
      <c r="BP15" s="692"/>
      <c r="BQ15" s="692"/>
      <c r="BR15" s="692"/>
      <c r="BS15" s="693" t="s">
        <v>127</v>
      </c>
      <c r="BT15" s="693"/>
      <c r="BU15" s="693"/>
      <c r="BV15" s="693"/>
      <c r="BW15" s="693"/>
      <c r="BX15" s="693"/>
      <c r="BY15" s="693"/>
      <c r="BZ15" s="693"/>
      <c r="CA15" s="693"/>
      <c r="CB15" s="751"/>
      <c r="CD15" s="707" t="s">
        <v>260</v>
      </c>
      <c r="CE15" s="704"/>
      <c r="CF15" s="704"/>
      <c r="CG15" s="704"/>
      <c r="CH15" s="704"/>
      <c r="CI15" s="704"/>
      <c r="CJ15" s="704"/>
      <c r="CK15" s="704"/>
      <c r="CL15" s="704"/>
      <c r="CM15" s="704"/>
      <c r="CN15" s="704"/>
      <c r="CO15" s="704"/>
      <c r="CP15" s="704"/>
      <c r="CQ15" s="705"/>
      <c r="CR15" s="665">
        <v>2587306</v>
      </c>
      <c r="CS15" s="666"/>
      <c r="CT15" s="666"/>
      <c r="CU15" s="666"/>
      <c r="CV15" s="666"/>
      <c r="CW15" s="666"/>
      <c r="CX15" s="666"/>
      <c r="CY15" s="667"/>
      <c r="CZ15" s="692">
        <v>25.1</v>
      </c>
      <c r="DA15" s="692"/>
      <c r="DB15" s="692"/>
      <c r="DC15" s="692"/>
      <c r="DD15" s="671">
        <v>1612034</v>
      </c>
      <c r="DE15" s="666"/>
      <c r="DF15" s="666"/>
      <c r="DG15" s="666"/>
      <c r="DH15" s="666"/>
      <c r="DI15" s="666"/>
      <c r="DJ15" s="666"/>
      <c r="DK15" s="666"/>
      <c r="DL15" s="666"/>
      <c r="DM15" s="666"/>
      <c r="DN15" s="666"/>
      <c r="DO15" s="666"/>
      <c r="DP15" s="667"/>
      <c r="DQ15" s="671">
        <v>949504</v>
      </c>
      <c r="DR15" s="666"/>
      <c r="DS15" s="666"/>
      <c r="DT15" s="666"/>
      <c r="DU15" s="666"/>
      <c r="DV15" s="666"/>
      <c r="DW15" s="666"/>
      <c r="DX15" s="666"/>
      <c r="DY15" s="666"/>
      <c r="DZ15" s="666"/>
      <c r="EA15" s="666"/>
      <c r="EB15" s="666"/>
      <c r="EC15" s="706"/>
    </row>
    <row r="16" spans="2:143" ht="10.8" x14ac:dyDescent="0.2">
      <c r="B16" s="662" t="s">
        <v>261</v>
      </c>
      <c r="C16" s="663"/>
      <c r="D16" s="663"/>
      <c r="E16" s="663"/>
      <c r="F16" s="663"/>
      <c r="G16" s="663"/>
      <c r="H16" s="663"/>
      <c r="I16" s="663"/>
      <c r="J16" s="663"/>
      <c r="K16" s="663"/>
      <c r="L16" s="663"/>
      <c r="M16" s="663"/>
      <c r="N16" s="663"/>
      <c r="O16" s="663"/>
      <c r="P16" s="663"/>
      <c r="Q16" s="664"/>
      <c r="R16" s="665">
        <v>5339</v>
      </c>
      <c r="S16" s="666"/>
      <c r="T16" s="666"/>
      <c r="U16" s="666"/>
      <c r="V16" s="666"/>
      <c r="W16" s="666"/>
      <c r="X16" s="666"/>
      <c r="Y16" s="667"/>
      <c r="Z16" s="692">
        <v>0.1</v>
      </c>
      <c r="AA16" s="692"/>
      <c r="AB16" s="692"/>
      <c r="AC16" s="692"/>
      <c r="AD16" s="693">
        <v>5339</v>
      </c>
      <c r="AE16" s="693"/>
      <c r="AF16" s="693"/>
      <c r="AG16" s="693"/>
      <c r="AH16" s="693"/>
      <c r="AI16" s="693"/>
      <c r="AJ16" s="693"/>
      <c r="AK16" s="693"/>
      <c r="AL16" s="668">
        <v>0.1</v>
      </c>
      <c r="AM16" s="669"/>
      <c r="AN16" s="669"/>
      <c r="AO16" s="694"/>
      <c r="AP16" s="662" t="s">
        <v>262</v>
      </c>
      <c r="AQ16" s="663"/>
      <c r="AR16" s="663"/>
      <c r="AS16" s="663"/>
      <c r="AT16" s="663"/>
      <c r="AU16" s="663"/>
      <c r="AV16" s="663"/>
      <c r="AW16" s="663"/>
      <c r="AX16" s="663"/>
      <c r="AY16" s="663"/>
      <c r="AZ16" s="663"/>
      <c r="BA16" s="663"/>
      <c r="BB16" s="663"/>
      <c r="BC16" s="663"/>
      <c r="BD16" s="663"/>
      <c r="BE16" s="663"/>
      <c r="BF16" s="664"/>
      <c r="BG16" s="665" t="s">
        <v>127</v>
      </c>
      <c r="BH16" s="666"/>
      <c r="BI16" s="666"/>
      <c r="BJ16" s="666"/>
      <c r="BK16" s="666"/>
      <c r="BL16" s="666"/>
      <c r="BM16" s="666"/>
      <c r="BN16" s="667"/>
      <c r="BO16" s="692" t="s">
        <v>127</v>
      </c>
      <c r="BP16" s="692"/>
      <c r="BQ16" s="692"/>
      <c r="BR16" s="692"/>
      <c r="BS16" s="693" t="s">
        <v>127</v>
      </c>
      <c r="BT16" s="693"/>
      <c r="BU16" s="693"/>
      <c r="BV16" s="693"/>
      <c r="BW16" s="693"/>
      <c r="BX16" s="693"/>
      <c r="BY16" s="693"/>
      <c r="BZ16" s="693"/>
      <c r="CA16" s="693"/>
      <c r="CB16" s="751"/>
      <c r="CD16" s="707" t="s">
        <v>263</v>
      </c>
      <c r="CE16" s="704"/>
      <c r="CF16" s="704"/>
      <c r="CG16" s="704"/>
      <c r="CH16" s="704"/>
      <c r="CI16" s="704"/>
      <c r="CJ16" s="704"/>
      <c r="CK16" s="704"/>
      <c r="CL16" s="704"/>
      <c r="CM16" s="704"/>
      <c r="CN16" s="704"/>
      <c r="CO16" s="704"/>
      <c r="CP16" s="704"/>
      <c r="CQ16" s="705"/>
      <c r="CR16" s="665">
        <v>12078</v>
      </c>
      <c r="CS16" s="666"/>
      <c r="CT16" s="666"/>
      <c r="CU16" s="666"/>
      <c r="CV16" s="666"/>
      <c r="CW16" s="666"/>
      <c r="CX16" s="666"/>
      <c r="CY16" s="667"/>
      <c r="CZ16" s="692">
        <v>0.1</v>
      </c>
      <c r="DA16" s="692"/>
      <c r="DB16" s="692"/>
      <c r="DC16" s="692"/>
      <c r="DD16" s="671" t="s">
        <v>127</v>
      </c>
      <c r="DE16" s="666"/>
      <c r="DF16" s="666"/>
      <c r="DG16" s="666"/>
      <c r="DH16" s="666"/>
      <c r="DI16" s="666"/>
      <c r="DJ16" s="666"/>
      <c r="DK16" s="666"/>
      <c r="DL16" s="666"/>
      <c r="DM16" s="666"/>
      <c r="DN16" s="666"/>
      <c r="DO16" s="666"/>
      <c r="DP16" s="667"/>
      <c r="DQ16" s="671">
        <v>1400</v>
      </c>
      <c r="DR16" s="666"/>
      <c r="DS16" s="666"/>
      <c r="DT16" s="666"/>
      <c r="DU16" s="666"/>
      <c r="DV16" s="666"/>
      <c r="DW16" s="666"/>
      <c r="DX16" s="666"/>
      <c r="DY16" s="666"/>
      <c r="DZ16" s="666"/>
      <c r="EA16" s="666"/>
      <c r="EB16" s="666"/>
      <c r="EC16" s="706"/>
    </row>
    <row r="17" spans="2:133" ht="10.8" x14ac:dyDescent="0.2">
      <c r="B17" s="662" t="s">
        <v>264</v>
      </c>
      <c r="C17" s="663"/>
      <c r="D17" s="663"/>
      <c r="E17" s="663"/>
      <c r="F17" s="663"/>
      <c r="G17" s="663"/>
      <c r="H17" s="663"/>
      <c r="I17" s="663"/>
      <c r="J17" s="663"/>
      <c r="K17" s="663"/>
      <c r="L17" s="663"/>
      <c r="M17" s="663"/>
      <c r="N17" s="663"/>
      <c r="O17" s="663"/>
      <c r="P17" s="663"/>
      <c r="Q17" s="664"/>
      <c r="R17" s="665">
        <v>14740</v>
      </c>
      <c r="S17" s="666"/>
      <c r="T17" s="666"/>
      <c r="U17" s="666"/>
      <c r="V17" s="666"/>
      <c r="W17" s="666"/>
      <c r="X17" s="666"/>
      <c r="Y17" s="667"/>
      <c r="Z17" s="692">
        <v>0.1</v>
      </c>
      <c r="AA17" s="692"/>
      <c r="AB17" s="692"/>
      <c r="AC17" s="692"/>
      <c r="AD17" s="693">
        <v>14740</v>
      </c>
      <c r="AE17" s="693"/>
      <c r="AF17" s="693"/>
      <c r="AG17" s="693"/>
      <c r="AH17" s="693"/>
      <c r="AI17" s="693"/>
      <c r="AJ17" s="693"/>
      <c r="AK17" s="693"/>
      <c r="AL17" s="668">
        <v>0.3</v>
      </c>
      <c r="AM17" s="669"/>
      <c r="AN17" s="669"/>
      <c r="AO17" s="694"/>
      <c r="AP17" s="662" t="s">
        <v>265</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92" t="s">
        <v>127</v>
      </c>
      <c r="BP17" s="692"/>
      <c r="BQ17" s="692"/>
      <c r="BR17" s="692"/>
      <c r="BS17" s="693" t="s">
        <v>127</v>
      </c>
      <c r="BT17" s="693"/>
      <c r="BU17" s="693"/>
      <c r="BV17" s="693"/>
      <c r="BW17" s="693"/>
      <c r="BX17" s="693"/>
      <c r="BY17" s="693"/>
      <c r="BZ17" s="693"/>
      <c r="CA17" s="693"/>
      <c r="CB17" s="751"/>
      <c r="CD17" s="707" t="s">
        <v>266</v>
      </c>
      <c r="CE17" s="704"/>
      <c r="CF17" s="704"/>
      <c r="CG17" s="704"/>
      <c r="CH17" s="704"/>
      <c r="CI17" s="704"/>
      <c r="CJ17" s="704"/>
      <c r="CK17" s="704"/>
      <c r="CL17" s="704"/>
      <c r="CM17" s="704"/>
      <c r="CN17" s="704"/>
      <c r="CO17" s="704"/>
      <c r="CP17" s="704"/>
      <c r="CQ17" s="705"/>
      <c r="CR17" s="665">
        <v>1061506</v>
      </c>
      <c r="CS17" s="666"/>
      <c r="CT17" s="666"/>
      <c r="CU17" s="666"/>
      <c r="CV17" s="666"/>
      <c r="CW17" s="666"/>
      <c r="CX17" s="666"/>
      <c r="CY17" s="667"/>
      <c r="CZ17" s="692">
        <v>10.3</v>
      </c>
      <c r="DA17" s="692"/>
      <c r="DB17" s="692"/>
      <c r="DC17" s="692"/>
      <c r="DD17" s="671" t="s">
        <v>127</v>
      </c>
      <c r="DE17" s="666"/>
      <c r="DF17" s="666"/>
      <c r="DG17" s="666"/>
      <c r="DH17" s="666"/>
      <c r="DI17" s="666"/>
      <c r="DJ17" s="666"/>
      <c r="DK17" s="666"/>
      <c r="DL17" s="666"/>
      <c r="DM17" s="666"/>
      <c r="DN17" s="666"/>
      <c r="DO17" s="666"/>
      <c r="DP17" s="667"/>
      <c r="DQ17" s="671">
        <v>1013790</v>
      </c>
      <c r="DR17" s="666"/>
      <c r="DS17" s="666"/>
      <c r="DT17" s="666"/>
      <c r="DU17" s="666"/>
      <c r="DV17" s="666"/>
      <c r="DW17" s="666"/>
      <c r="DX17" s="666"/>
      <c r="DY17" s="666"/>
      <c r="DZ17" s="666"/>
      <c r="EA17" s="666"/>
      <c r="EB17" s="666"/>
      <c r="EC17" s="706"/>
    </row>
    <row r="18" spans="2:133" ht="10.8" x14ac:dyDescent="0.2">
      <c r="B18" s="662" t="s">
        <v>267</v>
      </c>
      <c r="C18" s="663"/>
      <c r="D18" s="663"/>
      <c r="E18" s="663"/>
      <c r="F18" s="663"/>
      <c r="G18" s="663"/>
      <c r="H18" s="663"/>
      <c r="I18" s="663"/>
      <c r="J18" s="663"/>
      <c r="K18" s="663"/>
      <c r="L18" s="663"/>
      <c r="M18" s="663"/>
      <c r="N18" s="663"/>
      <c r="O18" s="663"/>
      <c r="P18" s="663"/>
      <c r="Q18" s="664"/>
      <c r="R18" s="665">
        <v>121657</v>
      </c>
      <c r="S18" s="666"/>
      <c r="T18" s="666"/>
      <c r="U18" s="666"/>
      <c r="V18" s="666"/>
      <c r="W18" s="666"/>
      <c r="X18" s="666"/>
      <c r="Y18" s="667"/>
      <c r="Z18" s="692">
        <v>1.1000000000000001</v>
      </c>
      <c r="AA18" s="692"/>
      <c r="AB18" s="692"/>
      <c r="AC18" s="692"/>
      <c r="AD18" s="693">
        <v>121657</v>
      </c>
      <c r="AE18" s="693"/>
      <c r="AF18" s="693"/>
      <c r="AG18" s="693"/>
      <c r="AH18" s="693"/>
      <c r="AI18" s="693"/>
      <c r="AJ18" s="693"/>
      <c r="AK18" s="693"/>
      <c r="AL18" s="668">
        <v>2.0999999046325684</v>
      </c>
      <c r="AM18" s="669"/>
      <c r="AN18" s="669"/>
      <c r="AO18" s="694"/>
      <c r="AP18" s="662" t="s">
        <v>268</v>
      </c>
      <c r="AQ18" s="663"/>
      <c r="AR18" s="663"/>
      <c r="AS18" s="663"/>
      <c r="AT18" s="663"/>
      <c r="AU18" s="663"/>
      <c r="AV18" s="663"/>
      <c r="AW18" s="663"/>
      <c r="AX18" s="663"/>
      <c r="AY18" s="663"/>
      <c r="AZ18" s="663"/>
      <c r="BA18" s="663"/>
      <c r="BB18" s="663"/>
      <c r="BC18" s="663"/>
      <c r="BD18" s="663"/>
      <c r="BE18" s="663"/>
      <c r="BF18" s="664"/>
      <c r="BG18" s="665" t="s">
        <v>127</v>
      </c>
      <c r="BH18" s="666"/>
      <c r="BI18" s="666"/>
      <c r="BJ18" s="666"/>
      <c r="BK18" s="666"/>
      <c r="BL18" s="666"/>
      <c r="BM18" s="666"/>
      <c r="BN18" s="667"/>
      <c r="BO18" s="692" t="s">
        <v>127</v>
      </c>
      <c r="BP18" s="692"/>
      <c r="BQ18" s="692"/>
      <c r="BR18" s="692"/>
      <c r="BS18" s="693" t="s">
        <v>127</v>
      </c>
      <c r="BT18" s="693"/>
      <c r="BU18" s="693"/>
      <c r="BV18" s="693"/>
      <c r="BW18" s="693"/>
      <c r="BX18" s="693"/>
      <c r="BY18" s="693"/>
      <c r="BZ18" s="693"/>
      <c r="CA18" s="693"/>
      <c r="CB18" s="751"/>
      <c r="CD18" s="707" t="s">
        <v>269</v>
      </c>
      <c r="CE18" s="704"/>
      <c r="CF18" s="704"/>
      <c r="CG18" s="704"/>
      <c r="CH18" s="704"/>
      <c r="CI18" s="704"/>
      <c r="CJ18" s="704"/>
      <c r="CK18" s="704"/>
      <c r="CL18" s="704"/>
      <c r="CM18" s="704"/>
      <c r="CN18" s="704"/>
      <c r="CO18" s="704"/>
      <c r="CP18" s="704"/>
      <c r="CQ18" s="705"/>
      <c r="CR18" s="665" t="s">
        <v>127</v>
      </c>
      <c r="CS18" s="666"/>
      <c r="CT18" s="666"/>
      <c r="CU18" s="666"/>
      <c r="CV18" s="666"/>
      <c r="CW18" s="666"/>
      <c r="CX18" s="666"/>
      <c r="CY18" s="667"/>
      <c r="CZ18" s="692" t="s">
        <v>127</v>
      </c>
      <c r="DA18" s="692"/>
      <c r="DB18" s="692"/>
      <c r="DC18" s="692"/>
      <c r="DD18" s="671" t="s">
        <v>127</v>
      </c>
      <c r="DE18" s="666"/>
      <c r="DF18" s="666"/>
      <c r="DG18" s="666"/>
      <c r="DH18" s="666"/>
      <c r="DI18" s="666"/>
      <c r="DJ18" s="666"/>
      <c r="DK18" s="666"/>
      <c r="DL18" s="666"/>
      <c r="DM18" s="666"/>
      <c r="DN18" s="666"/>
      <c r="DO18" s="666"/>
      <c r="DP18" s="667"/>
      <c r="DQ18" s="671" t="s">
        <v>127</v>
      </c>
      <c r="DR18" s="666"/>
      <c r="DS18" s="666"/>
      <c r="DT18" s="666"/>
      <c r="DU18" s="666"/>
      <c r="DV18" s="666"/>
      <c r="DW18" s="666"/>
      <c r="DX18" s="666"/>
      <c r="DY18" s="666"/>
      <c r="DZ18" s="666"/>
      <c r="EA18" s="666"/>
      <c r="EB18" s="666"/>
      <c r="EC18" s="706"/>
    </row>
    <row r="19" spans="2:133" ht="10.8" x14ac:dyDescent="0.2">
      <c r="B19" s="662" t="s">
        <v>270</v>
      </c>
      <c r="C19" s="663"/>
      <c r="D19" s="663"/>
      <c r="E19" s="663"/>
      <c r="F19" s="663"/>
      <c r="G19" s="663"/>
      <c r="H19" s="663"/>
      <c r="I19" s="663"/>
      <c r="J19" s="663"/>
      <c r="K19" s="663"/>
      <c r="L19" s="663"/>
      <c r="M19" s="663"/>
      <c r="N19" s="663"/>
      <c r="O19" s="663"/>
      <c r="P19" s="663"/>
      <c r="Q19" s="664"/>
      <c r="R19" s="665">
        <v>6552</v>
      </c>
      <c r="S19" s="666"/>
      <c r="T19" s="666"/>
      <c r="U19" s="666"/>
      <c r="V19" s="666"/>
      <c r="W19" s="666"/>
      <c r="X19" s="666"/>
      <c r="Y19" s="667"/>
      <c r="Z19" s="692">
        <v>0.1</v>
      </c>
      <c r="AA19" s="692"/>
      <c r="AB19" s="692"/>
      <c r="AC19" s="692"/>
      <c r="AD19" s="693">
        <v>6552</v>
      </c>
      <c r="AE19" s="693"/>
      <c r="AF19" s="693"/>
      <c r="AG19" s="693"/>
      <c r="AH19" s="693"/>
      <c r="AI19" s="693"/>
      <c r="AJ19" s="693"/>
      <c r="AK19" s="693"/>
      <c r="AL19" s="668">
        <v>0.1</v>
      </c>
      <c r="AM19" s="669"/>
      <c r="AN19" s="669"/>
      <c r="AO19" s="694"/>
      <c r="AP19" s="662" t="s">
        <v>271</v>
      </c>
      <c r="AQ19" s="663"/>
      <c r="AR19" s="663"/>
      <c r="AS19" s="663"/>
      <c r="AT19" s="663"/>
      <c r="AU19" s="663"/>
      <c r="AV19" s="663"/>
      <c r="AW19" s="663"/>
      <c r="AX19" s="663"/>
      <c r="AY19" s="663"/>
      <c r="AZ19" s="663"/>
      <c r="BA19" s="663"/>
      <c r="BB19" s="663"/>
      <c r="BC19" s="663"/>
      <c r="BD19" s="663"/>
      <c r="BE19" s="663"/>
      <c r="BF19" s="664"/>
      <c r="BG19" s="665">
        <v>13711</v>
      </c>
      <c r="BH19" s="666"/>
      <c r="BI19" s="666"/>
      <c r="BJ19" s="666"/>
      <c r="BK19" s="666"/>
      <c r="BL19" s="666"/>
      <c r="BM19" s="666"/>
      <c r="BN19" s="667"/>
      <c r="BO19" s="692">
        <v>0.8</v>
      </c>
      <c r="BP19" s="692"/>
      <c r="BQ19" s="692"/>
      <c r="BR19" s="692"/>
      <c r="BS19" s="693" t="s">
        <v>127</v>
      </c>
      <c r="BT19" s="693"/>
      <c r="BU19" s="693"/>
      <c r="BV19" s="693"/>
      <c r="BW19" s="693"/>
      <c r="BX19" s="693"/>
      <c r="BY19" s="693"/>
      <c r="BZ19" s="693"/>
      <c r="CA19" s="693"/>
      <c r="CB19" s="751"/>
      <c r="CD19" s="707" t="s">
        <v>272</v>
      </c>
      <c r="CE19" s="704"/>
      <c r="CF19" s="704"/>
      <c r="CG19" s="704"/>
      <c r="CH19" s="704"/>
      <c r="CI19" s="704"/>
      <c r="CJ19" s="704"/>
      <c r="CK19" s="704"/>
      <c r="CL19" s="704"/>
      <c r="CM19" s="704"/>
      <c r="CN19" s="704"/>
      <c r="CO19" s="704"/>
      <c r="CP19" s="704"/>
      <c r="CQ19" s="705"/>
      <c r="CR19" s="665" t="s">
        <v>127</v>
      </c>
      <c r="CS19" s="666"/>
      <c r="CT19" s="666"/>
      <c r="CU19" s="666"/>
      <c r="CV19" s="666"/>
      <c r="CW19" s="666"/>
      <c r="CX19" s="666"/>
      <c r="CY19" s="667"/>
      <c r="CZ19" s="692" t="s">
        <v>127</v>
      </c>
      <c r="DA19" s="692"/>
      <c r="DB19" s="692"/>
      <c r="DC19" s="692"/>
      <c r="DD19" s="671" t="s">
        <v>127</v>
      </c>
      <c r="DE19" s="666"/>
      <c r="DF19" s="666"/>
      <c r="DG19" s="666"/>
      <c r="DH19" s="666"/>
      <c r="DI19" s="666"/>
      <c r="DJ19" s="666"/>
      <c r="DK19" s="666"/>
      <c r="DL19" s="666"/>
      <c r="DM19" s="666"/>
      <c r="DN19" s="666"/>
      <c r="DO19" s="666"/>
      <c r="DP19" s="667"/>
      <c r="DQ19" s="671" t="s">
        <v>127</v>
      </c>
      <c r="DR19" s="666"/>
      <c r="DS19" s="666"/>
      <c r="DT19" s="666"/>
      <c r="DU19" s="666"/>
      <c r="DV19" s="666"/>
      <c r="DW19" s="666"/>
      <c r="DX19" s="666"/>
      <c r="DY19" s="666"/>
      <c r="DZ19" s="666"/>
      <c r="EA19" s="666"/>
      <c r="EB19" s="666"/>
      <c r="EC19" s="706"/>
    </row>
    <row r="20" spans="2:133" ht="10.8" x14ac:dyDescent="0.2">
      <c r="B20" s="662" t="s">
        <v>273</v>
      </c>
      <c r="C20" s="663"/>
      <c r="D20" s="663"/>
      <c r="E20" s="663"/>
      <c r="F20" s="663"/>
      <c r="G20" s="663"/>
      <c r="H20" s="663"/>
      <c r="I20" s="663"/>
      <c r="J20" s="663"/>
      <c r="K20" s="663"/>
      <c r="L20" s="663"/>
      <c r="M20" s="663"/>
      <c r="N20" s="663"/>
      <c r="O20" s="663"/>
      <c r="P20" s="663"/>
      <c r="Q20" s="664"/>
      <c r="R20" s="665">
        <v>1540</v>
      </c>
      <c r="S20" s="666"/>
      <c r="T20" s="666"/>
      <c r="U20" s="666"/>
      <c r="V20" s="666"/>
      <c r="W20" s="666"/>
      <c r="X20" s="666"/>
      <c r="Y20" s="667"/>
      <c r="Z20" s="692">
        <v>0</v>
      </c>
      <c r="AA20" s="692"/>
      <c r="AB20" s="692"/>
      <c r="AC20" s="692"/>
      <c r="AD20" s="693">
        <v>1540</v>
      </c>
      <c r="AE20" s="693"/>
      <c r="AF20" s="693"/>
      <c r="AG20" s="693"/>
      <c r="AH20" s="693"/>
      <c r="AI20" s="693"/>
      <c r="AJ20" s="693"/>
      <c r="AK20" s="693"/>
      <c r="AL20" s="668">
        <v>0</v>
      </c>
      <c r="AM20" s="669"/>
      <c r="AN20" s="669"/>
      <c r="AO20" s="694"/>
      <c r="AP20" s="662" t="s">
        <v>274</v>
      </c>
      <c r="AQ20" s="663"/>
      <c r="AR20" s="663"/>
      <c r="AS20" s="663"/>
      <c r="AT20" s="663"/>
      <c r="AU20" s="663"/>
      <c r="AV20" s="663"/>
      <c r="AW20" s="663"/>
      <c r="AX20" s="663"/>
      <c r="AY20" s="663"/>
      <c r="AZ20" s="663"/>
      <c r="BA20" s="663"/>
      <c r="BB20" s="663"/>
      <c r="BC20" s="663"/>
      <c r="BD20" s="663"/>
      <c r="BE20" s="663"/>
      <c r="BF20" s="664"/>
      <c r="BG20" s="665">
        <v>13711</v>
      </c>
      <c r="BH20" s="666"/>
      <c r="BI20" s="666"/>
      <c r="BJ20" s="666"/>
      <c r="BK20" s="666"/>
      <c r="BL20" s="666"/>
      <c r="BM20" s="666"/>
      <c r="BN20" s="667"/>
      <c r="BO20" s="692">
        <v>0.8</v>
      </c>
      <c r="BP20" s="692"/>
      <c r="BQ20" s="692"/>
      <c r="BR20" s="692"/>
      <c r="BS20" s="693" t="s">
        <v>127</v>
      </c>
      <c r="BT20" s="693"/>
      <c r="BU20" s="693"/>
      <c r="BV20" s="693"/>
      <c r="BW20" s="693"/>
      <c r="BX20" s="693"/>
      <c r="BY20" s="693"/>
      <c r="BZ20" s="693"/>
      <c r="CA20" s="693"/>
      <c r="CB20" s="751"/>
      <c r="CD20" s="707" t="s">
        <v>275</v>
      </c>
      <c r="CE20" s="704"/>
      <c r="CF20" s="704"/>
      <c r="CG20" s="704"/>
      <c r="CH20" s="704"/>
      <c r="CI20" s="704"/>
      <c r="CJ20" s="704"/>
      <c r="CK20" s="704"/>
      <c r="CL20" s="704"/>
      <c r="CM20" s="704"/>
      <c r="CN20" s="704"/>
      <c r="CO20" s="704"/>
      <c r="CP20" s="704"/>
      <c r="CQ20" s="705"/>
      <c r="CR20" s="665">
        <v>10319408</v>
      </c>
      <c r="CS20" s="666"/>
      <c r="CT20" s="666"/>
      <c r="CU20" s="666"/>
      <c r="CV20" s="666"/>
      <c r="CW20" s="666"/>
      <c r="CX20" s="666"/>
      <c r="CY20" s="667"/>
      <c r="CZ20" s="692">
        <v>100</v>
      </c>
      <c r="DA20" s="692"/>
      <c r="DB20" s="692"/>
      <c r="DC20" s="692"/>
      <c r="DD20" s="671">
        <v>2105304</v>
      </c>
      <c r="DE20" s="666"/>
      <c r="DF20" s="666"/>
      <c r="DG20" s="666"/>
      <c r="DH20" s="666"/>
      <c r="DI20" s="666"/>
      <c r="DJ20" s="666"/>
      <c r="DK20" s="666"/>
      <c r="DL20" s="666"/>
      <c r="DM20" s="666"/>
      <c r="DN20" s="666"/>
      <c r="DO20" s="666"/>
      <c r="DP20" s="667"/>
      <c r="DQ20" s="671">
        <v>6670966</v>
      </c>
      <c r="DR20" s="666"/>
      <c r="DS20" s="666"/>
      <c r="DT20" s="666"/>
      <c r="DU20" s="666"/>
      <c r="DV20" s="666"/>
      <c r="DW20" s="666"/>
      <c r="DX20" s="666"/>
      <c r="DY20" s="666"/>
      <c r="DZ20" s="666"/>
      <c r="EA20" s="666"/>
      <c r="EB20" s="666"/>
      <c r="EC20" s="706"/>
    </row>
    <row r="21" spans="2:133" ht="11.25" customHeight="1" x14ac:dyDescent="0.2">
      <c r="B21" s="662" t="s">
        <v>276</v>
      </c>
      <c r="C21" s="663"/>
      <c r="D21" s="663"/>
      <c r="E21" s="663"/>
      <c r="F21" s="663"/>
      <c r="G21" s="663"/>
      <c r="H21" s="663"/>
      <c r="I21" s="663"/>
      <c r="J21" s="663"/>
      <c r="K21" s="663"/>
      <c r="L21" s="663"/>
      <c r="M21" s="663"/>
      <c r="N21" s="663"/>
      <c r="O21" s="663"/>
      <c r="P21" s="663"/>
      <c r="Q21" s="664"/>
      <c r="R21" s="665">
        <v>724</v>
      </c>
      <c r="S21" s="666"/>
      <c r="T21" s="666"/>
      <c r="U21" s="666"/>
      <c r="V21" s="666"/>
      <c r="W21" s="666"/>
      <c r="X21" s="666"/>
      <c r="Y21" s="667"/>
      <c r="Z21" s="692">
        <v>0</v>
      </c>
      <c r="AA21" s="692"/>
      <c r="AB21" s="692"/>
      <c r="AC21" s="692"/>
      <c r="AD21" s="693">
        <v>724</v>
      </c>
      <c r="AE21" s="693"/>
      <c r="AF21" s="693"/>
      <c r="AG21" s="693"/>
      <c r="AH21" s="693"/>
      <c r="AI21" s="693"/>
      <c r="AJ21" s="693"/>
      <c r="AK21" s="693"/>
      <c r="AL21" s="668">
        <v>0</v>
      </c>
      <c r="AM21" s="669"/>
      <c r="AN21" s="669"/>
      <c r="AO21" s="694"/>
      <c r="AP21" s="758" t="s">
        <v>277</v>
      </c>
      <c r="AQ21" s="765"/>
      <c r="AR21" s="765"/>
      <c r="AS21" s="765"/>
      <c r="AT21" s="765"/>
      <c r="AU21" s="765"/>
      <c r="AV21" s="765"/>
      <c r="AW21" s="765"/>
      <c r="AX21" s="765"/>
      <c r="AY21" s="765"/>
      <c r="AZ21" s="765"/>
      <c r="BA21" s="765"/>
      <c r="BB21" s="765"/>
      <c r="BC21" s="765"/>
      <c r="BD21" s="765"/>
      <c r="BE21" s="765"/>
      <c r="BF21" s="760"/>
      <c r="BG21" s="665">
        <v>13711</v>
      </c>
      <c r="BH21" s="666"/>
      <c r="BI21" s="666"/>
      <c r="BJ21" s="666"/>
      <c r="BK21" s="666"/>
      <c r="BL21" s="666"/>
      <c r="BM21" s="666"/>
      <c r="BN21" s="667"/>
      <c r="BO21" s="692">
        <v>0.8</v>
      </c>
      <c r="BP21" s="692"/>
      <c r="BQ21" s="692"/>
      <c r="BR21" s="692"/>
      <c r="BS21" s="693" t="s">
        <v>127</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2">
      <c r="B22" s="728" t="s">
        <v>278</v>
      </c>
      <c r="C22" s="729"/>
      <c r="D22" s="729"/>
      <c r="E22" s="729"/>
      <c r="F22" s="729"/>
      <c r="G22" s="729"/>
      <c r="H22" s="729"/>
      <c r="I22" s="729"/>
      <c r="J22" s="729"/>
      <c r="K22" s="729"/>
      <c r="L22" s="729"/>
      <c r="M22" s="729"/>
      <c r="N22" s="729"/>
      <c r="O22" s="729"/>
      <c r="P22" s="729"/>
      <c r="Q22" s="730"/>
      <c r="R22" s="665">
        <v>112841</v>
      </c>
      <c r="S22" s="666"/>
      <c r="T22" s="666"/>
      <c r="U22" s="666"/>
      <c r="V22" s="666"/>
      <c r="W22" s="666"/>
      <c r="X22" s="666"/>
      <c r="Y22" s="667"/>
      <c r="Z22" s="692">
        <v>1.1000000000000001</v>
      </c>
      <c r="AA22" s="692"/>
      <c r="AB22" s="692"/>
      <c r="AC22" s="692"/>
      <c r="AD22" s="693">
        <v>112841</v>
      </c>
      <c r="AE22" s="693"/>
      <c r="AF22" s="693"/>
      <c r="AG22" s="693"/>
      <c r="AH22" s="693"/>
      <c r="AI22" s="693"/>
      <c r="AJ22" s="693"/>
      <c r="AK22" s="693"/>
      <c r="AL22" s="668">
        <v>2</v>
      </c>
      <c r="AM22" s="669"/>
      <c r="AN22" s="669"/>
      <c r="AO22" s="694"/>
      <c r="AP22" s="758" t="s">
        <v>279</v>
      </c>
      <c r="AQ22" s="765"/>
      <c r="AR22" s="765"/>
      <c r="AS22" s="765"/>
      <c r="AT22" s="765"/>
      <c r="AU22" s="765"/>
      <c r="AV22" s="765"/>
      <c r="AW22" s="765"/>
      <c r="AX22" s="765"/>
      <c r="AY22" s="765"/>
      <c r="AZ22" s="765"/>
      <c r="BA22" s="765"/>
      <c r="BB22" s="765"/>
      <c r="BC22" s="765"/>
      <c r="BD22" s="765"/>
      <c r="BE22" s="765"/>
      <c r="BF22" s="760"/>
      <c r="BG22" s="665" t="s">
        <v>127</v>
      </c>
      <c r="BH22" s="666"/>
      <c r="BI22" s="666"/>
      <c r="BJ22" s="666"/>
      <c r="BK22" s="666"/>
      <c r="BL22" s="666"/>
      <c r="BM22" s="666"/>
      <c r="BN22" s="667"/>
      <c r="BO22" s="692" t="s">
        <v>127</v>
      </c>
      <c r="BP22" s="692"/>
      <c r="BQ22" s="692"/>
      <c r="BR22" s="692"/>
      <c r="BS22" s="693" t="s">
        <v>127</v>
      </c>
      <c r="BT22" s="693"/>
      <c r="BU22" s="693"/>
      <c r="BV22" s="693"/>
      <c r="BW22" s="693"/>
      <c r="BX22" s="693"/>
      <c r="BY22" s="693"/>
      <c r="BZ22" s="693"/>
      <c r="CA22" s="693"/>
      <c r="CB22" s="751"/>
      <c r="CD22" s="767" t="s">
        <v>280</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62" t="s">
        <v>281</v>
      </c>
      <c r="C23" s="663"/>
      <c r="D23" s="663"/>
      <c r="E23" s="663"/>
      <c r="F23" s="663"/>
      <c r="G23" s="663"/>
      <c r="H23" s="663"/>
      <c r="I23" s="663"/>
      <c r="J23" s="663"/>
      <c r="K23" s="663"/>
      <c r="L23" s="663"/>
      <c r="M23" s="663"/>
      <c r="N23" s="663"/>
      <c r="O23" s="663"/>
      <c r="P23" s="663"/>
      <c r="Q23" s="664"/>
      <c r="R23" s="665">
        <v>3794157</v>
      </c>
      <c r="S23" s="666"/>
      <c r="T23" s="666"/>
      <c r="U23" s="666"/>
      <c r="V23" s="666"/>
      <c r="W23" s="666"/>
      <c r="X23" s="666"/>
      <c r="Y23" s="667"/>
      <c r="Z23" s="692">
        <v>35.700000000000003</v>
      </c>
      <c r="AA23" s="692"/>
      <c r="AB23" s="692"/>
      <c r="AC23" s="692"/>
      <c r="AD23" s="693">
        <v>3235409</v>
      </c>
      <c r="AE23" s="693"/>
      <c r="AF23" s="693"/>
      <c r="AG23" s="693"/>
      <c r="AH23" s="693"/>
      <c r="AI23" s="693"/>
      <c r="AJ23" s="693"/>
      <c r="AK23" s="693"/>
      <c r="AL23" s="668">
        <v>57.1</v>
      </c>
      <c r="AM23" s="669"/>
      <c r="AN23" s="669"/>
      <c r="AO23" s="694"/>
      <c r="AP23" s="758" t="s">
        <v>282</v>
      </c>
      <c r="AQ23" s="765"/>
      <c r="AR23" s="765"/>
      <c r="AS23" s="765"/>
      <c r="AT23" s="765"/>
      <c r="AU23" s="765"/>
      <c r="AV23" s="765"/>
      <c r="AW23" s="765"/>
      <c r="AX23" s="765"/>
      <c r="AY23" s="765"/>
      <c r="AZ23" s="765"/>
      <c r="BA23" s="765"/>
      <c r="BB23" s="765"/>
      <c r="BC23" s="765"/>
      <c r="BD23" s="765"/>
      <c r="BE23" s="765"/>
      <c r="BF23" s="760"/>
      <c r="BG23" s="665" t="s">
        <v>127</v>
      </c>
      <c r="BH23" s="666"/>
      <c r="BI23" s="666"/>
      <c r="BJ23" s="666"/>
      <c r="BK23" s="666"/>
      <c r="BL23" s="666"/>
      <c r="BM23" s="666"/>
      <c r="BN23" s="667"/>
      <c r="BO23" s="692" t="s">
        <v>127</v>
      </c>
      <c r="BP23" s="692"/>
      <c r="BQ23" s="692"/>
      <c r="BR23" s="692"/>
      <c r="BS23" s="693" t="s">
        <v>127</v>
      </c>
      <c r="BT23" s="693"/>
      <c r="BU23" s="693"/>
      <c r="BV23" s="693"/>
      <c r="BW23" s="693"/>
      <c r="BX23" s="693"/>
      <c r="BY23" s="693"/>
      <c r="BZ23" s="693"/>
      <c r="CA23" s="693"/>
      <c r="CB23" s="751"/>
      <c r="CD23" s="767" t="s">
        <v>221</v>
      </c>
      <c r="CE23" s="768"/>
      <c r="CF23" s="768"/>
      <c r="CG23" s="768"/>
      <c r="CH23" s="768"/>
      <c r="CI23" s="768"/>
      <c r="CJ23" s="768"/>
      <c r="CK23" s="768"/>
      <c r="CL23" s="768"/>
      <c r="CM23" s="768"/>
      <c r="CN23" s="768"/>
      <c r="CO23" s="768"/>
      <c r="CP23" s="768"/>
      <c r="CQ23" s="769"/>
      <c r="CR23" s="767" t="s">
        <v>283</v>
      </c>
      <c r="CS23" s="768"/>
      <c r="CT23" s="768"/>
      <c r="CU23" s="768"/>
      <c r="CV23" s="768"/>
      <c r="CW23" s="768"/>
      <c r="CX23" s="768"/>
      <c r="CY23" s="769"/>
      <c r="CZ23" s="767" t="s">
        <v>284</v>
      </c>
      <c r="DA23" s="768"/>
      <c r="DB23" s="768"/>
      <c r="DC23" s="769"/>
      <c r="DD23" s="767" t="s">
        <v>285</v>
      </c>
      <c r="DE23" s="768"/>
      <c r="DF23" s="768"/>
      <c r="DG23" s="768"/>
      <c r="DH23" s="768"/>
      <c r="DI23" s="768"/>
      <c r="DJ23" s="768"/>
      <c r="DK23" s="769"/>
      <c r="DL23" s="776" t="s">
        <v>286</v>
      </c>
      <c r="DM23" s="777"/>
      <c r="DN23" s="777"/>
      <c r="DO23" s="777"/>
      <c r="DP23" s="777"/>
      <c r="DQ23" s="777"/>
      <c r="DR23" s="777"/>
      <c r="DS23" s="777"/>
      <c r="DT23" s="777"/>
      <c r="DU23" s="777"/>
      <c r="DV23" s="778"/>
      <c r="DW23" s="767" t="s">
        <v>287</v>
      </c>
      <c r="DX23" s="768"/>
      <c r="DY23" s="768"/>
      <c r="DZ23" s="768"/>
      <c r="EA23" s="768"/>
      <c r="EB23" s="768"/>
      <c r="EC23" s="769"/>
    </row>
    <row r="24" spans="2:133" ht="11.25" customHeight="1" x14ac:dyDescent="0.2">
      <c r="B24" s="662" t="s">
        <v>288</v>
      </c>
      <c r="C24" s="663"/>
      <c r="D24" s="663"/>
      <c r="E24" s="663"/>
      <c r="F24" s="663"/>
      <c r="G24" s="663"/>
      <c r="H24" s="663"/>
      <c r="I24" s="663"/>
      <c r="J24" s="663"/>
      <c r="K24" s="663"/>
      <c r="L24" s="663"/>
      <c r="M24" s="663"/>
      <c r="N24" s="663"/>
      <c r="O24" s="663"/>
      <c r="P24" s="663"/>
      <c r="Q24" s="664"/>
      <c r="R24" s="665">
        <v>3235409</v>
      </c>
      <c r="S24" s="666"/>
      <c r="T24" s="666"/>
      <c r="U24" s="666"/>
      <c r="V24" s="666"/>
      <c r="W24" s="666"/>
      <c r="X24" s="666"/>
      <c r="Y24" s="667"/>
      <c r="Z24" s="692">
        <v>30.4</v>
      </c>
      <c r="AA24" s="692"/>
      <c r="AB24" s="692"/>
      <c r="AC24" s="692"/>
      <c r="AD24" s="693">
        <v>3235409</v>
      </c>
      <c r="AE24" s="693"/>
      <c r="AF24" s="693"/>
      <c r="AG24" s="693"/>
      <c r="AH24" s="693"/>
      <c r="AI24" s="693"/>
      <c r="AJ24" s="693"/>
      <c r="AK24" s="693"/>
      <c r="AL24" s="668">
        <v>57.1</v>
      </c>
      <c r="AM24" s="669"/>
      <c r="AN24" s="669"/>
      <c r="AO24" s="694"/>
      <c r="AP24" s="758" t="s">
        <v>289</v>
      </c>
      <c r="AQ24" s="765"/>
      <c r="AR24" s="765"/>
      <c r="AS24" s="765"/>
      <c r="AT24" s="765"/>
      <c r="AU24" s="765"/>
      <c r="AV24" s="765"/>
      <c r="AW24" s="765"/>
      <c r="AX24" s="765"/>
      <c r="AY24" s="765"/>
      <c r="AZ24" s="765"/>
      <c r="BA24" s="765"/>
      <c r="BB24" s="765"/>
      <c r="BC24" s="765"/>
      <c r="BD24" s="765"/>
      <c r="BE24" s="765"/>
      <c r="BF24" s="760"/>
      <c r="BG24" s="665" t="s">
        <v>127</v>
      </c>
      <c r="BH24" s="666"/>
      <c r="BI24" s="666"/>
      <c r="BJ24" s="666"/>
      <c r="BK24" s="666"/>
      <c r="BL24" s="666"/>
      <c r="BM24" s="666"/>
      <c r="BN24" s="667"/>
      <c r="BO24" s="692" t="s">
        <v>127</v>
      </c>
      <c r="BP24" s="692"/>
      <c r="BQ24" s="692"/>
      <c r="BR24" s="692"/>
      <c r="BS24" s="693" t="s">
        <v>127</v>
      </c>
      <c r="BT24" s="693"/>
      <c r="BU24" s="693"/>
      <c r="BV24" s="693"/>
      <c r="BW24" s="693"/>
      <c r="BX24" s="693"/>
      <c r="BY24" s="693"/>
      <c r="BZ24" s="693"/>
      <c r="CA24" s="693"/>
      <c r="CB24" s="751"/>
      <c r="CD24" s="721" t="s">
        <v>290</v>
      </c>
      <c r="CE24" s="722"/>
      <c r="CF24" s="722"/>
      <c r="CG24" s="722"/>
      <c r="CH24" s="722"/>
      <c r="CI24" s="722"/>
      <c r="CJ24" s="722"/>
      <c r="CK24" s="722"/>
      <c r="CL24" s="722"/>
      <c r="CM24" s="722"/>
      <c r="CN24" s="722"/>
      <c r="CO24" s="722"/>
      <c r="CP24" s="722"/>
      <c r="CQ24" s="723"/>
      <c r="CR24" s="718">
        <v>3500083</v>
      </c>
      <c r="CS24" s="719"/>
      <c r="CT24" s="719"/>
      <c r="CU24" s="719"/>
      <c r="CV24" s="719"/>
      <c r="CW24" s="719"/>
      <c r="CX24" s="719"/>
      <c r="CY24" s="762"/>
      <c r="CZ24" s="763">
        <v>33.9</v>
      </c>
      <c r="DA24" s="736"/>
      <c r="DB24" s="736"/>
      <c r="DC24" s="766"/>
      <c r="DD24" s="761">
        <v>2603972</v>
      </c>
      <c r="DE24" s="719"/>
      <c r="DF24" s="719"/>
      <c r="DG24" s="719"/>
      <c r="DH24" s="719"/>
      <c r="DI24" s="719"/>
      <c r="DJ24" s="719"/>
      <c r="DK24" s="762"/>
      <c r="DL24" s="761">
        <v>2560636</v>
      </c>
      <c r="DM24" s="719"/>
      <c r="DN24" s="719"/>
      <c r="DO24" s="719"/>
      <c r="DP24" s="719"/>
      <c r="DQ24" s="719"/>
      <c r="DR24" s="719"/>
      <c r="DS24" s="719"/>
      <c r="DT24" s="719"/>
      <c r="DU24" s="719"/>
      <c r="DV24" s="762"/>
      <c r="DW24" s="763">
        <v>43.7</v>
      </c>
      <c r="DX24" s="736"/>
      <c r="DY24" s="736"/>
      <c r="DZ24" s="736"/>
      <c r="EA24" s="736"/>
      <c r="EB24" s="736"/>
      <c r="EC24" s="764"/>
    </row>
    <row r="25" spans="2:133" ht="11.25" customHeight="1" x14ac:dyDescent="0.2">
      <c r="B25" s="662" t="s">
        <v>291</v>
      </c>
      <c r="C25" s="663"/>
      <c r="D25" s="663"/>
      <c r="E25" s="663"/>
      <c r="F25" s="663"/>
      <c r="G25" s="663"/>
      <c r="H25" s="663"/>
      <c r="I25" s="663"/>
      <c r="J25" s="663"/>
      <c r="K25" s="663"/>
      <c r="L25" s="663"/>
      <c r="M25" s="663"/>
      <c r="N25" s="663"/>
      <c r="O25" s="663"/>
      <c r="P25" s="663"/>
      <c r="Q25" s="664"/>
      <c r="R25" s="665">
        <v>521898</v>
      </c>
      <c r="S25" s="666"/>
      <c r="T25" s="666"/>
      <c r="U25" s="666"/>
      <c r="V25" s="666"/>
      <c r="W25" s="666"/>
      <c r="X25" s="666"/>
      <c r="Y25" s="667"/>
      <c r="Z25" s="692">
        <v>4.9000000000000004</v>
      </c>
      <c r="AA25" s="692"/>
      <c r="AB25" s="692"/>
      <c r="AC25" s="692"/>
      <c r="AD25" s="693" t="s">
        <v>127</v>
      </c>
      <c r="AE25" s="693"/>
      <c r="AF25" s="693"/>
      <c r="AG25" s="693"/>
      <c r="AH25" s="693"/>
      <c r="AI25" s="693"/>
      <c r="AJ25" s="693"/>
      <c r="AK25" s="693"/>
      <c r="AL25" s="668" t="s">
        <v>127</v>
      </c>
      <c r="AM25" s="669"/>
      <c r="AN25" s="669"/>
      <c r="AO25" s="694"/>
      <c r="AP25" s="758" t="s">
        <v>292</v>
      </c>
      <c r="AQ25" s="765"/>
      <c r="AR25" s="765"/>
      <c r="AS25" s="765"/>
      <c r="AT25" s="765"/>
      <c r="AU25" s="765"/>
      <c r="AV25" s="765"/>
      <c r="AW25" s="765"/>
      <c r="AX25" s="765"/>
      <c r="AY25" s="765"/>
      <c r="AZ25" s="765"/>
      <c r="BA25" s="765"/>
      <c r="BB25" s="765"/>
      <c r="BC25" s="765"/>
      <c r="BD25" s="765"/>
      <c r="BE25" s="765"/>
      <c r="BF25" s="760"/>
      <c r="BG25" s="665" t="s">
        <v>127</v>
      </c>
      <c r="BH25" s="666"/>
      <c r="BI25" s="666"/>
      <c r="BJ25" s="666"/>
      <c r="BK25" s="666"/>
      <c r="BL25" s="666"/>
      <c r="BM25" s="666"/>
      <c r="BN25" s="667"/>
      <c r="BO25" s="692" t="s">
        <v>127</v>
      </c>
      <c r="BP25" s="692"/>
      <c r="BQ25" s="692"/>
      <c r="BR25" s="692"/>
      <c r="BS25" s="693" t="s">
        <v>127</v>
      </c>
      <c r="BT25" s="693"/>
      <c r="BU25" s="693"/>
      <c r="BV25" s="693"/>
      <c r="BW25" s="693"/>
      <c r="BX25" s="693"/>
      <c r="BY25" s="693"/>
      <c r="BZ25" s="693"/>
      <c r="CA25" s="693"/>
      <c r="CB25" s="751"/>
      <c r="CD25" s="707" t="s">
        <v>293</v>
      </c>
      <c r="CE25" s="704"/>
      <c r="CF25" s="704"/>
      <c r="CG25" s="704"/>
      <c r="CH25" s="704"/>
      <c r="CI25" s="704"/>
      <c r="CJ25" s="704"/>
      <c r="CK25" s="704"/>
      <c r="CL25" s="704"/>
      <c r="CM25" s="704"/>
      <c r="CN25" s="704"/>
      <c r="CO25" s="704"/>
      <c r="CP25" s="704"/>
      <c r="CQ25" s="705"/>
      <c r="CR25" s="665">
        <v>1529307</v>
      </c>
      <c r="CS25" s="676"/>
      <c r="CT25" s="676"/>
      <c r="CU25" s="676"/>
      <c r="CV25" s="676"/>
      <c r="CW25" s="676"/>
      <c r="CX25" s="676"/>
      <c r="CY25" s="677"/>
      <c r="CZ25" s="668">
        <v>14.8</v>
      </c>
      <c r="DA25" s="678"/>
      <c r="DB25" s="678"/>
      <c r="DC25" s="679"/>
      <c r="DD25" s="671">
        <v>1423949</v>
      </c>
      <c r="DE25" s="676"/>
      <c r="DF25" s="676"/>
      <c r="DG25" s="676"/>
      <c r="DH25" s="676"/>
      <c r="DI25" s="676"/>
      <c r="DJ25" s="676"/>
      <c r="DK25" s="677"/>
      <c r="DL25" s="671">
        <v>1392403</v>
      </c>
      <c r="DM25" s="676"/>
      <c r="DN25" s="676"/>
      <c r="DO25" s="676"/>
      <c r="DP25" s="676"/>
      <c r="DQ25" s="676"/>
      <c r="DR25" s="676"/>
      <c r="DS25" s="676"/>
      <c r="DT25" s="676"/>
      <c r="DU25" s="676"/>
      <c r="DV25" s="677"/>
      <c r="DW25" s="668">
        <v>23.8</v>
      </c>
      <c r="DX25" s="678"/>
      <c r="DY25" s="678"/>
      <c r="DZ25" s="678"/>
      <c r="EA25" s="678"/>
      <c r="EB25" s="678"/>
      <c r="EC25" s="699"/>
    </row>
    <row r="26" spans="2:133" ht="11.25" customHeight="1" x14ac:dyDescent="0.2">
      <c r="B26" s="662" t="s">
        <v>294</v>
      </c>
      <c r="C26" s="663"/>
      <c r="D26" s="663"/>
      <c r="E26" s="663"/>
      <c r="F26" s="663"/>
      <c r="G26" s="663"/>
      <c r="H26" s="663"/>
      <c r="I26" s="663"/>
      <c r="J26" s="663"/>
      <c r="K26" s="663"/>
      <c r="L26" s="663"/>
      <c r="M26" s="663"/>
      <c r="N26" s="663"/>
      <c r="O26" s="663"/>
      <c r="P26" s="663"/>
      <c r="Q26" s="664"/>
      <c r="R26" s="665">
        <v>36850</v>
      </c>
      <c r="S26" s="666"/>
      <c r="T26" s="666"/>
      <c r="U26" s="666"/>
      <c r="V26" s="666"/>
      <c r="W26" s="666"/>
      <c r="X26" s="666"/>
      <c r="Y26" s="667"/>
      <c r="Z26" s="692">
        <v>0.3</v>
      </c>
      <c r="AA26" s="692"/>
      <c r="AB26" s="692"/>
      <c r="AC26" s="692"/>
      <c r="AD26" s="693" t="s">
        <v>127</v>
      </c>
      <c r="AE26" s="693"/>
      <c r="AF26" s="693"/>
      <c r="AG26" s="693"/>
      <c r="AH26" s="693"/>
      <c r="AI26" s="693"/>
      <c r="AJ26" s="693"/>
      <c r="AK26" s="693"/>
      <c r="AL26" s="668" t="s">
        <v>127</v>
      </c>
      <c r="AM26" s="669"/>
      <c r="AN26" s="669"/>
      <c r="AO26" s="694"/>
      <c r="AP26" s="758" t="s">
        <v>295</v>
      </c>
      <c r="AQ26" s="759"/>
      <c r="AR26" s="759"/>
      <c r="AS26" s="759"/>
      <c r="AT26" s="759"/>
      <c r="AU26" s="759"/>
      <c r="AV26" s="759"/>
      <c r="AW26" s="759"/>
      <c r="AX26" s="759"/>
      <c r="AY26" s="759"/>
      <c r="AZ26" s="759"/>
      <c r="BA26" s="759"/>
      <c r="BB26" s="759"/>
      <c r="BC26" s="759"/>
      <c r="BD26" s="759"/>
      <c r="BE26" s="759"/>
      <c r="BF26" s="760"/>
      <c r="BG26" s="665" t="s">
        <v>127</v>
      </c>
      <c r="BH26" s="666"/>
      <c r="BI26" s="666"/>
      <c r="BJ26" s="666"/>
      <c r="BK26" s="666"/>
      <c r="BL26" s="666"/>
      <c r="BM26" s="666"/>
      <c r="BN26" s="667"/>
      <c r="BO26" s="692" t="s">
        <v>127</v>
      </c>
      <c r="BP26" s="692"/>
      <c r="BQ26" s="692"/>
      <c r="BR26" s="692"/>
      <c r="BS26" s="693" t="s">
        <v>127</v>
      </c>
      <c r="BT26" s="693"/>
      <c r="BU26" s="693"/>
      <c r="BV26" s="693"/>
      <c r="BW26" s="693"/>
      <c r="BX26" s="693"/>
      <c r="BY26" s="693"/>
      <c r="BZ26" s="693"/>
      <c r="CA26" s="693"/>
      <c r="CB26" s="751"/>
      <c r="CD26" s="707" t="s">
        <v>296</v>
      </c>
      <c r="CE26" s="704"/>
      <c r="CF26" s="704"/>
      <c r="CG26" s="704"/>
      <c r="CH26" s="704"/>
      <c r="CI26" s="704"/>
      <c r="CJ26" s="704"/>
      <c r="CK26" s="704"/>
      <c r="CL26" s="704"/>
      <c r="CM26" s="704"/>
      <c r="CN26" s="704"/>
      <c r="CO26" s="704"/>
      <c r="CP26" s="704"/>
      <c r="CQ26" s="705"/>
      <c r="CR26" s="665">
        <v>892319</v>
      </c>
      <c r="CS26" s="666"/>
      <c r="CT26" s="666"/>
      <c r="CU26" s="666"/>
      <c r="CV26" s="666"/>
      <c r="CW26" s="666"/>
      <c r="CX26" s="666"/>
      <c r="CY26" s="667"/>
      <c r="CZ26" s="668">
        <v>8.6</v>
      </c>
      <c r="DA26" s="678"/>
      <c r="DB26" s="678"/>
      <c r="DC26" s="679"/>
      <c r="DD26" s="671">
        <v>824863</v>
      </c>
      <c r="DE26" s="666"/>
      <c r="DF26" s="666"/>
      <c r="DG26" s="666"/>
      <c r="DH26" s="666"/>
      <c r="DI26" s="666"/>
      <c r="DJ26" s="666"/>
      <c r="DK26" s="667"/>
      <c r="DL26" s="671" t="s">
        <v>127</v>
      </c>
      <c r="DM26" s="666"/>
      <c r="DN26" s="666"/>
      <c r="DO26" s="666"/>
      <c r="DP26" s="666"/>
      <c r="DQ26" s="666"/>
      <c r="DR26" s="666"/>
      <c r="DS26" s="666"/>
      <c r="DT26" s="666"/>
      <c r="DU26" s="666"/>
      <c r="DV26" s="667"/>
      <c r="DW26" s="668" t="s">
        <v>127</v>
      </c>
      <c r="DX26" s="678"/>
      <c r="DY26" s="678"/>
      <c r="DZ26" s="678"/>
      <c r="EA26" s="678"/>
      <c r="EB26" s="678"/>
      <c r="EC26" s="699"/>
    </row>
    <row r="27" spans="2:133" ht="11.25" customHeight="1" x14ac:dyDescent="0.2">
      <c r="B27" s="662" t="s">
        <v>297</v>
      </c>
      <c r="C27" s="663"/>
      <c r="D27" s="663"/>
      <c r="E27" s="663"/>
      <c r="F27" s="663"/>
      <c r="G27" s="663"/>
      <c r="H27" s="663"/>
      <c r="I27" s="663"/>
      <c r="J27" s="663"/>
      <c r="K27" s="663"/>
      <c r="L27" s="663"/>
      <c r="M27" s="663"/>
      <c r="N27" s="663"/>
      <c r="O27" s="663"/>
      <c r="P27" s="663"/>
      <c r="Q27" s="664"/>
      <c r="R27" s="665">
        <v>6200769</v>
      </c>
      <c r="S27" s="666"/>
      <c r="T27" s="666"/>
      <c r="U27" s="666"/>
      <c r="V27" s="666"/>
      <c r="W27" s="666"/>
      <c r="X27" s="666"/>
      <c r="Y27" s="667"/>
      <c r="Z27" s="692">
        <v>58.3</v>
      </c>
      <c r="AA27" s="692"/>
      <c r="AB27" s="692"/>
      <c r="AC27" s="692"/>
      <c r="AD27" s="693">
        <v>5642021</v>
      </c>
      <c r="AE27" s="693"/>
      <c r="AF27" s="693"/>
      <c r="AG27" s="693"/>
      <c r="AH27" s="693"/>
      <c r="AI27" s="693"/>
      <c r="AJ27" s="693"/>
      <c r="AK27" s="693"/>
      <c r="AL27" s="668">
        <v>99.5</v>
      </c>
      <c r="AM27" s="669"/>
      <c r="AN27" s="669"/>
      <c r="AO27" s="694"/>
      <c r="AP27" s="662" t="s">
        <v>298</v>
      </c>
      <c r="AQ27" s="663"/>
      <c r="AR27" s="663"/>
      <c r="AS27" s="663"/>
      <c r="AT27" s="663"/>
      <c r="AU27" s="663"/>
      <c r="AV27" s="663"/>
      <c r="AW27" s="663"/>
      <c r="AX27" s="663"/>
      <c r="AY27" s="663"/>
      <c r="AZ27" s="663"/>
      <c r="BA27" s="663"/>
      <c r="BB27" s="663"/>
      <c r="BC27" s="663"/>
      <c r="BD27" s="663"/>
      <c r="BE27" s="663"/>
      <c r="BF27" s="664"/>
      <c r="BG27" s="665">
        <v>1783701</v>
      </c>
      <c r="BH27" s="666"/>
      <c r="BI27" s="666"/>
      <c r="BJ27" s="666"/>
      <c r="BK27" s="666"/>
      <c r="BL27" s="666"/>
      <c r="BM27" s="666"/>
      <c r="BN27" s="667"/>
      <c r="BO27" s="692">
        <v>100</v>
      </c>
      <c r="BP27" s="692"/>
      <c r="BQ27" s="692"/>
      <c r="BR27" s="692"/>
      <c r="BS27" s="693" t="s">
        <v>127</v>
      </c>
      <c r="BT27" s="693"/>
      <c r="BU27" s="693"/>
      <c r="BV27" s="693"/>
      <c r="BW27" s="693"/>
      <c r="BX27" s="693"/>
      <c r="BY27" s="693"/>
      <c r="BZ27" s="693"/>
      <c r="CA27" s="693"/>
      <c r="CB27" s="751"/>
      <c r="CD27" s="707" t="s">
        <v>299</v>
      </c>
      <c r="CE27" s="704"/>
      <c r="CF27" s="704"/>
      <c r="CG27" s="704"/>
      <c r="CH27" s="704"/>
      <c r="CI27" s="704"/>
      <c r="CJ27" s="704"/>
      <c r="CK27" s="704"/>
      <c r="CL27" s="704"/>
      <c r="CM27" s="704"/>
      <c r="CN27" s="704"/>
      <c r="CO27" s="704"/>
      <c r="CP27" s="704"/>
      <c r="CQ27" s="705"/>
      <c r="CR27" s="665">
        <v>909270</v>
      </c>
      <c r="CS27" s="676"/>
      <c r="CT27" s="676"/>
      <c r="CU27" s="676"/>
      <c r="CV27" s="676"/>
      <c r="CW27" s="676"/>
      <c r="CX27" s="676"/>
      <c r="CY27" s="677"/>
      <c r="CZ27" s="668">
        <v>8.8000000000000007</v>
      </c>
      <c r="DA27" s="678"/>
      <c r="DB27" s="678"/>
      <c r="DC27" s="679"/>
      <c r="DD27" s="671">
        <v>166233</v>
      </c>
      <c r="DE27" s="676"/>
      <c r="DF27" s="676"/>
      <c r="DG27" s="676"/>
      <c r="DH27" s="676"/>
      <c r="DI27" s="676"/>
      <c r="DJ27" s="676"/>
      <c r="DK27" s="677"/>
      <c r="DL27" s="671">
        <v>154443</v>
      </c>
      <c r="DM27" s="676"/>
      <c r="DN27" s="676"/>
      <c r="DO27" s="676"/>
      <c r="DP27" s="676"/>
      <c r="DQ27" s="676"/>
      <c r="DR27" s="676"/>
      <c r="DS27" s="676"/>
      <c r="DT27" s="676"/>
      <c r="DU27" s="676"/>
      <c r="DV27" s="677"/>
      <c r="DW27" s="668">
        <v>2.6</v>
      </c>
      <c r="DX27" s="678"/>
      <c r="DY27" s="678"/>
      <c r="DZ27" s="678"/>
      <c r="EA27" s="678"/>
      <c r="EB27" s="678"/>
      <c r="EC27" s="699"/>
    </row>
    <row r="28" spans="2:133" ht="11.25" customHeight="1" x14ac:dyDescent="0.2">
      <c r="B28" s="662" t="s">
        <v>300</v>
      </c>
      <c r="C28" s="663"/>
      <c r="D28" s="663"/>
      <c r="E28" s="663"/>
      <c r="F28" s="663"/>
      <c r="G28" s="663"/>
      <c r="H28" s="663"/>
      <c r="I28" s="663"/>
      <c r="J28" s="663"/>
      <c r="K28" s="663"/>
      <c r="L28" s="663"/>
      <c r="M28" s="663"/>
      <c r="N28" s="663"/>
      <c r="O28" s="663"/>
      <c r="P28" s="663"/>
      <c r="Q28" s="664"/>
      <c r="R28" s="665">
        <v>1574</v>
      </c>
      <c r="S28" s="666"/>
      <c r="T28" s="666"/>
      <c r="U28" s="666"/>
      <c r="V28" s="666"/>
      <c r="W28" s="666"/>
      <c r="X28" s="666"/>
      <c r="Y28" s="667"/>
      <c r="Z28" s="692">
        <v>0</v>
      </c>
      <c r="AA28" s="692"/>
      <c r="AB28" s="692"/>
      <c r="AC28" s="692"/>
      <c r="AD28" s="693">
        <v>1574</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301</v>
      </c>
      <c r="CE28" s="704"/>
      <c r="CF28" s="704"/>
      <c r="CG28" s="704"/>
      <c r="CH28" s="704"/>
      <c r="CI28" s="704"/>
      <c r="CJ28" s="704"/>
      <c r="CK28" s="704"/>
      <c r="CL28" s="704"/>
      <c r="CM28" s="704"/>
      <c r="CN28" s="704"/>
      <c r="CO28" s="704"/>
      <c r="CP28" s="704"/>
      <c r="CQ28" s="705"/>
      <c r="CR28" s="665">
        <v>1061506</v>
      </c>
      <c r="CS28" s="666"/>
      <c r="CT28" s="666"/>
      <c r="CU28" s="666"/>
      <c r="CV28" s="666"/>
      <c r="CW28" s="666"/>
      <c r="CX28" s="666"/>
      <c r="CY28" s="667"/>
      <c r="CZ28" s="668">
        <v>10.3</v>
      </c>
      <c r="DA28" s="678"/>
      <c r="DB28" s="678"/>
      <c r="DC28" s="679"/>
      <c r="DD28" s="671">
        <v>1013790</v>
      </c>
      <c r="DE28" s="666"/>
      <c r="DF28" s="666"/>
      <c r="DG28" s="666"/>
      <c r="DH28" s="666"/>
      <c r="DI28" s="666"/>
      <c r="DJ28" s="666"/>
      <c r="DK28" s="667"/>
      <c r="DL28" s="671">
        <v>1013790</v>
      </c>
      <c r="DM28" s="666"/>
      <c r="DN28" s="666"/>
      <c r="DO28" s="666"/>
      <c r="DP28" s="666"/>
      <c r="DQ28" s="666"/>
      <c r="DR28" s="666"/>
      <c r="DS28" s="666"/>
      <c r="DT28" s="666"/>
      <c r="DU28" s="666"/>
      <c r="DV28" s="667"/>
      <c r="DW28" s="668">
        <v>17.3</v>
      </c>
      <c r="DX28" s="678"/>
      <c r="DY28" s="678"/>
      <c r="DZ28" s="678"/>
      <c r="EA28" s="678"/>
      <c r="EB28" s="678"/>
      <c r="EC28" s="699"/>
    </row>
    <row r="29" spans="2:133" ht="11.25" customHeight="1" x14ac:dyDescent="0.2">
      <c r="B29" s="662" t="s">
        <v>302</v>
      </c>
      <c r="C29" s="663"/>
      <c r="D29" s="663"/>
      <c r="E29" s="663"/>
      <c r="F29" s="663"/>
      <c r="G29" s="663"/>
      <c r="H29" s="663"/>
      <c r="I29" s="663"/>
      <c r="J29" s="663"/>
      <c r="K29" s="663"/>
      <c r="L29" s="663"/>
      <c r="M29" s="663"/>
      <c r="N29" s="663"/>
      <c r="O29" s="663"/>
      <c r="P29" s="663"/>
      <c r="Q29" s="664"/>
      <c r="R29" s="665">
        <v>8851</v>
      </c>
      <c r="S29" s="666"/>
      <c r="T29" s="666"/>
      <c r="U29" s="666"/>
      <c r="V29" s="666"/>
      <c r="W29" s="666"/>
      <c r="X29" s="666"/>
      <c r="Y29" s="667"/>
      <c r="Z29" s="692">
        <v>0.1</v>
      </c>
      <c r="AA29" s="692"/>
      <c r="AB29" s="692"/>
      <c r="AC29" s="692"/>
      <c r="AD29" s="693" t="s">
        <v>127</v>
      </c>
      <c r="AE29" s="693"/>
      <c r="AF29" s="693"/>
      <c r="AG29" s="693"/>
      <c r="AH29" s="693"/>
      <c r="AI29" s="693"/>
      <c r="AJ29" s="693"/>
      <c r="AK29" s="693"/>
      <c r="AL29" s="668" t="s">
        <v>127</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303</v>
      </c>
      <c r="CE29" s="753"/>
      <c r="CF29" s="707" t="s">
        <v>69</v>
      </c>
      <c r="CG29" s="704"/>
      <c r="CH29" s="704"/>
      <c r="CI29" s="704"/>
      <c r="CJ29" s="704"/>
      <c r="CK29" s="704"/>
      <c r="CL29" s="704"/>
      <c r="CM29" s="704"/>
      <c r="CN29" s="704"/>
      <c r="CO29" s="704"/>
      <c r="CP29" s="704"/>
      <c r="CQ29" s="705"/>
      <c r="CR29" s="665">
        <v>1061506</v>
      </c>
      <c r="CS29" s="676"/>
      <c r="CT29" s="676"/>
      <c r="CU29" s="676"/>
      <c r="CV29" s="676"/>
      <c r="CW29" s="676"/>
      <c r="CX29" s="676"/>
      <c r="CY29" s="677"/>
      <c r="CZ29" s="668">
        <v>10.3</v>
      </c>
      <c r="DA29" s="678"/>
      <c r="DB29" s="678"/>
      <c r="DC29" s="679"/>
      <c r="DD29" s="671">
        <v>1013790</v>
      </c>
      <c r="DE29" s="676"/>
      <c r="DF29" s="676"/>
      <c r="DG29" s="676"/>
      <c r="DH29" s="676"/>
      <c r="DI29" s="676"/>
      <c r="DJ29" s="676"/>
      <c r="DK29" s="677"/>
      <c r="DL29" s="671">
        <v>1013790</v>
      </c>
      <c r="DM29" s="676"/>
      <c r="DN29" s="676"/>
      <c r="DO29" s="676"/>
      <c r="DP29" s="676"/>
      <c r="DQ29" s="676"/>
      <c r="DR29" s="676"/>
      <c r="DS29" s="676"/>
      <c r="DT29" s="676"/>
      <c r="DU29" s="676"/>
      <c r="DV29" s="677"/>
      <c r="DW29" s="668">
        <v>17.3</v>
      </c>
      <c r="DX29" s="678"/>
      <c r="DY29" s="678"/>
      <c r="DZ29" s="678"/>
      <c r="EA29" s="678"/>
      <c r="EB29" s="678"/>
      <c r="EC29" s="699"/>
    </row>
    <row r="30" spans="2:133" ht="11.25" customHeight="1" x14ac:dyDescent="0.2">
      <c r="B30" s="662" t="s">
        <v>304</v>
      </c>
      <c r="C30" s="663"/>
      <c r="D30" s="663"/>
      <c r="E30" s="663"/>
      <c r="F30" s="663"/>
      <c r="G30" s="663"/>
      <c r="H30" s="663"/>
      <c r="I30" s="663"/>
      <c r="J30" s="663"/>
      <c r="K30" s="663"/>
      <c r="L30" s="663"/>
      <c r="M30" s="663"/>
      <c r="N30" s="663"/>
      <c r="O30" s="663"/>
      <c r="P30" s="663"/>
      <c r="Q30" s="664"/>
      <c r="R30" s="665">
        <v>106548</v>
      </c>
      <c r="S30" s="666"/>
      <c r="T30" s="666"/>
      <c r="U30" s="666"/>
      <c r="V30" s="666"/>
      <c r="W30" s="666"/>
      <c r="X30" s="666"/>
      <c r="Y30" s="667"/>
      <c r="Z30" s="692">
        <v>1</v>
      </c>
      <c r="AA30" s="692"/>
      <c r="AB30" s="692"/>
      <c r="AC30" s="692"/>
      <c r="AD30" s="693">
        <v>8082</v>
      </c>
      <c r="AE30" s="693"/>
      <c r="AF30" s="693"/>
      <c r="AG30" s="693"/>
      <c r="AH30" s="693"/>
      <c r="AI30" s="693"/>
      <c r="AJ30" s="693"/>
      <c r="AK30" s="693"/>
      <c r="AL30" s="668">
        <v>0.1</v>
      </c>
      <c r="AM30" s="669"/>
      <c r="AN30" s="669"/>
      <c r="AO30" s="694"/>
      <c r="AP30" s="724" t="s">
        <v>221</v>
      </c>
      <c r="AQ30" s="725"/>
      <c r="AR30" s="725"/>
      <c r="AS30" s="725"/>
      <c r="AT30" s="725"/>
      <c r="AU30" s="725"/>
      <c r="AV30" s="725"/>
      <c r="AW30" s="725"/>
      <c r="AX30" s="725"/>
      <c r="AY30" s="725"/>
      <c r="AZ30" s="725"/>
      <c r="BA30" s="725"/>
      <c r="BB30" s="725"/>
      <c r="BC30" s="725"/>
      <c r="BD30" s="725"/>
      <c r="BE30" s="725"/>
      <c r="BF30" s="726"/>
      <c r="BG30" s="724" t="s">
        <v>305</v>
      </c>
      <c r="BH30" s="749"/>
      <c r="BI30" s="749"/>
      <c r="BJ30" s="749"/>
      <c r="BK30" s="749"/>
      <c r="BL30" s="749"/>
      <c r="BM30" s="749"/>
      <c r="BN30" s="749"/>
      <c r="BO30" s="749"/>
      <c r="BP30" s="749"/>
      <c r="BQ30" s="750"/>
      <c r="BR30" s="724" t="s">
        <v>306</v>
      </c>
      <c r="BS30" s="749"/>
      <c r="BT30" s="749"/>
      <c r="BU30" s="749"/>
      <c r="BV30" s="749"/>
      <c r="BW30" s="749"/>
      <c r="BX30" s="749"/>
      <c r="BY30" s="749"/>
      <c r="BZ30" s="749"/>
      <c r="CA30" s="749"/>
      <c r="CB30" s="750"/>
      <c r="CD30" s="754"/>
      <c r="CE30" s="755"/>
      <c r="CF30" s="707" t="s">
        <v>307</v>
      </c>
      <c r="CG30" s="704"/>
      <c r="CH30" s="704"/>
      <c r="CI30" s="704"/>
      <c r="CJ30" s="704"/>
      <c r="CK30" s="704"/>
      <c r="CL30" s="704"/>
      <c r="CM30" s="704"/>
      <c r="CN30" s="704"/>
      <c r="CO30" s="704"/>
      <c r="CP30" s="704"/>
      <c r="CQ30" s="705"/>
      <c r="CR30" s="665">
        <v>1028025</v>
      </c>
      <c r="CS30" s="666"/>
      <c r="CT30" s="666"/>
      <c r="CU30" s="666"/>
      <c r="CV30" s="666"/>
      <c r="CW30" s="666"/>
      <c r="CX30" s="666"/>
      <c r="CY30" s="667"/>
      <c r="CZ30" s="668">
        <v>10</v>
      </c>
      <c r="DA30" s="678"/>
      <c r="DB30" s="678"/>
      <c r="DC30" s="679"/>
      <c r="DD30" s="671">
        <v>980309</v>
      </c>
      <c r="DE30" s="666"/>
      <c r="DF30" s="666"/>
      <c r="DG30" s="666"/>
      <c r="DH30" s="666"/>
      <c r="DI30" s="666"/>
      <c r="DJ30" s="666"/>
      <c r="DK30" s="667"/>
      <c r="DL30" s="671">
        <v>980309</v>
      </c>
      <c r="DM30" s="666"/>
      <c r="DN30" s="666"/>
      <c r="DO30" s="666"/>
      <c r="DP30" s="666"/>
      <c r="DQ30" s="666"/>
      <c r="DR30" s="666"/>
      <c r="DS30" s="666"/>
      <c r="DT30" s="666"/>
      <c r="DU30" s="666"/>
      <c r="DV30" s="667"/>
      <c r="DW30" s="668">
        <v>16.7</v>
      </c>
      <c r="DX30" s="678"/>
      <c r="DY30" s="678"/>
      <c r="DZ30" s="678"/>
      <c r="EA30" s="678"/>
      <c r="EB30" s="678"/>
      <c r="EC30" s="699"/>
    </row>
    <row r="31" spans="2:133" ht="11.25" customHeight="1" x14ac:dyDescent="0.2">
      <c r="B31" s="662" t="s">
        <v>308</v>
      </c>
      <c r="C31" s="663"/>
      <c r="D31" s="663"/>
      <c r="E31" s="663"/>
      <c r="F31" s="663"/>
      <c r="G31" s="663"/>
      <c r="H31" s="663"/>
      <c r="I31" s="663"/>
      <c r="J31" s="663"/>
      <c r="K31" s="663"/>
      <c r="L31" s="663"/>
      <c r="M31" s="663"/>
      <c r="N31" s="663"/>
      <c r="O31" s="663"/>
      <c r="P31" s="663"/>
      <c r="Q31" s="664"/>
      <c r="R31" s="665">
        <v>8283</v>
      </c>
      <c r="S31" s="666"/>
      <c r="T31" s="666"/>
      <c r="U31" s="666"/>
      <c r="V31" s="666"/>
      <c r="W31" s="666"/>
      <c r="X31" s="666"/>
      <c r="Y31" s="667"/>
      <c r="Z31" s="692">
        <v>0.1</v>
      </c>
      <c r="AA31" s="692"/>
      <c r="AB31" s="692"/>
      <c r="AC31" s="692"/>
      <c r="AD31" s="693">
        <v>2674</v>
      </c>
      <c r="AE31" s="693"/>
      <c r="AF31" s="693"/>
      <c r="AG31" s="693"/>
      <c r="AH31" s="693"/>
      <c r="AI31" s="693"/>
      <c r="AJ31" s="693"/>
      <c r="AK31" s="693"/>
      <c r="AL31" s="668">
        <v>0</v>
      </c>
      <c r="AM31" s="669"/>
      <c r="AN31" s="669"/>
      <c r="AO31" s="694"/>
      <c r="AP31" s="738" t="s">
        <v>309</v>
      </c>
      <c r="AQ31" s="739"/>
      <c r="AR31" s="739"/>
      <c r="AS31" s="739"/>
      <c r="AT31" s="744" t="s">
        <v>310</v>
      </c>
      <c r="AU31" s="360"/>
      <c r="AV31" s="360"/>
      <c r="AW31" s="360"/>
      <c r="AX31" s="731" t="s">
        <v>185</v>
      </c>
      <c r="AY31" s="732"/>
      <c r="AZ31" s="732"/>
      <c r="BA31" s="732"/>
      <c r="BB31" s="732"/>
      <c r="BC31" s="732"/>
      <c r="BD31" s="732"/>
      <c r="BE31" s="732"/>
      <c r="BF31" s="733"/>
      <c r="BG31" s="734">
        <v>96.8</v>
      </c>
      <c r="BH31" s="735"/>
      <c r="BI31" s="735"/>
      <c r="BJ31" s="735"/>
      <c r="BK31" s="735"/>
      <c r="BL31" s="735"/>
      <c r="BM31" s="736">
        <v>82.6</v>
      </c>
      <c r="BN31" s="735"/>
      <c r="BO31" s="735"/>
      <c r="BP31" s="735"/>
      <c r="BQ31" s="737"/>
      <c r="BR31" s="734">
        <v>93.3</v>
      </c>
      <c r="BS31" s="735"/>
      <c r="BT31" s="735"/>
      <c r="BU31" s="735"/>
      <c r="BV31" s="735"/>
      <c r="BW31" s="735"/>
      <c r="BX31" s="736">
        <v>82.3</v>
      </c>
      <c r="BY31" s="735"/>
      <c r="BZ31" s="735"/>
      <c r="CA31" s="735"/>
      <c r="CB31" s="737"/>
      <c r="CD31" s="754"/>
      <c r="CE31" s="755"/>
      <c r="CF31" s="707" t="s">
        <v>311</v>
      </c>
      <c r="CG31" s="704"/>
      <c r="CH31" s="704"/>
      <c r="CI31" s="704"/>
      <c r="CJ31" s="704"/>
      <c r="CK31" s="704"/>
      <c r="CL31" s="704"/>
      <c r="CM31" s="704"/>
      <c r="CN31" s="704"/>
      <c r="CO31" s="704"/>
      <c r="CP31" s="704"/>
      <c r="CQ31" s="705"/>
      <c r="CR31" s="665">
        <v>33481</v>
      </c>
      <c r="CS31" s="676"/>
      <c r="CT31" s="676"/>
      <c r="CU31" s="676"/>
      <c r="CV31" s="676"/>
      <c r="CW31" s="676"/>
      <c r="CX31" s="676"/>
      <c r="CY31" s="677"/>
      <c r="CZ31" s="668">
        <v>0.3</v>
      </c>
      <c r="DA31" s="678"/>
      <c r="DB31" s="678"/>
      <c r="DC31" s="679"/>
      <c r="DD31" s="671">
        <v>33481</v>
      </c>
      <c r="DE31" s="676"/>
      <c r="DF31" s="676"/>
      <c r="DG31" s="676"/>
      <c r="DH31" s="676"/>
      <c r="DI31" s="676"/>
      <c r="DJ31" s="676"/>
      <c r="DK31" s="677"/>
      <c r="DL31" s="671">
        <v>33481</v>
      </c>
      <c r="DM31" s="676"/>
      <c r="DN31" s="676"/>
      <c r="DO31" s="676"/>
      <c r="DP31" s="676"/>
      <c r="DQ31" s="676"/>
      <c r="DR31" s="676"/>
      <c r="DS31" s="676"/>
      <c r="DT31" s="676"/>
      <c r="DU31" s="676"/>
      <c r="DV31" s="677"/>
      <c r="DW31" s="668">
        <v>0.6</v>
      </c>
      <c r="DX31" s="678"/>
      <c r="DY31" s="678"/>
      <c r="DZ31" s="678"/>
      <c r="EA31" s="678"/>
      <c r="EB31" s="678"/>
      <c r="EC31" s="699"/>
    </row>
    <row r="32" spans="2:133" ht="11.25" customHeight="1" x14ac:dyDescent="0.2">
      <c r="B32" s="662" t="s">
        <v>312</v>
      </c>
      <c r="C32" s="663"/>
      <c r="D32" s="663"/>
      <c r="E32" s="663"/>
      <c r="F32" s="663"/>
      <c r="G32" s="663"/>
      <c r="H32" s="663"/>
      <c r="I32" s="663"/>
      <c r="J32" s="663"/>
      <c r="K32" s="663"/>
      <c r="L32" s="663"/>
      <c r="M32" s="663"/>
      <c r="N32" s="663"/>
      <c r="O32" s="663"/>
      <c r="P32" s="663"/>
      <c r="Q32" s="664"/>
      <c r="R32" s="665">
        <v>1673682</v>
      </c>
      <c r="S32" s="666"/>
      <c r="T32" s="666"/>
      <c r="U32" s="666"/>
      <c r="V32" s="666"/>
      <c r="W32" s="666"/>
      <c r="X32" s="666"/>
      <c r="Y32" s="667"/>
      <c r="Z32" s="692">
        <v>15.7</v>
      </c>
      <c r="AA32" s="692"/>
      <c r="AB32" s="692"/>
      <c r="AC32" s="692"/>
      <c r="AD32" s="693" t="s">
        <v>127</v>
      </c>
      <c r="AE32" s="693"/>
      <c r="AF32" s="693"/>
      <c r="AG32" s="693"/>
      <c r="AH32" s="693"/>
      <c r="AI32" s="693"/>
      <c r="AJ32" s="693"/>
      <c r="AK32" s="693"/>
      <c r="AL32" s="668" t="s">
        <v>127</v>
      </c>
      <c r="AM32" s="669"/>
      <c r="AN32" s="669"/>
      <c r="AO32" s="694"/>
      <c r="AP32" s="740"/>
      <c r="AQ32" s="741"/>
      <c r="AR32" s="741"/>
      <c r="AS32" s="741"/>
      <c r="AT32" s="745"/>
      <c r="AU32" s="361" t="s">
        <v>313</v>
      </c>
      <c r="AV32" s="361"/>
      <c r="AW32" s="361"/>
      <c r="AX32" s="662" t="s">
        <v>314</v>
      </c>
      <c r="AY32" s="663"/>
      <c r="AZ32" s="663"/>
      <c r="BA32" s="663"/>
      <c r="BB32" s="663"/>
      <c r="BC32" s="663"/>
      <c r="BD32" s="663"/>
      <c r="BE32" s="663"/>
      <c r="BF32" s="664"/>
      <c r="BG32" s="747">
        <v>98.7</v>
      </c>
      <c r="BH32" s="676"/>
      <c r="BI32" s="676"/>
      <c r="BJ32" s="676"/>
      <c r="BK32" s="676"/>
      <c r="BL32" s="676"/>
      <c r="BM32" s="669">
        <v>95.5</v>
      </c>
      <c r="BN32" s="748"/>
      <c r="BO32" s="748"/>
      <c r="BP32" s="748"/>
      <c r="BQ32" s="703"/>
      <c r="BR32" s="747">
        <v>98.8</v>
      </c>
      <c r="BS32" s="676"/>
      <c r="BT32" s="676"/>
      <c r="BU32" s="676"/>
      <c r="BV32" s="676"/>
      <c r="BW32" s="676"/>
      <c r="BX32" s="669">
        <v>95.6</v>
      </c>
      <c r="BY32" s="748"/>
      <c r="BZ32" s="748"/>
      <c r="CA32" s="748"/>
      <c r="CB32" s="703"/>
      <c r="CD32" s="756"/>
      <c r="CE32" s="757"/>
      <c r="CF32" s="707" t="s">
        <v>315</v>
      </c>
      <c r="CG32" s="704"/>
      <c r="CH32" s="704"/>
      <c r="CI32" s="704"/>
      <c r="CJ32" s="704"/>
      <c r="CK32" s="704"/>
      <c r="CL32" s="704"/>
      <c r="CM32" s="704"/>
      <c r="CN32" s="704"/>
      <c r="CO32" s="704"/>
      <c r="CP32" s="704"/>
      <c r="CQ32" s="705"/>
      <c r="CR32" s="665" t="s">
        <v>127</v>
      </c>
      <c r="CS32" s="666"/>
      <c r="CT32" s="666"/>
      <c r="CU32" s="666"/>
      <c r="CV32" s="666"/>
      <c r="CW32" s="666"/>
      <c r="CX32" s="666"/>
      <c r="CY32" s="667"/>
      <c r="CZ32" s="668" t="s">
        <v>127</v>
      </c>
      <c r="DA32" s="678"/>
      <c r="DB32" s="678"/>
      <c r="DC32" s="679"/>
      <c r="DD32" s="671" t="s">
        <v>127</v>
      </c>
      <c r="DE32" s="666"/>
      <c r="DF32" s="666"/>
      <c r="DG32" s="666"/>
      <c r="DH32" s="666"/>
      <c r="DI32" s="666"/>
      <c r="DJ32" s="666"/>
      <c r="DK32" s="667"/>
      <c r="DL32" s="671" t="s">
        <v>127</v>
      </c>
      <c r="DM32" s="666"/>
      <c r="DN32" s="666"/>
      <c r="DO32" s="666"/>
      <c r="DP32" s="666"/>
      <c r="DQ32" s="666"/>
      <c r="DR32" s="666"/>
      <c r="DS32" s="666"/>
      <c r="DT32" s="666"/>
      <c r="DU32" s="666"/>
      <c r="DV32" s="667"/>
      <c r="DW32" s="668" t="s">
        <v>127</v>
      </c>
      <c r="DX32" s="678"/>
      <c r="DY32" s="678"/>
      <c r="DZ32" s="678"/>
      <c r="EA32" s="678"/>
      <c r="EB32" s="678"/>
      <c r="EC32" s="699"/>
    </row>
    <row r="33" spans="2:133" ht="11.25" customHeight="1" x14ac:dyDescent="0.2">
      <c r="B33" s="728" t="s">
        <v>316</v>
      </c>
      <c r="C33" s="729"/>
      <c r="D33" s="729"/>
      <c r="E33" s="729"/>
      <c r="F33" s="729"/>
      <c r="G33" s="729"/>
      <c r="H33" s="729"/>
      <c r="I33" s="729"/>
      <c r="J33" s="729"/>
      <c r="K33" s="729"/>
      <c r="L33" s="729"/>
      <c r="M33" s="729"/>
      <c r="N33" s="729"/>
      <c r="O33" s="729"/>
      <c r="P33" s="729"/>
      <c r="Q33" s="730"/>
      <c r="R33" s="665" t="s">
        <v>127</v>
      </c>
      <c r="S33" s="666"/>
      <c r="T33" s="666"/>
      <c r="U33" s="666"/>
      <c r="V33" s="666"/>
      <c r="W33" s="666"/>
      <c r="X33" s="666"/>
      <c r="Y33" s="667"/>
      <c r="Z33" s="692" t="s">
        <v>127</v>
      </c>
      <c r="AA33" s="692"/>
      <c r="AB33" s="692"/>
      <c r="AC33" s="692"/>
      <c r="AD33" s="693" t="s">
        <v>127</v>
      </c>
      <c r="AE33" s="693"/>
      <c r="AF33" s="693"/>
      <c r="AG33" s="693"/>
      <c r="AH33" s="693"/>
      <c r="AI33" s="693"/>
      <c r="AJ33" s="693"/>
      <c r="AK33" s="693"/>
      <c r="AL33" s="668" t="s">
        <v>127</v>
      </c>
      <c r="AM33" s="669"/>
      <c r="AN33" s="669"/>
      <c r="AO33" s="694"/>
      <c r="AP33" s="742"/>
      <c r="AQ33" s="743"/>
      <c r="AR33" s="743"/>
      <c r="AS33" s="743"/>
      <c r="AT33" s="746"/>
      <c r="AU33" s="362"/>
      <c r="AV33" s="362"/>
      <c r="AW33" s="362"/>
      <c r="AX33" s="642" t="s">
        <v>317</v>
      </c>
      <c r="AY33" s="643"/>
      <c r="AZ33" s="643"/>
      <c r="BA33" s="643"/>
      <c r="BB33" s="643"/>
      <c r="BC33" s="643"/>
      <c r="BD33" s="643"/>
      <c r="BE33" s="643"/>
      <c r="BF33" s="644"/>
      <c r="BG33" s="727">
        <v>95.3</v>
      </c>
      <c r="BH33" s="646"/>
      <c r="BI33" s="646"/>
      <c r="BJ33" s="646"/>
      <c r="BK33" s="646"/>
      <c r="BL33" s="646"/>
      <c r="BM33" s="684">
        <v>74.7</v>
      </c>
      <c r="BN33" s="646"/>
      <c r="BO33" s="646"/>
      <c r="BP33" s="646"/>
      <c r="BQ33" s="695"/>
      <c r="BR33" s="727">
        <v>89.3</v>
      </c>
      <c r="BS33" s="646"/>
      <c r="BT33" s="646"/>
      <c r="BU33" s="646"/>
      <c r="BV33" s="646"/>
      <c r="BW33" s="646"/>
      <c r="BX33" s="684">
        <v>74.3</v>
      </c>
      <c r="BY33" s="646"/>
      <c r="BZ33" s="646"/>
      <c r="CA33" s="646"/>
      <c r="CB33" s="695"/>
      <c r="CD33" s="707" t="s">
        <v>318</v>
      </c>
      <c r="CE33" s="704"/>
      <c r="CF33" s="704"/>
      <c r="CG33" s="704"/>
      <c r="CH33" s="704"/>
      <c r="CI33" s="704"/>
      <c r="CJ33" s="704"/>
      <c r="CK33" s="704"/>
      <c r="CL33" s="704"/>
      <c r="CM33" s="704"/>
      <c r="CN33" s="704"/>
      <c r="CO33" s="704"/>
      <c r="CP33" s="704"/>
      <c r="CQ33" s="705"/>
      <c r="CR33" s="665">
        <v>4701943</v>
      </c>
      <c r="CS33" s="676"/>
      <c r="CT33" s="676"/>
      <c r="CU33" s="676"/>
      <c r="CV33" s="676"/>
      <c r="CW33" s="676"/>
      <c r="CX33" s="676"/>
      <c r="CY33" s="677"/>
      <c r="CZ33" s="668">
        <v>45.6</v>
      </c>
      <c r="DA33" s="678"/>
      <c r="DB33" s="678"/>
      <c r="DC33" s="679"/>
      <c r="DD33" s="671">
        <v>3861828</v>
      </c>
      <c r="DE33" s="676"/>
      <c r="DF33" s="676"/>
      <c r="DG33" s="676"/>
      <c r="DH33" s="676"/>
      <c r="DI33" s="676"/>
      <c r="DJ33" s="676"/>
      <c r="DK33" s="677"/>
      <c r="DL33" s="671">
        <v>2413882</v>
      </c>
      <c r="DM33" s="676"/>
      <c r="DN33" s="676"/>
      <c r="DO33" s="676"/>
      <c r="DP33" s="676"/>
      <c r="DQ33" s="676"/>
      <c r="DR33" s="676"/>
      <c r="DS33" s="676"/>
      <c r="DT33" s="676"/>
      <c r="DU33" s="676"/>
      <c r="DV33" s="677"/>
      <c r="DW33" s="668">
        <v>41.2</v>
      </c>
      <c r="DX33" s="678"/>
      <c r="DY33" s="678"/>
      <c r="DZ33" s="678"/>
      <c r="EA33" s="678"/>
      <c r="EB33" s="678"/>
      <c r="EC33" s="699"/>
    </row>
    <row r="34" spans="2:133" ht="11.25" customHeight="1" x14ac:dyDescent="0.2">
      <c r="B34" s="662" t="s">
        <v>319</v>
      </c>
      <c r="C34" s="663"/>
      <c r="D34" s="663"/>
      <c r="E34" s="663"/>
      <c r="F34" s="663"/>
      <c r="G34" s="663"/>
      <c r="H34" s="663"/>
      <c r="I34" s="663"/>
      <c r="J34" s="663"/>
      <c r="K34" s="663"/>
      <c r="L34" s="663"/>
      <c r="M34" s="663"/>
      <c r="N34" s="663"/>
      <c r="O34" s="663"/>
      <c r="P34" s="663"/>
      <c r="Q34" s="664"/>
      <c r="R34" s="665">
        <v>505922</v>
      </c>
      <c r="S34" s="666"/>
      <c r="T34" s="666"/>
      <c r="U34" s="666"/>
      <c r="V34" s="666"/>
      <c r="W34" s="666"/>
      <c r="X34" s="666"/>
      <c r="Y34" s="667"/>
      <c r="Z34" s="692">
        <v>4.8</v>
      </c>
      <c r="AA34" s="692"/>
      <c r="AB34" s="692"/>
      <c r="AC34" s="692"/>
      <c r="AD34" s="693" t="s">
        <v>127</v>
      </c>
      <c r="AE34" s="693"/>
      <c r="AF34" s="693"/>
      <c r="AG34" s="693"/>
      <c r="AH34" s="693"/>
      <c r="AI34" s="693"/>
      <c r="AJ34" s="693"/>
      <c r="AK34" s="693"/>
      <c r="AL34" s="668" t="s">
        <v>127</v>
      </c>
      <c r="AM34" s="669"/>
      <c r="AN34" s="669"/>
      <c r="AO34" s="694"/>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320</v>
      </c>
      <c r="CE34" s="704"/>
      <c r="CF34" s="704"/>
      <c r="CG34" s="704"/>
      <c r="CH34" s="704"/>
      <c r="CI34" s="704"/>
      <c r="CJ34" s="704"/>
      <c r="CK34" s="704"/>
      <c r="CL34" s="704"/>
      <c r="CM34" s="704"/>
      <c r="CN34" s="704"/>
      <c r="CO34" s="704"/>
      <c r="CP34" s="704"/>
      <c r="CQ34" s="705"/>
      <c r="CR34" s="665">
        <v>1439385</v>
      </c>
      <c r="CS34" s="666"/>
      <c r="CT34" s="666"/>
      <c r="CU34" s="666"/>
      <c r="CV34" s="666"/>
      <c r="CW34" s="666"/>
      <c r="CX34" s="666"/>
      <c r="CY34" s="667"/>
      <c r="CZ34" s="668">
        <v>13.9</v>
      </c>
      <c r="DA34" s="678"/>
      <c r="DB34" s="678"/>
      <c r="DC34" s="679"/>
      <c r="DD34" s="671">
        <v>1052855</v>
      </c>
      <c r="DE34" s="666"/>
      <c r="DF34" s="666"/>
      <c r="DG34" s="666"/>
      <c r="DH34" s="666"/>
      <c r="DI34" s="666"/>
      <c r="DJ34" s="666"/>
      <c r="DK34" s="667"/>
      <c r="DL34" s="671">
        <v>839772</v>
      </c>
      <c r="DM34" s="666"/>
      <c r="DN34" s="666"/>
      <c r="DO34" s="666"/>
      <c r="DP34" s="666"/>
      <c r="DQ34" s="666"/>
      <c r="DR34" s="666"/>
      <c r="DS34" s="666"/>
      <c r="DT34" s="666"/>
      <c r="DU34" s="666"/>
      <c r="DV34" s="667"/>
      <c r="DW34" s="668">
        <v>14.3</v>
      </c>
      <c r="DX34" s="678"/>
      <c r="DY34" s="678"/>
      <c r="DZ34" s="678"/>
      <c r="EA34" s="678"/>
      <c r="EB34" s="678"/>
      <c r="EC34" s="699"/>
    </row>
    <row r="35" spans="2:133" ht="11.25" customHeight="1" x14ac:dyDescent="0.2">
      <c r="B35" s="662" t="s">
        <v>321</v>
      </c>
      <c r="C35" s="663"/>
      <c r="D35" s="663"/>
      <c r="E35" s="663"/>
      <c r="F35" s="663"/>
      <c r="G35" s="663"/>
      <c r="H35" s="663"/>
      <c r="I35" s="663"/>
      <c r="J35" s="663"/>
      <c r="K35" s="663"/>
      <c r="L35" s="663"/>
      <c r="M35" s="663"/>
      <c r="N35" s="663"/>
      <c r="O35" s="663"/>
      <c r="P35" s="663"/>
      <c r="Q35" s="664"/>
      <c r="R35" s="665">
        <v>52738</v>
      </c>
      <c r="S35" s="666"/>
      <c r="T35" s="666"/>
      <c r="U35" s="666"/>
      <c r="V35" s="666"/>
      <c r="W35" s="666"/>
      <c r="X35" s="666"/>
      <c r="Y35" s="667"/>
      <c r="Z35" s="692">
        <v>0.5</v>
      </c>
      <c r="AA35" s="692"/>
      <c r="AB35" s="692"/>
      <c r="AC35" s="692"/>
      <c r="AD35" s="693">
        <v>15146</v>
      </c>
      <c r="AE35" s="693"/>
      <c r="AF35" s="693"/>
      <c r="AG35" s="693"/>
      <c r="AH35" s="693"/>
      <c r="AI35" s="693"/>
      <c r="AJ35" s="693"/>
      <c r="AK35" s="693"/>
      <c r="AL35" s="668">
        <v>0.3</v>
      </c>
      <c r="AM35" s="669"/>
      <c r="AN35" s="669"/>
      <c r="AO35" s="694"/>
      <c r="AP35" s="218"/>
      <c r="AQ35" s="724" t="s">
        <v>322</v>
      </c>
      <c r="AR35" s="725"/>
      <c r="AS35" s="725"/>
      <c r="AT35" s="725"/>
      <c r="AU35" s="725"/>
      <c r="AV35" s="725"/>
      <c r="AW35" s="725"/>
      <c r="AX35" s="725"/>
      <c r="AY35" s="725"/>
      <c r="AZ35" s="725"/>
      <c r="BA35" s="725"/>
      <c r="BB35" s="725"/>
      <c r="BC35" s="725"/>
      <c r="BD35" s="725"/>
      <c r="BE35" s="725"/>
      <c r="BF35" s="726"/>
      <c r="BG35" s="724" t="s">
        <v>323</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324</v>
      </c>
      <c r="CE35" s="704"/>
      <c r="CF35" s="704"/>
      <c r="CG35" s="704"/>
      <c r="CH35" s="704"/>
      <c r="CI35" s="704"/>
      <c r="CJ35" s="704"/>
      <c r="CK35" s="704"/>
      <c r="CL35" s="704"/>
      <c r="CM35" s="704"/>
      <c r="CN35" s="704"/>
      <c r="CO35" s="704"/>
      <c r="CP35" s="704"/>
      <c r="CQ35" s="705"/>
      <c r="CR35" s="665">
        <v>552291</v>
      </c>
      <c r="CS35" s="676"/>
      <c r="CT35" s="676"/>
      <c r="CU35" s="676"/>
      <c r="CV35" s="676"/>
      <c r="CW35" s="676"/>
      <c r="CX35" s="676"/>
      <c r="CY35" s="677"/>
      <c r="CZ35" s="668">
        <v>5.4</v>
      </c>
      <c r="DA35" s="678"/>
      <c r="DB35" s="678"/>
      <c r="DC35" s="679"/>
      <c r="DD35" s="671">
        <v>521461</v>
      </c>
      <c r="DE35" s="676"/>
      <c r="DF35" s="676"/>
      <c r="DG35" s="676"/>
      <c r="DH35" s="676"/>
      <c r="DI35" s="676"/>
      <c r="DJ35" s="676"/>
      <c r="DK35" s="677"/>
      <c r="DL35" s="671">
        <v>205428</v>
      </c>
      <c r="DM35" s="676"/>
      <c r="DN35" s="676"/>
      <c r="DO35" s="676"/>
      <c r="DP35" s="676"/>
      <c r="DQ35" s="676"/>
      <c r="DR35" s="676"/>
      <c r="DS35" s="676"/>
      <c r="DT35" s="676"/>
      <c r="DU35" s="676"/>
      <c r="DV35" s="677"/>
      <c r="DW35" s="668">
        <v>3.5</v>
      </c>
      <c r="DX35" s="678"/>
      <c r="DY35" s="678"/>
      <c r="DZ35" s="678"/>
      <c r="EA35" s="678"/>
      <c r="EB35" s="678"/>
      <c r="EC35" s="699"/>
    </row>
    <row r="36" spans="2:133" ht="11.25" customHeight="1" x14ac:dyDescent="0.2">
      <c r="B36" s="662" t="s">
        <v>325</v>
      </c>
      <c r="C36" s="663"/>
      <c r="D36" s="663"/>
      <c r="E36" s="663"/>
      <c r="F36" s="663"/>
      <c r="G36" s="663"/>
      <c r="H36" s="663"/>
      <c r="I36" s="663"/>
      <c r="J36" s="663"/>
      <c r="K36" s="663"/>
      <c r="L36" s="663"/>
      <c r="M36" s="663"/>
      <c r="N36" s="663"/>
      <c r="O36" s="663"/>
      <c r="P36" s="663"/>
      <c r="Q36" s="664"/>
      <c r="R36" s="665">
        <v>104090</v>
      </c>
      <c r="S36" s="666"/>
      <c r="T36" s="666"/>
      <c r="U36" s="666"/>
      <c r="V36" s="666"/>
      <c r="W36" s="666"/>
      <c r="X36" s="666"/>
      <c r="Y36" s="667"/>
      <c r="Z36" s="692">
        <v>1</v>
      </c>
      <c r="AA36" s="692"/>
      <c r="AB36" s="692"/>
      <c r="AC36" s="692"/>
      <c r="AD36" s="693" t="s">
        <v>127</v>
      </c>
      <c r="AE36" s="693"/>
      <c r="AF36" s="693"/>
      <c r="AG36" s="693"/>
      <c r="AH36" s="693"/>
      <c r="AI36" s="693"/>
      <c r="AJ36" s="693"/>
      <c r="AK36" s="693"/>
      <c r="AL36" s="668" t="s">
        <v>127</v>
      </c>
      <c r="AM36" s="669"/>
      <c r="AN36" s="669"/>
      <c r="AO36" s="694"/>
      <c r="AP36" s="218"/>
      <c r="AQ36" s="715" t="s">
        <v>326</v>
      </c>
      <c r="AR36" s="716"/>
      <c r="AS36" s="716"/>
      <c r="AT36" s="716"/>
      <c r="AU36" s="716"/>
      <c r="AV36" s="716"/>
      <c r="AW36" s="716"/>
      <c r="AX36" s="716"/>
      <c r="AY36" s="717"/>
      <c r="AZ36" s="718">
        <v>908208</v>
      </c>
      <c r="BA36" s="719"/>
      <c r="BB36" s="719"/>
      <c r="BC36" s="719"/>
      <c r="BD36" s="719"/>
      <c r="BE36" s="719"/>
      <c r="BF36" s="720"/>
      <c r="BG36" s="721" t="s">
        <v>327</v>
      </c>
      <c r="BH36" s="722"/>
      <c r="BI36" s="722"/>
      <c r="BJ36" s="722"/>
      <c r="BK36" s="722"/>
      <c r="BL36" s="722"/>
      <c r="BM36" s="722"/>
      <c r="BN36" s="722"/>
      <c r="BO36" s="722"/>
      <c r="BP36" s="722"/>
      <c r="BQ36" s="722"/>
      <c r="BR36" s="722"/>
      <c r="BS36" s="722"/>
      <c r="BT36" s="722"/>
      <c r="BU36" s="723"/>
      <c r="BV36" s="718">
        <v>10171</v>
      </c>
      <c r="BW36" s="719"/>
      <c r="BX36" s="719"/>
      <c r="BY36" s="719"/>
      <c r="BZ36" s="719"/>
      <c r="CA36" s="719"/>
      <c r="CB36" s="720"/>
      <c r="CD36" s="707" t="s">
        <v>328</v>
      </c>
      <c r="CE36" s="704"/>
      <c r="CF36" s="704"/>
      <c r="CG36" s="704"/>
      <c r="CH36" s="704"/>
      <c r="CI36" s="704"/>
      <c r="CJ36" s="704"/>
      <c r="CK36" s="704"/>
      <c r="CL36" s="704"/>
      <c r="CM36" s="704"/>
      <c r="CN36" s="704"/>
      <c r="CO36" s="704"/>
      <c r="CP36" s="704"/>
      <c r="CQ36" s="705"/>
      <c r="CR36" s="665">
        <v>1616599</v>
      </c>
      <c r="CS36" s="666"/>
      <c r="CT36" s="666"/>
      <c r="CU36" s="666"/>
      <c r="CV36" s="666"/>
      <c r="CW36" s="666"/>
      <c r="CX36" s="666"/>
      <c r="CY36" s="667"/>
      <c r="CZ36" s="668">
        <v>15.7</v>
      </c>
      <c r="DA36" s="678"/>
      <c r="DB36" s="678"/>
      <c r="DC36" s="679"/>
      <c r="DD36" s="671">
        <v>1436076</v>
      </c>
      <c r="DE36" s="666"/>
      <c r="DF36" s="666"/>
      <c r="DG36" s="666"/>
      <c r="DH36" s="666"/>
      <c r="DI36" s="666"/>
      <c r="DJ36" s="666"/>
      <c r="DK36" s="667"/>
      <c r="DL36" s="671">
        <v>1039984</v>
      </c>
      <c r="DM36" s="666"/>
      <c r="DN36" s="666"/>
      <c r="DO36" s="666"/>
      <c r="DP36" s="666"/>
      <c r="DQ36" s="666"/>
      <c r="DR36" s="666"/>
      <c r="DS36" s="666"/>
      <c r="DT36" s="666"/>
      <c r="DU36" s="666"/>
      <c r="DV36" s="667"/>
      <c r="DW36" s="668">
        <v>17.8</v>
      </c>
      <c r="DX36" s="678"/>
      <c r="DY36" s="678"/>
      <c r="DZ36" s="678"/>
      <c r="EA36" s="678"/>
      <c r="EB36" s="678"/>
      <c r="EC36" s="699"/>
    </row>
    <row r="37" spans="2:133" ht="11.25" customHeight="1" x14ac:dyDescent="0.2">
      <c r="B37" s="662" t="s">
        <v>329</v>
      </c>
      <c r="C37" s="663"/>
      <c r="D37" s="663"/>
      <c r="E37" s="663"/>
      <c r="F37" s="663"/>
      <c r="G37" s="663"/>
      <c r="H37" s="663"/>
      <c r="I37" s="663"/>
      <c r="J37" s="663"/>
      <c r="K37" s="663"/>
      <c r="L37" s="663"/>
      <c r="M37" s="663"/>
      <c r="N37" s="663"/>
      <c r="O37" s="663"/>
      <c r="P37" s="663"/>
      <c r="Q37" s="664"/>
      <c r="R37" s="665">
        <v>327028</v>
      </c>
      <c r="S37" s="666"/>
      <c r="T37" s="666"/>
      <c r="U37" s="666"/>
      <c r="V37" s="666"/>
      <c r="W37" s="666"/>
      <c r="X37" s="666"/>
      <c r="Y37" s="667"/>
      <c r="Z37" s="692">
        <v>3.1</v>
      </c>
      <c r="AA37" s="692"/>
      <c r="AB37" s="692"/>
      <c r="AC37" s="692"/>
      <c r="AD37" s="693" t="s">
        <v>127</v>
      </c>
      <c r="AE37" s="693"/>
      <c r="AF37" s="693"/>
      <c r="AG37" s="693"/>
      <c r="AH37" s="693"/>
      <c r="AI37" s="693"/>
      <c r="AJ37" s="693"/>
      <c r="AK37" s="693"/>
      <c r="AL37" s="668" t="s">
        <v>127</v>
      </c>
      <c r="AM37" s="669"/>
      <c r="AN37" s="669"/>
      <c r="AO37" s="694"/>
      <c r="AQ37" s="700" t="s">
        <v>330</v>
      </c>
      <c r="AR37" s="701"/>
      <c r="AS37" s="701"/>
      <c r="AT37" s="701"/>
      <c r="AU37" s="701"/>
      <c r="AV37" s="701"/>
      <c r="AW37" s="701"/>
      <c r="AX37" s="701"/>
      <c r="AY37" s="702"/>
      <c r="AZ37" s="665">
        <v>377511</v>
      </c>
      <c r="BA37" s="666"/>
      <c r="BB37" s="666"/>
      <c r="BC37" s="666"/>
      <c r="BD37" s="676"/>
      <c r="BE37" s="676"/>
      <c r="BF37" s="703"/>
      <c r="BG37" s="707" t="s">
        <v>331</v>
      </c>
      <c r="BH37" s="704"/>
      <c r="BI37" s="704"/>
      <c r="BJ37" s="704"/>
      <c r="BK37" s="704"/>
      <c r="BL37" s="704"/>
      <c r="BM37" s="704"/>
      <c r="BN37" s="704"/>
      <c r="BO37" s="704"/>
      <c r="BP37" s="704"/>
      <c r="BQ37" s="704"/>
      <c r="BR37" s="704"/>
      <c r="BS37" s="704"/>
      <c r="BT37" s="704"/>
      <c r="BU37" s="705"/>
      <c r="BV37" s="665">
        <v>4889</v>
      </c>
      <c r="BW37" s="666"/>
      <c r="BX37" s="666"/>
      <c r="BY37" s="666"/>
      <c r="BZ37" s="666"/>
      <c r="CA37" s="666"/>
      <c r="CB37" s="706"/>
      <c r="CD37" s="707" t="s">
        <v>332</v>
      </c>
      <c r="CE37" s="704"/>
      <c r="CF37" s="704"/>
      <c r="CG37" s="704"/>
      <c r="CH37" s="704"/>
      <c r="CI37" s="704"/>
      <c r="CJ37" s="704"/>
      <c r="CK37" s="704"/>
      <c r="CL37" s="704"/>
      <c r="CM37" s="704"/>
      <c r="CN37" s="704"/>
      <c r="CO37" s="704"/>
      <c r="CP37" s="704"/>
      <c r="CQ37" s="705"/>
      <c r="CR37" s="665">
        <v>625585</v>
      </c>
      <c r="CS37" s="676"/>
      <c r="CT37" s="676"/>
      <c r="CU37" s="676"/>
      <c r="CV37" s="676"/>
      <c r="CW37" s="676"/>
      <c r="CX37" s="676"/>
      <c r="CY37" s="677"/>
      <c r="CZ37" s="668">
        <v>6.1</v>
      </c>
      <c r="DA37" s="678"/>
      <c r="DB37" s="678"/>
      <c r="DC37" s="679"/>
      <c r="DD37" s="671">
        <v>597785</v>
      </c>
      <c r="DE37" s="676"/>
      <c r="DF37" s="676"/>
      <c r="DG37" s="676"/>
      <c r="DH37" s="676"/>
      <c r="DI37" s="676"/>
      <c r="DJ37" s="676"/>
      <c r="DK37" s="677"/>
      <c r="DL37" s="671">
        <v>573707</v>
      </c>
      <c r="DM37" s="676"/>
      <c r="DN37" s="676"/>
      <c r="DO37" s="676"/>
      <c r="DP37" s="676"/>
      <c r="DQ37" s="676"/>
      <c r="DR37" s="676"/>
      <c r="DS37" s="676"/>
      <c r="DT37" s="676"/>
      <c r="DU37" s="676"/>
      <c r="DV37" s="677"/>
      <c r="DW37" s="668">
        <v>9.8000000000000007</v>
      </c>
      <c r="DX37" s="678"/>
      <c r="DY37" s="678"/>
      <c r="DZ37" s="678"/>
      <c r="EA37" s="678"/>
      <c r="EB37" s="678"/>
      <c r="EC37" s="699"/>
    </row>
    <row r="38" spans="2:133" ht="11.25" customHeight="1" x14ac:dyDescent="0.2">
      <c r="B38" s="662" t="s">
        <v>333</v>
      </c>
      <c r="C38" s="663"/>
      <c r="D38" s="663"/>
      <c r="E38" s="663"/>
      <c r="F38" s="663"/>
      <c r="G38" s="663"/>
      <c r="H38" s="663"/>
      <c r="I38" s="663"/>
      <c r="J38" s="663"/>
      <c r="K38" s="663"/>
      <c r="L38" s="663"/>
      <c r="M38" s="663"/>
      <c r="N38" s="663"/>
      <c r="O38" s="663"/>
      <c r="P38" s="663"/>
      <c r="Q38" s="664"/>
      <c r="R38" s="665">
        <v>328700</v>
      </c>
      <c r="S38" s="666"/>
      <c r="T38" s="666"/>
      <c r="U38" s="666"/>
      <c r="V38" s="666"/>
      <c r="W38" s="666"/>
      <c r="X38" s="666"/>
      <c r="Y38" s="667"/>
      <c r="Z38" s="692">
        <v>3.1</v>
      </c>
      <c r="AA38" s="692"/>
      <c r="AB38" s="692"/>
      <c r="AC38" s="692"/>
      <c r="AD38" s="693" t="s">
        <v>127</v>
      </c>
      <c r="AE38" s="693"/>
      <c r="AF38" s="693"/>
      <c r="AG38" s="693"/>
      <c r="AH38" s="693"/>
      <c r="AI38" s="693"/>
      <c r="AJ38" s="693"/>
      <c r="AK38" s="693"/>
      <c r="AL38" s="668" t="s">
        <v>127</v>
      </c>
      <c r="AM38" s="669"/>
      <c r="AN38" s="669"/>
      <c r="AO38" s="694"/>
      <c r="AQ38" s="700" t="s">
        <v>334</v>
      </c>
      <c r="AR38" s="701"/>
      <c r="AS38" s="701"/>
      <c r="AT38" s="701"/>
      <c r="AU38" s="701"/>
      <c r="AV38" s="701"/>
      <c r="AW38" s="701"/>
      <c r="AX38" s="701"/>
      <c r="AY38" s="702"/>
      <c r="AZ38" s="665">
        <v>59201</v>
      </c>
      <c r="BA38" s="666"/>
      <c r="BB38" s="666"/>
      <c r="BC38" s="666"/>
      <c r="BD38" s="676"/>
      <c r="BE38" s="676"/>
      <c r="BF38" s="703"/>
      <c r="BG38" s="707" t="s">
        <v>335</v>
      </c>
      <c r="BH38" s="704"/>
      <c r="BI38" s="704"/>
      <c r="BJ38" s="704"/>
      <c r="BK38" s="704"/>
      <c r="BL38" s="704"/>
      <c r="BM38" s="704"/>
      <c r="BN38" s="704"/>
      <c r="BO38" s="704"/>
      <c r="BP38" s="704"/>
      <c r="BQ38" s="704"/>
      <c r="BR38" s="704"/>
      <c r="BS38" s="704"/>
      <c r="BT38" s="704"/>
      <c r="BU38" s="705"/>
      <c r="BV38" s="665">
        <v>1993</v>
      </c>
      <c r="BW38" s="666"/>
      <c r="BX38" s="666"/>
      <c r="BY38" s="666"/>
      <c r="BZ38" s="666"/>
      <c r="CA38" s="666"/>
      <c r="CB38" s="706"/>
      <c r="CD38" s="707" t="s">
        <v>336</v>
      </c>
      <c r="CE38" s="704"/>
      <c r="CF38" s="704"/>
      <c r="CG38" s="704"/>
      <c r="CH38" s="704"/>
      <c r="CI38" s="704"/>
      <c r="CJ38" s="704"/>
      <c r="CK38" s="704"/>
      <c r="CL38" s="704"/>
      <c r="CM38" s="704"/>
      <c r="CN38" s="704"/>
      <c r="CO38" s="704"/>
      <c r="CP38" s="704"/>
      <c r="CQ38" s="705"/>
      <c r="CR38" s="665">
        <v>449918</v>
      </c>
      <c r="CS38" s="666"/>
      <c r="CT38" s="666"/>
      <c r="CU38" s="666"/>
      <c r="CV38" s="666"/>
      <c r="CW38" s="666"/>
      <c r="CX38" s="666"/>
      <c r="CY38" s="667"/>
      <c r="CZ38" s="668">
        <v>4.4000000000000004</v>
      </c>
      <c r="DA38" s="678"/>
      <c r="DB38" s="678"/>
      <c r="DC38" s="679"/>
      <c r="DD38" s="671">
        <v>335612</v>
      </c>
      <c r="DE38" s="666"/>
      <c r="DF38" s="666"/>
      <c r="DG38" s="666"/>
      <c r="DH38" s="666"/>
      <c r="DI38" s="666"/>
      <c r="DJ38" s="666"/>
      <c r="DK38" s="667"/>
      <c r="DL38" s="671">
        <v>328698</v>
      </c>
      <c r="DM38" s="666"/>
      <c r="DN38" s="666"/>
      <c r="DO38" s="666"/>
      <c r="DP38" s="666"/>
      <c r="DQ38" s="666"/>
      <c r="DR38" s="666"/>
      <c r="DS38" s="666"/>
      <c r="DT38" s="666"/>
      <c r="DU38" s="666"/>
      <c r="DV38" s="667"/>
      <c r="DW38" s="668">
        <v>5.6</v>
      </c>
      <c r="DX38" s="678"/>
      <c r="DY38" s="678"/>
      <c r="DZ38" s="678"/>
      <c r="EA38" s="678"/>
      <c r="EB38" s="678"/>
      <c r="EC38" s="699"/>
    </row>
    <row r="39" spans="2:133" ht="11.25" customHeight="1" x14ac:dyDescent="0.2">
      <c r="B39" s="662" t="s">
        <v>337</v>
      </c>
      <c r="C39" s="663"/>
      <c r="D39" s="663"/>
      <c r="E39" s="663"/>
      <c r="F39" s="663"/>
      <c r="G39" s="663"/>
      <c r="H39" s="663"/>
      <c r="I39" s="663"/>
      <c r="J39" s="663"/>
      <c r="K39" s="663"/>
      <c r="L39" s="663"/>
      <c r="M39" s="663"/>
      <c r="N39" s="663"/>
      <c r="O39" s="663"/>
      <c r="P39" s="663"/>
      <c r="Q39" s="664"/>
      <c r="R39" s="665">
        <v>201192</v>
      </c>
      <c r="S39" s="666"/>
      <c r="T39" s="666"/>
      <c r="U39" s="666"/>
      <c r="V39" s="666"/>
      <c r="W39" s="666"/>
      <c r="X39" s="666"/>
      <c r="Y39" s="667"/>
      <c r="Z39" s="692">
        <v>1.9</v>
      </c>
      <c r="AA39" s="692"/>
      <c r="AB39" s="692"/>
      <c r="AC39" s="692"/>
      <c r="AD39" s="693">
        <v>45</v>
      </c>
      <c r="AE39" s="693"/>
      <c r="AF39" s="693"/>
      <c r="AG39" s="693"/>
      <c r="AH39" s="693"/>
      <c r="AI39" s="693"/>
      <c r="AJ39" s="693"/>
      <c r="AK39" s="693"/>
      <c r="AL39" s="668">
        <v>0</v>
      </c>
      <c r="AM39" s="669"/>
      <c r="AN39" s="669"/>
      <c r="AO39" s="694"/>
      <c r="AQ39" s="700" t="s">
        <v>338</v>
      </c>
      <c r="AR39" s="701"/>
      <c r="AS39" s="701"/>
      <c r="AT39" s="701"/>
      <c r="AU39" s="701"/>
      <c r="AV39" s="701"/>
      <c r="AW39" s="701"/>
      <c r="AX39" s="701"/>
      <c r="AY39" s="702"/>
      <c r="AZ39" s="665">
        <v>21578</v>
      </c>
      <c r="BA39" s="666"/>
      <c r="BB39" s="666"/>
      <c r="BC39" s="666"/>
      <c r="BD39" s="676"/>
      <c r="BE39" s="676"/>
      <c r="BF39" s="703"/>
      <c r="BG39" s="707" t="s">
        <v>339</v>
      </c>
      <c r="BH39" s="704"/>
      <c r="BI39" s="704"/>
      <c r="BJ39" s="704"/>
      <c r="BK39" s="704"/>
      <c r="BL39" s="704"/>
      <c r="BM39" s="704"/>
      <c r="BN39" s="704"/>
      <c r="BO39" s="704"/>
      <c r="BP39" s="704"/>
      <c r="BQ39" s="704"/>
      <c r="BR39" s="704"/>
      <c r="BS39" s="704"/>
      <c r="BT39" s="704"/>
      <c r="BU39" s="705"/>
      <c r="BV39" s="665">
        <v>3216</v>
      </c>
      <c r="BW39" s="666"/>
      <c r="BX39" s="666"/>
      <c r="BY39" s="666"/>
      <c r="BZ39" s="666"/>
      <c r="CA39" s="666"/>
      <c r="CB39" s="706"/>
      <c r="CD39" s="707" t="s">
        <v>340</v>
      </c>
      <c r="CE39" s="704"/>
      <c r="CF39" s="704"/>
      <c r="CG39" s="704"/>
      <c r="CH39" s="704"/>
      <c r="CI39" s="704"/>
      <c r="CJ39" s="704"/>
      <c r="CK39" s="704"/>
      <c r="CL39" s="704"/>
      <c r="CM39" s="704"/>
      <c r="CN39" s="704"/>
      <c r="CO39" s="704"/>
      <c r="CP39" s="704"/>
      <c r="CQ39" s="705"/>
      <c r="CR39" s="665">
        <v>513253</v>
      </c>
      <c r="CS39" s="676"/>
      <c r="CT39" s="676"/>
      <c r="CU39" s="676"/>
      <c r="CV39" s="676"/>
      <c r="CW39" s="676"/>
      <c r="CX39" s="676"/>
      <c r="CY39" s="677"/>
      <c r="CZ39" s="668">
        <v>5</v>
      </c>
      <c r="DA39" s="678"/>
      <c r="DB39" s="678"/>
      <c r="DC39" s="679"/>
      <c r="DD39" s="671">
        <v>509327</v>
      </c>
      <c r="DE39" s="676"/>
      <c r="DF39" s="676"/>
      <c r="DG39" s="676"/>
      <c r="DH39" s="676"/>
      <c r="DI39" s="676"/>
      <c r="DJ39" s="676"/>
      <c r="DK39" s="677"/>
      <c r="DL39" s="671" t="s">
        <v>127</v>
      </c>
      <c r="DM39" s="676"/>
      <c r="DN39" s="676"/>
      <c r="DO39" s="676"/>
      <c r="DP39" s="676"/>
      <c r="DQ39" s="676"/>
      <c r="DR39" s="676"/>
      <c r="DS39" s="676"/>
      <c r="DT39" s="676"/>
      <c r="DU39" s="676"/>
      <c r="DV39" s="677"/>
      <c r="DW39" s="668" t="s">
        <v>127</v>
      </c>
      <c r="DX39" s="678"/>
      <c r="DY39" s="678"/>
      <c r="DZ39" s="678"/>
      <c r="EA39" s="678"/>
      <c r="EB39" s="678"/>
      <c r="EC39" s="699"/>
    </row>
    <row r="40" spans="2:133" ht="11.25" customHeight="1" x14ac:dyDescent="0.2">
      <c r="B40" s="662" t="s">
        <v>341</v>
      </c>
      <c r="C40" s="663"/>
      <c r="D40" s="663"/>
      <c r="E40" s="663"/>
      <c r="F40" s="663"/>
      <c r="G40" s="663"/>
      <c r="H40" s="663"/>
      <c r="I40" s="663"/>
      <c r="J40" s="663"/>
      <c r="K40" s="663"/>
      <c r="L40" s="663"/>
      <c r="M40" s="663"/>
      <c r="N40" s="663"/>
      <c r="O40" s="663"/>
      <c r="P40" s="663"/>
      <c r="Q40" s="664"/>
      <c r="R40" s="665">
        <v>1113325</v>
      </c>
      <c r="S40" s="666"/>
      <c r="T40" s="666"/>
      <c r="U40" s="666"/>
      <c r="V40" s="666"/>
      <c r="W40" s="666"/>
      <c r="X40" s="666"/>
      <c r="Y40" s="667"/>
      <c r="Z40" s="692">
        <v>10.5</v>
      </c>
      <c r="AA40" s="692"/>
      <c r="AB40" s="692"/>
      <c r="AC40" s="692"/>
      <c r="AD40" s="693" t="s">
        <v>127</v>
      </c>
      <c r="AE40" s="693"/>
      <c r="AF40" s="693"/>
      <c r="AG40" s="693"/>
      <c r="AH40" s="693"/>
      <c r="AI40" s="693"/>
      <c r="AJ40" s="693"/>
      <c r="AK40" s="693"/>
      <c r="AL40" s="668" t="s">
        <v>127</v>
      </c>
      <c r="AM40" s="669"/>
      <c r="AN40" s="669"/>
      <c r="AO40" s="694"/>
      <c r="AQ40" s="700" t="s">
        <v>342</v>
      </c>
      <c r="AR40" s="701"/>
      <c r="AS40" s="701"/>
      <c r="AT40" s="701"/>
      <c r="AU40" s="701"/>
      <c r="AV40" s="701"/>
      <c r="AW40" s="701"/>
      <c r="AX40" s="701"/>
      <c r="AY40" s="702"/>
      <c r="AZ40" s="665" t="s">
        <v>127</v>
      </c>
      <c r="BA40" s="666"/>
      <c r="BB40" s="666"/>
      <c r="BC40" s="666"/>
      <c r="BD40" s="676"/>
      <c r="BE40" s="676"/>
      <c r="BF40" s="703"/>
      <c r="BG40" s="708" t="s">
        <v>343</v>
      </c>
      <c r="BH40" s="709"/>
      <c r="BI40" s="709"/>
      <c r="BJ40" s="709"/>
      <c r="BK40" s="709"/>
      <c r="BL40" s="363"/>
      <c r="BM40" s="704" t="s">
        <v>344</v>
      </c>
      <c r="BN40" s="704"/>
      <c r="BO40" s="704"/>
      <c r="BP40" s="704"/>
      <c r="BQ40" s="704"/>
      <c r="BR40" s="704"/>
      <c r="BS40" s="704"/>
      <c r="BT40" s="704"/>
      <c r="BU40" s="705"/>
      <c r="BV40" s="665">
        <v>94</v>
      </c>
      <c r="BW40" s="666"/>
      <c r="BX40" s="666"/>
      <c r="BY40" s="666"/>
      <c r="BZ40" s="666"/>
      <c r="CA40" s="666"/>
      <c r="CB40" s="706"/>
      <c r="CD40" s="707" t="s">
        <v>345</v>
      </c>
      <c r="CE40" s="704"/>
      <c r="CF40" s="704"/>
      <c r="CG40" s="704"/>
      <c r="CH40" s="704"/>
      <c r="CI40" s="704"/>
      <c r="CJ40" s="704"/>
      <c r="CK40" s="704"/>
      <c r="CL40" s="704"/>
      <c r="CM40" s="704"/>
      <c r="CN40" s="704"/>
      <c r="CO40" s="704"/>
      <c r="CP40" s="704"/>
      <c r="CQ40" s="705"/>
      <c r="CR40" s="665">
        <v>130497</v>
      </c>
      <c r="CS40" s="666"/>
      <c r="CT40" s="666"/>
      <c r="CU40" s="666"/>
      <c r="CV40" s="666"/>
      <c r="CW40" s="666"/>
      <c r="CX40" s="666"/>
      <c r="CY40" s="667"/>
      <c r="CZ40" s="668">
        <v>1.3</v>
      </c>
      <c r="DA40" s="678"/>
      <c r="DB40" s="678"/>
      <c r="DC40" s="679"/>
      <c r="DD40" s="671">
        <v>6497</v>
      </c>
      <c r="DE40" s="666"/>
      <c r="DF40" s="666"/>
      <c r="DG40" s="666"/>
      <c r="DH40" s="666"/>
      <c r="DI40" s="666"/>
      <c r="DJ40" s="666"/>
      <c r="DK40" s="667"/>
      <c r="DL40" s="671" t="s">
        <v>127</v>
      </c>
      <c r="DM40" s="666"/>
      <c r="DN40" s="666"/>
      <c r="DO40" s="666"/>
      <c r="DP40" s="666"/>
      <c r="DQ40" s="666"/>
      <c r="DR40" s="666"/>
      <c r="DS40" s="666"/>
      <c r="DT40" s="666"/>
      <c r="DU40" s="666"/>
      <c r="DV40" s="667"/>
      <c r="DW40" s="668" t="s">
        <v>127</v>
      </c>
      <c r="DX40" s="678"/>
      <c r="DY40" s="678"/>
      <c r="DZ40" s="678"/>
      <c r="EA40" s="678"/>
      <c r="EB40" s="678"/>
      <c r="EC40" s="699"/>
    </row>
    <row r="41" spans="2:133" ht="11.25" customHeight="1" x14ac:dyDescent="0.2">
      <c r="B41" s="662" t="s">
        <v>346</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92" t="s">
        <v>127</v>
      </c>
      <c r="AA41" s="692"/>
      <c r="AB41" s="692"/>
      <c r="AC41" s="692"/>
      <c r="AD41" s="693" t="s">
        <v>127</v>
      </c>
      <c r="AE41" s="693"/>
      <c r="AF41" s="693"/>
      <c r="AG41" s="693"/>
      <c r="AH41" s="693"/>
      <c r="AI41" s="693"/>
      <c r="AJ41" s="693"/>
      <c r="AK41" s="693"/>
      <c r="AL41" s="668" t="s">
        <v>127</v>
      </c>
      <c r="AM41" s="669"/>
      <c r="AN41" s="669"/>
      <c r="AO41" s="694"/>
      <c r="AQ41" s="700" t="s">
        <v>347</v>
      </c>
      <c r="AR41" s="701"/>
      <c r="AS41" s="701"/>
      <c r="AT41" s="701"/>
      <c r="AU41" s="701"/>
      <c r="AV41" s="701"/>
      <c r="AW41" s="701"/>
      <c r="AX41" s="701"/>
      <c r="AY41" s="702"/>
      <c r="AZ41" s="665">
        <v>116376</v>
      </c>
      <c r="BA41" s="666"/>
      <c r="BB41" s="666"/>
      <c r="BC41" s="666"/>
      <c r="BD41" s="676"/>
      <c r="BE41" s="676"/>
      <c r="BF41" s="703"/>
      <c r="BG41" s="708"/>
      <c r="BH41" s="709"/>
      <c r="BI41" s="709"/>
      <c r="BJ41" s="709"/>
      <c r="BK41" s="709"/>
      <c r="BL41" s="363"/>
      <c r="BM41" s="704" t="s">
        <v>348</v>
      </c>
      <c r="BN41" s="704"/>
      <c r="BO41" s="704"/>
      <c r="BP41" s="704"/>
      <c r="BQ41" s="704"/>
      <c r="BR41" s="704"/>
      <c r="BS41" s="704"/>
      <c r="BT41" s="704"/>
      <c r="BU41" s="705"/>
      <c r="BV41" s="665" t="s">
        <v>127</v>
      </c>
      <c r="BW41" s="666"/>
      <c r="BX41" s="666"/>
      <c r="BY41" s="666"/>
      <c r="BZ41" s="666"/>
      <c r="CA41" s="666"/>
      <c r="CB41" s="706"/>
      <c r="CD41" s="707" t="s">
        <v>349</v>
      </c>
      <c r="CE41" s="704"/>
      <c r="CF41" s="704"/>
      <c r="CG41" s="704"/>
      <c r="CH41" s="704"/>
      <c r="CI41" s="704"/>
      <c r="CJ41" s="704"/>
      <c r="CK41" s="704"/>
      <c r="CL41" s="704"/>
      <c r="CM41" s="704"/>
      <c r="CN41" s="704"/>
      <c r="CO41" s="704"/>
      <c r="CP41" s="704"/>
      <c r="CQ41" s="705"/>
      <c r="CR41" s="665" t="s">
        <v>127</v>
      </c>
      <c r="CS41" s="676"/>
      <c r="CT41" s="676"/>
      <c r="CU41" s="676"/>
      <c r="CV41" s="676"/>
      <c r="CW41" s="676"/>
      <c r="CX41" s="676"/>
      <c r="CY41" s="677"/>
      <c r="CZ41" s="668" t="s">
        <v>127</v>
      </c>
      <c r="DA41" s="678"/>
      <c r="DB41" s="678"/>
      <c r="DC41" s="679"/>
      <c r="DD41" s="671" t="s">
        <v>127</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2">
      <c r="B42" s="662" t="s">
        <v>350</v>
      </c>
      <c r="C42" s="663"/>
      <c r="D42" s="663"/>
      <c r="E42" s="663"/>
      <c r="F42" s="663"/>
      <c r="G42" s="663"/>
      <c r="H42" s="663"/>
      <c r="I42" s="663"/>
      <c r="J42" s="663"/>
      <c r="K42" s="663"/>
      <c r="L42" s="663"/>
      <c r="M42" s="663"/>
      <c r="N42" s="663"/>
      <c r="O42" s="663"/>
      <c r="P42" s="663"/>
      <c r="Q42" s="664"/>
      <c r="R42" s="665" t="s">
        <v>127</v>
      </c>
      <c r="S42" s="666"/>
      <c r="T42" s="666"/>
      <c r="U42" s="666"/>
      <c r="V42" s="666"/>
      <c r="W42" s="666"/>
      <c r="X42" s="666"/>
      <c r="Y42" s="667"/>
      <c r="Z42" s="692" t="s">
        <v>127</v>
      </c>
      <c r="AA42" s="692"/>
      <c r="AB42" s="692"/>
      <c r="AC42" s="692"/>
      <c r="AD42" s="693" t="s">
        <v>127</v>
      </c>
      <c r="AE42" s="693"/>
      <c r="AF42" s="693"/>
      <c r="AG42" s="693"/>
      <c r="AH42" s="693"/>
      <c r="AI42" s="693"/>
      <c r="AJ42" s="693"/>
      <c r="AK42" s="693"/>
      <c r="AL42" s="668" t="s">
        <v>127</v>
      </c>
      <c r="AM42" s="669"/>
      <c r="AN42" s="669"/>
      <c r="AO42" s="694"/>
      <c r="AQ42" s="712" t="s">
        <v>351</v>
      </c>
      <c r="AR42" s="713"/>
      <c r="AS42" s="713"/>
      <c r="AT42" s="713"/>
      <c r="AU42" s="713"/>
      <c r="AV42" s="713"/>
      <c r="AW42" s="713"/>
      <c r="AX42" s="713"/>
      <c r="AY42" s="714"/>
      <c r="AZ42" s="645">
        <v>333542</v>
      </c>
      <c r="BA42" s="680"/>
      <c r="BB42" s="680"/>
      <c r="BC42" s="680"/>
      <c r="BD42" s="646"/>
      <c r="BE42" s="646"/>
      <c r="BF42" s="695"/>
      <c r="BG42" s="710"/>
      <c r="BH42" s="711"/>
      <c r="BI42" s="711"/>
      <c r="BJ42" s="711"/>
      <c r="BK42" s="711"/>
      <c r="BL42" s="364"/>
      <c r="BM42" s="696" t="s">
        <v>352</v>
      </c>
      <c r="BN42" s="696"/>
      <c r="BO42" s="696"/>
      <c r="BP42" s="696"/>
      <c r="BQ42" s="696"/>
      <c r="BR42" s="696"/>
      <c r="BS42" s="696"/>
      <c r="BT42" s="696"/>
      <c r="BU42" s="697"/>
      <c r="BV42" s="645">
        <v>332</v>
      </c>
      <c r="BW42" s="680"/>
      <c r="BX42" s="680"/>
      <c r="BY42" s="680"/>
      <c r="BZ42" s="680"/>
      <c r="CA42" s="680"/>
      <c r="CB42" s="698"/>
      <c r="CD42" s="662" t="s">
        <v>353</v>
      </c>
      <c r="CE42" s="663"/>
      <c r="CF42" s="663"/>
      <c r="CG42" s="663"/>
      <c r="CH42" s="663"/>
      <c r="CI42" s="663"/>
      <c r="CJ42" s="663"/>
      <c r="CK42" s="663"/>
      <c r="CL42" s="663"/>
      <c r="CM42" s="663"/>
      <c r="CN42" s="663"/>
      <c r="CO42" s="663"/>
      <c r="CP42" s="663"/>
      <c r="CQ42" s="664"/>
      <c r="CR42" s="665">
        <v>2117382</v>
      </c>
      <c r="CS42" s="676"/>
      <c r="CT42" s="676"/>
      <c r="CU42" s="676"/>
      <c r="CV42" s="676"/>
      <c r="CW42" s="676"/>
      <c r="CX42" s="676"/>
      <c r="CY42" s="677"/>
      <c r="CZ42" s="668">
        <v>20.5</v>
      </c>
      <c r="DA42" s="678"/>
      <c r="DB42" s="678"/>
      <c r="DC42" s="679"/>
      <c r="DD42" s="671">
        <v>205166</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2">
      <c r="B43" s="662" t="s">
        <v>354</v>
      </c>
      <c r="C43" s="663"/>
      <c r="D43" s="663"/>
      <c r="E43" s="663"/>
      <c r="F43" s="663"/>
      <c r="G43" s="663"/>
      <c r="H43" s="663"/>
      <c r="I43" s="663"/>
      <c r="J43" s="663"/>
      <c r="K43" s="663"/>
      <c r="L43" s="663"/>
      <c r="M43" s="663"/>
      <c r="N43" s="663"/>
      <c r="O43" s="663"/>
      <c r="P43" s="663"/>
      <c r="Q43" s="664"/>
      <c r="R43" s="665">
        <v>185325</v>
      </c>
      <c r="S43" s="666"/>
      <c r="T43" s="666"/>
      <c r="U43" s="666"/>
      <c r="V43" s="666"/>
      <c r="W43" s="666"/>
      <c r="X43" s="666"/>
      <c r="Y43" s="667"/>
      <c r="Z43" s="692">
        <v>1.7</v>
      </c>
      <c r="AA43" s="692"/>
      <c r="AB43" s="692"/>
      <c r="AC43" s="692"/>
      <c r="AD43" s="693" t="s">
        <v>127</v>
      </c>
      <c r="AE43" s="693"/>
      <c r="AF43" s="693"/>
      <c r="AG43" s="693"/>
      <c r="AH43" s="693"/>
      <c r="AI43" s="693"/>
      <c r="AJ43" s="693"/>
      <c r="AK43" s="693"/>
      <c r="AL43" s="668" t="s">
        <v>127</v>
      </c>
      <c r="AM43" s="669"/>
      <c r="AN43" s="669"/>
      <c r="AO43" s="694"/>
      <c r="BV43" s="219"/>
      <c r="BW43" s="219"/>
      <c r="BX43" s="219"/>
      <c r="BY43" s="219"/>
      <c r="BZ43" s="219"/>
      <c r="CA43" s="219"/>
      <c r="CB43" s="219"/>
      <c r="CD43" s="662" t="s">
        <v>355</v>
      </c>
      <c r="CE43" s="663"/>
      <c r="CF43" s="663"/>
      <c r="CG43" s="663"/>
      <c r="CH43" s="663"/>
      <c r="CI43" s="663"/>
      <c r="CJ43" s="663"/>
      <c r="CK43" s="663"/>
      <c r="CL43" s="663"/>
      <c r="CM43" s="663"/>
      <c r="CN43" s="663"/>
      <c r="CO43" s="663"/>
      <c r="CP43" s="663"/>
      <c r="CQ43" s="664"/>
      <c r="CR43" s="665">
        <v>59493</v>
      </c>
      <c r="CS43" s="676"/>
      <c r="CT43" s="676"/>
      <c r="CU43" s="676"/>
      <c r="CV43" s="676"/>
      <c r="CW43" s="676"/>
      <c r="CX43" s="676"/>
      <c r="CY43" s="677"/>
      <c r="CZ43" s="668">
        <v>0.6</v>
      </c>
      <c r="DA43" s="678"/>
      <c r="DB43" s="678"/>
      <c r="DC43" s="679"/>
      <c r="DD43" s="671">
        <v>59493</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0.8" x14ac:dyDescent="0.2">
      <c r="B44" s="642" t="s">
        <v>356</v>
      </c>
      <c r="C44" s="643"/>
      <c r="D44" s="643"/>
      <c r="E44" s="643"/>
      <c r="F44" s="643"/>
      <c r="G44" s="643"/>
      <c r="H44" s="643"/>
      <c r="I44" s="643"/>
      <c r="J44" s="643"/>
      <c r="K44" s="643"/>
      <c r="L44" s="643"/>
      <c r="M44" s="643"/>
      <c r="N44" s="643"/>
      <c r="O44" s="643"/>
      <c r="P44" s="643"/>
      <c r="Q44" s="644"/>
      <c r="R44" s="645">
        <v>10632702</v>
      </c>
      <c r="S44" s="680"/>
      <c r="T44" s="680"/>
      <c r="U44" s="680"/>
      <c r="V44" s="680"/>
      <c r="W44" s="680"/>
      <c r="X44" s="680"/>
      <c r="Y44" s="681"/>
      <c r="Z44" s="682">
        <v>100</v>
      </c>
      <c r="AA44" s="682"/>
      <c r="AB44" s="682"/>
      <c r="AC44" s="682"/>
      <c r="AD44" s="683">
        <v>5669542</v>
      </c>
      <c r="AE44" s="683"/>
      <c r="AF44" s="683"/>
      <c r="AG44" s="683"/>
      <c r="AH44" s="683"/>
      <c r="AI44" s="683"/>
      <c r="AJ44" s="683"/>
      <c r="AK44" s="683"/>
      <c r="AL44" s="648">
        <v>100</v>
      </c>
      <c r="AM44" s="684"/>
      <c r="AN44" s="684"/>
      <c r="AO44" s="685"/>
      <c r="CD44" s="686" t="s">
        <v>303</v>
      </c>
      <c r="CE44" s="687"/>
      <c r="CF44" s="662" t="s">
        <v>357</v>
      </c>
      <c r="CG44" s="663"/>
      <c r="CH44" s="663"/>
      <c r="CI44" s="663"/>
      <c r="CJ44" s="663"/>
      <c r="CK44" s="663"/>
      <c r="CL44" s="663"/>
      <c r="CM44" s="663"/>
      <c r="CN44" s="663"/>
      <c r="CO44" s="663"/>
      <c r="CP44" s="663"/>
      <c r="CQ44" s="664"/>
      <c r="CR44" s="665">
        <v>2105304</v>
      </c>
      <c r="CS44" s="666"/>
      <c r="CT44" s="666"/>
      <c r="CU44" s="666"/>
      <c r="CV44" s="666"/>
      <c r="CW44" s="666"/>
      <c r="CX44" s="666"/>
      <c r="CY44" s="667"/>
      <c r="CZ44" s="668">
        <v>20.399999999999999</v>
      </c>
      <c r="DA44" s="669"/>
      <c r="DB44" s="669"/>
      <c r="DC44" s="670"/>
      <c r="DD44" s="671">
        <v>203766</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358</v>
      </c>
      <c r="CG45" s="663"/>
      <c r="CH45" s="663"/>
      <c r="CI45" s="663"/>
      <c r="CJ45" s="663"/>
      <c r="CK45" s="663"/>
      <c r="CL45" s="663"/>
      <c r="CM45" s="663"/>
      <c r="CN45" s="663"/>
      <c r="CO45" s="663"/>
      <c r="CP45" s="663"/>
      <c r="CQ45" s="664"/>
      <c r="CR45" s="665">
        <v>1594136</v>
      </c>
      <c r="CS45" s="676"/>
      <c r="CT45" s="676"/>
      <c r="CU45" s="676"/>
      <c r="CV45" s="676"/>
      <c r="CW45" s="676"/>
      <c r="CX45" s="676"/>
      <c r="CY45" s="677"/>
      <c r="CZ45" s="668">
        <v>15.4</v>
      </c>
      <c r="DA45" s="678"/>
      <c r="DB45" s="678"/>
      <c r="DC45" s="679"/>
      <c r="DD45" s="671">
        <v>3781</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0.8" x14ac:dyDescent="0.2">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360</v>
      </c>
      <c r="CG46" s="663"/>
      <c r="CH46" s="663"/>
      <c r="CI46" s="663"/>
      <c r="CJ46" s="663"/>
      <c r="CK46" s="663"/>
      <c r="CL46" s="663"/>
      <c r="CM46" s="663"/>
      <c r="CN46" s="663"/>
      <c r="CO46" s="663"/>
      <c r="CP46" s="663"/>
      <c r="CQ46" s="664"/>
      <c r="CR46" s="665">
        <v>511168</v>
      </c>
      <c r="CS46" s="666"/>
      <c r="CT46" s="666"/>
      <c r="CU46" s="666"/>
      <c r="CV46" s="666"/>
      <c r="CW46" s="666"/>
      <c r="CX46" s="666"/>
      <c r="CY46" s="667"/>
      <c r="CZ46" s="668">
        <v>5</v>
      </c>
      <c r="DA46" s="669"/>
      <c r="DB46" s="669"/>
      <c r="DC46" s="670"/>
      <c r="DD46" s="671">
        <v>199985</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2">
      <c r="B47" s="675" t="s">
        <v>361</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362</v>
      </c>
      <c r="CG47" s="663"/>
      <c r="CH47" s="663"/>
      <c r="CI47" s="663"/>
      <c r="CJ47" s="663"/>
      <c r="CK47" s="663"/>
      <c r="CL47" s="663"/>
      <c r="CM47" s="663"/>
      <c r="CN47" s="663"/>
      <c r="CO47" s="663"/>
      <c r="CP47" s="663"/>
      <c r="CQ47" s="664"/>
      <c r="CR47" s="665">
        <v>12078</v>
      </c>
      <c r="CS47" s="676"/>
      <c r="CT47" s="676"/>
      <c r="CU47" s="676"/>
      <c r="CV47" s="676"/>
      <c r="CW47" s="676"/>
      <c r="CX47" s="676"/>
      <c r="CY47" s="677"/>
      <c r="CZ47" s="668">
        <v>0.1</v>
      </c>
      <c r="DA47" s="678"/>
      <c r="DB47" s="678"/>
      <c r="DC47" s="679"/>
      <c r="DD47" s="671">
        <v>1400</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0.8" x14ac:dyDescent="0.2">
      <c r="B48" s="661" t="s">
        <v>363</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364</v>
      </c>
      <c r="CG48" s="663"/>
      <c r="CH48" s="663"/>
      <c r="CI48" s="663"/>
      <c r="CJ48" s="663"/>
      <c r="CK48" s="663"/>
      <c r="CL48" s="663"/>
      <c r="CM48" s="663"/>
      <c r="CN48" s="663"/>
      <c r="CO48" s="663"/>
      <c r="CP48" s="663"/>
      <c r="CQ48" s="664"/>
      <c r="CR48" s="665" t="s">
        <v>127</v>
      </c>
      <c r="CS48" s="666"/>
      <c r="CT48" s="666"/>
      <c r="CU48" s="666"/>
      <c r="CV48" s="666"/>
      <c r="CW48" s="666"/>
      <c r="CX48" s="666"/>
      <c r="CY48" s="667"/>
      <c r="CZ48" s="668" t="s">
        <v>127</v>
      </c>
      <c r="DA48" s="669"/>
      <c r="DB48" s="669"/>
      <c r="DC48" s="670"/>
      <c r="DD48" s="671" t="s">
        <v>127</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365</v>
      </c>
      <c r="CE49" s="643"/>
      <c r="CF49" s="643"/>
      <c r="CG49" s="643"/>
      <c r="CH49" s="643"/>
      <c r="CI49" s="643"/>
      <c r="CJ49" s="643"/>
      <c r="CK49" s="643"/>
      <c r="CL49" s="643"/>
      <c r="CM49" s="643"/>
      <c r="CN49" s="643"/>
      <c r="CO49" s="643"/>
      <c r="CP49" s="643"/>
      <c r="CQ49" s="644"/>
      <c r="CR49" s="645">
        <v>10319408</v>
      </c>
      <c r="CS49" s="646"/>
      <c r="CT49" s="646"/>
      <c r="CU49" s="646"/>
      <c r="CV49" s="646"/>
      <c r="CW49" s="646"/>
      <c r="CX49" s="646"/>
      <c r="CY49" s="647"/>
      <c r="CZ49" s="648">
        <v>100</v>
      </c>
      <c r="DA49" s="649"/>
      <c r="DB49" s="649"/>
      <c r="DC49" s="650"/>
      <c r="DD49" s="651">
        <v>6670966</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ageMargins left="0.19685039370078741" right="0.19685039370078741" top="0.74803149606299213" bottom="0.74803149606299213" header="0.31496062992125984" footer="0.31496062992125984"/>
  <pageSetup paperSize="9"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5"/>
  <sheetViews>
    <sheetView zoomScale="75" zoomScaleNormal="75" zoomScaleSheetLayoutView="70" workbookViewId="0">
      <selection activeCell="AA110" sqref="AA110:AE110"/>
    </sheetView>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6" t="s">
        <v>366</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367</v>
      </c>
      <c r="DK2" s="788"/>
      <c r="DL2" s="788"/>
      <c r="DM2" s="788"/>
      <c r="DN2" s="788"/>
      <c r="DO2" s="789"/>
      <c r="DP2" s="224"/>
      <c r="DQ2" s="787" t="s">
        <v>368</v>
      </c>
      <c r="DR2" s="788"/>
      <c r="DS2" s="788"/>
      <c r="DT2" s="788"/>
      <c r="DU2" s="788"/>
      <c r="DV2" s="788"/>
      <c r="DW2" s="788"/>
      <c r="DX2" s="788"/>
      <c r="DY2" s="788"/>
      <c r="DZ2" s="78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90" t="s">
        <v>369</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370</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2">
      <c r="A5" s="792" t="s">
        <v>371</v>
      </c>
      <c r="B5" s="793"/>
      <c r="C5" s="793"/>
      <c r="D5" s="793"/>
      <c r="E5" s="793"/>
      <c r="F5" s="793"/>
      <c r="G5" s="793"/>
      <c r="H5" s="793"/>
      <c r="I5" s="793"/>
      <c r="J5" s="793"/>
      <c r="K5" s="793"/>
      <c r="L5" s="793"/>
      <c r="M5" s="793"/>
      <c r="N5" s="793"/>
      <c r="O5" s="793"/>
      <c r="P5" s="794"/>
      <c r="Q5" s="798" t="s">
        <v>372</v>
      </c>
      <c r="R5" s="799"/>
      <c r="S5" s="799"/>
      <c r="T5" s="799"/>
      <c r="U5" s="800"/>
      <c r="V5" s="798" t="s">
        <v>373</v>
      </c>
      <c r="W5" s="799"/>
      <c r="X5" s="799"/>
      <c r="Y5" s="799"/>
      <c r="Z5" s="800"/>
      <c r="AA5" s="798" t="s">
        <v>374</v>
      </c>
      <c r="AB5" s="799"/>
      <c r="AC5" s="799"/>
      <c r="AD5" s="799"/>
      <c r="AE5" s="799"/>
      <c r="AF5" s="804" t="s">
        <v>375</v>
      </c>
      <c r="AG5" s="799"/>
      <c r="AH5" s="799"/>
      <c r="AI5" s="799"/>
      <c r="AJ5" s="805"/>
      <c r="AK5" s="799" t="s">
        <v>376</v>
      </c>
      <c r="AL5" s="799"/>
      <c r="AM5" s="799"/>
      <c r="AN5" s="799"/>
      <c r="AO5" s="800"/>
      <c r="AP5" s="798" t="s">
        <v>377</v>
      </c>
      <c r="AQ5" s="799"/>
      <c r="AR5" s="799"/>
      <c r="AS5" s="799"/>
      <c r="AT5" s="800"/>
      <c r="AU5" s="798" t="s">
        <v>378</v>
      </c>
      <c r="AV5" s="799"/>
      <c r="AW5" s="799"/>
      <c r="AX5" s="799"/>
      <c r="AY5" s="805"/>
      <c r="AZ5" s="228"/>
      <c r="BA5" s="228"/>
      <c r="BB5" s="228"/>
      <c r="BC5" s="228"/>
      <c r="BD5" s="228"/>
      <c r="BE5" s="229"/>
      <c r="BF5" s="229"/>
      <c r="BG5" s="229"/>
      <c r="BH5" s="229"/>
      <c r="BI5" s="229"/>
      <c r="BJ5" s="229"/>
      <c r="BK5" s="229"/>
      <c r="BL5" s="229"/>
      <c r="BM5" s="229"/>
      <c r="BN5" s="229"/>
      <c r="BO5" s="229"/>
      <c r="BP5" s="229"/>
      <c r="BQ5" s="792" t="s">
        <v>379</v>
      </c>
      <c r="BR5" s="793"/>
      <c r="BS5" s="793"/>
      <c r="BT5" s="793"/>
      <c r="BU5" s="793"/>
      <c r="BV5" s="793"/>
      <c r="BW5" s="793"/>
      <c r="BX5" s="793"/>
      <c r="BY5" s="793"/>
      <c r="BZ5" s="793"/>
      <c r="CA5" s="793"/>
      <c r="CB5" s="793"/>
      <c r="CC5" s="793"/>
      <c r="CD5" s="793"/>
      <c r="CE5" s="793"/>
      <c r="CF5" s="793"/>
      <c r="CG5" s="794"/>
      <c r="CH5" s="798" t="s">
        <v>380</v>
      </c>
      <c r="CI5" s="799"/>
      <c r="CJ5" s="799"/>
      <c r="CK5" s="799"/>
      <c r="CL5" s="800"/>
      <c r="CM5" s="798" t="s">
        <v>381</v>
      </c>
      <c r="CN5" s="799"/>
      <c r="CO5" s="799"/>
      <c r="CP5" s="799"/>
      <c r="CQ5" s="800"/>
      <c r="CR5" s="798" t="s">
        <v>382</v>
      </c>
      <c r="CS5" s="799"/>
      <c r="CT5" s="799"/>
      <c r="CU5" s="799"/>
      <c r="CV5" s="800"/>
      <c r="CW5" s="798" t="s">
        <v>383</v>
      </c>
      <c r="CX5" s="799"/>
      <c r="CY5" s="799"/>
      <c r="CZ5" s="799"/>
      <c r="DA5" s="800"/>
      <c r="DB5" s="798" t="s">
        <v>384</v>
      </c>
      <c r="DC5" s="799"/>
      <c r="DD5" s="799"/>
      <c r="DE5" s="799"/>
      <c r="DF5" s="800"/>
      <c r="DG5" s="828" t="s">
        <v>385</v>
      </c>
      <c r="DH5" s="829"/>
      <c r="DI5" s="829"/>
      <c r="DJ5" s="829"/>
      <c r="DK5" s="830"/>
      <c r="DL5" s="828" t="s">
        <v>386</v>
      </c>
      <c r="DM5" s="829"/>
      <c r="DN5" s="829"/>
      <c r="DO5" s="829"/>
      <c r="DP5" s="830"/>
      <c r="DQ5" s="798" t="s">
        <v>387</v>
      </c>
      <c r="DR5" s="799"/>
      <c r="DS5" s="799"/>
      <c r="DT5" s="799"/>
      <c r="DU5" s="800"/>
      <c r="DV5" s="798" t="s">
        <v>378</v>
      </c>
      <c r="DW5" s="799"/>
      <c r="DX5" s="799"/>
      <c r="DY5" s="799"/>
      <c r="DZ5" s="805"/>
      <c r="EA5" s="230"/>
    </row>
    <row r="6" spans="1:131" s="231"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2">
      <c r="A7" s="232">
        <v>1</v>
      </c>
      <c r="B7" s="814" t="s">
        <v>388</v>
      </c>
      <c r="C7" s="815"/>
      <c r="D7" s="815"/>
      <c r="E7" s="815"/>
      <c r="F7" s="815"/>
      <c r="G7" s="815"/>
      <c r="H7" s="815"/>
      <c r="I7" s="815"/>
      <c r="J7" s="815"/>
      <c r="K7" s="815"/>
      <c r="L7" s="815"/>
      <c r="M7" s="815"/>
      <c r="N7" s="815"/>
      <c r="O7" s="815"/>
      <c r="P7" s="816"/>
      <c r="Q7" s="817">
        <v>10633</v>
      </c>
      <c r="R7" s="818"/>
      <c r="S7" s="818"/>
      <c r="T7" s="818"/>
      <c r="U7" s="818"/>
      <c r="V7" s="818">
        <v>10319</v>
      </c>
      <c r="W7" s="818"/>
      <c r="X7" s="818"/>
      <c r="Y7" s="818"/>
      <c r="Z7" s="818"/>
      <c r="AA7" s="818">
        <v>313</v>
      </c>
      <c r="AB7" s="818"/>
      <c r="AC7" s="818"/>
      <c r="AD7" s="818"/>
      <c r="AE7" s="819"/>
      <c r="AF7" s="820">
        <v>308</v>
      </c>
      <c r="AG7" s="821"/>
      <c r="AH7" s="821"/>
      <c r="AI7" s="821"/>
      <c r="AJ7" s="822"/>
      <c r="AK7" s="823">
        <v>327</v>
      </c>
      <c r="AL7" s="824"/>
      <c r="AM7" s="824"/>
      <c r="AN7" s="824"/>
      <c r="AO7" s="824"/>
      <c r="AP7" s="824">
        <v>8820</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581</v>
      </c>
      <c r="BT7" s="812"/>
      <c r="BU7" s="812"/>
      <c r="BV7" s="812"/>
      <c r="BW7" s="812"/>
      <c r="BX7" s="812"/>
      <c r="BY7" s="812"/>
      <c r="BZ7" s="812"/>
      <c r="CA7" s="812"/>
      <c r="CB7" s="812"/>
      <c r="CC7" s="812"/>
      <c r="CD7" s="812"/>
      <c r="CE7" s="812"/>
      <c r="CF7" s="812"/>
      <c r="CG7" s="827"/>
      <c r="CH7" s="808">
        <v>-17</v>
      </c>
      <c r="CI7" s="809"/>
      <c r="CJ7" s="809"/>
      <c r="CK7" s="809"/>
      <c r="CL7" s="810"/>
      <c r="CM7" s="808">
        <v>45</v>
      </c>
      <c r="CN7" s="809"/>
      <c r="CO7" s="809"/>
      <c r="CP7" s="809"/>
      <c r="CQ7" s="810"/>
      <c r="CR7" s="808">
        <v>20</v>
      </c>
      <c r="CS7" s="809"/>
      <c r="CT7" s="809"/>
      <c r="CU7" s="809"/>
      <c r="CV7" s="810"/>
      <c r="CW7" s="808" t="s">
        <v>598</v>
      </c>
      <c r="CX7" s="809"/>
      <c r="CY7" s="809"/>
      <c r="CZ7" s="809"/>
      <c r="DA7" s="810"/>
      <c r="DB7" s="808" t="s">
        <v>598</v>
      </c>
      <c r="DC7" s="809"/>
      <c r="DD7" s="809"/>
      <c r="DE7" s="809"/>
      <c r="DF7" s="810"/>
      <c r="DG7" s="808" t="s">
        <v>598</v>
      </c>
      <c r="DH7" s="809"/>
      <c r="DI7" s="809"/>
      <c r="DJ7" s="809"/>
      <c r="DK7" s="810"/>
      <c r="DL7" s="808" t="s">
        <v>598</v>
      </c>
      <c r="DM7" s="809"/>
      <c r="DN7" s="809"/>
      <c r="DO7" s="809"/>
      <c r="DP7" s="810"/>
      <c r="DQ7" s="808" t="s">
        <v>598</v>
      </c>
      <c r="DR7" s="809"/>
      <c r="DS7" s="809"/>
      <c r="DT7" s="809"/>
      <c r="DU7" s="810"/>
      <c r="DV7" s="811"/>
      <c r="DW7" s="812"/>
      <c r="DX7" s="812"/>
      <c r="DY7" s="812"/>
      <c r="DZ7" s="813"/>
      <c r="EA7" s="230"/>
    </row>
    <row r="8" spans="1:131" s="231" customFormat="1" ht="26.25" customHeight="1" x14ac:dyDescent="0.2">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582</v>
      </c>
      <c r="BT8" s="839"/>
      <c r="BU8" s="839"/>
      <c r="BV8" s="839"/>
      <c r="BW8" s="839"/>
      <c r="BX8" s="839"/>
      <c r="BY8" s="839"/>
      <c r="BZ8" s="839"/>
      <c r="CA8" s="839"/>
      <c r="CB8" s="839"/>
      <c r="CC8" s="839"/>
      <c r="CD8" s="839"/>
      <c r="CE8" s="839"/>
      <c r="CF8" s="839"/>
      <c r="CG8" s="840"/>
      <c r="CH8" s="841">
        <v>-7</v>
      </c>
      <c r="CI8" s="842"/>
      <c r="CJ8" s="842"/>
      <c r="CK8" s="842"/>
      <c r="CL8" s="843"/>
      <c r="CM8" s="841">
        <v>44</v>
      </c>
      <c r="CN8" s="842"/>
      <c r="CO8" s="842"/>
      <c r="CP8" s="842"/>
      <c r="CQ8" s="843"/>
      <c r="CR8" s="841">
        <v>26</v>
      </c>
      <c r="CS8" s="842"/>
      <c r="CT8" s="842"/>
      <c r="CU8" s="842"/>
      <c r="CV8" s="843"/>
      <c r="CW8" s="841" t="s">
        <v>598</v>
      </c>
      <c r="CX8" s="842"/>
      <c r="CY8" s="842"/>
      <c r="CZ8" s="842"/>
      <c r="DA8" s="843"/>
      <c r="DB8" s="841" t="s">
        <v>598</v>
      </c>
      <c r="DC8" s="842"/>
      <c r="DD8" s="842"/>
      <c r="DE8" s="842"/>
      <c r="DF8" s="843"/>
      <c r="DG8" s="841" t="s">
        <v>598</v>
      </c>
      <c r="DH8" s="842"/>
      <c r="DI8" s="842"/>
      <c r="DJ8" s="842"/>
      <c r="DK8" s="843"/>
      <c r="DL8" s="841" t="s">
        <v>598</v>
      </c>
      <c r="DM8" s="842"/>
      <c r="DN8" s="842"/>
      <c r="DO8" s="842"/>
      <c r="DP8" s="843"/>
      <c r="DQ8" s="841" t="s">
        <v>598</v>
      </c>
      <c r="DR8" s="842"/>
      <c r="DS8" s="842"/>
      <c r="DT8" s="842"/>
      <c r="DU8" s="843"/>
      <c r="DV8" s="838"/>
      <c r="DW8" s="839"/>
      <c r="DX8" s="839"/>
      <c r="DY8" s="839"/>
      <c r="DZ8" s="844"/>
      <c r="EA8" s="230"/>
    </row>
    <row r="9" spans="1:131" s="231" customFormat="1" ht="26.25" customHeight="1" x14ac:dyDescent="0.2">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t="s">
        <v>583</v>
      </c>
      <c r="BT9" s="839"/>
      <c r="BU9" s="839"/>
      <c r="BV9" s="839"/>
      <c r="BW9" s="839"/>
      <c r="BX9" s="839"/>
      <c r="BY9" s="839"/>
      <c r="BZ9" s="839"/>
      <c r="CA9" s="839"/>
      <c r="CB9" s="839"/>
      <c r="CC9" s="839"/>
      <c r="CD9" s="839"/>
      <c r="CE9" s="839"/>
      <c r="CF9" s="839"/>
      <c r="CG9" s="840"/>
      <c r="CH9" s="841">
        <v>0</v>
      </c>
      <c r="CI9" s="842"/>
      <c r="CJ9" s="842"/>
      <c r="CK9" s="842"/>
      <c r="CL9" s="843"/>
      <c r="CM9" s="841">
        <v>50</v>
      </c>
      <c r="CN9" s="842"/>
      <c r="CO9" s="842"/>
      <c r="CP9" s="842"/>
      <c r="CQ9" s="843"/>
      <c r="CR9" s="841">
        <v>26</v>
      </c>
      <c r="CS9" s="842"/>
      <c r="CT9" s="842"/>
      <c r="CU9" s="842"/>
      <c r="CV9" s="843"/>
      <c r="CW9" s="841" t="s">
        <v>598</v>
      </c>
      <c r="CX9" s="842"/>
      <c r="CY9" s="842"/>
      <c r="CZ9" s="842"/>
      <c r="DA9" s="843"/>
      <c r="DB9" s="841" t="s">
        <v>598</v>
      </c>
      <c r="DC9" s="842"/>
      <c r="DD9" s="842"/>
      <c r="DE9" s="842"/>
      <c r="DF9" s="843"/>
      <c r="DG9" s="841" t="s">
        <v>598</v>
      </c>
      <c r="DH9" s="842"/>
      <c r="DI9" s="842"/>
      <c r="DJ9" s="842"/>
      <c r="DK9" s="843"/>
      <c r="DL9" s="841" t="s">
        <v>598</v>
      </c>
      <c r="DM9" s="842"/>
      <c r="DN9" s="842"/>
      <c r="DO9" s="842"/>
      <c r="DP9" s="843"/>
      <c r="DQ9" s="841" t="s">
        <v>598</v>
      </c>
      <c r="DR9" s="842"/>
      <c r="DS9" s="842"/>
      <c r="DT9" s="842"/>
      <c r="DU9" s="843"/>
      <c r="DV9" s="838"/>
      <c r="DW9" s="839"/>
      <c r="DX9" s="839"/>
      <c r="DY9" s="839"/>
      <c r="DZ9" s="844"/>
      <c r="EA9" s="230"/>
    </row>
    <row r="10" spans="1:131" s="231" customFormat="1" ht="26.25" customHeight="1" x14ac:dyDescent="0.2">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t="s">
        <v>584</v>
      </c>
      <c r="BT10" s="839"/>
      <c r="BU10" s="839"/>
      <c r="BV10" s="839"/>
      <c r="BW10" s="839"/>
      <c r="BX10" s="839"/>
      <c r="BY10" s="839"/>
      <c r="BZ10" s="839"/>
      <c r="CA10" s="839"/>
      <c r="CB10" s="839"/>
      <c r="CC10" s="839"/>
      <c r="CD10" s="839"/>
      <c r="CE10" s="839"/>
      <c r="CF10" s="839"/>
      <c r="CG10" s="840"/>
      <c r="CH10" s="841">
        <v>-154</v>
      </c>
      <c r="CI10" s="842"/>
      <c r="CJ10" s="842"/>
      <c r="CK10" s="842"/>
      <c r="CL10" s="843"/>
      <c r="CM10" s="841">
        <v>-260</v>
      </c>
      <c r="CN10" s="842"/>
      <c r="CO10" s="842"/>
      <c r="CP10" s="842"/>
      <c r="CQ10" s="843"/>
      <c r="CR10" s="841">
        <v>16</v>
      </c>
      <c r="CS10" s="842"/>
      <c r="CT10" s="842"/>
      <c r="CU10" s="842"/>
      <c r="CV10" s="843"/>
      <c r="CW10" s="841" t="s">
        <v>598</v>
      </c>
      <c r="CX10" s="842"/>
      <c r="CY10" s="842"/>
      <c r="CZ10" s="842"/>
      <c r="DA10" s="843"/>
      <c r="DB10" s="841" t="s">
        <v>598</v>
      </c>
      <c r="DC10" s="842"/>
      <c r="DD10" s="842"/>
      <c r="DE10" s="842"/>
      <c r="DF10" s="843"/>
      <c r="DG10" s="841" t="s">
        <v>598</v>
      </c>
      <c r="DH10" s="842"/>
      <c r="DI10" s="842"/>
      <c r="DJ10" s="842"/>
      <c r="DK10" s="843"/>
      <c r="DL10" s="841" t="s">
        <v>598</v>
      </c>
      <c r="DM10" s="842"/>
      <c r="DN10" s="842"/>
      <c r="DO10" s="842"/>
      <c r="DP10" s="843"/>
      <c r="DQ10" s="841" t="s">
        <v>598</v>
      </c>
      <c r="DR10" s="842"/>
      <c r="DS10" s="842"/>
      <c r="DT10" s="842"/>
      <c r="DU10" s="843"/>
      <c r="DV10" s="838"/>
      <c r="DW10" s="839"/>
      <c r="DX10" s="839"/>
      <c r="DY10" s="839"/>
      <c r="DZ10" s="844"/>
      <c r="EA10" s="230"/>
    </row>
    <row r="11" spans="1:131" s="231" customFormat="1" ht="26.25" customHeight="1" x14ac:dyDescent="0.2">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t="s">
        <v>585</v>
      </c>
      <c r="BT11" s="839"/>
      <c r="BU11" s="839"/>
      <c r="BV11" s="839"/>
      <c r="BW11" s="839"/>
      <c r="BX11" s="839"/>
      <c r="BY11" s="839"/>
      <c r="BZ11" s="839"/>
      <c r="CA11" s="839"/>
      <c r="CB11" s="839"/>
      <c r="CC11" s="839"/>
      <c r="CD11" s="839"/>
      <c r="CE11" s="839"/>
      <c r="CF11" s="839"/>
      <c r="CG11" s="840"/>
      <c r="CH11" s="841">
        <v>1</v>
      </c>
      <c r="CI11" s="842"/>
      <c r="CJ11" s="842"/>
      <c r="CK11" s="842"/>
      <c r="CL11" s="843"/>
      <c r="CM11" s="841">
        <v>19</v>
      </c>
      <c r="CN11" s="842"/>
      <c r="CO11" s="842"/>
      <c r="CP11" s="842"/>
      <c r="CQ11" s="843"/>
      <c r="CR11" s="841">
        <v>21</v>
      </c>
      <c r="CS11" s="842"/>
      <c r="CT11" s="842"/>
      <c r="CU11" s="842"/>
      <c r="CV11" s="843"/>
      <c r="CW11" s="841" t="s">
        <v>598</v>
      </c>
      <c r="CX11" s="842"/>
      <c r="CY11" s="842"/>
      <c r="CZ11" s="842"/>
      <c r="DA11" s="843"/>
      <c r="DB11" s="841" t="s">
        <v>598</v>
      </c>
      <c r="DC11" s="842"/>
      <c r="DD11" s="842"/>
      <c r="DE11" s="842"/>
      <c r="DF11" s="843"/>
      <c r="DG11" s="841" t="s">
        <v>598</v>
      </c>
      <c r="DH11" s="842"/>
      <c r="DI11" s="842"/>
      <c r="DJ11" s="842"/>
      <c r="DK11" s="843"/>
      <c r="DL11" s="841" t="s">
        <v>598</v>
      </c>
      <c r="DM11" s="842"/>
      <c r="DN11" s="842"/>
      <c r="DO11" s="842"/>
      <c r="DP11" s="843"/>
      <c r="DQ11" s="841" t="s">
        <v>598</v>
      </c>
      <c r="DR11" s="842"/>
      <c r="DS11" s="842"/>
      <c r="DT11" s="842"/>
      <c r="DU11" s="843"/>
      <c r="DV11" s="838"/>
      <c r="DW11" s="839"/>
      <c r="DX11" s="839"/>
      <c r="DY11" s="839"/>
      <c r="DZ11" s="844"/>
      <c r="EA11" s="230"/>
    </row>
    <row r="12" spans="1:131" s="231" customFormat="1" ht="26.25" customHeight="1" x14ac:dyDescent="0.2">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t="s">
        <v>586</v>
      </c>
      <c r="BT12" s="839"/>
      <c r="BU12" s="839"/>
      <c r="BV12" s="839"/>
      <c r="BW12" s="839"/>
      <c r="BX12" s="839"/>
      <c r="BY12" s="839"/>
      <c r="BZ12" s="839"/>
      <c r="CA12" s="839"/>
      <c r="CB12" s="839"/>
      <c r="CC12" s="839"/>
      <c r="CD12" s="839"/>
      <c r="CE12" s="839"/>
      <c r="CF12" s="839"/>
      <c r="CG12" s="840"/>
      <c r="CH12" s="841">
        <v>7</v>
      </c>
      <c r="CI12" s="842"/>
      <c r="CJ12" s="842"/>
      <c r="CK12" s="842"/>
      <c r="CL12" s="843"/>
      <c r="CM12" s="841">
        <v>120</v>
      </c>
      <c r="CN12" s="842"/>
      <c r="CO12" s="842"/>
      <c r="CP12" s="842"/>
      <c r="CQ12" s="843"/>
      <c r="CR12" s="841">
        <v>23</v>
      </c>
      <c r="CS12" s="842"/>
      <c r="CT12" s="842"/>
      <c r="CU12" s="842"/>
      <c r="CV12" s="843"/>
      <c r="CW12" s="841" t="s">
        <v>598</v>
      </c>
      <c r="CX12" s="842"/>
      <c r="CY12" s="842"/>
      <c r="CZ12" s="842"/>
      <c r="DA12" s="843"/>
      <c r="DB12" s="841" t="s">
        <v>598</v>
      </c>
      <c r="DC12" s="842"/>
      <c r="DD12" s="842"/>
      <c r="DE12" s="842"/>
      <c r="DF12" s="843"/>
      <c r="DG12" s="841" t="s">
        <v>598</v>
      </c>
      <c r="DH12" s="842"/>
      <c r="DI12" s="842"/>
      <c r="DJ12" s="842"/>
      <c r="DK12" s="843"/>
      <c r="DL12" s="841" t="s">
        <v>598</v>
      </c>
      <c r="DM12" s="842"/>
      <c r="DN12" s="842"/>
      <c r="DO12" s="842"/>
      <c r="DP12" s="843"/>
      <c r="DQ12" s="841" t="s">
        <v>598</v>
      </c>
      <c r="DR12" s="842"/>
      <c r="DS12" s="842"/>
      <c r="DT12" s="842"/>
      <c r="DU12" s="843"/>
      <c r="DV12" s="838"/>
      <c r="DW12" s="839"/>
      <c r="DX12" s="839"/>
      <c r="DY12" s="839"/>
      <c r="DZ12" s="844"/>
      <c r="EA12" s="230"/>
    </row>
    <row r="13" spans="1:131" s="231" customFormat="1" ht="26.25" customHeight="1" x14ac:dyDescent="0.2">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t="s">
        <v>587</v>
      </c>
      <c r="BT13" s="839"/>
      <c r="BU13" s="839"/>
      <c r="BV13" s="839"/>
      <c r="BW13" s="839"/>
      <c r="BX13" s="839"/>
      <c r="BY13" s="839"/>
      <c r="BZ13" s="839"/>
      <c r="CA13" s="839"/>
      <c r="CB13" s="839"/>
      <c r="CC13" s="839"/>
      <c r="CD13" s="839"/>
      <c r="CE13" s="839"/>
      <c r="CF13" s="839"/>
      <c r="CG13" s="840"/>
      <c r="CH13" s="841">
        <v>35</v>
      </c>
      <c r="CI13" s="842"/>
      <c r="CJ13" s="842"/>
      <c r="CK13" s="842"/>
      <c r="CL13" s="843"/>
      <c r="CM13" s="841">
        <v>237</v>
      </c>
      <c r="CN13" s="842"/>
      <c r="CO13" s="842"/>
      <c r="CP13" s="842"/>
      <c r="CQ13" s="843"/>
      <c r="CR13" s="841">
        <v>50</v>
      </c>
      <c r="CS13" s="842"/>
      <c r="CT13" s="842"/>
      <c r="CU13" s="842"/>
      <c r="CV13" s="843"/>
      <c r="CW13" s="841" t="s">
        <v>598</v>
      </c>
      <c r="CX13" s="842"/>
      <c r="CY13" s="842"/>
      <c r="CZ13" s="842"/>
      <c r="DA13" s="843"/>
      <c r="DB13" s="841" t="s">
        <v>598</v>
      </c>
      <c r="DC13" s="842"/>
      <c r="DD13" s="842"/>
      <c r="DE13" s="842"/>
      <c r="DF13" s="843"/>
      <c r="DG13" s="841" t="s">
        <v>598</v>
      </c>
      <c r="DH13" s="842"/>
      <c r="DI13" s="842"/>
      <c r="DJ13" s="842"/>
      <c r="DK13" s="843"/>
      <c r="DL13" s="841" t="s">
        <v>598</v>
      </c>
      <c r="DM13" s="842"/>
      <c r="DN13" s="842"/>
      <c r="DO13" s="842"/>
      <c r="DP13" s="843"/>
      <c r="DQ13" s="841" t="s">
        <v>598</v>
      </c>
      <c r="DR13" s="842"/>
      <c r="DS13" s="842"/>
      <c r="DT13" s="842"/>
      <c r="DU13" s="843"/>
      <c r="DV13" s="838"/>
      <c r="DW13" s="839"/>
      <c r="DX13" s="839"/>
      <c r="DY13" s="839"/>
      <c r="DZ13" s="844"/>
      <c r="EA13" s="230"/>
    </row>
    <row r="14" spans="1:131" s="231" customFormat="1" ht="26.25" customHeight="1" x14ac:dyDescent="0.2">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2">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2">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2">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2">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2">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2">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5">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2">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389</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5">
      <c r="A23" s="236" t="s">
        <v>390</v>
      </c>
      <c r="B23" s="854" t="s">
        <v>391</v>
      </c>
      <c r="C23" s="855"/>
      <c r="D23" s="855"/>
      <c r="E23" s="855"/>
      <c r="F23" s="855"/>
      <c r="G23" s="855"/>
      <c r="H23" s="855"/>
      <c r="I23" s="855"/>
      <c r="J23" s="855"/>
      <c r="K23" s="855"/>
      <c r="L23" s="855"/>
      <c r="M23" s="855"/>
      <c r="N23" s="855"/>
      <c r="O23" s="855"/>
      <c r="P23" s="856"/>
      <c r="Q23" s="857">
        <v>10633</v>
      </c>
      <c r="R23" s="858"/>
      <c r="S23" s="858"/>
      <c r="T23" s="858"/>
      <c r="U23" s="858"/>
      <c r="V23" s="858">
        <v>10319</v>
      </c>
      <c r="W23" s="858"/>
      <c r="X23" s="858"/>
      <c r="Y23" s="858"/>
      <c r="Z23" s="858"/>
      <c r="AA23" s="858">
        <v>313</v>
      </c>
      <c r="AB23" s="858"/>
      <c r="AC23" s="858"/>
      <c r="AD23" s="858"/>
      <c r="AE23" s="859"/>
      <c r="AF23" s="860">
        <v>308</v>
      </c>
      <c r="AG23" s="858"/>
      <c r="AH23" s="858"/>
      <c r="AI23" s="858"/>
      <c r="AJ23" s="861"/>
      <c r="AK23" s="862"/>
      <c r="AL23" s="863"/>
      <c r="AM23" s="863"/>
      <c r="AN23" s="863"/>
      <c r="AO23" s="863"/>
      <c r="AP23" s="858">
        <v>8820</v>
      </c>
      <c r="AQ23" s="858"/>
      <c r="AR23" s="858"/>
      <c r="AS23" s="858"/>
      <c r="AT23" s="858"/>
      <c r="AU23" s="874"/>
      <c r="AV23" s="874"/>
      <c r="AW23" s="874"/>
      <c r="AX23" s="874"/>
      <c r="AY23" s="875"/>
      <c r="AZ23" s="876" t="s">
        <v>127</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2">
      <c r="A24" s="873" t="s">
        <v>392</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5">
      <c r="A25" s="790" t="s">
        <v>393</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2">
      <c r="A26" s="792" t="s">
        <v>371</v>
      </c>
      <c r="B26" s="793"/>
      <c r="C26" s="793"/>
      <c r="D26" s="793"/>
      <c r="E26" s="793"/>
      <c r="F26" s="793"/>
      <c r="G26" s="793"/>
      <c r="H26" s="793"/>
      <c r="I26" s="793"/>
      <c r="J26" s="793"/>
      <c r="K26" s="793"/>
      <c r="L26" s="793"/>
      <c r="M26" s="793"/>
      <c r="N26" s="793"/>
      <c r="O26" s="793"/>
      <c r="P26" s="794"/>
      <c r="Q26" s="798" t="s">
        <v>394</v>
      </c>
      <c r="R26" s="799"/>
      <c r="S26" s="799"/>
      <c r="T26" s="799"/>
      <c r="U26" s="800"/>
      <c r="V26" s="798" t="s">
        <v>395</v>
      </c>
      <c r="W26" s="799"/>
      <c r="X26" s="799"/>
      <c r="Y26" s="799"/>
      <c r="Z26" s="800"/>
      <c r="AA26" s="798" t="s">
        <v>396</v>
      </c>
      <c r="AB26" s="799"/>
      <c r="AC26" s="799"/>
      <c r="AD26" s="799"/>
      <c r="AE26" s="799"/>
      <c r="AF26" s="879" t="s">
        <v>397</v>
      </c>
      <c r="AG26" s="880"/>
      <c r="AH26" s="880"/>
      <c r="AI26" s="880"/>
      <c r="AJ26" s="881"/>
      <c r="AK26" s="799" t="s">
        <v>398</v>
      </c>
      <c r="AL26" s="799"/>
      <c r="AM26" s="799"/>
      <c r="AN26" s="799"/>
      <c r="AO26" s="800"/>
      <c r="AP26" s="798" t="s">
        <v>399</v>
      </c>
      <c r="AQ26" s="799"/>
      <c r="AR26" s="799"/>
      <c r="AS26" s="799"/>
      <c r="AT26" s="800"/>
      <c r="AU26" s="798" t="s">
        <v>400</v>
      </c>
      <c r="AV26" s="799"/>
      <c r="AW26" s="799"/>
      <c r="AX26" s="799"/>
      <c r="AY26" s="800"/>
      <c r="AZ26" s="798" t="s">
        <v>401</v>
      </c>
      <c r="BA26" s="799"/>
      <c r="BB26" s="799"/>
      <c r="BC26" s="799"/>
      <c r="BD26" s="800"/>
      <c r="BE26" s="798" t="s">
        <v>378</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2">
      <c r="A28" s="238">
        <v>1</v>
      </c>
      <c r="B28" s="814" t="s">
        <v>402</v>
      </c>
      <c r="C28" s="815"/>
      <c r="D28" s="815"/>
      <c r="E28" s="815"/>
      <c r="F28" s="815"/>
      <c r="G28" s="815"/>
      <c r="H28" s="815"/>
      <c r="I28" s="815"/>
      <c r="J28" s="815"/>
      <c r="K28" s="815"/>
      <c r="L28" s="815"/>
      <c r="M28" s="815"/>
      <c r="N28" s="815"/>
      <c r="O28" s="815"/>
      <c r="P28" s="816"/>
      <c r="Q28" s="887">
        <v>1562</v>
      </c>
      <c r="R28" s="888"/>
      <c r="S28" s="888"/>
      <c r="T28" s="888"/>
      <c r="U28" s="888"/>
      <c r="V28" s="888">
        <v>1552</v>
      </c>
      <c r="W28" s="888"/>
      <c r="X28" s="888"/>
      <c r="Y28" s="888"/>
      <c r="Z28" s="888"/>
      <c r="AA28" s="888">
        <v>10</v>
      </c>
      <c r="AB28" s="888"/>
      <c r="AC28" s="888"/>
      <c r="AD28" s="888"/>
      <c r="AE28" s="889"/>
      <c r="AF28" s="890">
        <v>10</v>
      </c>
      <c r="AG28" s="888"/>
      <c r="AH28" s="888"/>
      <c r="AI28" s="888"/>
      <c r="AJ28" s="891"/>
      <c r="AK28" s="892">
        <v>136</v>
      </c>
      <c r="AL28" s="893"/>
      <c r="AM28" s="893"/>
      <c r="AN28" s="893"/>
      <c r="AO28" s="893"/>
      <c r="AP28" s="893">
        <v>11</v>
      </c>
      <c r="AQ28" s="893"/>
      <c r="AR28" s="893"/>
      <c r="AS28" s="893"/>
      <c r="AT28" s="893"/>
      <c r="AU28" s="893" t="s">
        <v>598</v>
      </c>
      <c r="AV28" s="893"/>
      <c r="AW28" s="893"/>
      <c r="AX28" s="893"/>
      <c r="AY28" s="893"/>
      <c r="AZ28" s="894" t="s">
        <v>598</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2">
      <c r="A29" s="238">
        <v>2</v>
      </c>
      <c r="B29" s="845" t="s">
        <v>403</v>
      </c>
      <c r="C29" s="846"/>
      <c r="D29" s="846"/>
      <c r="E29" s="846"/>
      <c r="F29" s="846"/>
      <c r="G29" s="846"/>
      <c r="H29" s="846"/>
      <c r="I29" s="846"/>
      <c r="J29" s="846"/>
      <c r="K29" s="846"/>
      <c r="L29" s="846"/>
      <c r="M29" s="846"/>
      <c r="N29" s="846"/>
      <c r="O29" s="846"/>
      <c r="P29" s="847"/>
      <c r="Q29" s="848">
        <v>1872</v>
      </c>
      <c r="R29" s="849"/>
      <c r="S29" s="849"/>
      <c r="T29" s="849"/>
      <c r="U29" s="849"/>
      <c r="V29" s="849">
        <v>1763</v>
      </c>
      <c r="W29" s="849"/>
      <c r="X29" s="849"/>
      <c r="Y29" s="849"/>
      <c r="Z29" s="849"/>
      <c r="AA29" s="849">
        <v>109</v>
      </c>
      <c r="AB29" s="849"/>
      <c r="AC29" s="849"/>
      <c r="AD29" s="849"/>
      <c r="AE29" s="850"/>
      <c r="AF29" s="851">
        <v>109</v>
      </c>
      <c r="AG29" s="852"/>
      <c r="AH29" s="852"/>
      <c r="AI29" s="852"/>
      <c r="AJ29" s="853"/>
      <c r="AK29" s="899">
        <v>275</v>
      </c>
      <c r="AL29" s="895"/>
      <c r="AM29" s="895"/>
      <c r="AN29" s="895"/>
      <c r="AO29" s="895"/>
      <c r="AP29" s="895" t="s">
        <v>598</v>
      </c>
      <c r="AQ29" s="895"/>
      <c r="AR29" s="895"/>
      <c r="AS29" s="895"/>
      <c r="AT29" s="895"/>
      <c r="AU29" s="895" t="s">
        <v>598</v>
      </c>
      <c r="AV29" s="895"/>
      <c r="AW29" s="895"/>
      <c r="AX29" s="895"/>
      <c r="AY29" s="895"/>
      <c r="AZ29" s="896" t="s">
        <v>598</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2">
      <c r="A30" s="238">
        <v>3</v>
      </c>
      <c r="B30" s="845" t="s">
        <v>404</v>
      </c>
      <c r="C30" s="846"/>
      <c r="D30" s="846"/>
      <c r="E30" s="846"/>
      <c r="F30" s="846"/>
      <c r="G30" s="846"/>
      <c r="H30" s="846"/>
      <c r="I30" s="846"/>
      <c r="J30" s="846"/>
      <c r="K30" s="846"/>
      <c r="L30" s="846"/>
      <c r="M30" s="846"/>
      <c r="N30" s="846"/>
      <c r="O30" s="846"/>
      <c r="P30" s="847"/>
      <c r="Q30" s="848">
        <v>182</v>
      </c>
      <c r="R30" s="849"/>
      <c r="S30" s="849"/>
      <c r="T30" s="849"/>
      <c r="U30" s="849"/>
      <c r="V30" s="849">
        <v>182</v>
      </c>
      <c r="W30" s="849"/>
      <c r="X30" s="849"/>
      <c r="Y30" s="849"/>
      <c r="Z30" s="849"/>
      <c r="AA30" s="849">
        <v>0</v>
      </c>
      <c r="AB30" s="849"/>
      <c r="AC30" s="849"/>
      <c r="AD30" s="849"/>
      <c r="AE30" s="850"/>
      <c r="AF30" s="851">
        <v>0</v>
      </c>
      <c r="AG30" s="852"/>
      <c r="AH30" s="852"/>
      <c r="AI30" s="852"/>
      <c r="AJ30" s="853"/>
      <c r="AK30" s="899">
        <v>48</v>
      </c>
      <c r="AL30" s="895"/>
      <c r="AM30" s="895"/>
      <c r="AN30" s="895"/>
      <c r="AO30" s="895"/>
      <c r="AP30" s="895" t="s">
        <v>598</v>
      </c>
      <c r="AQ30" s="895"/>
      <c r="AR30" s="895"/>
      <c r="AS30" s="895"/>
      <c r="AT30" s="895"/>
      <c r="AU30" s="895" t="s">
        <v>598</v>
      </c>
      <c r="AV30" s="895"/>
      <c r="AW30" s="895"/>
      <c r="AX30" s="895"/>
      <c r="AY30" s="895"/>
      <c r="AZ30" s="896" t="s">
        <v>598</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2">
      <c r="A31" s="238">
        <v>4</v>
      </c>
      <c r="B31" s="845" t="s">
        <v>405</v>
      </c>
      <c r="C31" s="846"/>
      <c r="D31" s="846"/>
      <c r="E31" s="846"/>
      <c r="F31" s="846"/>
      <c r="G31" s="846"/>
      <c r="H31" s="846"/>
      <c r="I31" s="846"/>
      <c r="J31" s="846"/>
      <c r="K31" s="846"/>
      <c r="L31" s="846"/>
      <c r="M31" s="846"/>
      <c r="N31" s="846"/>
      <c r="O31" s="846"/>
      <c r="P31" s="847"/>
      <c r="Q31" s="848">
        <v>330</v>
      </c>
      <c r="R31" s="849"/>
      <c r="S31" s="849"/>
      <c r="T31" s="849"/>
      <c r="U31" s="849"/>
      <c r="V31" s="849">
        <v>314</v>
      </c>
      <c r="W31" s="849"/>
      <c r="X31" s="849"/>
      <c r="Y31" s="849"/>
      <c r="Z31" s="849"/>
      <c r="AA31" s="849">
        <v>16</v>
      </c>
      <c r="AB31" s="849"/>
      <c r="AC31" s="849"/>
      <c r="AD31" s="849"/>
      <c r="AE31" s="850"/>
      <c r="AF31" s="851">
        <v>661</v>
      </c>
      <c r="AG31" s="852"/>
      <c r="AH31" s="852"/>
      <c r="AI31" s="852"/>
      <c r="AJ31" s="853"/>
      <c r="AK31" s="899">
        <v>34</v>
      </c>
      <c r="AL31" s="895"/>
      <c r="AM31" s="895"/>
      <c r="AN31" s="895"/>
      <c r="AO31" s="895"/>
      <c r="AP31" s="895">
        <v>334</v>
      </c>
      <c r="AQ31" s="895"/>
      <c r="AR31" s="895"/>
      <c r="AS31" s="895"/>
      <c r="AT31" s="895"/>
      <c r="AU31" s="895">
        <v>58</v>
      </c>
      <c r="AV31" s="895"/>
      <c r="AW31" s="895"/>
      <c r="AX31" s="895"/>
      <c r="AY31" s="895"/>
      <c r="AZ31" s="896" t="s">
        <v>598</v>
      </c>
      <c r="BA31" s="896"/>
      <c r="BB31" s="896"/>
      <c r="BC31" s="896"/>
      <c r="BD31" s="896"/>
      <c r="BE31" s="897" t="s">
        <v>406</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2">
      <c r="A32" s="238">
        <v>5</v>
      </c>
      <c r="B32" s="845" t="s">
        <v>407</v>
      </c>
      <c r="C32" s="846"/>
      <c r="D32" s="846"/>
      <c r="E32" s="846"/>
      <c r="F32" s="846"/>
      <c r="G32" s="846"/>
      <c r="H32" s="846"/>
      <c r="I32" s="846"/>
      <c r="J32" s="846"/>
      <c r="K32" s="846"/>
      <c r="L32" s="846"/>
      <c r="M32" s="846"/>
      <c r="N32" s="846"/>
      <c r="O32" s="846"/>
      <c r="P32" s="847"/>
      <c r="Q32" s="848">
        <v>71</v>
      </c>
      <c r="R32" s="849"/>
      <c r="S32" s="849"/>
      <c r="T32" s="849"/>
      <c r="U32" s="849"/>
      <c r="V32" s="849">
        <v>71</v>
      </c>
      <c r="W32" s="849"/>
      <c r="X32" s="849"/>
      <c r="Y32" s="849"/>
      <c r="Z32" s="849"/>
      <c r="AA32" s="849">
        <v>0</v>
      </c>
      <c r="AB32" s="849"/>
      <c r="AC32" s="849"/>
      <c r="AD32" s="849"/>
      <c r="AE32" s="850"/>
      <c r="AF32" s="851">
        <v>4</v>
      </c>
      <c r="AG32" s="852"/>
      <c r="AH32" s="852"/>
      <c r="AI32" s="852"/>
      <c r="AJ32" s="853"/>
      <c r="AK32" s="899">
        <v>59</v>
      </c>
      <c r="AL32" s="895"/>
      <c r="AM32" s="895"/>
      <c r="AN32" s="895"/>
      <c r="AO32" s="895"/>
      <c r="AP32" s="895">
        <v>3</v>
      </c>
      <c r="AQ32" s="895"/>
      <c r="AR32" s="895"/>
      <c r="AS32" s="895"/>
      <c r="AT32" s="895"/>
      <c r="AU32" s="895">
        <v>3</v>
      </c>
      <c r="AV32" s="895"/>
      <c r="AW32" s="895"/>
      <c r="AX32" s="895"/>
      <c r="AY32" s="895"/>
      <c r="AZ32" s="896" t="s">
        <v>598</v>
      </c>
      <c r="BA32" s="896"/>
      <c r="BB32" s="896"/>
      <c r="BC32" s="896"/>
      <c r="BD32" s="896"/>
      <c r="BE32" s="897" t="s">
        <v>406</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2">
      <c r="A33" s="238">
        <v>6</v>
      </c>
      <c r="B33" s="845" t="s">
        <v>408</v>
      </c>
      <c r="C33" s="846"/>
      <c r="D33" s="846"/>
      <c r="E33" s="846"/>
      <c r="F33" s="846"/>
      <c r="G33" s="846"/>
      <c r="H33" s="846"/>
      <c r="I33" s="846"/>
      <c r="J33" s="846"/>
      <c r="K33" s="846"/>
      <c r="L33" s="846"/>
      <c r="M33" s="846"/>
      <c r="N33" s="846"/>
      <c r="O33" s="846"/>
      <c r="P33" s="847"/>
      <c r="Q33" s="848">
        <v>386</v>
      </c>
      <c r="R33" s="849"/>
      <c r="S33" s="849"/>
      <c r="T33" s="849"/>
      <c r="U33" s="849"/>
      <c r="V33" s="849">
        <v>426</v>
      </c>
      <c r="W33" s="849"/>
      <c r="X33" s="849"/>
      <c r="Y33" s="849"/>
      <c r="Z33" s="849"/>
      <c r="AA33" s="849">
        <v>-39</v>
      </c>
      <c r="AB33" s="849"/>
      <c r="AC33" s="849"/>
      <c r="AD33" s="849"/>
      <c r="AE33" s="850"/>
      <c r="AF33" s="851">
        <v>19</v>
      </c>
      <c r="AG33" s="852"/>
      <c r="AH33" s="852"/>
      <c r="AI33" s="852"/>
      <c r="AJ33" s="853"/>
      <c r="AK33" s="899">
        <v>218</v>
      </c>
      <c r="AL33" s="895"/>
      <c r="AM33" s="895"/>
      <c r="AN33" s="895"/>
      <c r="AO33" s="895"/>
      <c r="AP33" s="895">
        <v>2300</v>
      </c>
      <c r="AQ33" s="895"/>
      <c r="AR33" s="895"/>
      <c r="AS33" s="895"/>
      <c r="AT33" s="895"/>
      <c r="AU33" s="895">
        <v>1923</v>
      </c>
      <c r="AV33" s="895"/>
      <c r="AW33" s="895"/>
      <c r="AX33" s="895"/>
      <c r="AY33" s="895"/>
      <c r="AZ33" s="896" t="s">
        <v>598</v>
      </c>
      <c r="BA33" s="896"/>
      <c r="BB33" s="896"/>
      <c r="BC33" s="896"/>
      <c r="BD33" s="896"/>
      <c r="BE33" s="897" t="s">
        <v>406</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2">
      <c r="A34" s="238">
        <v>7</v>
      </c>
      <c r="B34" s="845" t="s">
        <v>409</v>
      </c>
      <c r="C34" s="846"/>
      <c r="D34" s="846"/>
      <c r="E34" s="846"/>
      <c r="F34" s="846"/>
      <c r="G34" s="846"/>
      <c r="H34" s="846"/>
      <c r="I34" s="846"/>
      <c r="J34" s="846"/>
      <c r="K34" s="846"/>
      <c r="L34" s="846"/>
      <c r="M34" s="846"/>
      <c r="N34" s="846"/>
      <c r="O34" s="846"/>
      <c r="P34" s="847"/>
      <c r="Q34" s="848">
        <v>119</v>
      </c>
      <c r="R34" s="849"/>
      <c r="S34" s="849"/>
      <c r="T34" s="849"/>
      <c r="U34" s="849"/>
      <c r="V34" s="849">
        <v>139</v>
      </c>
      <c r="W34" s="849"/>
      <c r="X34" s="849"/>
      <c r="Y34" s="849"/>
      <c r="Z34" s="849"/>
      <c r="AA34" s="849">
        <v>-20</v>
      </c>
      <c r="AB34" s="849"/>
      <c r="AC34" s="849"/>
      <c r="AD34" s="849"/>
      <c r="AE34" s="850"/>
      <c r="AF34" s="851">
        <v>26</v>
      </c>
      <c r="AG34" s="852"/>
      <c r="AH34" s="852"/>
      <c r="AI34" s="852"/>
      <c r="AJ34" s="853"/>
      <c r="AK34" s="899">
        <v>71</v>
      </c>
      <c r="AL34" s="895"/>
      <c r="AM34" s="895"/>
      <c r="AN34" s="895"/>
      <c r="AO34" s="895"/>
      <c r="AP34" s="895">
        <v>671</v>
      </c>
      <c r="AQ34" s="895"/>
      <c r="AR34" s="895"/>
      <c r="AS34" s="895"/>
      <c r="AT34" s="895"/>
      <c r="AU34" s="895">
        <v>666</v>
      </c>
      <c r="AV34" s="895"/>
      <c r="AW34" s="895"/>
      <c r="AX34" s="895"/>
      <c r="AY34" s="895"/>
      <c r="AZ34" s="896" t="s">
        <v>598</v>
      </c>
      <c r="BA34" s="896"/>
      <c r="BB34" s="896"/>
      <c r="BC34" s="896"/>
      <c r="BD34" s="896"/>
      <c r="BE34" s="897" t="s">
        <v>410</v>
      </c>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2">
      <c r="A35" s="238">
        <v>8</v>
      </c>
      <c r="B35" s="845" t="s">
        <v>411</v>
      </c>
      <c r="C35" s="846"/>
      <c r="D35" s="846"/>
      <c r="E35" s="846"/>
      <c r="F35" s="846"/>
      <c r="G35" s="846"/>
      <c r="H35" s="846"/>
      <c r="I35" s="846"/>
      <c r="J35" s="846"/>
      <c r="K35" s="846"/>
      <c r="L35" s="846"/>
      <c r="M35" s="846"/>
      <c r="N35" s="846"/>
      <c r="O35" s="846"/>
      <c r="P35" s="847"/>
      <c r="Q35" s="848">
        <v>149</v>
      </c>
      <c r="R35" s="849"/>
      <c r="S35" s="849"/>
      <c r="T35" s="849"/>
      <c r="U35" s="849"/>
      <c r="V35" s="849">
        <v>156</v>
      </c>
      <c r="W35" s="849"/>
      <c r="X35" s="849"/>
      <c r="Y35" s="849"/>
      <c r="Z35" s="849"/>
      <c r="AA35" s="849">
        <v>-7</v>
      </c>
      <c r="AB35" s="849"/>
      <c r="AC35" s="849"/>
      <c r="AD35" s="849"/>
      <c r="AE35" s="850"/>
      <c r="AF35" s="851">
        <v>9</v>
      </c>
      <c r="AG35" s="852"/>
      <c r="AH35" s="852"/>
      <c r="AI35" s="852"/>
      <c r="AJ35" s="853"/>
      <c r="AK35" s="899">
        <v>89</v>
      </c>
      <c r="AL35" s="895"/>
      <c r="AM35" s="895"/>
      <c r="AN35" s="895"/>
      <c r="AO35" s="895"/>
      <c r="AP35" s="895">
        <v>1155</v>
      </c>
      <c r="AQ35" s="895"/>
      <c r="AR35" s="895"/>
      <c r="AS35" s="895"/>
      <c r="AT35" s="895"/>
      <c r="AU35" s="895">
        <v>1124</v>
      </c>
      <c r="AV35" s="895"/>
      <c r="AW35" s="895"/>
      <c r="AX35" s="895"/>
      <c r="AY35" s="895"/>
      <c r="AZ35" s="896" t="s">
        <v>598</v>
      </c>
      <c r="BA35" s="896"/>
      <c r="BB35" s="896"/>
      <c r="BC35" s="896"/>
      <c r="BD35" s="896"/>
      <c r="BE35" s="897" t="s">
        <v>406</v>
      </c>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2">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2">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2">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2">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2">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2">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2">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2">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2">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2">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2">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2">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2">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2">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2">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2">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2">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2">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2">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2">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2">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2">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2">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2">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2">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5">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2">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412</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5">
      <c r="A63" s="236" t="s">
        <v>390</v>
      </c>
      <c r="B63" s="854" t="s">
        <v>413</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838</v>
      </c>
      <c r="AG63" s="909"/>
      <c r="AH63" s="909"/>
      <c r="AI63" s="909"/>
      <c r="AJ63" s="910"/>
      <c r="AK63" s="911"/>
      <c r="AL63" s="906"/>
      <c r="AM63" s="906"/>
      <c r="AN63" s="906"/>
      <c r="AO63" s="906"/>
      <c r="AP63" s="909">
        <v>4474</v>
      </c>
      <c r="AQ63" s="909"/>
      <c r="AR63" s="909"/>
      <c r="AS63" s="909"/>
      <c r="AT63" s="909"/>
      <c r="AU63" s="909">
        <v>3774</v>
      </c>
      <c r="AV63" s="909"/>
      <c r="AW63" s="909"/>
      <c r="AX63" s="909"/>
      <c r="AY63" s="909"/>
      <c r="AZ63" s="913"/>
      <c r="BA63" s="913"/>
      <c r="BB63" s="913"/>
      <c r="BC63" s="913"/>
      <c r="BD63" s="913"/>
      <c r="BE63" s="914"/>
      <c r="BF63" s="914"/>
      <c r="BG63" s="914"/>
      <c r="BH63" s="914"/>
      <c r="BI63" s="915"/>
      <c r="BJ63" s="916" t="s">
        <v>414</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5">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2">
      <c r="A66" s="792" t="s">
        <v>416</v>
      </c>
      <c r="B66" s="793"/>
      <c r="C66" s="793"/>
      <c r="D66" s="793"/>
      <c r="E66" s="793"/>
      <c r="F66" s="793"/>
      <c r="G66" s="793"/>
      <c r="H66" s="793"/>
      <c r="I66" s="793"/>
      <c r="J66" s="793"/>
      <c r="K66" s="793"/>
      <c r="L66" s="793"/>
      <c r="M66" s="793"/>
      <c r="N66" s="793"/>
      <c r="O66" s="793"/>
      <c r="P66" s="794"/>
      <c r="Q66" s="798" t="s">
        <v>417</v>
      </c>
      <c r="R66" s="799"/>
      <c r="S66" s="799"/>
      <c r="T66" s="799"/>
      <c r="U66" s="800"/>
      <c r="V66" s="798" t="s">
        <v>418</v>
      </c>
      <c r="W66" s="799"/>
      <c r="X66" s="799"/>
      <c r="Y66" s="799"/>
      <c r="Z66" s="800"/>
      <c r="AA66" s="798" t="s">
        <v>419</v>
      </c>
      <c r="AB66" s="799"/>
      <c r="AC66" s="799"/>
      <c r="AD66" s="799"/>
      <c r="AE66" s="800"/>
      <c r="AF66" s="919" t="s">
        <v>420</v>
      </c>
      <c r="AG66" s="880"/>
      <c r="AH66" s="880"/>
      <c r="AI66" s="880"/>
      <c r="AJ66" s="920"/>
      <c r="AK66" s="798" t="s">
        <v>398</v>
      </c>
      <c r="AL66" s="793"/>
      <c r="AM66" s="793"/>
      <c r="AN66" s="793"/>
      <c r="AO66" s="794"/>
      <c r="AP66" s="798" t="s">
        <v>399</v>
      </c>
      <c r="AQ66" s="799"/>
      <c r="AR66" s="799"/>
      <c r="AS66" s="799"/>
      <c r="AT66" s="800"/>
      <c r="AU66" s="798" t="s">
        <v>421</v>
      </c>
      <c r="AV66" s="799"/>
      <c r="AW66" s="799"/>
      <c r="AX66" s="799"/>
      <c r="AY66" s="800"/>
      <c r="AZ66" s="798" t="s">
        <v>378</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2">
      <c r="A68" s="232">
        <v>1</v>
      </c>
      <c r="B68" s="934" t="s">
        <v>588</v>
      </c>
      <c r="C68" s="935"/>
      <c r="D68" s="935"/>
      <c r="E68" s="935"/>
      <c r="F68" s="935"/>
      <c r="G68" s="935"/>
      <c r="H68" s="935"/>
      <c r="I68" s="935"/>
      <c r="J68" s="935"/>
      <c r="K68" s="935"/>
      <c r="L68" s="935"/>
      <c r="M68" s="935"/>
      <c r="N68" s="935"/>
      <c r="O68" s="935"/>
      <c r="P68" s="936"/>
      <c r="Q68" s="937">
        <v>8703</v>
      </c>
      <c r="R68" s="931"/>
      <c r="S68" s="931"/>
      <c r="T68" s="931"/>
      <c r="U68" s="931"/>
      <c r="V68" s="931">
        <v>8509</v>
      </c>
      <c r="W68" s="931"/>
      <c r="X68" s="931"/>
      <c r="Y68" s="931"/>
      <c r="Z68" s="931"/>
      <c r="AA68" s="931">
        <v>194</v>
      </c>
      <c r="AB68" s="931"/>
      <c r="AC68" s="931"/>
      <c r="AD68" s="931"/>
      <c r="AE68" s="931"/>
      <c r="AF68" s="931">
        <v>138</v>
      </c>
      <c r="AG68" s="931"/>
      <c r="AH68" s="931"/>
      <c r="AI68" s="931"/>
      <c r="AJ68" s="931"/>
      <c r="AK68" s="931">
        <v>782</v>
      </c>
      <c r="AL68" s="931"/>
      <c r="AM68" s="931"/>
      <c r="AN68" s="931"/>
      <c r="AO68" s="931"/>
      <c r="AP68" s="931">
        <v>6642</v>
      </c>
      <c r="AQ68" s="931"/>
      <c r="AR68" s="931"/>
      <c r="AS68" s="931"/>
      <c r="AT68" s="931"/>
      <c r="AU68" s="931">
        <v>44</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2">
      <c r="A69" s="234">
        <v>2</v>
      </c>
      <c r="B69" s="938" t="s">
        <v>589</v>
      </c>
      <c r="C69" s="939"/>
      <c r="D69" s="939"/>
      <c r="E69" s="939"/>
      <c r="F69" s="939"/>
      <c r="G69" s="939"/>
      <c r="H69" s="939"/>
      <c r="I69" s="939"/>
      <c r="J69" s="939"/>
      <c r="K69" s="939"/>
      <c r="L69" s="939"/>
      <c r="M69" s="939"/>
      <c r="N69" s="939"/>
      <c r="O69" s="939"/>
      <c r="P69" s="940"/>
      <c r="Q69" s="941">
        <v>562</v>
      </c>
      <c r="R69" s="895"/>
      <c r="S69" s="895"/>
      <c r="T69" s="895"/>
      <c r="U69" s="895"/>
      <c r="V69" s="895">
        <v>469</v>
      </c>
      <c r="W69" s="895"/>
      <c r="X69" s="895"/>
      <c r="Y69" s="895"/>
      <c r="Z69" s="895"/>
      <c r="AA69" s="895">
        <v>93</v>
      </c>
      <c r="AB69" s="895"/>
      <c r="AC69" s="895"/>
      <c r="AD69" s="895"/>
      <c r="AE69" s="895"/>
      <c r="AF69" s="895">
        <v>1431</v>
      </c>
      <c r="AG69" s="895"/>
      <c r="AH69" s="895"/>
      <c r="AI69" s="895"/>
      <c r="AJ69" s="895"/>
      <c r="AK69" s="895" t="s">
        <v>600</v>
      </c>
      <c r="AL69" s="895"/>
      <c r="AM69" s="895"/>
      <c r="AN69" s="895"/>
      <c r="AO69" s="895"/>
      <c r="AP69" s="895">
        <v>159</v>
      </c>
      <c r="AQ69" s="895"/>
      <c r="AR69" s="895"/>
      <c r="AS69" s="895"/>
      <c r="AT69" s="895"/>
      <c r="AU69" s="895" t="s">
        <v>600</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2">
      <c r="A70" s="234">
        <v>3</v>
      </c>
      <c r="B70" s="938" t="s">
        <v>590</v>
      </c>
      <c r="C70" s="939"/>
      <c r="D70" s="939"/>
      <c r="E70" s="939"/>
      <c r="F70" s="939"/>
      <c r="G70" s="939"/>
      <c r="H70" s="939"/>
      <c r="I70" s="939"/>
      <c r="J70" s="939"/>
      <c r="K70" s="939"/>
      <c r="L70" s="939"/>
      <c r="M70" s="939"/>
      <c r="N70" s="939"/>
      <c r="O70" s="939"/>
      <c r="P70" s="940"/>
      <c r="Q70" s="941">
        <v>15</v>
      </c>
      <c r="R70" s="895"/>
      <c r="S70" s="895"/>
      <c r="T70" s="895"/>
      <c r="U70" s="895"/>
      <c r="V70" s="895">
        <v>9</v>
      </c>
      <c r="W70" s="895"/>
      <c r="X70" s="895"/>
      <c r="Y70" s="895"/>
      <c r="Z70" s="895"/>
      <c r="AA70" s="895">
        <v>6</v>
      </c>
      <c r="AB70" s="895"/>
      <c r="AC70" s="895"/>
      <c r="AD70" s="895"/>
      <c r="AE70" s="895"/>
      <c r="AF70" s="895">
        <v>6</v>
      </c>
      <c r="AG70" s="895"/>
      <c r="AH70" s="895"/>
      <c r="AI70" s="895"/>
      <c r="AJ70" s="895"/>
      <c r="AK70" s="895">
        <v>5</v>
      </c>
      <c r="AL70" s="895"/>
      <c r="AM70" s="895"/>
      <c r="AN70" s="895"/>
      <c r="AO70" s="895"/>
      <c r="AP70" s="895" t="s">
        <v>599</v>
      </c>
      <c r="AQ70" s="895"/>
      <c r="AR70" s="895"/>
      <c r="AS70" s="895"/>
      <c r="AT70" s="895"/>
      <c r="AU70" s="895" t="s">
        <v>599</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2">
      <c r="A71" s="234">
        <v>4</v>
      </c>
      <c r="B71" s="938" t="s">
        <v>591</v>
      </c>
      <c r="C71" s="939"/>
      <c r="D71" s="939"/>
      <c r="E71" s="939"/>
      <c r="F71" s="939"/>
      <c r="G71" s="939"/>
      <c r="H71" s="939"/>
      <c r="I71" s="939"/>
      <c r="J71" s="939"/>
      <c r="K71" s="939"/>
      <c r="L71" s="939"/>
      <c r="M71" s="939"/>
      <c r="N71" s="939"/>
      <c r="O71" s="939"/>
      <c r="P71" s="940"/>
      <c r="Q71" s="941">
        <v>798</v>
      </c>
      <c r="R71" s="895"/>
      <c r="S71" s="895"/>
      <c r="T71" s="895"/>
      <c r="U71" s="895"/>
      <c r="V71" s="895">
        <v>745</v>
      </c>
      <c r="W71" s="895"/>
      <c r="X71" s="895"/>
      <c r="Y71" s="895"/>
      <c r="Z71" s="895"/>
      <c r="AA71" s="895">
        <v>53</v>
      </c>
      <c r="AB71" s="895"/>
      <c r="AC71" s="895"/>
      <c r="AD71" s="895"/>
      <c r="AE71" s="895"/>
      <c r="AF71" s="895">
        <v>53</v>
      </c>
      <c r="AG71" s="895"/>
      <c r="AH71" s="895"/>
      <c r="AI71" s="895"/>
      <c r="AJ71" s="895"/>
      <c r="AK71" s="895">
        <v>0</v>
      </c>
      <c r="AL71" s="895"/>
      <c r="AM71" s="895"/>
      <c r="AN71" s="895"/>
      <c r="AO71" s="895"/>
      <c r="AP71" s="895" t="s">
        <v>598</v>
      </c>
      <c r="AQ71" s="895"/>
      <c r="AR71" s="895"/>
      <c r="AS71" s="895"/>
      <c r="AT71" s="895"/>
      <c r="AU71" s="895" t="s">
        <v>598</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2">
      <c r="A72" s="234">
        <v>5</v>
      </c>
      <c r="B72" s="938" t="s">
        <v>592</v>
      </c>
      <c r="C72" s="939"/>
      <c r="D72" s="939"/>
      <c r="E72" s="939"/>
      <c r="F72" s="939"/>
      <c r="G72" s="939"/>
      <c r="H72" s="939"/>
      <c r="I72" s="939"/>
      <c r="J72" s="939"/>
      <c r="K72" s="939"/>
      <c r="L72" s="939"/>
      <c r="M72" s="939"/>
      <c r="N72" s="939"/>
      <c r="O72" s="939"/>
      <c r="P72" s="940"/>
      <c r="Q72" s="941">
        <v>254237</v>
      </c>
      <c r="R72" s="895"/>
      <c r="S72" s="895"/>
      <c r="T72" s="895"/>
      <c r="U72" s="895"/>
      <c r="V72" s="895">
        <v>237960</v>
      </c>
      <c r="W72" s="895"/>
      <c r="X72" s="895"/>
      <c r="Y72" s="895"/>
      <c r="Z72" s="895"/>
      <c r="AA72" s="895">
        <v>16277</v>
      </c>
      <c r="AB72" s="895"/>
      <c r="AC72" s="895"/>
      <c r="AD72" s="895"/>
      <c r="AE72" s="895"/>
      <c r="AF72" s="895">
        <v>16277</v>
      </c>
      <c r="AG72" s="895"/>
      <c r="AH72" s="895"/>
      <c r="AI72" s="895"/>
      <c r="AJ72" s="895"/>
      <c r="AK72" s="895">
        <v>534</v>
      </c>
      <c r="AL72" s="895"/>
      <c r="AM72" s="895"/>
      <c r="AN72" s="895"/>
      <c r="AO72" s="895"/>
      <c r="AP72" s="895" t="s">
        <v>598</v>
      </c>
      <c r="AQ72" s="895"/>
      <c r="AR72" s="895"/>
      <c r="AS72" s="895"/>
      <c r="AT72" s="895"/>
      <c r="AU72" s="895" t="s">
        <v>598</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2">
      <c r="A73" s="234">
        <v>6</v>
      </c>
      <c r="B73" s="938" t="s">
        <v>593</v>
      </c>
      <c r="C73" s="939"/>
      <c r="D73" s="939"/>
      <c r="E73" s="939"/>
      <c r="F73" s="939"/>
      <c r="G73" s="939"/>
      <c r="H73" s="939"/>
      <c r="I73" s="939"/>
      <c r="J73" s="939"/>
      <c r="K73" s="939"/>
      <c r="L73" s="939"/>
      <c r="M73" s="939"/>
      <c r="N73" s="939"/>
      <c r="O73" s="939"/>
      <c r="P73" s="940"/>
      <c r="Q73" s="941">
        <v>8056</v>
      </c>
      <c r="R73" s="895"/>
      <c r="S73" s="895"/>
      <c r="T73" s="895"/>
      <c r="U73" s="895"/>
      <c r="V73" s="895">
        <v>6911</v>
      </c>
      <c r="W73" s="895"/>
      <c r="X73" s="895"/>
      <c r="Y73" s="895"/>
      <c r="Z73" s="895"/>
      <c r="AA73" s="895">
        <v>1145</v>
      </c>
      <c r="AB73" s="895"/>
      <c r="AC73" s="895"/>
      <c r="AD73" s="895"/>
      <c r="AE73" s="895"/>
      <c r="AF73" s="895" t="s">
        <v>600</v>
      </c>
      <c r="AG73" s="895"/>
      <c r="AH73" s="895"/>
      <c r="AI73" s="895"/>
      <c r="AJ73" s="895"/>
      <c r="AK73" s="895">
        <v>14</v>
      </c>
      <c r="AL73" s="895"/>
      <c r="AM73" s="895"/>
      <c r="AN73" s="895"/>
      <c r="AO73" s="895"/>
      <c r="AP73" s="895" t="s">
        <v>600</v>
      </c>
      <c r="AQ73" s="895"/>
      <c r="AR73" s="895"/>
      <c r="AS73" s="895"/>
      <c r="AT73" s="895"/>
      <c r="AU73" s="895" t="s">
        <v>600</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2">
      <c r="A74" s="234">
        <v>7</v>
      </c>
      <c r="B74" s="938" t="s">
        <v>594</v>
      </c>
      <c r="C74" s="939"/>
      <c r="D74" s="939"/>
      <c r="E74" s="939"/>
      <c r="F74" s="939"/>
      <c r="G74" s="939"/>
      <c r="H74" s="939"/>
      <c r="I74" s="939"/>
      <c r="J74" s="939"/>
      <c r="K74" s="939"/>
      <c r="L74" s="939"/>
      <c r="M74" s="939"/>
      <c r="N74" s="939"/>
      <c r="O74" s="939"/>
      <c r="P74" s="940"/>
      <c r="Q74" s="941">
        <v>1445</v>
      </c>
      <c r="R74" s="895"/>
      <c r="S74" s="895"/>
      <c r="T74" s="895"/>
      <c r="U74" s="895"/>
      <c r="V74" s="895">
        <v>1444</v>
      </c>
      <c r="W74" s="895"/>
      <c r="X74" s="895"/>
      <c r="Y74" s="895"/>
      <c r="Z74" s="895"/>
      <c r="AA74" s="895">
        <v>1</v>
      </c>
      <c r="AB74" s="895"/>
      <c r="AC74" s="895"/>
      <c r="AD74" s="895"/>
      <c r="AE74" s="895"/>
      <c r="AF74" s="895" t="s">
        <v>600</v>
      </c>
      <c r="AG74" s="895"/>
      <c r="AH74" s="895"/>
      <c r="AI74" s="895"/>
      <c r="AJ74" s="895"/>
      <c r="AK74" s="895" t="s">
        <v>600</v>
      </c>
      <c r="AL74" s="895"/>
      <c r="AM74" s="895"/>
      <c r="AN74" s="895"/>
      <c r="AO74" s="895"/>
      <c r="AP74" s="895" t="s">
        <v>600</v>
      </c>
      <c r="AQ74" s="895"/>
      <c r="AR74" s="895"/>
      <c r="AS74" s="895"/>
      <c r="AT74" s="895"/>
      <c r="AU74" s="895" t="s">
        <v>600</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2">
      <c r="A75" s="234">
        <v>8</v>
      </c>
      <c r="B75" s="938" t="s">
        <v>595</v>
      </c>
      <c r="C75" s="939"/>
      <c r="D75" s="939"/>
      <c r="E75" s="939"/>
      <c r="F75" s="939"/>
      <c r="G75" s="939"/>
      <c r="H75" s="939"/>
      <c r="I75" s="939"/>
      <c r="J75" s="939"/>
      <c r="K75" s="939"/>
      <c r="L75" s="939"/>
      <c r="M75" s="939"/>
      <c r="N75" s="939"/>
      <c r="O75" s="939"/>
      <c r="P75" s="940"/>
      <c r="Q75" s="942">
        <v>1</v>
      </c>
      <c r="R75" s="943"/>
      <c r="S75" s="943"/>
      <c r="T75" s="943"/>
      <c r="U75" s="899"/>
      <c r="V75" s="944">
        <v>0</v>
      </c>
      <c r="W75" s="943"/>
      <c r="X75" s="943"/>
      <c r="Y75" s="943"/>
      <c r="Z75" s="899"/>
      <c r="AA75" s="944">
        <v>1</v>
      </c>
      <c r="AB75" s="943"/>
      <c r="AC75" s="943"/>
      <c r="AD75" s="943"/>
      <c r="AE75" s="899"/>
      <c r="AF75" s="944" t="s">
        <v>600</v>
      </c>
      <c r="AG75" s="943"/>
      <c r="AH75" s="943"/>
      <c r="AI75" s="943"/>
      <c r="AJ75" s="899"/>
      <c r="AK75" s="944" t="s">
        <v>600</v>
      </c>
      <c r="AL75" s="943"/>
      <c r="AM75" s="943"/>
      <c r="AN75" s="943"/>
      <c r="AO75" s="899"/>
      <c r="AP75" s="944" t="s">
        <v>600</v>
      </c>
      <c r="AQ75" s="943"/>
      <c r="AR75" s="943"/>
      <c r="AS75" s="943"/>
      <c r="AT75" s="899"/>
      <c r="AU75" s="944" t="s">
        <v>600</v>
      </c>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2">
      <c r="A76" s="234">
        <v>9</v>
      </c>
      <c r="B76" s="938" t="s">
        <v>596</v>
      </c>
      <c r="C76" s="939"/>
      <c r="D76" s="939"/>
      <c r="E76" s="939"/>
      <c r="F76" s="939"/>
      <c r="G76" s="939"/>
      <c r="H76" s="939"/>
      <c r="I76" s="939"/>
      <c r="J76" s="939"/>
      <c r="K76" s="939"/>
      <c r="L76" s="939"/>
      <c r="M76" s="939"/>
      <c r="N76" s="939"/>
      <c r="O76" s="939"/>
      <c r="P76" s="940"/>
      <c r="Q76" s="942">
        <v>59</v>
      </c>
      <c r="R76" s="943"/>
      <c r="S76" s="943"/>
      <c r="T76" s="943"/>
      <c r="U76" s="899"/>
      <c r="V76" s="944">
        <v>33</v>
      </c>
      <c r="W76" s="943"/>
      <c r="X76" s="943"/>
      <c r="Y76" s="943"/>
      <c r="Z76" s="899"/>
      <c r="AA76" s="944">
        <v>26</v>
      </c>
      <c r="AB76" s="943"/>
      <c r="AC76" s="943"/>
      <c r="AD76" s="943"/>
      <c r="AE76" s="899"/>
      <c r="AF76" s="944" t="s">
        <v>600</v>
      </c>
      <c r="AG76" s="943"/>
      <c r="AH76" s="943"/>
      <c r="AI76" s="943"/>
      <c r="AJ76" s="899"/>
      <c r="AK76" s="944" t="s">
        <v>600</v>
      </c>
      <c r="AL76" s="943"/>
      <c r="AM76" s="943"/>
      <c r="AN76" s="943"/>
      <c r="AO76" s="899"/>
      <c r="AP76" s="944" t="s">
        <v>600</v>
      </c>
      <c r="AQ76" s="943"/>
      <c r="AR76" s="943"/>
      <c r="AS76" s="943"/>
      <c r="AT76" s="899"/>
      <c r="AU76" s="944" t="s">
        <v>600</v>
      </c>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2">
      <c r="A77" s="234">
        <v>10</v>
      </c>
      <c r="B77" s="938" t="s">
        <v>597</v>
      </c>
      <c r="C77" s="939"/>
      <c r="D77" s="939"/>
      <c r="E77" s="939"/>
      <c r="F77" s="939"/>
      <c r="G77" s="939"/>
      <c r="H77" s="939"/>
      <c r="I77" s="939"/>
      <c r="J77" s="939"/>
      <c r="K77" s="939"/>
      <c r="L77" s="939"/>
      <c r="M77" s="939"/>
      <c r="N77" s="939"/>
      <c r="O77" s="939"/>
      <c r="P77" s="940"/>
      <c r="Q77" s="942">
        <v>42</v>
      </c>
      <c r="R77" s="943"/>
      <c r="S77" s="943"/>
      <c r="T77" s="943"/>
      <c r="U77" s="899"/>
      <c r="V77" s="944">
        <v>41</v>
      </c>
      <c r="W77" s="943"/>
      <c r="X77" s="943"/>
      <c r="Y77" s="943"/>
      <c r="Z77" s="899"/>
      <c r="AA77" s="944">
        <v>1</v>
      </c>
      <c r="AB77" s="943"/>
      <c r="AC77" s="943"/>
      <c r="AD77" s="943"/>
      <c r="AE77" s="899"/>
      <c r="AF77" s="944" t="s">
        <v>600</v>
      </c>
      <c r="AG77" s="943"/>
      <c r="AH77" s="943"/>
      <c r="AI77" s="943"/>
      <c r="AJ77" s="899"/>
      <c r="AK77" s="944" t="s">
        <v>600</v>
      </c>
      <c r="AL77" s="943"/>
      <c r="AM77" s="943"/>
      <c r="AN77" s="943"/>
      <c r="AO77" s="899"/>
      <c r="AP77" s="944" t="s">
        <v>600</v>
      </c>
      <c r="AQ77" s="943"/>
      <c r="AR77" s="943"/>
      <c r="AS77" s="943"/>
      <c r="AT77" s="899"/>
      <c r="AU77" s="944" t="s">
        <v>600</v>
      </c>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2">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2">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2">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2">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2">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2">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2">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2">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2">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2">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5">
      <c r="A88" s="236" t="s">
        <v>390</v>
      </c>
      <c r="B88" s="854" t="s">
        <v>422</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17905</v>
      </c>
      <c r="AG88" s="909"/>
      <c r="AH88" s="909"/>
      <c r="AI88" s="909"/>
      <c r="AJ88" s="909"/>
      <c r="AK88" s="906"/>
      <c r="AL88" s="906"/>
      <c r="AM88" s="906"/>
      <c r="AN88" s="906"/>
      <c r="AO88" s="906"/>
      <c r="AP88" s="909">
        <v>6801</v>
      </c>
      <c r="AQ88" s="909"/>
      <c r="AR88" s="909"/>
      <c r="AS88" s="909"/>
      <c r="AT88" s="909"/>
      <c r="AU88" s="909">
        <v>44</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854" t="s">
        <v>423</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182</v>
      </c>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424</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425</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2" t="s">
        <v>428</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429</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2">
      <c r="A109" s="977" t="s">
        <v>430</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431</v>
      </c>
      <c r="AB109" s="958"/>
      <c r="AC109" s="958"/>
      <c r="AD109" s="958"/>
      <c r="AE109" s="959"/>
      <c r="AF109" s="957" t="s">
        <v>432</v>
      </c>
      <c r="AG109" s="958"/>
      <c r="AH109" s="958"/>
      <c r="AI109" s="958"/>
      <c r="AJ109" s="959"/>
      <c r="AK109" s="957" t="s">
        <v>305</v>
      </c>
      <c r="AL109" s="958"/>
      <c r="AM109" s="958"/>
      <c r="AN109" s="958"/>
      <c r="AO109" s="959"/>
      <c r="AP109" s="957" t="s">
        <v>433</v>
      </c>
      <c r="AQ109" s="958"/>
      <c r="AR109" s="958"/>
      <c r="AS109" s="958"/>
      <c r="AT109" s="960"/>
      <c r="AU109" s="977" t="s">
        <v>430</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431</v>
      </c>
      <c r="BR109" s="958"/>
      <c r="BS109" s="958"/>
      <c r="BT109" s="958"/>
      <c r="BU109" s="959"/>
      <c r="BV109" s="957" t="s">
        <v>432</v>
      </c>
      <c r="BW109" s="958"/>
      <c r="BX109" s="958"/>
      <c r="BY109" s="958"/>
      <c r="BZ109" s="959"/>
      <c r="CA109" s="957" t="s">
        <v>305</v>
      </c>
      <c r="CB109" s="958"/>
      <c r="CC109" s="958"/>
      <c r="CD109" s="958"/>
      <c r="CE109" s="959"/>
      <c r="CF109" s="978" t="s">
        <v>433</v>
      </c>
      <c r="CG109" s="978"/>
      <c r="CH109" s="978"/>
      <c r="CI109" s="978"/>
      <c r="CJ109" s="978"/>
      <c r="CK109" s="957" t="s">
        <v>434</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431</v>
      </c>
      <c r="DH109" s="958"/>
      <c r="DI109" s="958"/>
      <c r="DJ109" s="958"/>
      <c r="DK109" s="959"/>
      <c r="DL109" s="957" t="s">
        <v>432</v>
      </c>
      <c r="DM109" s="958"/>
      <c r="DN109" s="958"/>
      <c r="DO109" s="958"/>
      <c r="DP109" s="959"/>
      <c r="DQ109" s="957" t="s">
        <v>305</v>
      </c>
      <c r="DR109" s="958"/>
      <c r="DS109" s="958"/>
      <c r="DT109" s="958"/>
      <c r="DU109" s="959"/>
      <c r="DV109" s="957" t="s">
        <v>433</v>
      </c>
      <c r="DW109" s="958"/>
      <c r="DX109" s="958"/>
      <c r="DY109" s="958"/>
      <c r="DZ109" s="960"/>
    </row>
    <row r="110" spans="1:131" s="226" customFormat="1" ht="26.25" customHeight="1" x14ac:dyDescent="0.2">
      <c r="A110" s="961" t="s">
        <v>435</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998499</v>
      </c>
      <c r="AB110" s="965"/>
      <c r="AC110" s="965"/>
      <c r="AD110" s="965"/>
      <c r="AE110" s="966"/>
      <c r="AF110" s="967">
        <v>1018569</v>
      </c>
      <c r="AG110" s="965"/>
      <c r="AH110" s="965"/>
      <c r="AI110" s="965"/>
      <c r="AJ110" s="966"/>
      <c r="AK110" s="967">
        <v>1061506</v>
      </c>
      <c r="AL110" s="965"/>
      <c r="AM110" s="965"/>
      <c r="AN110" s="965"/>
      <c r="AO110" s="966"/>
      <c r="AP110" s="968">
        <v>21.4</v>
      </c>
      <c r="AQ110" s="969"/>
      <c r="AR110" s="969"/>
      <c r="AS110" s="969"/>
      <c r="AT110" s="970"/>
      <c r="AU110" s="971" t="s">
        <v>72</v>
      </c>
      <c r="AV110" s="972"/>
      <c r="AW110" s="972"/>
      <c r="AX110" s="972"/>
      <c r="AY110" s="972"/>
      <c r="AZ110" s="994" t="s">
        <v>436</v>
      </c>
      <c r="BA110" s="962"/>
      <c r="BB110" s="962"/>
      <c r="BC110" s="962"/>
      <c r="BD110" s="962"/>
      <c r="BE110" s="962"/>
      <c r="BF110" s="962"/>
      <c r="BG110" s="962"/>
      <c r="BH110" s="962"/>
      <c r="BI110" s="962"/>
      <c r="BJ110" s="962"/>
      <c r="BK110" s="962"/>
      <c r="BL110" s="962"/>
      <c r="BM110" s="962"/>
      <c r="BN110" s="962"/>
      <c r="BO110" s="962"/>
      <c r="BP110" s="963"/>
      <c r="BQ110" s="995">
        <v>8543835</v>
      </c>
      <c r="BR110" s="996"/>
      <c r="BS110" s="996"/>
      <c r="BT110" s="996"/>
      <c r="BU110" s="996"/>
      <c r="BV110" s="996">
        <v>8735111</v>
      </c>
      <c r="BW110" s="996"/>
      <c r="BX110" s="996"/>
      <c r="BY110" s="996"/>
      <c r="BZ110" s="996"/>
      <c r="CA110" s="996">
        <v>8820411</v>
      </c>
      <c r="CB110" s="996"/>
      <c r="CC110" s="996"/>
      <c r="CD110" s="996"/>
      <c r="CE110" s="996"/>
      <c r="CF110" s="1009">
        <v>177.4</v>
      </c>
      <c r="CG110" s="1010"/>
      <c r="CH110" s="1010"/>
      <c r="CI110" s="1010"/>
      <c r="CJ110" s="1010"/>
      <c r="CK110" s="1011" t="s">
        <v>437</v>
      </c>
      <c r="CL110" s="1012"/>
      <c r="CM110" s="994" t="s">
        <v>438</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414</v>
      </c>
      <c r="DH110" s="996"/>
      <c r="DI110" s="996"/>
      <c r="DJ110" s="996"/>
      <c r="DK110" s="996"/>
      <c r="DL110" s="996" t="s">
        <v>233</v>
      </c>
      <c r="DM110" s="996"/>
      <c r="DN110" s="996"/>
      <c r="DO110" s="996"/>
      <c r="DP110" s="996"/>
      <c r="DQ110" s="996" t="s">
        <v>233</v>
      </c>
      <c r="DR110" s="996"/>
      <c r="DS110" s="996"/>
      <c r="DT110" s="996"/>
      <c r="DU110" s="996"/>
      <c r="DV110" s="997" t="s">
        <v>414</v>
      </c>
      <c r="DW110" s="997"/>
      <c r="DX110" s="997"/>
      <c r="DY110" s="997"/>
      <c r="DZ110" s="998"/>
    </row>
    <row r="111" spans="1:131" s="226" customFormat="1" ht="26.25" customHeight="1" x14ac:dyDescent="0.2">
      <c r="A111" s="999" t="s">
        <v>439</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414</v>
      </c>
      <c r="AB111" s="1003"/>
      <c r="AC111" s="1003"/>
      <c r="AD111" s="1003"/>
      <c r="AE111" s="1004"/>
      <c r="AF111" s="1005" t="s">
        <v>414</v>
      </c>
      <c r="AG111" s="1003"/>
      <c r="AH111" s="1003"/>
      <c r="AI111" s="1003"/>
      <c r="AJ111" s="1004"/>
      <c r="AK111" s="1005" t="s">
        <v>414</v>
      </c>
      <c r="AL111" s="1003"/>
      <c r="AM111" s="1003"/>
      <c r="AN111" s="1003"/>
      <c r="AO111" s="1004"/>
      <c r="AP111" s="1006" t="s">
        <v>440</v>
      </c>
      <c r="AQ111" s="1007"/>
      <c r="AR111" s="1007"/>
      <c r="AS111" s="1007"/>
      <c r="AT111" s="1008"/>
      <c r="AU111" s="973"/>
      <c r="AV111" s="974"/>
      <c r="AW111" s="974"/>
      <c r="AX111" s="974"/>
      <c r="AY111" s="974"/>
      <c r="AZ111" s="987" t="s">
        <v>441</v>
      </c>
      <c r="BA111" s="988"/>
      <c r="BB111" s="988"/>
      <c r="BC111" s="988"/>
      <c r="BD111" s="988"/>
      <c r="BE111" s="988"/>
      <c r="BF111" s="988"/>
      <c r="BG111" s="988"/>
      <c r="BH111" s="988"/>
      <c r="BI111" s="988"/>
      <c r="BJ111" s="988"/>
      <c r="BK111" s="988"/>
      <c r="BL111" s="988"/>
      <c r="BM111" s="988"/>
      <c r="BN111" s="988"/>
      <c r="BO111" s="988"/>
      <c r="BP111" s="989"/>
      <c r="BQ111" s="990" t="s">
        <v>233</v>
      </c>
      <c r="BR111" s="991"/>
      <c r="BS111" s="991"/>
      <c r="BT111" s="991"/>
      <c r="BU111" s="991"/>
      <c r="BV111" s="991" t="s">
        <v>233</v>
      </c>
      <c r="BW111" s="991"/>
      <c r="BX111" s="991"/>
      <c r="BY111" s="991"/>
      <c r="BZ111" s="991"/>
      <c r="CA111" s="991" t="s">
        <v>233</v>
      </c>
      <c r="CB111" s="991"/>
      <c r="CC111" s="991"/>
      <c r="CD111" s="991"/>
      <c r="CE111" s="991"/>
      <c r="CF111" s="985" t="s">
        <v>414</v>
      </c>
      <c r="CG111" s="986"/>
      <c r="CH111" s="986"/>
      <c r="CI111" s="986"/>
      <c r="CJ111" s="986"/>
      <c r="CK111" s="1013"/>
      <c r="CL111" s="1014"/>
      <c r="CM111" s="987" t="s">
        <v>442</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414</v>
      </c>
      <c r="DH111" s="991"/>
      <c r="DI111" s="991"/>
      <c r="DJ111" s="991"/>
      <c r="DK111" s="991"/>
      <c r="DL111" s="991" t="s">
        <v>440</v>
      </c>
      <c r="DM111" s="991"/>
      <c r="DN111" s="991"/>
      <c r="DO111" s="991"/>
      <c r="DP111" s="991"/>
      <c r="DQ111" s="991" t="s">
        <v>233</v>
      </c>
      <c r="DR111" s="991"/>
      <c r="DS111" s="991"/>
      <c r="DT111" s="991"/>
      <c r="DU111" s="991"/>
      <c r="DV111" s="992" t="s">
        <v>233</v>
      </c>
      <c r="DW111" s="992"/>
      <c r="DX111" s="992"/>
      <c r="DY111" s="992"/>
      <c r="DZ111" s="993"/>
    </row>
    <row r="112" spans="1:131" s="226" customFormat="1" ht="26.25" customHeight="1" x14ac:dyDescent="0.2">
      <c r="A112" s="1017" t="s">
        <v>443</v>
      </c>
      <c r="B112" s="1018"/>
      <c r="C112" s="988" t="s">
        <v>444</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233</v>
      </c>
      <c r="AB112" s="1024"/>
      <c r="AC112" s="1024"/>
      <c r="AD112" s="1024"/>
      <c r="AE112" s="1025"/>
      <c r="AF112" s="1026" t="s">
        <v>233</v>
      </c>
      <c r="AG112" s="1024"/>
      <c r="AH112" s="1024"/>
      <c r="AI112" s="1024"/>
      <c r="AJ112" s="1025"/>
      <c r="AK112" s="1026" t="s">
        <v>414</v>
      </c>
      <c r="AL112" s="1024"/>
      <c r="AM112" s="1024"/>
      <c r="AN112" s="1024"/>
      <c r="AO112" s="1025"/>
      <c r="AP112" s="1027" t="s">
        <v>233</v>
      </c>
      <c r="AQ112" s="1028"/>
      <c r="AR112" s="1028"/>
      <c r="AS112" s="1028"/>
      <c r="AT112" s="1029"/>
      <c r="AU112" s="973"/>
      <c r="AV112" s="974"/>
      <c r="AW112" s="974"/>
      <c r="AX112" s="974"/>
      <c r="AY112" s="974"/>
      <c r="AZ112" s="987" t="s">
        <v>445</v>
      </c>
      <c r="BA112" s="988"/>
      <c r="BB112" s="988"/>
      <c r="BC112" s="988"/>
      <c r="BD112" s="988"/>
      <c r="BE112" s="988"/>
      <c r="BF112" s="988"/>
      <c r="BG112" s="988"/>
      <c r="BH112" s="988"/>
      <c r="BI112" s="988"/>
      <c r="BJ112" s="988"/>
      <c r="BK112" s="988"/>
      <c r="BL112" s="988"/>
      <c r="BM112" s="988"/>
      <c r="BN112" s="988"/>
      <c r="BO112" s="988"/>
      <c r="BP112" s="989"/>
      <c r="BQ112" s="990">
        <v>4017368</v>
      </c>
      <c r="BR112" s="991"/>
      <c r="BS112" s="991"/>
      <c r="BT112" s="991"/>
      <c r="BU112" s="991"/>
      <c r="BV112" s="991">
        <v>4038253</v>
      </c>
      <c r="BW112" s="991"/>
      <c r="BX112" s="991"/>
      <c r="BY112" s="991"/>
      <c r="BZ112" s="991"/>
      <c r="CA112" s="991">
        <v>3773957</v>
      </c>
      <c r="CB112" s="991"/>
      <c r="CC112" s="991"/>
      <c r="CD112" s="991"/>
      <c r="CE112" s="991"/>
      <c r="CF112" s="985">
        <v>75.900000000000006</v>
      </c>
      <c r="CG112" s="986"/>
      <c r="CH112" s="986"/>
      <c r="CI112" s="986"/>
      <c r="CJ112" s="986"/>
      <c r="CK112" s="1013"/>
      <c r="CL112" s="1014"/>
      <c r="CM112" s="987" t="s">
        <v>446</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233</v>
      </c>
      <c r="DH112" s="991"/>
      <c r="DI112" s="991"/>
      <c r="DJ112" s="991"/>
      <c r="DK112" s="991"/>
      <c r="DL112" s="991" t="s">
        <v>233</v>
      </c>
      <c r="DM112" s="991"/>
      <c r="DN112" s="991"/>
      <c r="DO112" s="991"/>
      <c r="DP112" s="991"/>
      <c r="DQ112" s="991" t="s">
        <v>233</v>
      </c>
      <c r="DR112" s="991"/>
      <c r="DS112" s="991"/>
      <c r="DT112" s="991"/>
      <c r="DU112" s="991"/>
      <c r="DV112" s="992" t="s">
        <v>414</v>
      </c>
      <c r="DW112" s="992"/>
      <c r="DX112" s="992"/>
      <c r="DY112" s="992"/>
      <c r="DZ112" s="993"/>
    </row>
    <row r="113" spans="1:130" s="226" customFormat="1" ht="26.25" customHeight="1" x14ac:dyDescent="0.2">
      <c r="A113" s="1019"/>
      <c r="B113" s="1020"/>
      <c r="C113" s="988" t="s">
        <v>447</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344031</v>
      </c>
      <c r="AB113" s="1003"/>
      <c r="AC113" s="1003"/>
      <c r="AD113" s="1003"/>
      <c r="AE113" s="1004"/>
      <c r="AF113" s="1005">
        <v>358526</v>
      </c>
      <c r="AG113" s="1003"/>
      <c r="AH113" s="1003"/>
      <c r="AI113" s="1003"/>
      <c r="AJ113" s="1004"/>
      <c r="AK113" s="1005">
        <v>341100</v>
      </c>
      <c r="AL113" s="1003"/>
      <c r="AM113" s="1003"/>
      <c r="AN113" s="1003"/>
      <c r="AO113" s="1004"/>
      <c r="AP113" s="1006">
        <v>6.9</v>
      </c>
      <c r="AQ113" s="1007"/>
      <c r="AR113" s="1007"/>
      <c r="AS113" s="1007"/>
      <c r="AT113" s="1008"/>
      <c r="AU113" s="973"/>
      <c r="AV113" s="974"/>
      <c r="AW113" s="974"/>
      <c r="AX113" s="974"/>
      <c r="AY113" s="974"/>
      <c r="AZ113" s="987" t="s">
        <v>448</v>
      </c>
      <c r="BA113" s="988"/>
      <c r="BB113" s="988"/>
      <c r="BC113" s="988"/>
      <c r="BD113" s="988"/>
      <c r="BE113" s="988"/>
      <c r="BF113" s="988"/>
      <c r="BG113" s="988"/>
      <c r="BH113" s="988"/>
      <c r="BI113" s="988"/>
      <c r="BJ113" s="988"/>
      <c r="BK113" s="988"/>
      <c r="BL113" s="988"/>
      <c r="BM113" s="988"/>
      <c r="BN113" s="988"/>
      <c r="BO113" s="988"/>
      <c r="BP113" s="989"/>
      <c r="BQ113" s="990">
        <v>27891</v>
      </c>
      <c r="BR113" s="991"/>
      <c r="BS113" s="991"/>
      <c r="BT113" s="991"/>
      <c r="BU113" s="991"/>
      <c r="BV113" s="991">
        <v>29587</v>
      </c>
      <c r="BW113" s="991"/>
      <c r="BX113" s="991"/>
      <c r="BY113" s="991"/>
      <c r="BZ113" s="991"/>
      <c r="CA113" s="991">
        <v>44463</v>
      </c>
      <c r="CB113" s="991"/>
      <c r="CC113" s="991"/>
      <c r="CD113" s="991"/>
      <c r="CE113" s="991"/>
      <c r="CF113" s="985">
        <v>0.9</v>
      </c>
      <c r="CG113" s="986"/>
      <c r="CH113" s="986"/>
      <c r="CI113" s="986"/>
      <c r="CJ113" s="986"/>
      <c r="CK113" s="1013"/>
      <c r="CL113" s="1014"/>
      <c r="CM113" s="987" t="s">
        <v>449</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414</v>
      </c>
      <c r="DH113" s="1024"/>
      <c r="DI113" s="1024"/>
      <c r="DJ113" s="1024"/>
      <c r="DK113" s="1025"/>
      <c r="DL113" s="1026" t="s">
        <v>233</v>
      </c>
      <c r="DM113" s="1024"/>
      <c r="DN113" s="1024"/>
      <c r="DO113" s="1024"/>
      <c r="DP113" s="1025"/>
      <c r="DQ113" s="1026" t="s">
        <v>233</v>
      </c>
      <c r="DR113" s="1024"/>
      <c r="DS113" s="1024"/>
      <c r="DT113" s="1024"/>
      <c r="DU113" s="1025"/>
      <c r="DV113" s="1027" t="s">
        <v>233</v>
      </c>
      <c r="DW113" s="1028"/>
      <c r="DX113" s="1028"/>
      <c r="DY113" s="1028"/>
      <c r="DZ113" s="1029"/>
    </row>
    <row r="114" spans="1:130" s="226" customFormat="1" ht="26.25" customHeight="1" x14ac:dyDescent="0.2">
      <c r="A114" s="1019"/>
      <c r="B114" s="1020"/>
      <c r="C114" s="988" t="s">
        <v>450</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7813</v>
      </c>
      <c r="AB114" s="1024"/>
      <c r="AC114" s="1024"/>
      <c r="AD114" s="1024"/>
      <c r="AE114" s="1025"/>
      <c r="AF114" s="1026">
        <v>7579</v>
      </c>
      <c r="AG114" s="1024"/>
      <c r="AH114" s="1024"/>
      <c r="AI114" s="1024"/>
      <c r="AJ114" s="1025"/>
      <c r="AK114" s="1026">
        <v>8383</v>
      </c>
      <c r="AL114" s="1024"/>
      <c r="AM114" s="1024"/>
      <c r="AN114" s="1024"/>
      <c r="AO114" s="1025"/>
      <c r="AP114" s="1027">
        <v>0.2</v>
      </c>
      <c r="AQ114" s="1028"/>
      <c r="AR114" s="1028"/>
      <c r="AS114" s="1028"/>
      <c r="AT114" s="1029"/>
      <c r="AU114" s="973"/>
      <c r="AV114" s="974"/>
      <c r="AW114" s="974"/>
      <c r="AX114" s="974"/>
      <c r="AY114" s="974"/>
      <c r="AZ114" s="987" t="s">
        <v>451</v>
      </c>
      <c r="BA114" s="988"/>
      <c r="BB114" s="988"/>
      <c r="BC114" s="988"/>
      <c r="BD114" s="988"/>
      <c r="BE114" s="988"/>
      <c r="BF114" s="988"/>
      <c r="BG114" s="988"/>
      <c r="BH114" s="988"/>
      <c r="BI114" s="988"/>
      <c r="BJ114" s="988"/>
      <c r="BK114" s="988"/>
      <c r="BL114" s="988"/>
      <c r="BM114" s="988"/>
      <c r="BN114" s="988"/>
      <c r="BO114" s="988"/>
      <c r="BP114" s="989"/>
      <c r="BQ114" s="990">
        <v>918893</v>
      </c>
      <c r="BR114" s="991"/>
      <c r="BS114" s="991"/>
      <c r="BT114" s="991"/>
      <c r="BU114" s="991"/>
      <c r="BV114" s="991">
        <v>842259</v>
      </c>
      <c r="BW114" s="991"/>
      <c r="BX114" s="991"/>
      <c r="BY114" s="991"/>
      <c r="BZ114" s="991"/>
      <c r="CA114" s="991">
        <v>781907</v>
      </c>
      <c r="CB114" s="991"/>
      <c r="CC114" s="991"/>
      <c r="CD114" s="991"/>
      <c r="CE114" s="991"/>
      <c r="CF114" s="985">
        <v>15.7</v>
      </c>
      <c r="CG114" s="986"/>
      <c r="CH114" s="986"/>
      <c r="CI114" s="986"/>
      <c r="CJ114" s="986"/>
      <c r="CK114" s="1013"/>
      <c r="CL114" s="1014"/>
      <c r="CM114" s="987" t="s">
        <v>452</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233</v>
      </c>
      <c r="DH114" s="1024"/>
      <c r="DI114" s="1024"/>
      <c r="DJ114" s="1024"/>
      <c r="DK114" s="1025"/>
      <c r="DL114" s="1026" t="s">
        <v>233</v>
      </c>
      <c r="DM114" s="1024"/>
      <c r="DN114" s="1024"/>
      <c r="DO114" s="1024"/>
      <c r="DP114" s="1025"/>
      <c r="DQ114" s="1026" t="s">
        <v>414</v>
      </c>
      <c r="DR114" s="1024"/>
      <c r="DS114" s="1024"/>
      <c r="DT114" s="1024"/>
      <c r="DU114" s="1025"/>
      <c r="DV114" s="1027" t="s">
        <v>233</v>
      </c>
      <c r="DW114" s="1028"/>
      <c r="DX114" s="1028"/>
      <c r="DY114" s="1028"/>
      <c r="DZ114" s="1029"/>
    </row>
    <row r="115" spans="1:130" s="226" customFormat="1" ht="26.25" customHeight="1" x14ac:dyDescent="0.2">
      <c r="A115" s="1019"/>
      <c r="B115" s="1020"/>
      <c r="C115" s="988" t="s">
        <v>453</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233</v>
      </c>
      <c r="AB115" s="1003"/>
      <c r="AC115" s="1003"/>
      <c r="AD115" s="1003"/>
      <c r="AE115" s="1004"/>
      <c r="AF115" s="1005" t="s">
        <v>233</v>
      </c>
      <c r="AG115" s="1003"/>
      <c r="AH115" s="1003"/>
      <c r="AI115" s="1003"/>
      <c r="AJ115" s="1004"/>
      <c r="AK115" s="1005" t="s">
        <v>233</v>
      </c>
      <c r="AL115" s="1003"/>
      <c r="AM115" s="1003"/>
      <c r="AN115" s="1003"/>
      <c r="AO115" s="1004"/>
      <c r="AP115" s="1006" t="s">
        <v>414</v>
      </c>
      <c r="AQ115" s="1007"/>
      <c r="AR115" s="1007"/>
      <c r="AS115" s="1007"/>
      <c r="AT115" s="1008"/>
      <c r="AU115" s="973"/>
      <c r="AV115" s="974"/>
      <c r="AW115" s="974"/>
      <c r="AX115" s="974"/>
      <c r="AY115" s="974"/>
      <c r="AZ115" s="987" t="s">
        <v>454</v>
      </c>
      <c r="BA115" s="988"/>
      <c r="BB115" s="988"/>
      <c r="BC115" s="988"/>
      <c r="BD115" s="988"/>
      <c r="BE115" s="988"/>
      <c r="BF115" s="988"/>
      <c r="BG115" s="988"/>
      <c r="BH115" s="988"/>
      <c r="BI115" s="988"/>
      <c r="BJ115" s="988"/>
      <c r="BK115" s="988"/>
      <c r="BL115" s="988"/>
      <c r="BM115" s="988"/>
      <c r="BN115" s="988"/>
      <c r="BO115" s="988"/>
      <c r="BP115" s="989"/>
      <c r="BQ115" s="990" t="s">
        <v>233</v>
      </c>
      <c r="BR115" s="991"/>
      <c r="BS115" s="991"/>
      <c r="BT115" s="991"/>
      <c r="BU115" s="991"/>
      <c r="BV115" s="991" t="s">
        <v>414</v>
      </c>
      <c r="BW115" s="991"/>
      <c r="BX115" s="991"/>
      <c r="BY115" s="991"/>
      <c r="BZ115" s="991"/>
      <c r="CA115" s="991" t="s">
        <v>414</v>
      </c>
      <c r="CB115" s="991"/>
      <c r="CC115" s="991"/>
      <c r="CD115" s="991"/>
      <c r="CE115" s="991"/>
      <c r="CF115" s="985" t="s">
        <v>127</v>
      </c>
      <c r="CG115" s="986"/>
      <c r="CH115" s="986"/>
      <c r="CI115" s="986"/>
      <c r="CJ115" s="986"/>
      <c r="CK115" s="1013"/>
      <c r="CL115" s="1014"/>
      <c r="CM115" s="987" t="s">
        <v>455</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414</v>
      </c>
      <c r="DH115" s="1024"/>
      <c r="DI115" s="1024"/>
      <c r="DJ115" s="1024"/>
      <c r="DK115" s="1025"/>
      <c r="DL115" s="1026" t="s">
        <v>233</v>
      </c>
      <c r="DM115" s="1024"/>
      <c r="DN115" s="1024"/>
      <c r="DO115" s="1024"/>
      <c r="DP115" s="1025"/>
      <c r="DQ115" s="1026" t="s">
        <v>414</v>
      </c>
      <c r="DR115" s="1024"/>
      <c r="DS115" s="1024"/>
      <c r="DT115" s="1024"/>
      <c r="DU115" s="1025"/>
      <c r="DV115" s="1027" t="s">
        <v>233</v>
      </c>
      <c r="DW115" s="1028"/>
      <c r="DX115" s="1028"/>
      <c r="DY115" s="1028"/>
      <c r="DZ115" s="1029"/>
    </row>
    <row r="116" spans="1:130" s="226" customFormat="1" ht="26.25" customHeight="1" x14ac:dyDescent="0.2">
      <c r="A116" s="1021"/>
      <c r="B116" s="1022"/>
      <c r="C116" s="1030" t="s">
        <v>456</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v>7</v>
      </c>
      <c r="AB116" s="1024"/>
      <c r="AC116" s="1024"/>
      <c r="AD116" s="1024"/>
      <c r="AE116" s="1025"/>
      <c r="AF116" s="1026">
        <v>1</v>
      </c>
      <c r="AG116" s="1024"/>
      <c r="AH116" s="1024"/>
      <c r="AI116" s="1024"/>
      <c r="AJ116" s="1025"/>
      <c r="AK116" s="1026" t="s">
        <v>127</v>
      </c>
      <c r="AL116" s="1024"/>
      <c r="AM116" s="1024"/>
      <c r="AN116" s="1024"/>
      <c r="AO116" s="1025"/>
      <c r="AP116" s="1027" t="s">
        <v>233</v>
      </c>
      <c r="AQ116" s="1028"/>
      <c r="AR116" s="1028"/>
      <c r="AS116" s="1028"/>
      <c r="AT116" s="1029"/>
      <c r="AU116" s="973"/>
      <c r="AV116" s="974"/>
      <c r="AW116" s="974"/>
      <c r="AX116" s="974"/>
      <c r="AY116" s="974"/>
      <c r="AZ116" s="1032" t="s">
        <v>457</v>
      </c>
      <c r="BA116" s="1033"/>
      <c r="BB116" s="1033"/>
      <c r="BC116" s="1033"/>
      <c r="BD116" s="1033"/>
      <c r="BE116" s="1033"/>
      <c r="BF116" s="1033"/>
      <c r="BG116" s="1033"/>
      <c r="BH116" s="1033"/>
      <c r="BI116" s="1033"/>
      <c r="BJ116" s="1033"/>
      <c r="BK116" s="1033"/>
      <c r="BL116" s="1033"/>
      <c r="BM116" s="1033"/>
      <c r="BN116" s="1033"/>
      <c r="BO116" s="1033"/>
      <c r="BP116" s="1034"/>
      <c r="BQ116" s="990" t="s">
        <v>233</v>
      </c>
      <c r="BR116" s="991"/>
      <c r="BS116" s="991"/>
      <c r="BT116" s="991"/>
      <c r="BU116" s="991"/>
      <c r="BV116" s="991" t="s">
        <v>233</v>
      </c>
      <c r="BW116" s="991"/>
      <c r="BX116" s="991"/>
      <c r="BY116" s="991"/>
      <c r="BZ116" s="991"/>
      <c r="CA116" s="991" t="s">
        <v>414</v>
      </c>
      <c r="CB116" s="991"/>
      <c r="CC116" s="991"/>
      <c r="CD116" s="991"/>
      <c r="CE116" s="991"/>
      <c r="CF116" s="985" t="s">
        <v>233</v>
      </c>
      <c r="CG116" s="986"/>
      <c r="CH116" s="986"/>
      <c r="CI116" s="986"/>
      <c r="CJ116" s="986"/>
      <c r="CK116" s="1013"/>
      <c r="CL116" s="1014"/>
      <c r="CM116" s="987" t="s">
        <v>458</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414</v>
      </c>
      <c r="DH116" s="1024"/>
      <c r="DI116" s="1024"/>
      <c r="DJ116" s="1024"/>
      <c r="DK116" s="1025"/>
      <c r="DL116" s="1026" t="s">
        <v>233</v>
      </c>
      <c r="DM116" s="1024"/>
      <c r="DN116" s="1024"/>
      <c r="DO116" s="1024"/>
      <c r="DP116" s="1025"/>
      <c r="DQ116" s="1026" t="s">
        <v>233</v>
      </c>
      <c r="DR116" s="1024"/>
      <c r="DS116" s="1024"/>
      <c r="DT116" s="1024"/>
      <c r="DU116" s="1025"/>
      <c r="DV116" s="1027" t="s">
        <v>233</v>
      </c>
      <c r="DW116" s="1028"/>
      <c r="DX116" s="1028"/>
      <c r="DY116" s="1028"/>
      <c r="DZ116" s="1029"/>
    </row>
    <row r="117" spans="1:130" s="226" customFormat="1" ht="26.25" customHeight="1" x14ac:dyDescent="0.2">
      <c r="A117" s="977" t="s">
        <v>185</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459</v>
      </c>
      <c r="Z117" s="959"/>
      <c r="AA117" s="1043">
        <v>1350350</v>
      </c>
      <c r="AB117" s="1044"/>
      <c r="AC117" s="1044"/>
      <c r="AD117" s="1044"/>
      <c r="AE117" s="1045"/>
      <c r="AF117" s="1046">
        <v>1384675</v>
      </c>
      <c r="AG117" s="1044"/>
      <c r="AH117" s="1044"/>
      <c r="AI117" s="1044"/>
      <c r="AJ117" s="1045"/>
      <c r="AK117" s="1046">
        <v>1410989</v>
      </c>
      <c r="AL117" s="1044"/>
      <c r="AM117" s="1044"/>
      <c r="AN117" s="1044"/>
      <c r="AO117" s="1045"/>
      <c r="AP117" s="1047"/>
      <c r="AQ117" s="1048"/>
      <c r="AR117" s="1048"/>
      <c r="AS117" s="1048"/>
      <c r="AT117" s="1049"/>
      <c r="AU117" s="973"/>
      <c r="AV117" s="974"/>
      <c r="AW117" s="974"/>
      <c r="AX117" s="974"/>
      <c r="AY117" s="974"/>
      <c r="AZ117" s="1039" t="s">
        <v>460</v>
      </c>
      <c r="BA117" s="1040"/>
      <c r="BB117" s="1040"/>
      <c r="BC117" s="1040"/>
      <c r="BD117" s="1040"/>
      <c r="BE117" s="1040"/>
      <c r="BF117" s="1040"/>
      <c r="BG117" s="1040"/>
      <c r="BH117" s="1040"/>
      <c r="BI117" s="1040"/>
      <c r="BJ117" s="1040"/>
      <c r="BK117" s="1040"/>
      <c r="BL117" s="1040"/>
      <c r="BM117" s="1040"/>
      <c r="BN117" s="1040"/>
      <c r="BO117" s="1040"/>
      <c r="BP117" s="1041"/>
      <c r="BQ117" s="990" t="s">
        <v>233</v>
      </c>
      <c r="BR117" s="991"/>
      <c r="BS117" s="991"/>
      <c r="BT117" s="991"/>
      <c r="BU117" s="991"/>
      <c r="BV117" s="991" t="s">
        <v>127</v>
      </c>
      <c r="BW117" s="991"/>
      <c r="BX117" s="991"/>
      <c r="BY117" s="991"/>
      <c r="BZ117" s="991"/>
      <c r="CA117" s="991" t="s">
        <v>414</v>
      </c>
      <c r="CB117" s="991"/>
      <c r="CC117" s="991"/>
      <c r="CD117" s="991"/>
      <c r="CE117" s="991"/>
      <c r="CF117" s="985" t="s">
        <v>233</v>
      </c>
      <c r="CG117" s="986"/>
      <c r="CH117" s="986"/>
      <c r="CI117" s="986"/>
      <c r="CJ117" s="986"/>
      <c r="CK117" s="1013"/>
      <c r="CL117" s="1014"/>
      <c r="CM117" s="987" t="s">
        <v>461</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233</v>
      </c>
      <c r="DH117" s="1024"/>
      <c r="DI117" s="1024"/>
      <c r="DJ117" s="1024"/>
      <c r="DK117" s="1025"/>
      <c r="DL117" s="1026" t="s">
        <v>233</v>
      </c>
      <c r="DM117" s="1024"/>
      <c r="DN117" s="1024"/>
      <c r="DO117" s="1024"/>
      <c r="DP117" s="1025"/>
      <c r="DQ117" s="1026" t="s">
        <v>233</v>
      </c>
      <c r="DR117" s="1024"/>
      <c r="DS117" s="1024"/>
      <c r="DT117" s="1024"/>
      <c r="DU117" s="1025"/>
      <c r="DV117" s="1027" t="s">
        <v>127</v>
      </c>
      <c r="DW117" s="1028"/>
      <c r="DX117" s="1028"/>
      <c r="DY117" s="1028"/>
      <c r="DZ117" s="1029"/>
    </row>
    <row r="118" spans="1:130" s="226" customFormat="1" ht="26.25" customHeight="1" x14ac:dyDescent="0.2">
      <c r="A118" s="977" t="s">
        <v>434</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431</v>
      </c>
      <c r="AB118" s="958"/>
      <c r="AC118" s="958"/>
      <c r="AD118" s="958"/>
      <c r="AE118" s="959"/>
      <c r="AF118" s="957" t="s">
        <v>432</v>
      </c>
      <c r="AG118" s="958"/>
      <c r="AH118" s="958"/>
      <c r="AI118" s="958"/>
      <c r="AJ118" s="959"/>
      <c r="AK118" s="957" t="s">
        <v>305</v>
      </c>
      <c r="AL118" s="958"/>
      <c r="AM118" s="958"/>
      <c r="AN118" s="958"/>
      <c r="AO118" s="959"/>
      <c r="AP118" s="1035" t="s">
        <v>433</v>
      </c>
      <c r="AQ118" s="1036"/>
      <c r="AR118" s="1036"/>
      <c r="AS118" s="1036"/>
      <c r="AT118" s="1037"/>
      <c r="AU118" s="973"/>
      <c r="AV118" s="974"/>
      <c r="AW118" s="974"/>
      <c r="AX118" s="974"/>
      <c r="AY118" s="974"/>
      <c r="AZ118" s="1038" t="s">
        <v>462</v>
      </c>
      <c r="BA118" s="1030"/>
      <c r="BB118" s="1030"/>
      <c r="BC118" s="1030"/>
      <c r="BD118" s="1030"/>
      <c r="BE118" s="1030"/>
      <c r="BF118" s="1030"/>
      <c r="BG118" s="1030"/>
      <c r="BH118" s="1030"/>
      <c r="BI118" s="1030"/>
      <c r="BJ118" s="1030"/>
      <c r="BK118" s="1030"/>
      <c r="BL118" s="1030"/>
      <c r="BM118" s="1030"/>
      <c r="BN118" s="1030"/>
      <c r="BO118" s="1030"/>
      <c r="BP118" s="1031"/>
      <c r="BQ118" s="1064" t="s">
        <v>414</v>
      </c>
      <c r="BR118" s="1065"/>
      <c r="BS118" s="1065"/>
      <c r="BT118" s="1065"/>
      <c r="BU118" s="1065"/>
      <c r="BV118" s="1065" t="s">
        <v>414</v>
      </c>
      <c r="BW118" s="1065"/>
      <c r="BX118" s="1065"/>
      <c r="BY118" s="1065"/>
      <c r="BZ118" s="1065"/>
      <c r="CA118" s="1065" t="s">
        <v>414</v>
      </c>
      <c r="CB118" s="1065"/>
      <c r="CC118" s="1065"/>
      <c r="CD118" s="1065"/>
      <c r="CE118" s="1065"/>
      <c r="CF118" s="985" t="s">
        <v>233</v>
      </c>
      <c r="CG118" s="986"/>
      <c r="CH118" s="986"/>
      <c r="CI118" s="986"/>
      <c r="CJ118" s="986"/>
      <c r="CK118" s="1013"/>
      <c r="CL118" s="1014"/>
      <c r="CM118" s="987" t="s">
        <v>463</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414</v>
      </c>
      <c r="DH118" s="1024"/>
      <c r="DI118" s="1024"/>
      <c r="DJ118" s="1024"/>
      <c r="DK118" s="1025"/>
      <c r="DL118" s="1026" t="s">
        <v>414</v>
      </c>
      <c r="DM118" s="1024"/>
      <c r="DN118" s="1024"/>
      <c r="DO118" s="1024"/>
      <c r="DP118" s="1025"/>
      <c r="DQ118" s="1026" t="s">
        <v>414</v>
      </c>
      <c r="DR118" s="1024"/>
      <c r="DS118" s="1024"/>
      <c r="DT118" s="1024"/>
      <c r="DU118" s="1025"/>
      <c r="DV118" s="1027" t="s">
        <v>233</v>
      </c>
      <c r="DW118" s="1028"/>
      <c r="DX118" s="1028"/>
      <c r="DY118" s="1028"/>
      <c r="DZ118" s="1029"/>
    </row>
    <row r="119" spans="1:130" s="226" customFormat="1" ht="26.25" customHeight="1" x14ac:dyDescent="0.2">
      <c r="A119" s="1121" t="s">
        <v>437</v>
      </c>
      <c r="B119" s="1012"/>
      <c r="C119" s="994" t="s">
        <v>438</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233</v>
      </c>
      <c r="AB119" s="965"/>
      <c r="AC119" s="965"/>
      <c r="AD119" s="965"/>
      <c r="AE119" s="966"/>
      <c r="AF119" s="967" t="s">
        <v>414</v>
      </c>
      <c r="AG119" s="965"/>
      <c r="AH119" s="965"/>
      <c r="AI119" s="965"/>
      <c r="AJ119" s="966"/>
      <c r="AK119" s="967" t="s">
        <v>414</v>
      </c>
      <c r="AL119" s="965"/>
      <c r="AM119" s="965"/>
      <c r="AN119" s="965"/>
      <c r="AO119" s="966"/>
      <c r="AP119" s="968" t="s">
        <v>414</v>
      </c>
      <c r="AQ119" s="969"/>
      <c r="AR119" s="969"/>
      <c r="AS119" s="969"/>
      <c r="AT119" s="970"/>
      <c r="AU119" s="975"/>
      <c r="AV119" s="976"/>
      <c r="AW119" s="976"/>
      <c r="AX119" s="976"/>
      <c r="AY119" s="976"/>
      <c r="AZ119" s="247" t="s">
        <v>185</v>
      </c>
      <c r="BA119" s="247"/>
      <c r="BB119" s="247"/>
      <c r="BC119" s="247"/>
      <c r="BD119" s="247"/>
      <c r="BE119" s="247"/>
      <c r="BF119" s="247"/>
      <c r="BG119" s="247"/>
      <c r="BH119" s="247"/>
      <c r="BI119" s="247"/>
      <c r="BJ119" s="247"/>
      <c r="BK119" s="247"/>
      <c r="BL119" s="247"/>
      <c r="BM119" s="247"/>
      <c r="BN119" s="247"/>
      <c r="BO119" s="1042" t="s">
        <v>464</v>
      </c>
      <c r="BP119" s="1070"/>
      <c r="BQ119" s="1064">
        <v>13507987</v>
      </c>
      <c r="BR119" s="1065"/>
      <c r="BS119" s="1065"/>
      <c r="BT119" s="1065"/>
      <c r="BU119" s="1065"/>
      <c r="BV119" s="1065">
        <v>13645210</v>
      </c>
      <c r="BW119" s="1065"/>
      <c r="BX119" s="1065"/>
      <c r="BY119" s="1065"/>
      <c r="BZ119" s="1065"/>
      <c r="CA119" s="1065">
        <v>13420738</v>
      </c>
      <c r="CB119" s="1065"/>
      <c r="CC119" s="1065"/>
      <c r="CD119" s="1065"/>
      <c r="CE119" s="1065"/>
      <c r="CF119" s="1066"/>
      <c r="CG119" s="1067"/>
      <c r="CH119" s="1067"/>
      <c r="CI119" s="1067"/>
      <c r="CJ119" s="1068"/>
      <c r="CK119" s="1015"/>
      <c r="CL119" s="1016"/>
      <c r="CM119" s="1038" t="s">
        <v>465</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233</v>
      </c>
      <c r="DH119" s="1051"/>
      <c r="DI119" s="1051"/>
      <c r="DJ119" s="1051"/>
      <c r="DK119" s="1052"/>
      <c r="DL119" s="1050" t="s">
        <v>233</v>
      </c>
      <c r="DM119" s="1051"/>
      <c r="DN119" s="1051"/>
      <c r="DO119" s="1051"/>
      <c r="DP119" s="1052"/>
      <c r="DQ119" s="1050" t="s">
        <v>233</v>
      </c>
      <c r="DR119" s="1051"/>
      <c r="DS119" s="1051"/>
      <c r="DT119" s="1051"/>
      <c r="DU119" s="1052"/>
      <c r="DV119" s="1053" t="s">
        <v>233</v>
      </c>
      <c r="DW119" s="1054"/>
      <c r="DX119" s="1054"/>
      <c r="DY119" s="1054"/>
      <c r="DZ119" s="1055"/>
    </row>
    <row r="120" spans="1:130" s="226" customFormat="1" ht="26.25" customHeight="1" x14ac:dyDescent="0.2">
      <c r="A120" s="1122"/>
      <c r="B120" s="1014"/>
      <c r="C120" s="987" t="s">
        <v>442</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233</v>
      </c>
      <c r="AB120" s="1024"/>
      <c r="AC120" s="1024"/>
      <c r="AD120" s="1024"/>
      <c r="AE120" s="1025"/>
      <c r="AF120" s="1026" t="s">
        <v>233</v>
      </c>
      <c r="AG120" s="1024"/>
      <c r="AH120" s="1024"/>
      <c r="AI120" s="1024"/>
      <c r="AJ120" s="1025"/>
      <c r="AK120" s="1026" t="s">
        <v>233</v>
      </c>
      <c r="AL120" s="1024"/>
      <c r="AM120" s="1024"/>
      <c r="AN120" s="1024"/>
      <c r="AO120" s="1025"/>
      <c r="AP120" s="1027" t="s">
        <v>233</v>
      </c>
      <c r="AQ120" s="1028"/>
      <c r="AR120" s="1028"/>
      <c r="AS120" s="1028"/>
      <c r="AT120" s="1029"/>
      <c r="AU120" s="1056" t="s">
        <v>466</v>
      </c>
      <c r="AV120" s="1057"/>
      <c r="AW120" s="1057"/>
      <c r="AX120" s="1057"/>
      <c r="AY120" s="1058"/>
      <c r="AZ120" s="994" t="s">
        <v>467</v>
      </c>
      <c r="BA120" s="962"/>
      <c r="BB120" s="962"/>
      <c r="BC120" s="962"/>
      <c r="BD120" s="962"/>
      <c r="BE120" s="962"/>
      <c r="BF120" s="962"/>
      <c r="BG120" s="962"/>
      <c r="BH120" s="962"/>
      <c r="BI120" s="962"/>
      <c r="BJ120" s="962"/>
      <c r="BK120" s="962"/>
      <c r="BL120" s="962"/>
      <c r="BM120" s="962"/>
      <c r="BN120" s="962"/>
      <c r="BO120" s="962"/>
      <c r="BP120" s="963"/>
      <c r="BQ120" s="995">
        <v>2053860</v>
      </c>
      <c r="BR120" s="996"/>
      <c r="BS120" s="996"/>
      <c r="BT120" s="996"/>
      <c r="BU120" s="996"/>
      <c r="BV120" s="996">
        <v>2359383</v>
      </c>
      <c r="BW120" s="996"/>
      <c r="BX120" s="996"/>
      <c r="BY120" s="996"/>
      <c r="BZ120" s="996"/>
      <c r="CA120" s="996">
        <v>2570214</v>
      </c>
      <c r="CB120" s="996"/>
      <c r="CC120" s="996"/>
      <c r="CD120" s="996"/>
      <c r="CE120" s="996"/>
      <c r="CF120" s="1009">
        <v>51.7</v>
      </c>
      <c r="CG120" s="1010"/>
      <c r="CH120" s="1010"/>
      <c r="CI120" s="1010"/>
      <c r="CJ120" s="1010"/>
      <c r="CK120" s="1071" t="s">
        <v>468</v>
      </c>
      <c r="CL120" s="1072"/>
      <c r="CM120" s="1072"/>
      <c r="CN120" s="1072"/>
      <c r="CO120" s="1073"/>
      <c r="CP120" s="1079" t="s">
        <v>469</v>
      </c>
      <c r="CQ120" s="1080"/>
      <c r="CR120" s="1080"/>
      <c r="CS120" s="1080"/>
      <c r="CT120" s="1080"/>
      <c r="CU120" s="1080"/>
      <c r="CV120" s="1080"/>
      <c r="CW120" s="1080"/>
      <c r="CX120" s="1080"/>
      <c r="CY120" s="1080"/>
      <c r="CZ120" s="1080"/>
      <c r="DA120" s="1080"/>
      <c r="DB120" s="1080"/>
      <c r="DC120" s="1080"/>
      <c r="DD120" s="1080"/>
      <c r="DE120" s="1080"/>
      <c r="DF120" s="1081"/>
      <c r="DG120" s="995" t="s">
        <v>233</v>
      </c>
      <c r="DH120" s="996"/>
      <c r="DI120" s="996"/>
      <c r="DJ120" s="996"/>
      <c r="DK120" s="996"/>
      <c r="DL120" s="996" t="s">
        <v>233</v>
      </c>
      <c r="DM120" s="996"/>
      <c r="DN120" s="996"/>
      <c r="DO120" s="996"/>
      <c r="DP120" s="996"/>
      <c r="DQ120" s="996">
        <v>1923022</v>
      </c>
      <c r="DR120" s="996"/>
      <c r="DS120" s="996"/>
      <c r="DT120" s="996"/>
      <c r="DU120" s="996"/>
      <c r="DV120" s="997">
        <v>38.700000000000003</v>
      </c>
      <c r="DW120" s="997"/>
      <c r="DX120" s="997"/>
      <c r="DY120" s="997"/>
      <c r="DZ120" s="998"/>
    </row>
    <row r="121" spans="1:130" s="226" customFormat="1" ht="26.25" customHeight="1" x14ac:dyDescent="0.2">
      <c r="A121" s="1122"/>
      <c r="B121" s="1014"/>
      <c r="C121" s="1039" t="s">
        <v>470</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414</v>
      </c>
      <c r="AB121" s="1024"/>
      <c r="AC121" s="1024"/>
      <c r="AD121" s="1024"/>
      <c r="AE121" s="1025"/>
      <c r="AF121" s="1026" t="s">
        <v>233</v>
      </c>
      <c r="AG121" s="1024"/>
      <c r="AH121" s="1024"/>
      <c r="AI121" s="1024"/>
      <c r="AJ121" s="1025"/>
      <c r="AK121" s="1026" t="s">
        <v>233</v>
      </c>
      <c r="AL121" s="1024"/>
      <c r="AM121" s="1024"/>
      <c r="AN121" s="1024"/>
      <c r="AO121" s="1025"/>
      <c r="AP121" s="1027" t="s">
        <v>233</v>
      </c>
      <c r="AQ121" s="1028"/>
      <c r="AR121" s="1028"/>
      <c r="AS121" s="1028"/>
      <c r="AT121" s="1029"/>
      <c r="AU121" s="1059"/>
      <c r="AV121" s="1060"/>
      <c r="AW121" s="1060"/>
      <c r="AX121" s="1060"/>
      <c r="AY121" s="1061"/>
      <c r="AZ121" s="987" t="s">
        <v>471</v>
      </c>
      <c r="BA121" s="988"/>
      <c r="BB121" s="988"/>
      <c r="BC121" s="988"/>
      <c r="BD121" s="988"/>
      <c r="BE121" s="988"/>
      <c r="BF121" s="988"/>
      <c r="BG121" s="988"/>
      <c r="BH121" s="988"/>
      <c r="BI121" s="988"/>
      <c r="BJ121" s="988"/>
      <c r="BK121" s="988"/>
      <c r="BL121" s="988"/>
      <c r="BM121" s="988"/>
      <c r="BN121" s="988"/>
      <c r="BO121" s="988"/>
      <c r="BP121" s="989"/>
      <c r="BQ121" s="990">
        <v>404328</v>
      </c>
      <c r="BR121" s="991"/>
      <c r="BS121" s="991"/>
      <c r="BT121" s="991"/>
      <c r="BU121" s="991"/>
      <c r="BV121" s="991">
        <v>357601</v>
      </c>
      <c r="BW121" s="991"/>
      <c r="BX121" s="991"/>
      <c r="BY121" s="991"/>
      <c r="BZ121" s="991"/>
      <c r="CA121" s="991">
        <v>310529</v>
      </c>
      <c r="CB121" s="991"/>
      <c r="CC121" s="991"/>
      <c r="CD121" s="991"/>
      <c r="CE121" s="991"/>
      <c r="CF121" s="985">
        <v>6.2</v>
      </c>
      <c r="CG121" s="986"/>
      <c r="CH121" s="986"/>
      <c r="CI121" s="986"/>
      <c r="CJ121" s="986"/>
      <c r="CK121" s="1074"/>
      <c r="CL121" s="1075"/>
      <c r="CM121" s="1075"/>
      <c r="CN121" s="1075"/>
      <c r="CO121" s="1076"/>
      <c r="CP121" s="1084" t="s">
        <v>472</v>
      </c>
      <c r="CQ121" s="1085"/>
      <c r="CR121" s="1085"/>
      <c r="CS121" s="1085"/>
      <c r="CT121" s="1085"/>
      <c r="CU121" s="1085"/>
      <c r="CV121" s="1085"/>
      <c r="CW121" s="1085"/>
      <c r="CX121" s="1085"/>
      <c r="CY121" s="1085"/>
      <c r="CZ121" s="1085"/>
      <c r="DA121" s="1085"/>
      <c r="DB121" s="1085"/>
      <c r="DC121" s="1085"/>
      <c r="DD121" s="1085"/>
      <c r="DE121" s="1085"/>
      <c r="DF121" s="1086"/>
      <c r="DG121" s="990" t="s">
        <v>233</v>
      </c>
      <c r="DH121" s="991"/>
      <c r="DI121" s="991"/>
      <c r="DJ121" s="991"/>
      <c r="DK121" s="991"/>
      <c r="DL121" s="991" t="s">
        <v>233</v>
      </c>
      <c r="DM121" s="991"/>
      <c r="DN121" s="991"/>
      <c r="DO121" s="991"/>
      <c r="DP121" s="991"/>
      <c r="DQ121" s="991">
        <v>1123940</v>
      </c>
      <c r="DR121" s="991"/>
      <c r="DS121" s="991"/>
      <c r="DT121" s="991"/>
      <c r="DU121" s="991"/>
      <c r="DV121" s="992">
        <v>22.6</v>
      </c>
      <c r="DW121" s="992"/>
      <c r="DX121" s="992"/>
      <c r="DY121" s="992"/>
      <c r="DZ121" s="993"/>
    </row>
    <row r="122" spans="1:130" s="226" customFormat="1" ht="26.25" customHeight="1" x14ac:dyDescent="0.2">
      <c r="A122" s="1122"/>
      <c r="B122" s="1014"/>
      <c r="C122" s="987" t="s">
        <v>452</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233</v>
      </c>
      <c r="AB122" s="1024"/>
      <c r="AC122" s="1024"/>
      <c r="AD122" s="1024"/>
      <c r="AE122" s="1025"/>
      <c r="AF122" s="1026" t="s">
        <v>233</v>
      </c>
      <c r="AG122" s="1024"/>
      <c r="AH122" s="1024"/>
      <c r="AI122" s="1024"/>
      <c r="AJ122" s="1025"/>
      <c r="AK122" s="1026" t="s">
        <v>233</v>
      </c>
      <c r="AL122" s="1024"/>
      <c r="AM122" s="1024"/>
      <c r="AN122" s="1024"/>
      <c r="AO122" s="1025"/>
      <c r="AP122" s="1027" t="s">
        <v>233</v>
      </c>
      <c r="AQ122" s="1028"/>
      <c r="AR122" s="1028"/>
      <c r="AS122" s="1028"/>
      <c r="AT122" s="1029"/>
      <c r="AU122" s="1059"/>
      <c r="AV122" s="1060"/>
      <c r="AW122" s="1060"/>
      <c r="AX122" s="1060"/>
      <c r="AY122" s="1061"/>
      <c r="AZ122" s="1038" t="s">
        <v>473</v>
      </c>
      <c r="BA122" s="1030"/>
      <c r="BB122" s="1030"/>
      <c r="BC122" s="1030"/>
      <c r="BD122" s="1030"/>
      <c r="BE122" s="1030"/>
      <c r="BF122" s="1030"/>
      <c r="BG122" s="1030"/>
      <c r="BH122" s="1030"/>
      <c r="BI122" s="1030"/>
      <c r="BJ122" s="1030"/>
      <c r="BK122" s="1030"/>
      <c r="BL122" s="1030"/>
      <c r="BM122" s="1030"/>
      <c r="BN122" s="1030"/>
      <c r="BO122" s="1030"/>
      <c r="BP122" s="1031"/>
      <c r="BQ122" s="1064">
        <v>8675197</v>
      </c>
      <c r="BR122" s="1065"/>
      <c r="BS122" s="1065"/>
      <c r="BT122" s="1065"/>
      <c r="BU122" s="1065"/>
      <c r="BV122" s="1065">
        <v>8757501</v>
      </c>
      <c r="BW122" s="1065"/>
      <c r="BX122" s="1065"/>
      <c r="BY122" s="1065"/>
      <c r="BZ122" s="1065"/>
      <c r="CA122" s="1065">
        <v>8767460</v>
      </c>
      <c r="CB122" s="1065"/>
      <c r="CC122" s="1065"/>
      <c r="CD122" s="1065"/>
      <c r="CE122" s="1065"/>
      <c r="CF122" s="1082">
        <v>176.4</v>
      </c>
      <c r="CG122" s="1083"/>
      <c r="CH122" s="1083"/>
      <c r="CI122" s="1083"/>
      <c r="CJ122" s="1083"/>
      <c r="CK122" s="1074"/>
      <c r="CL122" s="1075"/>
      <c r="CM122" s="1075"/>
      <c r="CN122" s="1075"/>
      <c r="CO122" s="1076"/>
      <c r="CP122" s="1084" t="s">
        <v>474</v>
      </c>
      <c r="CQ122" s="1085"/>
      <c r="CR122" s="1085"/>
      <c r="CS122" s="1085"/>
      <c r="CT122" s="1085"/>
      <c r="CU122" s="1085"/>
      <c r="CV122" s="1085"/>
      <c r="CW122" s="1085"/>
      <c r="CX122" s="1085"/>
      <c r="CY122" s="1085"/>
      <c r="CZ122" s="1085"/>
      <c r="DA122" s="1085"/>
      <c r="DB122" s="1085"/>
      <c r="DC122" s="1085"/>
      <c r="DD122" s="1085"/>
      <c r="DE122" s="1085"/>
      <c r="DF122" s="1086"/>
      <c r="DG122" s="990" t="s">
        <v>233</v>
      </c>
      <c r="DH122" s="991"/>
      <c r="DI122" s="991"/>
      <c r="DJ122" s="991"/>
      <c r="DK122" s="991"/>
      <c r="DL122" s="991" t="s">
        <v>233</v>
      </c>
      <c r="DM122" s="991"/>
      <c r="DN122" s="991"/>
      <c r="DO122" s="991"/>
      <c r="DP122" s="991"/>
      <c r="DQ122" s="991">
        <v>665746</v>
      </c>
      <c r="DR122" s="991"/>
      <c r="DS122" s="991"/>
      <c r="DT122" s="991"/>
      <c r="DU122" s="991"/>
      <c r="DV122" s="992">
        <v>13.4</v>
      </c>
      <c r="DW122" s="992"/>
      <c r="DX122" s="992"/>
      <c r="DY122" s="992"/>
      <c r="DZ122" s="993"/>
    </row>
    <row r="123" spans="1:130" s="226" customFormat="1" ht="26.25" customHeight="1" x14ac:dyDescent="0.2">
      <c r="A123" s="1122"/>
      <c r="B123" s="1014"/>
      <c r="C123" s="987" t="s">
        <v>458</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233</v>
      </c>
      <c r="AB123" s="1024"/>
      <c r="AC123" s="1024"/>
      <c r="AD123" s="1024"/>
      <c r="AE123" s="1025"/>
      <c r="AF123" s="1026" t="s">
        <v>233</v>
      </c>
      <c r="AG123" s="1024"/>
      <c r="AH123" s="1024"/>
      <c r="AI123" s="1024"/>
      <c r="AJ123" s="1025"/>
      <c r="AK123" s="1026" t="s">
        <v>233</v>
      </c>
      <c r="AL123" s="1024"/>
      <c r="AM123" s="1024"/>
      <c r="AN123" s="1024"/>
      <c r="AO123" s="1025"/>
      <c r="AP123" s="1027" t="s">
        <v>233</v>
      </c>
      <c r="AQ123" s="1028"/>
      <c r="AR123" s="1028"/>
      <c r="AS123" s="1028"/>
      <c r="AT123" s="1029"/>
      <c r="AU123" s="1062"/>
      <c r="AV123" s="1063"/>
      <c r="AW123" s="1063"/>
      <c r="AX123" s="1063"/>
      <c r="AY123" s="1063"/>
      <c r="AZ123" s="247" t="s">
        <v>185</v>
      </c>
      <c r="BA123" s="247"/>
      <c r="BB123" s="247"/>
      <c r="BC123" s="247"/>
      <c r="BD123" s="247"/>
      <c r="BE123" s="247"/>
      <c r="BF123" s="247"/>
      <c r="BG123" s="247"/>
      <c r="BH123" s="247"/>
      <c r="BI123" s="247"/>
      <c r="BJ123" s="247"/>
      <c r="BK123" s="247"/>
      <c r="BL123" s="247"/>
      <c r="BM123" s="247"/>
      <c r="BN123" s="247"/>
      <c r="BO123" s="1042" t="s">
        <v>475</v>
      </c>
      <c r="BP123" s="1070"/>
      <c r="BQ123" s="1128">
        <v>11133385</v>
      </c>
      <c r="BR123" s="1129"/>
      <c r="BS123" s="1129"/>
      <c r="BT123" s="1129"/>
      <c r="BU123" s="1129"/>
      <c r="BV123" s="1129">
        <v>11474485</v>
      </c>
      <c r="BW123" s="1129"/>
      <c r="BX123" s="1129"/>
      <c r="BY123" s="1129"/>
      <c r="BZ123" s="1129"/>
      <c r="CA123" s="1129">
        <v>11648203</v>
      </c>
      <c r="CB123" s="1129"/>
      <c r="CC123" s="1129"/>
      <c r="CD123" s="1129"/>
      <c r="CE123" s="1129"/>
      <c r="CF123" s="1066"/>
      <c r="CG123" s="1067"/>
      <c r="CH123" s="1067"/>
      <c r="CI123" s="1067"/>
      <c r="CJ123" s="1068"/>
      <c r="CK123" s="1074"/>
      <c r="CL123" s="1075"/>
      <c r="CM123" s="1075"/>
      <c r="CN123" s="1075"/>
      <c r="CO123" s="1076"/>
      <c r="CP123" s="1084" t="s">
        <v>405</v>
      </c>
      <c r="CQ123" s="1085"/>
      <c r="CR123" s="1085"/>
      <c r="CS123" s="1085"/>
      <c r="CT123" s="1085"/>
      <c r="CU123" s="1085"/>
      <c r="CV123" s="1085"/>
      <c r="CW123" s="1085"/>
      <c r="CX123" s="1085"/>
      <c r="CY123" s="1085"/>
      <c r="CZ123" s="1085"/>
      <c r="DA123" s="1085"/>
      <c r="DB123" s="1085"/>
      <c r="DC123" s="1085"/>
      <c r="DD123" s="1085"/>
      <c r="DE123" s="1085"/>
      <c r="DF123" s="1086"/>
      <c r="DG123" s="1023">
        <v>73797</v>
      </c>
      <c r="DH123" s="1024"/>
      <c r="DI123" s="1024"/>
      <c r="DJ123" s="1024"/>
      <c r="DK123" s="1025"/>
      <c r="DL123" s="1026">
        <v>66780</v>
      </c>
      <c r="DM123" s="1024"/>
      <c r="DN123" s="1024"/>
      <c r="DO123" s="1024"/>
      <c r="DP123" s="1025"/>
      <c r="DQ123" s="1026">
        <v>58083</v>
      </c>
      <c r="DR123" s="1024"/>
      <c r="DS123" s="1024"/>
      <c r="DT123" s="1024"/>
      <c r="DU123" s="1025"/>
      <c r="DV123" s="1027">
        <v>1.2</v>
      </c>
      <c r="DW123" s="1028"/>
      <c r="DX123" s="1028"/>
      <c r="DY123" s="1028"/>
      <c r="DZ123" s="1029"/>
    </row>
    <row r="124" spans="1:130" s="226" customFormat="1" ht="26.25" customHeight="1" thickBot="1" x14ac:dyDescent="0.25">
      <c r="A124" s="1122"/>
      <c r="B124" s="1014"/>
      <c r="C124" s="987" t="s">
        <v>461</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233</v>
      </c>
      <c r="AB124" s="1024"/>
      <c r="AC124" s="1024"/>
      <c r="AD124" s="1024"/>
      <c r="AE124" s="1025"/>
      <c r="AF124" s="1026" t="s">
        <v>233</v>
      </c>
      <c r="AG124" s="1024"/>
      <c r="AH124" s="1024"/>
      <c r="AI124" s="1024"/>
      <c r="AJ124" s="1025"/>
      <c r="AK124" s="1026" t="s">
        <v>233</v>
      </c>
      <c r="AL124" s="1024"/>
      <c r="AM124" s="1024"/>
      <c r="AN124" s="1024"/>
      <c r="AO124" s="1025"/>
      <c r="AP124" s="1027" t="s">
        <v>233</v>
      </c>
      <c r="AQ124" s="1028"/>
      <c r="AR124" s="1028"/>
      <c r="AS124" s="1028"/>
      <c r="AT124" s="1029"/>
      <c r="AU124" s="1124" t="s">
        <v>476</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54</v>
      </c>
      <c r="BR124" s="1092"/>
      <c r="BS124" s="1092"/>
      <c r="BT124" s="1092"/>
      <c r="BU124" s="1092"/>
      <c r="BV124" s="1092">
        <v>46.8</v>
      </c>
      <c r="BW124" s="1092"/>
      <c r="BX124" s="1092"/>
      <c r="BY124" s="1092"/>
      <c r="BZ124" s="1092"/>
      <c r="CA124" s="1092">
        <v>35.6</v>
      </c>
      <c r="CB124" s="1092"/>
      <c r="CC124" s="1092"/>
      <c r="CD124" s="1092"/>
      <c r="CE124" s="1092"/>
      <c r="CF124" s="1093"/>
      <c r="CG124" s="1094"/>
      <c r="CH124" s="1094"/>
      <c r="CI124" s="1094"/>
      <c r="CJ124" s="1095"/>
      <c r="CK124" s="1077"/>
      <c r="CL124" s="1077"/>
      <c r="CM124" s="1077"/>
      <c r="CN124" s="1077"/>
      <c r="CO124" s="1078"/>
      <c r="CP124" s="1084" t="s">
        <v>477</v>
      </c>
      <c r="CQ124" s="1085"/>
      <c r="CR124" s="1085"/>
      <c r="CS124" s="1085"/>
      <c r="CT124" s="1085"/>
      <c r="CU124" s="1085"/>
      <c r="CV124" s="1085"/>
      <c r="CW124" s="1085"/>
      <c r="CX124" s="1085"/>
      <c r="CY124" s="1085"/>
      <c r="CZ124" s="1085"/>
      <c r="DA124" s="1085"/>
      <c r="DB124" s="1085"/>
      <c r="DC124" s="1085"/>
      <c r="DD124" s="1085"/>
      <c r="DE124" s="1085"/>
      <c r="DF124" s="1086"/>
      <c r="DG124" s="1069">
        <v>3943571</v>
      </c>
      <c r="DH124" s="1051"/>
      <c r="DI124" s="1051"/>
      <c r="DJ124" s="1051"/>
      <c r="DK124" s="1052"/>
      <c r="DL124" s="1050">
        <v>3971473</v>
      </c>
      <c r="DM124" s="1051"/>
      <c r="DN124" s="1051"/>
      <c r="DO124" s="1051"/>
      <c r="DP124" s="1052"/>
      <c r="DQ124" s="1050">
        <v>3166</v>
      </c>
      <c r="DR124" s="1051"/>
      <c r="DS124" s="1051"/>
      <c r="DT124" s="1051"/>
      <c r="DU124" s="1052"/>
      <c r="DV124" s="1053">
        <v>0.1</v>
      </c>
      <c r="DW124" s="1054"/>
      <c r="DX124" s="1054"/>
      <c r="DY124" s="1054"/>
      <c r="DZ124" s="1055"/>
    </row>
    <row r="125" spans="1:130" s="226" customFormat="1" ht="26.25" customHeight="1" x14ac:dyDescent="0.2">
      <c r="A125" s="1122"/>
      <c r="B125" s="1014"/>
      <c r="C125" s="987" t="s">
        <v>463</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233</v>
      </c>
      <c r="AB125" s="1024"/>
      <c r="AC125" s="1024"/>
      <c r="AD125" s="1024"/>
      <c r="AE125" s="1025"/>
      <c r="AF125" s="1026" t="s">
        <v>233</v>
      </c>
      <c r="AG125" s="1024"/>
      <c r="AH125" s="1024"/>
      <c r="AI125" s="1024"/>
      <c r="AJ125" s="1025"/>
      <c r="AK125" s="1026" t="s">
        <v>233</v>
      </c>
      <c r="AL125" s="1024"/>
      <c r="AM125" s="1024"/>
      <c r="AN125" s="1024"/>
      <c r="AO125" s="1025"/>
      <c r="AP125" s="1027" t="s">
        <v>233</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478</v>
      </c>
      <c r="CL125" s="1072"/>
      <c r="CM125" s="1072"/>
      <c r="CN125" s="1072"/>
      <c r="CO125" s="1073"/>
      <c r="CP125" s="994" t="s">
        <v>479</v>
      </c>
      <c r="CQ125" s="962"/>
      <c r="CR125" s="962"/>
      <c r="CS125" s="962"/>
      <c r="CT125" s="962"/>
      <c r="CU125" s="962"/>
      <c r="CV125" s="962"/>
      <c r="CW125" s="962"/>
      <c r="CX125" s="962"/>
      <c r="CY125" s="962"/>
      <c r="CZ125" s="962"/>
      <c r="DA125" s="962"/>
      <c r="DB125" s="962"/>
      <c r="DC125" s="962"/>
      <c r="DD125" s="962"/>
      <c r="DE125" s="962"/>
      <c r="DF125" s="963"/>
      <c r="DG125" s="995" t="s">
        <v>127</v>
      </c>
      <c r="DH125" s="996"/>
      <c r="DI125" s="996"/>
      <c r="DJ125" s="996"/>
      <c r="DK125" s="996"/>
      <c r="DL125" s="996" t="s">
        <v>127</v>
      </c>
      <c r="DM125" s="996"/>
      <c r="DN125" s="996"/>
      <c r="DO125" s="996"/>
      <c r="DP125" s="996"/>
      <c r="DQ125" s="996" t="s">
        <v>233</v>
      </c>
      <c r="DR125" s="996"/>
      <c r="DS125" s="996"/>
      <c r="DT125" s="996"/>
      <c r="DU125" s="996"/>
      <c r="DV125" s="997" t="s">
        <v>233</v>
      </c>
      <c r="DW125" s="997"/>
      <c r="DX125" s="997"/>
      <c r="DY125" s="997"/>
      <c r="DZ125" s="998"/>
    </row>
    <row r="126" spans="1:130" s="226" customFormat="1" ht="26.25" customHeight="1" thickBot="1" x14ac:dyDescent="0.25">
      <c r="A126" s="1122"/>
      <c r="B126" s="1014"/>
      <c r="C126" s="987" t="s">
        <v>465</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233</v>
      </c>
      <c r="AB126" s="1024"/>
      <c r="AC126" s="1024"/>
      <c r="AD126" s="1024"/>
      <c r="AE126" s="1025"/>
      <c r="AF126" s="1026" t="s">
        <v>127</v>
      </c>
      <c r="AG126" s="1024"/>
      <c r="AH126" s="1024"/>
      <c r="AI126" s="1024"/>
      <c r="AJ126" s="1025"/>
      <c r="AK126" s="1026" t="s">
        <v>127</v>
      </c>
      <c r="AL126" s="1024"/>
      <c r="AM126" s="1024"/>
      <c r="AN126" s="1024"/>
      <c r="AO126" s="1025"/>
      <c r="AP126" s="1027" t="s">
        <v>127</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480</v>
      </c>
      <c r="CQ126" s="988"/>
      <c r="CR126" s="988"/>
      <c r="CS126" s="988"/>
      <c r="CT126" s="988"/>
      <c r="CU126" s="988"/>
      <c r="CV126" s="988"/>
      <c r="CW126" s="988"/>
      <c r="CX126" s="988"/>
      <c r="CY126" s="988"/>
      <c r="CZ126" s="988"/>
      <c r="DA126" s="988"/>
      <c r="DB126" s="988"/>
      <c r="DC126" s="988"/>
      <c r="DD126" s="988"/>
      <c r="DE126" s="988"/>
      <c r="DF126" s="989"/>
      <c r="DG126" s="990" t="s">
        <v>233</v>
      </c>
      <c r="DH126" s="991"/>
      <c r="DI126" s="991"/>
      <c r="DJ126" s="991"/>
      <c r="DK126" s="991"/>
      <c r="DL126" s="991" t="s">
        <v>233</v>
      </c>
      <c r="DM126" s="991"/>
      <c r="DN126" s="991"/>
      <c r="DO126" s="991"/>
      <c r="DP126" s="991"/>
      <c r="DQ126" s="991" t="s">
        <v>127</v>
      </c>
      <c r="DR126" s="991"/>
      <c r="DS126" s="991"/>
      <c r="DT126" s="991"/>
      <c r="DU126" s="991"/>
      <c r="DV126" s="992" t="s">
        <v>233</v>
      </c>
      <c r="DW126" s="992"/>
      <c r="DX126" s="992"/>
      <c r="DY126" s="992"/>
      <c r="DZ126" s="993"/>
    </row>
    <row r="127" spans="1:130" s="226" customFormat="1" ht="26.25" customHeight="1" x14ac:dyDescent="0.2">
      <c r="A127" s="1123"/>
      <c r="B127" s="1016"/>
      <c r="C127" s="1038" t="s">
        <v>481</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127</v>
      </c>
      <c r="AB127" s="1024"/>
      <c r="AC127" s="1024"/>
      <c r="AD127" s="1024"/>
      <c r="AE127" s="1025"/>
      <c r="AF127" s="1026" t="s">
        <v>233</v>
      </c>
      <c r="AG127" s="1024"/>
      <c r="AH127" s="1024"/>
      <c r="AI127" s="1024"/>
      <c r="AJ127" s="1025"/>
      <c r="AK127" s="1026" t="s">
        <v>127</v>
      </c>
      <c r="AL127" s="1024"/>
      <c r="AM127" s="1024"/>
      <c r="AN127" s="1024"/>
      <c r="AO127" s="1025"/>
      <c r="AP127" s="1027" t="s">
        <v>127</v>
      </c>
      <c r="AQ127" s="1028"/>
      <c r="AR127" s="1028"/>
      <c r="AS127" s="1028"/>
      <c r="AT127" s="1029"/>
      <c r="AU127" s="228"/>
      <c r="AV127" s="228"/>
      <c r="AW127" s="228"/>
      <c r="AX127" s="1096" t="s">
        <v>482</v>
      </c>
      <c r="AY127" s="1097"/>
      <c r="AZ127" s="1097"/>
      <c r="BA127" s="1097"/>
      <c r="BB127" s="1097"/>
      <c r="BC127" s="1097"/>
      <c r="BD127" s="1097"/>
      <c r="BE127" s="1098"/>
      <c r="BF127" s="1099" t="s">
        <v>483</v>
      </c>
      <c r="BG127" s="1097"/>
      <c r="BH127" s="1097"/>
      <c r="BI127" s="1097"/>
      <c r="BJ127" s="1097"/>
      <c r="BK127" s="1097"/>
      <c r="BL127" s="1098"/>
      <c r="BM127" s="1099" t="s">
        <v>484</v>
      </c>
      <c r="BN127" s="1097"/>
      <c r="BO127" s="1097"/>
      <c r="BP127" s="1097"/>
      <c r="BQ127" s="1097"/>
      <c r="BR127" s="1097"/>
      <c r="BS127" s="1098"/>
      <c r="BT127" s="1099" t="s">
        <v>485</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486</v>
      </c>
      <c r="CQ127" s="988"/>
      <c r="CR127" s="988"/>
      <c r="CS127" s="988"/>
      <c r="CT127" s="988"/>
      <c r="CU127" s="988"/>
      <c r="CV127" s="988"/>
      <c r="CW127" s="988"/>
      <c r="CX127" s="988"/>
      <c r="CY127" s="988"/>
      <c r="CZ127" s="988"/>
      <c r="DA127" s="988"/>
      <c r="DB127" s="988"/>
      <c r="DC127" s="988"/>
      <c r="DD127" s="988"/>
      <c r="DE127" s="988"/>
      <c r="DF127" s="989"/>
      <c r="DG127" s="990" t="s">
        <v>127</v>
      </c>
      <c r="DH127" s="991"/>
      <c r="DI127" s="991"/>
      <c r="DJ127" s="991"/>
      <c r="DK127" s="991"/>
      <c r="DL127" s="991" t="s">
        <v>233</v>
      </c>
      <c r="DM127" s="991"/>
      <c r="DN127" s="991"/>
      <c r="DO127" s="991"/>
      <c r="DP127" s="991"/>
      <c r="DQ127" s="991" t="s">
        <v>127</v>
      </c>
      <c r="DR127" s="991"/>
      <c r="DS127" s="991"/>
      <c r="DT127" s="991"/>
      <c r="DU127" s="991"/>
      <c r="DV127" s="992" t="s">
        <v>127</v>
      </c>
      <c r="DW127" s="992"/>
      <c r="DX127" s="992"/>
      <c r="DY127" s="992"/>
      <c r="DZ127" s="993"/>
    </row>
    <row r="128" spans="1:130" s="226" customFormat="1" ht="26.25" customHeight="1" thickBot="1" x14ac:dyDescent="0.25">
      <c r="A128" s="1106" t="s">
        <v>487</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488</v>
      </c>
      <c r="X128" s="1108"/>
      <c r="Y128" s="1108"/>
      <c r="Z128" s="1109"/>
      <c r="AA128" s="1110">
        <v>49059</v>
      </c>
      <c r="AB128" s="1111"/>
      <c r="AC128" s="1111"/>
      <c r="AD128" s="1111"/>
      <c r="AE128" s="1112"/>
      <c r="AF128" s="1113">
        <v>47874</v>
      </c>
      <c r="AG128" s="1111"/>
      <c r="AH128" s="1111"/>
      <c r="AI128" s="1111"/>
      <c r="AJ128" s="1112"/>
      <c r="AK128" s="1113">
        <v>47716</v>
      </c>
      <c r="AL128" s="1111"/>
      <c r="AM128" s="1111"/>
      <c r="AN128" s="1111"/>
      <c r="AO128" s="1112"/>
      <c r="AP128" s="1114"/>
      <c r="AQ128" s="1115"/>
      <c r="AR128" s="1115"/>
      <c r="AS128" s="1115"/>
      <c r="AT128" s="1116"/>
      <c r="AU128" s="228"/>
      <c r="AV128" s="228"/>
      <c r="AW128" s="228"/>
      <c r="AX128" s="961" t="s">
        <v>489</v>
      </c>
      <c r="AY128" s="962"/>
      <c r="AZ128" s="962"/>
      <c r="BA128" s="962"/>
      <c r="BB128" s="962"/>
      <c r="BC128" s="962"/>
      <c r="BD128" s="962"/>
      <c r="BE128" s="963"/>
      <c r="BF128" s="1117" t="s">
        <v>127</v>
      </c>
      <c r="BG128" s="1118"/>
      <c r="BH128" s="1118"/>
      <c r="BI128" s="1118"/>
      <c r="BJ128" s="1118"/>
      <c r="BK128" s="1118"/>
      <c r="BL128" s="1119"/>
      <c r="BM128" s="1117">
        <v>14.53</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490</v>
      </c>
      <c r="CQ128" s="791"/>
      <c r="CR128" s="791"/>
      <c r="CS128" s="791"/>
      <c r="CT128" s="791"/>
      <c r="CU128" s="791"/>
      <c r="CV128" s="791"/>
      <c r="CW128" s="791"/>
      <c r="CX128" s="791"/>
      <c r="CY128" s="791"/>
      <c r="CZ128" s="791"/>
      <c r="DA128" s="791"/>
      <c r="DB128" s="791"/>
      <c r="DC128" s="791"/>
      <c r="DD128" s="791"/>
      <c r="DE128" s="791"/>
      <c r="DF128" s="1101"/>
      <c r="DG128" s="1102" t="s">
        <v>127</v>
      </c>
      <c r="DH128" s="1103"/>
      <c r="DI128" s="1103"/>
      <c r="DJ128" s="1103"/>
      <c r="DK128" s="1103"/>
      <c r="DL128" s="1103" t="s">
        <v>127</v>
      </c>
      <c r="DM128" s="1103"/>
      <c r="DN128" s="1103"/>
      <c r="DO128" s="1103"/>
      <c r="DP128" s="1103"/>
      <c r="DQ128" s="1103" t="s">
        <v>233</v>
      </c>
      <c r="DR128" s="1103"/>
      <c r="DS128" s="1103"/>
      <c r="DT128" s="1103"/>
      <c r="DU128" s="1103"/>
      <c r="DV128" s="1104" t="s">
        <v>127</v>
      </c>
      <c r="DW128" s="1104"/>
      <c r="DX128" s="1104"/>
      <c r="DY128" s="1104"/>
      <c r="DZ128" s="1105"/>
    </row>
    <row r="129" spans="1:131" s="226" customFormat="1" ht="26.25" customHeight="1" x14ac:dyDescent="0.2">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491</v>
      </c>
      <c r="X129" s="1136"/>
      <c r="Y129" s="1136"/>
      <c r="Z129" s="1137"/>
      <c r="AA129" s="1023">
        <v>5236319</v>
      </c>
      <c r="AB129" s="1024"/>
      <c r="AC129" s="1024"/>
      <c r="AD129" s="1024"/>
      <c r="AE129" s="1025"/>
      <c r="AF129" s="1026">
        <v>5489456</v>
      </c>
      <c r="AG129" s="1024"/>
      <c r="AH129" s="1024"/>
      <c r="AI129" s="1024"/>
      <c r="AJ129" s="1025"/>
      <c r="AK129" s="1026">
        <v>5823301</v>
      </c>
      <c r="AL129" s="1024"/>
      <c r="AM129" s="1024"/>
      <c r="AN129" s="1024"/>
      <c r="AO129" s="1025"/>
      <c r="AP129" s="1138"/>
      <c r="AQ129" s="1139"/>
      <c r="AR129" s="1139"/>
      <c r="AS129" s="1139"/>
      <c r="AT129" s="1140"/>
      <c r="AU129" s="229"/>
      <c r="AV129" s="229"/>
      <c r="AW129" s="229"/>
      <c r="AX129" s="1130" t="s">
        <v>492</v>
      </c>
      <c r="AY129" s="988"/>
      <c r="AZ129" s="988"/>
      <c r="BA129" s="988"/>
      <c r="BB129" s="988"/>
      <c r="BC129" s="988"/>
      <c r="BD129" s="988"/>
      <c r="BE129" s="989"/>
      <c r="BF129" s="1131" t="s">
        <v>233</v>
      </c>
      <c r="BG129" s="1132"/>
      <c r="BH129" s="1132"/>
      <c r="BI129" s="1132"/>
      <c r="BJ129" s="1132"/>
      <c r="BK129" s="1132"/>
      <c r="BL129" s="1133"/>
      <c r="BM129" s="1131">
        <v>19.53</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9" t="s">
        <v>493</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494</v>
      </c>
      <c r="X130" s="1136"/>
      <c r="Y130" s="1136"/>
      <c r="Z130" s="1137"/>
      <c r="AA130" s="1023">
        <v>841827</v>
      </c>
      <c r="AB130" s="1024"/>
      <c r="AC130" s="1024"/>
      <c r="AD130" s="1024"/>
      <c r="AE130" s="1025"/>
      <c r="AF130" s="1026">
        <v>854844</v>
      </c>
      <c r="AG130" s="1024"/>
      <c r="AH130" s="1024"/>
      <c r="AI130" s="1024"/>
      <c r="AJ130" s="1025"/>
      <c r="AK130" s="1026">
        <v>851773</v>
      </c>
      <c r="AL130" s="1024"/>
      <c r="AM130" s="1024"/>
      <c r="AN130" s="1024"/>
      <c r="AO130" s="1025"/>
      <c r="AP130" s="1138"/>
      <c r="AQ130" s="1139"/>
      <c r="AR130" s="1139"/>
      <c r="AS130" s="1139"/>
      <c r="AT130" s="1140"/>
      <c r="AU130" s="229"/>
      <c r="AV130" s="229"/>
      <c r="AW130" s="229"/>
      <c r="AX130" s="1130" t="s">
        <v>495</v>
      </c>
      <c r="AY130" s="988"/>
      <c r="AZ130" s="988"/>
      <c r="BA130" s="988"/>
      <c r="BB130" s="988"/>
      <c r="BC130" s="988"/>
      <c r="BD130" s="988"/>
      <c r="BE130" s="989"/>
      <c r="BF130" s="1166">
        <v>10.3</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496</v>
      </c>
      <c r="X131" s="1173"/>
      <c r="Y131" s="1173"/>
      <c r="Z131" s="1174"/>
      <c r="AA131" s="1069">
        <v>4394492</v>
      </c>
      <c r="AB131" s="1051"/>
      <c r="AC131" s="1051"/>
      <c r="AD131" s="1051"/>
      <c r="AE131" s="1052"/>
      <c r="AF131" s="1050">
        <v>4634612</v>
      </c>
      <c r="AG131" s="1051"/>
      <c r="AH131" s="1051"/>
      <c r="AI131" s="1051"/>
      <c r="AJ131" s="1052"/>
      <c r="AK131" s="1050">
        <v>4971528</v>
      </c>
      <c r="AL131" s="1051"/>
      <c r="AM131" s="1051"/>
      <c r="AN131" s="1051"/>
      <c r="AO131" s="1052"/>
      <c r="AP131" s="1175"/>
      <c r="AQ131" s="1176"/>
      <c r="AR131" s="1176"/>
      <c r="AS131" s="1176"/>
      <c r="AT131" s="1177"/>
      <c r="AU131" s="229"/>
      <c r="AV131" s="229"/>
      <c r="AW131" s="229"/>
      <c r="AX131" s="1148" t="s">
        <v>497</v>
      </c>
      <c r="AY131" s="791"/>
      <c r="AZ131" s="791"/>
      <c r="BA131" s="791"/>
      <c r="BB131" s="791"/>
      <c r="BC131" s="791"/>
      <c r="BD131" s="791"/>
      <c r="BE131" s="1101"/>
      <c r="BF131" s="1149">
        <v>35.6</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5" t="s">
        <v>498</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499</v>
      </c>
      <c r="W132" s="1159"/>
      <c r="X132" s="1159"/>
      <c r="Y132" s="1159"/>
      <c r="Z132" s="1160"/>
      <c r="AA132" s="1161">
        <v>10.45545196</v>
      </c>
      <c r="AB132" s="1162"/>
      <c r="AC132" s="1162"/>
      <c r="AD132" s="1162"/>
      <c r="AE132" s="1163"/>
      <c r="AF132" s="1164">
        <v>10.39907979</v>
      </c>
      <c r="AG132" s="1162"/>
      <c r="AH132" s="1162"/>
      <c r="AI132" s="1162"/>
      <c r="AJ132" s="1163"/>
      <c r="AK132" s="1164">
        <v>10.28858733</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500</v>
      </c>
      <c r="W133" s="1142"/>
      <c r="X133" s="1142"/>
      <c r="Y133" s="1142"/>
      <c r="Z133" s="1143"/>
      <c r="AA133" s="1144">
        <v>10.7</v>
      </c>
      <c r="AB133" s="1145"/>
      <c r="AC133" s="1145"/>
      <c r="AD133" s="1145"/>
      <c r="AE133" s="1146"/>
      <c r="AF133" s="1144">
        <v>10.7</v>
      </c>
      <c r="AG133" s="1145"/>
      <c r="AH133" s="1145"/>
      <c r="AI133" s="1145"/>
      <c r="AJ133" s="1146"/>
      <c r="AK133" s="1144">
        <v>10.3</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ZNmKbAeS7WUTkca9uAOCau59/v26rS92YzMyxjths2KDMUg6tHPUtpNmLXehHABtdkJ9+4QXWt8KUGwSlEBRpQ==" saltValue="QqXn4WJZa0lThx/ZUy9w0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05"/>
  <sheetViews>
    <sheetView showGridLines="0" view="pageBreakPreview" zoomScale="75" zoomScaleNormal="85" zoomScaleSheetLayoutView="75" workbookViewId="0">
      <selection activeCell="AD110" sqref="AD110"/>
    </sheetView>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501</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89"/>
  <sheetViews>
    <sheetView showGridLines="0" zoomScale="75" zoomScaleNormal="75" zoomScaleSheetLayoutView="55" workbookViewId="0">
      <selection activeCell="AD110" sqref="AD110"/>
    </sheetView>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8QcAjMs5x2Mo3S+n+b7RUYJGIKkixlOZgfriEPAA1WCCoAmXR1CNmyOs5UkYr3wJlJ1UebJsDsJaVwfyK8o+CQ==" saltValue="LNGofTKIC+VvC2EhOEh7/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Z73"/>
  <sheetViews>
    <sheetView showGridLines="0" view="pageBreakPreview" zoomScale="75" zoomScaleSheetLayoutView="75" workbookViewId="0">
      <selection activeCell="AD110" sqref="AD110"/>
    </sheetView>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503</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504</v>
      </c>
      <c r="AP7" s="268"/>
      <c r="AQ7" s="269" t="s">
        <v>505</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506</v>
      </c>
      <c r="AQ8" s="275" t="s">
        <v>507</v>
      </c>
      <c r="AR8" s="276" t="s">
        <v>508</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509</v>
      </c>
      <c r="AL9" s="1182"/>
      <c r="AM9" s="1182"/>
      <c r="AN9" s="1183"/>
      <c r="AO9" s="277">
        <v>1529307</v>
      </c>
      <c r="AP9" s="277">
        <v>114238</v>
      </c>
      <c r="AQ9" s="278">
        <v>106927</v>
      </c>
      <c r="AR9" s="279">
        <v>6.8</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510</v>
      </c>
      <c r="AL10" s="1182"/>
      <c r="AM10" s="1182"/>
      <c r="AN10" s="1183"/>
      <c r="AO10" s="280">
        <v>275717</v>
      </c>
      <c r="AP10" s="280">
        <v>20596</v>
      </c>
      <c r="AQ10" s="281">
        <v>15145</v>
      </c>
      <c r="AR10" s="282">
        <v>36</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511</v>
      </c>
      <c r="AL11" s="1182"/>
      <c r="AM11" s="1182"/>
      <c r="AN11" s="1183"/>
      <c r="AO11" s="280" t="s">
        <v>512</v>
      </c>
      <c r="AP11" s="280" t="s">
        <v>512</v>
      </c>
      <c r="AQ11" s="281">
        <v>1510</v>
      </c>
      <c r="AR11" s="282" t="s">
        <v>512</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513</v>
      </c>
      <c r="AL12" s="1182"/>
      <c r="AM12" s="1182"/>
      <c r="AN12" s="1183"/>
      <c r="AO12" s="280" t="s">
        <v>512</v>
      </c>
      <c r="AP12" s="280" t="s">
        <v>512</v>
      </c>
      <c r="AQ12" s="281">
        <v>21</v>
      </c>
      <c r="AR12" s="282" t="s">
        <v>512</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514</v>
      </c>
      <c r="AL13" s="1182"/>
      <c r="AM13" s="1182"/>
      <c r="AN13" s="1183"/>
      <c r="AO13" s="280">
        <v>63444</v>
      </c>
      <c r="AP13" s="280">
        <v>4739</v>
      </c>
      <c r="AQ13" s="281">
        <v>4533</v>
      </c>
      <c r="AR13" s="282">
        <v>4.5</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515</v>
      </c>
      <c r="AL14" s="1182"/>
      <c r="AM14" s="1182"/>
      <c r="AN14" s="1183"/>
      <c r="AO14" s="280">
        <v>59493</v>
      </c>
      <c r="AP14" s="280">
        <v>4444</v>
      </c>
      <c r="AQ14" s="281">
        <v>2422</v>
      </c>
      <c r="AR14" s="282">
        <v>83.5</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516</v>
      </c>
      <c r="AL15" s="1185"/>
      <c r="AM15" s="1185"/>
      <c r="AN15" s="1186"/>
      <c r="AO15" s="280">
        <v>-125653</v>
      </c>
      <c r="AP15" s="280">
        <v>-9386</v>
      </c>
      <c r="AQ15" s="281">
        <v>-7979</v>
      </c>
      <c r="AR15" s="282">
        <v>17.600000000000001</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185</v>
      </c>
      <c r="AL16" s="1185"/>
      <c r="AM16" s="1185"/>
      <c r="AN16" s="1186"/>
      <c r="AO16" s="280">
        <v>1802308</v>
      </c>
      <c r="AP16" s="280">
        <v>134631</v>
      </c>
      <c r="AQ16" s="281">
        <v>122579</v>
      </c>
      <c r="AR16" s="282">
        <v>9.8000000000000007</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517</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518</v>
      </c>
      <c r="AP20" s="289" t="s">
        <v>519</v>
      </c>
      <c r="AQ20" s="290" t="s">
        <v>520</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521</v>
      </c>
      <c r="AL21" s="1188"/>
      <c r="AM21" s="1188"/>
      <c r="AN21" s="1189"/>
      <c r="AO21" s="293">
        <v>11.28</v>
      </c>
      <c r="AP21" s="294">
        <v>10.66</v>
      </c>
      <c r="AQ21" s="295">
        <v>0.62</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522</v>
      </c>
      <c r="AL22" s="1188"/>
      <c r="AM22" s="1188"/>
      <c r="AN22" s="1189"/>
      <c r="AO22" s="298">
        <v>97.6</v>
      </c>
      <c r="AP22" s="299">
        <v>96.3</v>
      </c>
      <c r="AQ22" s="300">
        <v>1.3</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8" t="s">
        <v>523</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ht="13.2" x14ac:dyDescent="0.2">
      <c r="A27" s="305"/>
      <c r="AO27" s="258"/>
      <c r="AP27" s="258"/>
      <c r="AQ27" s="258"/>
      <c r="AR27" s="258"/>
      <c r="AS27" s="258"/>
      <c r="AT27" s="258"/>
    </row>
    <row r="28" spans="1:46" ht="16.2" x14ac:dyDescent="0.2">
      <c r="A28" s="259" t="s">
        <v>524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525</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504</v>
      </c>
      <c r="AP30" s="268"/>
      <c r="AQ30" s="269" t="s">
        <v>505</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506</v>
      </c>
      <c r="AQ31" s="275" t="s">
        <v>507</v>
      </c>
      <c r="AR31" s="276" t="s">
        <v>508</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526</v>
      </c>
      <c r="AL32" s="1196"/>
      <c r="AM32" s="1196"/>
      <c r="AN32" s="1197"/>
      <c r="AO32" s="308">
        <v>1061506</v>
      </c>
      <c r="AP32" s="308">
        <v>79294</v>
      </c>
      <c r="AQ32" s="309">
        <v>59977</v>
      </c>
      <c r="AR32" s="310">
        <v>32.200000000000003</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527</v>
      </c>
      <c r="AL33" s="1196"/>
      <c r="AM33" s="1196"/>
      <c r="AN33" s="1197"/>
      <c r="AO33" s="308" t="s">
        <v>512</v>
      </c>
      <c r="AP33" s="308" t="s">
        <v>512</v>
      </c>
      <c r="AQ33" s="309" t="s">
        <v>512</v>
      </c>
      <c r="AR33" s="310" t="s">
        <v>512</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528</v>
      </c>
      <c r="AL34" s="1196"/>
      <c r="AM34" s="1196"/>
      <c r="AN34" s="1197"/>
      <c r="AO34" s="308" t="s">
        <v>512</v>
      </c>
      <c r="AP34" s="308" t="s">
        <v>512</v>
      </c>
      <c r="AQ34" s="309" t="s">
        <v>512</v>
      </c>
      <c r="AR34" s="310" t="s">
        <v>512</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529</v>
      </c>
      <c r="AL35" s="1196"/>
      <c r="AM35" s="1196"/>
      <c r="AN35" s="1197"/>
      <c r="AO35" s="308">
        <v>341100</v>
      </c>
      <c r="AP35" s="308">
        <v>25480</v>
      </c>
      <c r="AQ35" s="309">
        <v>16053</v>
      </c>
      <c r="AR35" s="310">
        <v>58.7</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530</v>
      </c>
      <c r="AL36" s="1196"/>
      <c r="AM36" s="1196"/>
      <c r="AN36" s="1197"/>
      <c r="AO36" s="308">
        <v>8383</v>
      </c>
      <c r="AP36" s="308">
        <v>626</v>
      </c>
      <c r="AQ36" s="309">
        <v>3449</v>
      </c>
      <c r="AR36" s="310">
        <v>-81.8</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531</v>
      </c>
      <c r="AL37" s="1196"/>
      <c r="AM37" s="1196"/>
      <c r="AN37" s="1197"/>
      <c r="AO37" s="308" t="s">
        <v>512</v>
      </c>
      <c r="AP37" s="308" t="s">
        <v>512</v>
      </c>
      <c r="AQ37" s="309">
        <v>404</v>
      </c>
      <c r="AR37" s="310" t="s">
        <v>512</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532</v>
      </c>
      <c r="AL38" s="1199"/>
      <c r="AM38" s="1199"/>
      <c r="AN38" s="1200"/>
      <c r="AO38" s="311" t="s">
        <v>512</v>
      </c>
      <c r="AP38" s="311" t="s">
        <v>512</v>
      </c>
      <c r="AQ38" s="312">
        <v>3</v>
      </c>
      <c r="AR38" s="300" t="s">
        <v>512</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533</v>
      </c>
      <c r="AL39" s="1199"/>
      <c r="AM39" s="1199"/>
      <c r="AN39" s="1200"/>
      <c r="AO39" s="308">
        <v>-47716</v>
      </c>
      <c r="AP39" s="308">
        <v>-3564</v>
      </c>
      <c r="AQ39" s="309">
        <v>-3105</v>
      </c>
      <c r="AR39" s="310">
        <v>14.8</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534</v>
      </c>
      <c r="AL40" s="1196"/>
      <c r="AM40" s="1196"/>
      <c r="AN40" s="1197"/>
      <c r="AO40" s="308">
        <v>-851773</v>
      </c>
      <c r="AP40" s="308">
        <v>-63627</v>
      </c>
      <c r="AQ40" s="309">
        <v>-51549</v>
      </c>
      <c r="AR40" s="310">
        <v>23.4</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298</v>
      </c>
      <c r="AL41" s="1202"/>
      <c r="AM41" s="1202"/>
      <c r="AN41" s="1203"/>
      <c r="AO41" s="308">
        <v>511500</v>
      </c>
      <c r="AP41" s="308">
        <v>38209</v>
      </c>
      <c r="AQ41" s="309">
        <v>25231</v>
      </c>
      <c r="AR41" s="310">
        <v>51.4</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535</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537</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504</v>
      </c>
      <c r="AN49" s="1192" t="s">
        <v>538</v>
      </c>
      <c r="AO49" s="1193"/>
      <c r="AP49" s="1193"/>
      <c r="AQ49" s="1193"/>
      <c r="AR49" s="1194"/>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539</v>
      </c>
      <c r="AO50" s="325" t="s">
        <v>540</v>
      </c>
      <c r="AP50" s="326" t="s">
        <v>541</v>
      </c>
      <c r="AQ50" s="327" t="s">
        <v>542</v>
      </c>
      <c r="AR50" s="328" t="s">
        <v>543</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544</v>
      </c>
      <c r="AL51" s="321"/>
      <c r="AM51" s="329">
        <v>760381</v>
      </c>
      <c r="AN51" s="330">
        <v>51935</v>
      </c>
      <c r="AO51" s="331">
        <v>-57.9</v>
      </c>
      <c r="AP51" s="332">
        <v>67343</v>
      </c>
      <c r="AQ51" s="333">
        <v>0.1</v>
      </c>
      <c r="AR51" s="334">
        <v>-58</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545</v>
      </c>
      <c r="AM52" s="337">
        <v>565436</v>
      </c>
      <c r="AN52" s="338">
        <v>38620</v>
      </c>
      <c r="AO52" s="339">
        <v>-54.4</v>
      </c>
      <c r="AP52" s="340">
        <v>32865</v>
      </c>
      <c r="AQ52" s="341">
        <v>-6.3</v>
      </c>
      <c r="AR52" s="342">
        <v>-48.1</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546</v>
      </c>
      <c r="AL53" s="321"/>
      <c r="AM53" s="329">
        <v>606400</v>
      </c>
      <c r="AN53" s="330">
        <v>42190</v>
      </c>
      <c r="AO53" s="331">
        <v>-18.8</v>
      </c>
      <c r="AP53" s="332">
        <v>73475</v>
      </c>
      <c r="AQ53" s="333">
        <v>9.1</v>
      </c>
      <c r="AR53" s="334">
        <v>-27.9</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545</v>
      </c>
      <c r="AM54" s="337">
        <v>373234</v>
      </c>
      <c r="AN54" s="338">
        <v>25968</v>
      </c>
      <c r="AO54" s="339">
        <v>-32.799999999999997</v>
      </c>
      <c r="AP54" s="340">
        <v>43072</v>
      </c>
      <c r="AQ54" s="341">
        <v>31.1</v>
      </c>
      <c r="AR54" s="342">
        <v>-63.9</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547</v>
      </c>
      <c r="AL55" s="321"/>
      <c r="AM55" s="329">
        <v>937494</v>
      </c>
      <c r="AN55" s="330">
        <v>67199</v>
      </c>
      <c r="AO55" s="331">
        <v>59.3</v>
      </c>
      <c r="AP55" s="332">
        <v>87464</v>
      </c>
      <c r="AQ55" s="333">
        <v>19</v>
      </c>
      <c r="AR55" s="334">
        <v>40.299999999999997</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545</v>
      </c>
      <c r="AM56" s="337">
        <v>410556</v>
      </c>
      <c r="AN56" s="338">
        <v>29428</v>
      </c>
      <c r="AO56" s="339">
        <v>13.3</v>
      </c>
      <c r="AP56" s="340">
        <v>47479</v>
      </c>
      <c r="AQ56" s="341">
        <v>10.199999999999999</v>
      </c>
      <c r="AR56" s="342">
        <v>3.1</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548</v>
      </c>
      <c r="AL57" s="321"/>
      <c r="AM57" s="329">
        <v>1453736</v>
      </c>
      <c r="AN57" s="330">
        <v>106392</v>
      </c>
      <c r="AO57" s="331">
        <v>58.3</v>
      </c>
      <c r="AP57" s="332">
        <v>117234</v>
      </c>
      <c r="AQ57" s="333">
        <v>34</v>
      </c>
      <c r="AR57" s="334">
        <v>24.3</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545</v>
      </c>
      <c r="AM58" s="337">
        <v>363480</v>
      </c>
      <c r="AN58" s="338">
        <v>26601</v>
      </c>
      <c r="AO58" s="339">
        <v>-9.6</v>
      </c>
      <c r="AP58" s="340">
        <v>59796</v>
      </c>
      <c r="AQ58" s="341">
        <v>25.9</v>
      </c>
      <c r="AR58" s="342">
        <v>-35.5</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549</v>
      </c>
      <c r="AL59" s="321"/>
      <c r="AM59" s="329">
        <v>2105304</v>
      </c>
      <c r="AN59" s="330">
        <v>157265</v>
      </c>
      <c r="AO59" s="331">
        <v>47.8</v>
      </c>
      <c r="AP59" s="332">
        <v>97758</v>
      </c>
      <c r="AQ59" s="333">
        <v>-16.600000000000001</v>
      </c>
      <c r="AR59" s="334">
        <v>64.400000000000006</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545</v>
      </c>
      <c r="AM60" s="337">
        <v>511168</v>
      </c>
      <c r="AN60" s="338">
        <v>38184</v>
      </c>
      <c r="AO60" s="339">
        <v>43.5</v>
      </c>
      <c r="AP60" s="340">
        <v>45946</v>
      </c>
      <c r="AQ60" s="341">
        <v>-23.2</v>
      </c>
      <c r="AR60" s="342">
        <v>66.7</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550</v>
      </c>
      <c r="AL61" s="343"/>
      <c r="AM61" s="344">
        <v>1172663</v>
      </c>
      <c r="AN61" s="345">
        <v>84996</v>
      </c>
      <c r="AO61" s="346">
        <v>17.7</v>
      </c>
      <c r="AP61" s="347">
        <v>88655</v>
      </c>
      <c r="AQ61" s="348">
        <v>9.1</v>
      </c>
      <c r="AR61" s="334">
        <v>8.6</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545</v>
      </c>
      <c r="AM62" s="337">
        <v>444775</v>
      </c>
      <c r="AN62" s="338">
        <v>31760</v>
      </c>
      <c r="AO62" s="339">
        <v>-8</v>
      </c>
      <c r="AP62" s="340">
        <v>45832</v>
      </c>
      <c r="AQ62" s="341">
        <v>7.5</v>
      </c>
      <c r="AR62" s="342">
        <v>-15.5</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tQn6LPvCqSClUnRl9xV9Y9HhU+b3cq29TgOXoskI4vDa3rh6kcdQfppPtLPNZCV3zM8ygtLY9GLdoj0omN3AHA==" saltValue="QFRKUtpo71bXctufG950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U121"/>
  <sheetViews>
    <sheetView showGridLines="0" zoomScale="75" zoomScaleNormal="75" zoomScaleSheetLayoutView="55" workbookViewId="0">
      <selection activeCell="AD110" sqref="AD110"/>
    </sheetView>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552</v>
      </c>
    </row>
    <row r="120" spans="125:125" ht="13.5" hidden="1" customHeight="1" x14ac:dyDescent="0.2"/>
    <row r="121" spans="125:125" ht="13.5" hidden="1" customHeight="1" x14ac:dyDescent="0.2">
      <c r="DU121" s="255"/>
    </row>
  </sheetData>
  <sheetProtection algorithmName="SHA-512" hashValue="aP+4J8PeTxqfAxnJWS1x2oC4DmDQTF6j+HDQhoF4czK7J4/54To7Js8qOGIsjG1j1X+Xpj6JeJPLAuvuQvp/JQ==" saltValue="ZQiVy1E8DmJqSwhrpgwb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L116"/>
  <sheetViews>
    <sheetView showGridLines="0" zoomScale="75" zoomScaleNormal="75" zoomScaleSheetLayoutView="55" workbookViewId="0">
      <selection activeCell="AD110" sqref="AD110"/>
    </sheetView>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553</v>
      </c>
    </row>
  </sheetData>
  <sheetProtection algorithmName="SHA-512" hashValue="aCD/L4RE0aNnDLLjnVG6kyFG7wSl5ISzIzLj73z1ISymHlilhqh0u4wzpSZTFUqPTSWFdnKvFY1aWE16+urvAw==" saltValue="s1cGm0sIZA2dRJ/8Go7F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0"/>
  <sheetViews>
    <sheetView showGridLines="0" zoomScale="75" zoomScaleNormal="75" zoomScaleSheetLayoutView="100" workbookViewId="0">
      <selection activeCell="AD110" sqref="AD110"/>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204" t="s">
        <v>3</v>
      </c>
      <c r="D47" s="1204"/>
      <c r="E47" s="1205"/>
      <c r="F47" s="11">
        <v>15.27</v>
      </c>
      <c r="G47" s="12">
        <v>16.329999999999998</v>
      </c>
      <c r="H47" s="12">
        <v>16.11</v>
      </c>
      <c r="I47" s="12">
        <v>17.170000000000002</v>
      </c>
      <c r="J47" s="13">
        <v>23.05</v>
      </c>
    </row>
    <row r="48" spans="2:10" ht="57.75" customHeight="1" x14ac:dyDescent="0.2">
      <c r="B48" s="14"/>
      <c r="C48" s="1206" t="s">
        <v>4</v>
      </c>
      <c r="D48" s="1206"/>
      <c r="E48" s="1207"/>
      <c r="F48" s="15">
        <v>5.07</v>
      </c>
      <c r="G48" s="16">
        <v>5.82</v>
      </c>
      <c r="H48" s="16">
        <v>6.31</v>
      </c>
      <c r="I48" s="16">
        <v>5.43</v>
      </c>
      <c r="J48" s="17">
        <v>5.28</v>
      </c>
    </row>
    <row r="49" spans="2:10" ht="57.75" customHeight="1" thickBot="1" x14ac:dyDescent="0.25">
      <c r="B49" s="18"/>
      <c r="C49" s="1208" t="s">
        <v>5</v>
      </c>
      <c r="D49" s="1208"/>
      <c r="E49" s="1209"/>
      <c r="F49" s="19" t="s">
        <v>559</v>
      </c>
      <c r="G49" s="20">
        <v>1.69</v>
      </c>
      <c r="H49" s="20">
        <v>0.42</v>
      </c>
      <c r="I49" s="20">
        <v>1.21</v>
      </c>
      <c r="J49" s="21">
        <v>7.03</v>
      </c>
    </row>
    <row r="50" spans="2:10" ht="13.2" x14ac:dyDescent="0.2"/>
  </sheetData>
  <sheetProtection algorithmName="SHA-512" hashValue="4q3KinDQ4n4nIsBdsnOrdFxw1tCUxwvm/vBpn4Q6zG34YN5PoM5eaJ6NkCih42ezork6nmh0dgJguSN8FuaJkA==" saltValue="vfHMZ0OBLBVtL/yKM2SR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2023-10-02T00:02:28Z</cp:lastPrinted>
  <dcterms:created xsi:type="dcterms:W3CDTF">2023-02-20T04:05:40Z</dcterms:created>
  <dcterms:modified xsi:type="dcterms:W3CDTF">2023-10-31T00:18:21Z</dcterms:modified>
  <cp:category/>
</cp:coreProperties>
</file>